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92044377\Documents\_Scripts_Models\Commands Generators\BSS\"/>
    </mc:Choice>
  </mc:AlternateContent>
  <bookViews>
    <workbookView xWindow="480" yWindow="1095" windowWidth="18540" windowHeight="7560" activeTab="1"/>
  </bookViews>
  <sheets>
    <sheet name="Create Signalling" sheetId="1" r:id="rId1"/>
    <sheet name="Delete Signalling" sheetId="2" r:id="rId2"/>
  </sheets>
  <definedNames>
    <definedName name="_xlnm._FilterDatabase" localSheetId="0" hidden="1">'Create Signalling'!$A:$A</definedName>
    <definedName name="_xlnm._FilterDatabase" localSheetId="1" hidden="1">'Delete Signalling'!$A:$A</definedName>
  </definedNames>
  <calcPr calcId="152511"/>
</workbook>
</file>

<file path=xl/calcChain.xml><?xml version="1.0" encoding="utf-8"?>
<calcChain xmlns="http://schemas.openxmlformats.org/spreadsheetml/2006/main">
  <c r="C3" i="1" l="1"/>
  <c r="A166" i="1" s="1"/>
  <c r="A37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39" i="1"/>
  <c r="R1" i="2"/>
  <c r="A27" i="2" s="1"/>
  <c r="R1" i="1"/>
  <c r="A27" i="1" s="1"/>
  <c r="IV23" i="2"/>
  <c r="IV22" i="2"/>
  <c r="IV21" i="2"/>
  <c r="IV20" i="2"/>
  <c r="IV19" i="2"/>
  <c r="IV18" i="2"/>
  <c r="IV17" i="2"/>
  <c r="IV16" i="2"/>
  <c r="IV15" i="2"/>
  <c r="IV14" i="2"/>
  <c r="IV13" i="2"/>
  <c r="IV12" i="2"/>
  <c r="IV11" i="2"/>
  <c r="IV10" i="2"/>
  <c r="IV9" i="2"/>
  <c r="IV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20" i="2"/>
  <c r="A119" i="2"/>
  <c r="A118" i="2"/>
  <c r="A102" i="2"/>
  <c r="A100" i="2"/>
  <c r="A95" i="2"/>
  <c r="A93" i="2"/>
  <c r="A79" i="2"/>
  <c r="A76" i="2"/>
  <c r="A57" i="2"/>
  <c r="A53" i="2"/>
  <c r="A48" i="2"/>
  <c r="A44" i="2"/>
  <c r="F5" i="2"/>
  <c r="C5" i="2"/>
  <c r="A66" i="2" s="1"/>
  <c r="C4" i="2"/>
  <c r="A148" i="2" s="1"/>
  <c r="A147" i="2"/>
  <c r="F3" i="2"/>
  <c r="C3" i="2"/>
  <c r="A35" i="2" s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A130" i="1"/>
  <c r="A85" i="1"/>
  <c r="A67" i="1"/>
  <c r="A62" i="1"/>
  <c r="A60" i="1"/>
  <c r="A55" i="1"/>
  <c r="A38" i="1"/>
  <c r="F5" i="1"/>
  <c r="C5" i="1"/>
  <c r="A167" i="1" s="1"/>
  <c r="C4" i="1"/>
  <c r="A92" i="1" s="1"/>
  <c r="F3" i="1"/>
  <c r="A134" i="2"/>
  <c r="A46" i="2"/>
  <c r="A145" i="2"/>
  <c r="A142" i="2"/>
  <c r="A139" i="2"/>
  <c r="A137" i="2"/>
  <c r="A140" i="2"/>
  <c r="A138" i="2"/>
  <c r="A146" i="2"/>
  <c r="A135" i="2"/>
  <c r="A143" i="2"/>
  <c r="A141" i="2"/>
  <c r="A144" i="2"/>
  <c r="A136" i="2"/>
  <c r="A82" i="1"/>
  <c r="A78" i="1"/>
  <c r="A74" i="1"/>
  <c r="A83" i="1"/>
  <c r="A79" i="1"/>
  <c r="A75" i="1"/>
  <c r="A80" i="1"/>
  <c r="A76" i="1"/>
  <c r="A72" i="1"/>
  <c r="A81" i="1"/>
  <c r="A77" i="1"/>
  <c r="A71" i="1"/>
  <c r="A85" i="2"/>
  <c r="A84" i="1"/>
  <c r="A73" i="1"/>
  <c r="A107" i="1"/>
  <c r="A69" i="1"/>
  <c r="A70" i="1"/>
  <c r="A69" i="2"/>
  <c r="A155" i="2"/>
  <c r="A37" i="2"/>
  <c r="A148" i="1"/>
  <c r="A146" i="1"/>
  <c r="A67" i="2"/>
  <c r="A77" i="2" l="1"/>
  <c r="A55" i="2"/>
  <c r="A65" i="2"/>
  <c r="A54" i="2"/>
  <c r="A137" i="1"/>
  <c r="A111" i="2"/>
  <c r="A122" i="1"/>
  <c r="A45" i="2"/>
  <c r="C7" i="2"/>
  <c r="A158" i="1"/>
  <c r="A56" i="2"/>
  <c r="C7" i="1"/>
  <c r="A100" i="1" s="1"/>
  <c r="A94" i="2"/>
  <c r="A101" i="2"/>
  <c r="A112" i="2"/>
  <c r="A149" i="1"/>
  <c r="A87" i="2"/>
  <c r="A32" i="1"/>
  <c r="A175" i="1"/>
  <c r="A61" i="1"/>
  <c r="A31" i="1"/>
  <c r="A93" i="1"/>
  <c r="A150" i="1"/>
  <c r="A33" i="1"/>
  <c r="A123" i="1"/>
  <c r="A174" i="1"/>
  <c r="A108" i="1"/>
  <c r="A138" i="1"/>
  <c r="A147" i="1"/>
  <c r="A159" i="1"/>
  <c r="A126" i="2"/>
  <c r="A64" i="2"/>
  <c r="A183" i="2"/>
  <c r="A127" i="2"/>
  <c r="A78" i="2"/>
  <c r="A149" i="2"/>
  <c r="A36" i="2"/>
  <c r="A68" i="2"/>
  <c r="A47" i="2"/>
  <c r="A86" i="2"/>
  <c r="A115" i="1" l="1"/>
</calcChain>
</file>

<file path=xl/sharedStrings.xml><?xml version="1.0" encoding="utf-8"?>
<sst xmlns="http://schemas.openxmlformats.org/spreadsheetml/2006/main" count="150" uniqueCount="76">
  <si>
    <t>SPC Name</t>
  </si>
  <si>
    <t>SPC (Dec)</t>
  </si>
  <si>
    <t>SPC (Hexa)</t>
  </si>
  <si>
    <t>From Hex to Dec</t>
  </si>
  <si>
    <t>3FE5</t>
  </si>
  <si>
    <t>From Dec to Hex</t>
  </si>
  <si>
    <t>Signalling Links</t>
  </si>
  <si>
    <t>ET SL</t>
  </si>
  <si>
    <t>TS SL</t>
  </si>
  <si>
    <t>BCSU SL</t>
  </si>
  <si>
    <t>CGR</t>
  </si>
  <si>
    <t>CCS</t>
  </si>
  <si>
    <t>IN</t>
  </si>
  <si>
    <t>AINA1</t>
  </si>
  <si>
    <t>NA1</t>
  </si>
  <si>
    <t>!************************************************************!</t>
  </si>
  <si>
    <t>!*** Create BSC/MGW/MSS Signalling - Alvaro R. Mendoza ******!</t>
  </si>
  <si>
    <t>! SIGNALING PARAMETERS</t>
  </si>
  <si>
    <t xml:space="preserve">## !****************************************! ##  </t>
  </si>
  <si>
    <t>## Step // CREATE MTP //</t>
  </si>
  <si>
    <t>!@Stop</t>
  </si>
  <si>
    <t>## Step // CREATE LOCAL SIGNALLING POINT CODE //</t>
  </si>
  <si>
    <t>## Step // CREATE SIGNALLING LINK SET //</t>
  </si>
  <si>
    <t>ZNSI:NA1;</t>
  </si>
  <si>
    <t>## Step // CREATE SIGNALLING ROUTE SET //</t>
  </si>
  <si>
    <t>ZNRI:NA1;</t>
  </si>
  <si>
    <t>## Step // ALLOW ACTIVATION OF SIGNALLING LINKS //</t>
  </si>
  <si>
    <t>ZNLI;</t>
  </si>
  <si>
    <t>## Step // ALLOW ACTIVATION OF SIGNALLING ROUTE //</t>
  </si>
  <si>
    <t xml:space="preserve">ZNVI:NA1; </t>
  </si>
  <si>
    <t>## Step // CHANGE SIGNALLING LINK STATE //</t>
  </si>
  <si>
    <t>ZNLI:;</t>
  </si>
  <si>
    <t>## Step // CHANGE ROUTE SET STATE //</t>
  </si>
  <si>
    <t>## Step // CREATE SCCP SERVICE //</t>
  </si>
  <si>
    <t>ZNPI:NA1;</t>
  </si>
  <si>
    <t>## Step // DEFINE SCCP FOR SIGNALLING POINT //</t>
  </si>
  <si>
    <t>ZNFI:NA1;</t>
  </si>
  <si>
    <t>## Step // MODIFY BROADCAST STATUS OF SCCP SUBSYSTEMS //</t>
  </si>
  <si>
    <t>ZOBI:NA1;</t>
  </si>
  <si>
    <t>ZOBL:NA1;</t>
  </si>
  <si>
    <t>## Step // CHANGE SCCP STATE //</t>
  </si>
  <si>
    <t>ZNGI:NA1;</t>
  </si>
  <si>
    <t>## Step // CHANGE SUBSYSTEM STATE //</t>
  </si>
  <si>
    <t>ZNHI:NA1;</t>
  </si>
  <si>
    <t>## Step // CREATE CGR //</t>
  </si>
  <si>
    <t>ZRCI;</t>
  </si>
  <si>
    <t>!*** Delete BSC/MGW/MSS Signalling - Alvaro R. Mendoza ******!</t>
  </si>
  <si>
    <t>! Make sure there are not Circuits Groups neither Speech Channels created</t>
  </si>
  <si>
    <t>ZRCI:SEA=3:CGR=1&amp;2:PRINT=5;</t>
  </si>
  <si>
    <t>## Step // BLOCK SIGNALING //</t>
  </si>
  <si>
    <t>## Step / CHANGE SUBSYSTEM STATE /</t>
  </si>
  <si>
    <t>## Step / CHANGE SCCP STATE /</t>
  </si>
  <si>
    <t>## Step / MODIFY BROADCAST STATUS OF SCCP SIGNALLING POINTS /</t>
  </si>
  <si>
    <t>## Step / CHANGE SIGNALLING ROUTE STATE /</t>
  </si>
  <si>
    <t>## Step / DENY ACTIVATION OF SIGNALLING ROUTE /</t>
  </si>
  <si>
    <t>ZNVI:NA1;</t>
  </si>
  <si>
    <t>## Step / CHANGE SIGNALLING LINK STATE /</t>
  </si>
  <si>
    <t>## Step / DENY ACTIVATION OF SIGNALLING LINKS /</t>
  </si>
  <si>
    <t>## Step // DELETE SIGNALLING //</t>
  </si>
  <si>
    <t>## Step / REMOVE SCCP FROM SIGNALLING POINTS /</t>
  </si>
  <si>
    <t>## Step / DELETE SERVICE /</t>
  </si>
  <si>
    <t>## Step / DELETE SIGNALLING ROUTE SET /</t>
  </si>
  <si>
    <t>## Step / DELETE SIGNALLING LINK FROM LINK SET /</t>
  </si>
  <si>
    <t>## Step / DELETE SIGNALLING LINK SET /</t>
  </si>
  <si>
    <t>## Step / DELETE SIGNALLING LINK /</t>
  </si>
  <si>
    <t>## Step / Delete OWN Signalling Point Code /</t>
  </si>
  <si>
    <t>HSL in Use?</t>
  </si>
  <si>
    <t>Yes</t>
  </si>
  <si>
    <t>No</t>
  </si>
  <si>
    <t>BSCBA35B</t>
  </si>
  <si>
    <t>BSC28</t>
  </si>
  <si>
    <t>MGW04</t>
  </si>
  <si>
    <t>MSS06</t>
  </si>
  <si>
    <t>BSC28A</t>
  </si>
  <si>
    <t>MGW01</t>
  </si>
  <si>
    <t>MSS03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</si>
</sst>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medium">
        <color indexed="64"/>
      </left>
      <right style="thin">
        <color theme="3" tint="0.59996337778862885"/>
      </right>
      <top style="medium">
        <color indexed="64"/>
      </top>
      <bottom style="medium">
        <color indexed="64"/>
      </bottom>
      <diagonal/>
    </border>
    <border>
      <left style="thin">
        <color theme="3" tint="0.59996337778862885"/>
      </left>
      <right style="thin">
        <color theme="3" tint="0.59996337778862885"/>
      </right>
      <top style="medium">
        <color indexed="64"/>
      </top>
      <bottom style="medium">
        <color indexed="64"/>
      </bottom>
      <diagonal/>
    </border>
    <border>
      <left style="thin">
        <color theme="3" tint="0.59996337778862885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medium">
        <color indexed="64"/>
      </top>
      <bottom style="thin">
        <color theme="0" tint="-0.14996795556505021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14996795556505021"/>
      </bottom>
      <diagonal/>
    </border>
    <border>
      <left style="medium">
        <color indexed="64"/>
      </left>
      <right style="thin">
        <color theme="0"/>
      </right>
      <top/>
      <bottom style="medium">
        <color indexed="64"/>
      </bottom>
      <diagonal/>
    </border>
    <border>
      <left style="thin">
        <color theme="0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medium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indexed="64"/>
      </left>
      <right/>
      <top style="thin">
        <color theme="0" tint="-0.14996795556505021"/>
      </top>
      <bottom style="medium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1499679555650502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14996795556505021"/>
      </bottom>
      <diagonal/>
    </border>
    <border>
      <left style="medium">
        <color indexed="64"/>
      </left>
      <right style="medium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indexed="64"/>
      </left>
      <right style="medium">
        <color indexed="64"/>
      </right>
      <top style="thin">
        <color theme="0" tint="-0.14996795556505021"/>
      </top>
      <bottom style="medium">
        <color indexed="64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5" xfId="0" applyFont="1" applyFill="1" applyBorder="1"/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12" xfId="0" applyFill="1" applyBorder="1" applyAlignment="1">
      <alignment horizontal="right"/>
    </xf>
    <xf numFmtId="0" fontId="0" fillId="0" borderId="13" xfId="0" applyFill="1" applyBorder="1" applyAlignment="1">
      <alignment horizontal="right"/>
    </xf>
    <xf numFmtId="0" fontId="0" fillId="0" borderId="16" xfId="0" applyFill="1" applyBorder="1" applyAlignment="1">
      <alignment horizontal="center" vertical="center"/>
    </xf>
    <xf numFmtId="0" fontId="0" fillId="0" borderId="19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0" fillId="0" borderId="21" xfId="0" applyFill="1" applyBorder="1" applyAlignment="1">
      <alignment horizontal="center" vertical="center"/>
    </xf>
    <xf numFmtId="0" fontId="0" fillId="0" borderId="21" xfId="0" applyFill="1" applyBorder="1" applyAlignment="1" applyProtection="1">
      <alignment horizontal="center" vertical="center"/>
    </xf>
    <xf numFmtId="0" fontId="0" fillId="0" borderId="22" xfId="0" applyFill="1" applyBorder="1" applyAlignment="1">
      <alignment horizontal="center" vertical="center"/>
    </xf>
    <xf numFmtId="0" fontId="1" fillId="0" borderId="23" xfId="0" applyFont="1" applyFill="1" applyBorder="1"/>
    <xf numFmtId="0" fontId="0" fillId="3" borderId="0" xfId="0" applyFill="1" applyBorder="1"/>
    <xf numFmtId="0" fontId="0" fillId="3" borderId="0" xfId="0" applyFill="1"/>
    <xf numFmtId="0" fontId="0" fillId="0" borderId="24" xfId="0" applyFill="1" applyBorder="1" applyAlignment="1"/>
    <xf numFmtId="0" fontId="0" fillId="0" borderId="23" xfId="0" applyFill="1" applyBorder="1" applyAlignment="1"/>
    <xf numFmtId="0" fontId="0" fillId="0" borderId="20" xfId="0" applyFill="1" applyBorder="1" applyAlignment="1" applyProtection="1">
      <alignment horizontal="center" vertical="center"/>
    </xf>
    <xf numFmtId="0" fontId="0" fillId="0" borderId="22" xfId="0" applyFill="1" applyBorder="1" applyAlignment="1" applyProtection="1">
      <alignment horizontal="center" vertical="center"/>
    </xf>
    <xf numFmtId="0" fontId="0" fillId="0" borderId="21" xfId="0" quotePrefix="1" applyFill="1" applyBorder="1" applyAlignment="1" applyProtection="1">
      <alignment horizontal="center" vertical="center"/>
    </xf>
    <xf numFmtId="0" fontId="0" fillId="0" borderId="9" xfId="0" applyFill="1" applyBorder="1" applyAlignment="1" applyProtection="1">
      <alignment horizontal="center" vertical="center"/>
    </xf>
    <xf numFmtId="0" fontId="0" fillId="0" borderId="10" xfId="0" applyFill="1" applyBorder="1" applyAlignment="1" applyProtection="1">
      <alignment horizontal="center" vertical="center"/>
    </xf>
    <xf numFmtId="0" fontId="0" fillId="0" borderId="14" xfId="0" applyFill="1" applyBorder="1" applyAlignment="1" applyProtection="1">
      <alignment horizontal="center" vertical="center"/>
    </xf>
    <xf numFmtId="0" fontId="0" fillId="0" borderId="15" xfId="0" applyFill="1" applyBorder="1" applyAlignment="1" applyProtection="1">
      <alignment horizontal="center" vertical="center"/>
    </xf>
    <xf numFmtId="0" fontId="0" fillId="0" borderId="17" xfId="0" applyFill="1" applyBorder="1" applyAlignment="1" applyProtection="1">
      <alignment horizontal="center" vertical="center"/>
    </xf>
    <xf numFmtId="0" fontId="0" fillId="0" borderId="18" xfId="0" applyFill="1" applyBorder="1" applyAlignment="1" applyProtection="1">
      <alignment horizontal="center" vertical="center"/>
    </xf>
    <xf numFmtId="0" fontId="0" fillId="0" borderId="0" xfId="0" applyFill="1" applyBorder="1"/>
    <xf numFmtId="0" fontId="1" fillId="0" borderId="0" xfId="0" applyFont="1" applyFill="1" applyBorder="1"/>
    <xf numFmtId="14" fontId="1" fillId="0" borderId="0" xfId="0" applyNumberFormat="1" applyFont="1" applyFill="1" applyBorder="1"/>
    <xf numFmtId="0" fontId="2" fillId="0" borderId="5" xfId="0" applyFont="1" applyFill="1" applyBorder="1"/>
    <xf numFmtId="0" fontId="0" fillId="2" borderId="3" xfId="0" applyFill="1" applyBorder="1" applyAlignment="1">
      <alignment horizontal="center" vertical="center"/>
    </xf>
    <xf numFmtId="0" fontId="0" fillId="0" borderId="21" xfId="0" quotePrefix="1" applyFill="1" applyBorder="1" applyAlignment="1">
      <alignment horizontal="center" vertical="center"/>
    </xf>
    <xf numFmtId="0" fontId="0" fillId="2" borderId="9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3" xfId="0" applyFill="1" applyBorder="1" applyAlignment="1">
      <alignment horizontal="right" vertical="center"/>
    </xf>
    <xf numFmtId="0" fontId="0" fillId="2" borderId="4" xfId="0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R65537"/>
  <sheetViews>
    <sheetView showGridLines="0" topLeftCell="A178" workbookViewId="0">
      <selection activeCell="H188" sqref="H188"/>
    </sheetView>
  </sheetViews>
  <sheetFormatPr defaultColWidth="11.42578125" defaultRowHeight="15" zeroHeight="1" x14ac:dyDescent="0.25"/>
  <cols>
    <col min="1" max="1" width="11.85546875" style="30" bestFit="1" customWidth="1"/>
    <col min="2" max="16384" width="11.42578125" style="30"/>
  </cols>
  <sheetData>
    <row r="1" spans="1:18" ht="15.75" thickBot="1" x14ac:dyDescent="0.3">
      <c r="A1" s="1"/>
      <c r="B1" s="1"/>
      <c r="C1" s="1"/>
      <c r="D1" s="1"/>
      <c r="E1" s="1"/>
      <c r="F1" s="16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32">
        <f ca="1">TODAY()</f>
        <v>43909</v>
      </c>
    </row>
    <row r="2" spans="1:18" ht="15.75" thickBot="1" x14ac:dyDescent="0.3">
      <c r="A2" s="2" t="s">
        <v>0</v>
      </c>
      <c r="B2" s="3" t="s">
        <v>1</v>
      </c>
      <c r="C2" s="4" t="s">
        <v>2</v>
      </c>
      <c r="D2" s="1"/>
      <c r="E2" s="36" t="s">
        <v>3</v>
      </c>
      <c r="F2" s="3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</row>
    <row r="3" spans="1:18" ht="15.75" thickBot="1" x14ac:dyDescent="0.3">
      <c r="A3" s="24" t="s">
        <v>70</v>
      </c>
      <c r="B3" s="25">
        <v>15691</v>
      </c>
      <c r="C3" s="5" t="str">
        <f>DEC2HEX(B3)</f>
        <v>3D4B</v>
      </c>
      <c r="D3" s="1"/>
      <c r="E3" s="6" t="s">
        <v>4</v>
      </c>
      <c r="F3" s="7">
        <f>HEX2DEC(E3)</f>
        <v>16357</v>
      </c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31" t="s">
        <v>67</v>
      </c>
    </row>
    <row r="4" spans="1:18" x14ac:dyDescent="0.25">
      <c r="A4" s="26" t="s">
        <v>71</v>
      </c>
      <c r="B4" s="27">
        <v>7310</v>
      </c>
      <c r="C4" s="8" t="str">
        <f>DEC2HEX(B4)</f>
        <v>1C8E</v>
      </c>
      <c r="D4" s="1"/>
      <c r="E4" s="36" t="s">
        <v>5</v>
      </c>
      <c r="F4" s="3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31" t="s">
        <v>68</v>
      </c>
    </row>
    <row r="5" spans="1:18" ht="15.75" thickBot="1" x14ac:dyDescent="0.3">
      <c r="A5" s="28" t="s">
        <v>72</v>
      </c>
      <c r="B5" s="29">
        <v>16337</v>
      </c>
      <c r="C5" s="9" t="str">
        <f>DEC2HEX(B5)</f>
        <v>3FD1</v>
      </c>
      <c r="D5" s="1"/>
      <c r="E5" s="6">
        <v>4645</v>
      </c>
      <c r="F5" s="7" t="str">
        <f>DEC2HEX(E5)</f>
        <v>1225</v>
      </c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31"/>
    </row>
    <row r="6" spans="1:18" ht="15.75" thickBot="1" x14ac:dyDescent="0.3">
      <c r="A6" s="1"/>
      <c r="B6" s="1"/>
      <c r="C6" s="1"/>
      <c r="D6" s="1"/>
      <c r="E6" s="1"/>
      <c r="F6" s="16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</row>
    <row r="7" spans="1:18" ht="15.75" thickBot="1" x14ac:dyDescent="0.3">
      <c r="A7" s="38" t="s">
        <v>6</v>
      </c>
      <c r="B7" s="39"/>
      <c r="C7" s="10" t="str">
        <f>IF(SUM(R8:IV23)&lt;&gt;1,CONCATENATE("0&amp;&amp;",(SUM(R8:IV23)-1)),"0")</f>
        <v>0</v>
      </c>
      <c r="D7" s="11" t="s">
        <v>7</v>
      </c>
      <c r="E7" s="10" t="s">
        <v>8</v>
      </c>
      <c r="F7" s="11" t="s">
        <v>9</v>
      </c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</row>
    <row r="8" spans="1:18" ht="15.75" thickBot="1" x14ac:dyDescent="0.3">
      <c r="A8" s="33"/>
      <c r="B8" s="33"/>
      <c r="C8" s="12">
        <v>0</v>
      </c>
      <c r="D8" s="12">
        <v>64</v>
      </c>
      <c r="E8" s="12">
        <v>31</v>
      </c>
      <c r="F8" s="12">
        <v>1</v>
      </c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31">
        <f t="shared" ref="R8:R23" si="0">IF(C8&lt;&gt;"",1,0)</f>
        <v>1</v>
      </c>
    </row>
    <row r="9" spans="1:18" ht="15.75" thickBot="1" x14ac:dyDescent="0.3">
      <c r="A9" s="34" t="s">
        <v>66</v>
      </c>
      <c r="B9" s="10" t="s">
        <v>68</v>
      </c>
      <c r="C9" s="13"/>
      <c r="D9" s="13"/>
      <c r="E9" s="13"/>
      <c r="F9" s="13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31">
        <f t="shared" si="0"/>
        <v>0</v>
      </c>
    </row>
    <row r="10" spans="1:18" ht="15.75" thickBot="1" x14ac:dyDescent="0.3">
      <c r="A10" s="33"/>
      <c r="B10" s="33"/>
      <c r="C10" s="13"/>
      <c r="D10" s="13"/>
      <c r="E10" s="14"/>
      <c r="F10" s="13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31">
        <f t="shared" si="0"/>
        <v>0</v>
      </c>
    </row>
    <row r="11" spans="1:18" ht="15.75" thickBot="1" x14ac:dyDescent="0.3">
      <c r="A11" s="11" t="s">
        <v>10</v>
      </c>
      <c r="B11" s="10" t="s">
        <v>10</v>
      </c>
      <c r="C11" s="13"/>
      <c r="D11" s="13"/>
      <c r="E11" s="14"/>
      <c r="F11" s="13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31">
        <f t="shared" si="0"/>
        <v>0</v>
      </c>
    </row>
    <row r="12" spans="1:18" x14ac:dyDescent="0.25">
      <c r="A12" s="12">
        <v>1</v>
      </c>
      <c r="B12" s="21">
        <v>2</v>
      </c>
      <c r="C12" s="13"/>
      <c r="D12" s="13"/>
      <c r="E12" s="14"/>
      <c r="F12" s="13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31">
        <f t="shared" si="0"/>
        <v>0</v>
      </c>
    </row>
    <row r="13" spans="1:18" x14ac:dyDescent="0.25">
      <c r="A13" s="13" t="s">
        <v>73</v>
      </c>
      <c r="B13" s="14" t="s">
        <v>69</v>
      </c>
      <c r="C13" s="13"/>
      <c r="D13" s="13"/>
      <c r="E13" s="14"/>
      <c r="F13" s="13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31">
        <f t="shared" si="0"/>
        <v>0</v>
      </c>
    </row>
    <row r="14" spans="1:18" x14ac:dyDescent="0.25">
      <c r="A14" s="13" t="s">
        <v>11</v>
      </c>
      <c r="B14" s="14" t="s">
        <v>11</v>
      </c>
      <c r="C14" s="14"/>
      <c r="D14" s="13"/>
      <c r="E14" s="14"/>
      <c r="F14" s="13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31">
        <f t="shared" si="0"/>
        <v>0</v>
      </c>
    </row>
    <row r="15" spans="1:18" x14ac:dyDescent="0.25">
      <c r="A15" s="13" t="s">
        <v>12</v>
      </c>
      <c r="B15" s="14" t="s">
        <v>12</v>
      </c>
      <c r="C15" s="14"/>
      <c r="D15" s="13"/>
      <c r="E15" s="14"/>
      <c r="F15" s="13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31">
        <f t="shared" si="0"/>
        <v>0</v>
      </c>
    </row>
    <row r="16" spans="1:18" x14ac:dyDescent="0.25">
      <c r="A16" s="13" t="s">
        <v>13</v>
      </c>
      <c r="B16" s="14" t="s">
        <v>13</v>
      </c>
      <c r="C16" s="14"/>
      <c r="D16" s="13"/>
      <c r="E16" s="14"/>
      <c r="F16" s="13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31">
        <f t="shared" si="0"/>
        <v>0</v>
      </c>
    </row>
    <row r="17" spans="1:18" ht="15.75" thickBot="1" x14ac:dyDescent="0.3">
      <c r="A17" s="15" t="s">
        <v>14</v>
      </c>
      <c r="B17" s="22" t="s">
        <v>14</v>
      </c>
      <c r="C17" s="14"/>
      <c r="D17" s="13"/>
      <c r="E17" s="14"/>
      <c r="F17" s="13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31">
        <f t="shared" si="0"/>
        <v>0</v>
      </c>
    </row>
    <row r="18" spans="1:18" x14ac:dyDescent="0.25">
      <c r="A18" s="1"/>
      <c r="B18" s="1"/>
      <c r="C18" s="14"/>
      <c r="D18" s="13"/>
      <c r="E18" s="14"/>
      <c r="F18" s="13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31">
        <f t="shared" si="0"/>
        <v>0</v>
      </c>
    </row>
    <row r="19" spans="1:18" x14ac:dyDescent="0.25">
      <c r="A19" s="1"/>
      <c r="B19" s="1"/>
      <c r="C19" s="23"/>
      <c r="D19" s="13"/>
      <c r="E19" s="14"/>
      <c r="F19" s="13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31">
        <f t="shared" si="0"/>
        <v>0</v>
      </c>
    </row>
    <row r="20" spans="1:18" x14ac:dyDescent="0.25">
      <c r="A20" s="1"/>
      <c r="B20" s="1"/>
      <c r="C20" s="14"/>
      <c r="D20" s="13"/>
      <c r="E20" s="14"/>
      <c r="F20" s="13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31">
        <f t="shared" si="0"/>
        <v>0</v>
      </c>
    </row>
    <row r="21" spans="1:18" x14ac:dyDescent="0.25">
      <c r="A21" s="1"/>
      <c r="B21" s="1"/>
      <c r="C21" s="14"/>
      <c r="D21" s="13"/>
      <c r="E21" s="14"/>
      <c r="F21" s="13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31">
        <f t="shared" si="0"/>
        <v>0</v>
      </c>
    </row>
    <row r="22" spans="1:18" x14ac:dyDescent="0.25">
      <c r="A22" s="1"/>
      <c r="B22" s="1"/>
      <c r="C22" s="14"/>
      <c r="D22" s="13"/>
      <c r="E22" s="14"/>
      <c r="F22" s="13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31">
        <f t="shared" si="0"/>
        <v>0</v>
      </c>
    </row>
    <row r="23" spans="1:18" ht="15.75" thickBot="1" x14ac:dyDescent="0.3">
      <c r="A23" s="1"/>
      <c r="B23" s="1"/>
      <c r="C23" s="15"/>
      <c r="D23" s="15"/>
      <c r="E23" s="15"/>
      <c r="F23" s="15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31">
        <f t="shared" si="0"/>
        <v>0</v>
      </c>
    </row>
    <row r="24" spans="1:18" x14ac:dyDescent="0.25">
      <c r="A24" s="1"/>
      <c r="B24" s="1"/>
      <c r="C24" s="1"/>
      <c r="D24" s="17"/>
      <c r="E24" s="1"/>
      <c r="F24" s="16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</row>
    <row r="25" spans="1:18" x14ac:dyDescent="0.25">
      <c r="A25" s="19" t="s">
        <v>15</v>
      </c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</row>
    <row r="26" spans="1:18" x14ac:dyDescent="0.25">
      <c r="A26" s="19" t="s">
        <v>16</v>
      </c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</row>
    <row r="27" spans="1:18" x14ac:dyDescent="0.25">
      <c r="A27" s="19" t="str">
        <f ca="1">CONCATENATE("!*** Date: ",YEAR(R1),"-",MONTH(R1),"-",DAY(R1)," ****************************************!")</f>
        <v>!*** Date: 2020-3-19 ****************************************!</v>
      </c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</row>
    <row r="28" spans="1:18" x14ac:dyDescent="0.25">
      <c r="A28" s="19" t="s">
        <v>15</v>
      </c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</row>
    <row r="29" spans="1:18" x14ac:dyDescent="0.25">
      <c r="A29" s="19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</row>
    <row r="30" spans="1:18" x14ac:dyDescent="0.25">
      <c r="A30" s="19" t="s">
        <v>17</v>
      </c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</row>
    <row r="31" spans="1:18" x14ac:dyDescent="0.25">
      <c r="A31" s="19" t="str">
        <f>CONCATENATE("! ",A3,"           ",B3,"           ",C3,)</f>
        <v>! BSC28           15691           3D4B</v>
      </c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</row>
    <row r="32" spans="1:18" x14ac:dyDescent="0.25">
      <c r="A32" s="19" t="str">
        <f>CONCATENATE("! ",A4,"           ",B4,"           ",C4,)</f>
        <v>! MGW04           7310           1C8E</v>
      </c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</row>
    <row r="33" spans="1:17" x14ac:dyDescent="0.25">
      <c r="A33" s="19" t="str">
        <f>CONCATENATE("! ",A5,"           ",B5,"           ",C5,)</f>
        <v>! MSS06           16337           3FD1</v>
      </c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</row>
    <row r="34" spans="1:17" x14ac:dyDescent="0.25">
      <c r="A34" s="19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</row>
    <row r="35" spans="1:17" x14ac:dyDescent="0.25">
      <c r="A35" s="19" t="s">
        <v>18</v>
      </c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</row>
    <row r="36" spans="1:17" x14ac:dyDescent="0.25">
      <c r="A36" s="19" t="s">
        <v>19</v>
      </c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</row>
    <row r="37" spans="1:17" x14ac:dyDescent="0.25">
      <c r="A37" s="19" t="str">
        <f>IF($B$9="Yes","! Warning: HSL configuration will be used in MTP","")</f>
        <v/>
      </c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</row>
    <row r="38" spans="1:17" x14ac:dyDescent="0.25">
      <c r="A38" s="19" t="str">
        <f>CONCATENATE("ZNCI;")</f>
        <v>ZNCI;</v>
      </c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</row>
    <row r="39" spans="1:17" x14ac:dyDescent="0.25">
      <c r="A39" s="19" t="str">
        <f>IF($B$9="No",IF(C8="","",CONCATENATE("ZNCC:",C8,":",D8,"-",E8,",64,1:BCSU,",F8,":0;")),IF(C8="","",CONCATENATE("ZNCC:",C8,":",D8,"-1,64,31,3:BCSU,",F8,":5;")))</f>
        <v>ZNCC:0:64-31,64,1:BCSU,1:0;</v>
      </c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</row>
    <row r="40" spans="1:17" x14ac:dyDescent="0.25">
      <c r="A40" s="19" t="str">
        <f t="shared" ref="A40:A54" si="1">IF($B$9="No",IF(C9="","",CONCATENATE("ZNCC:",C9,":",D9,"-",E9,",64,1:BCSU,",F9,":0;")),IF(C9="","",CONCATENATE("ZNCC:",C9,":",D9,"-1,64,31,3:BCSU,",F9,":5;")))</f>
        <v/>
      </c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</row>
    <row r="41" spans="1:17" x14ac:dyDescent="0.25">
      <c r="A41" s="19" t="str">
        <f t="shared" si="1"/>
        <v/>
      </c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</row>
    <row r="42" spans="1:17" x14ac:dyDescent="0.25">
      <c r="A42" s="19" t="str">
        <f t="shared" si="1"/>
        <v/>
      </c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</row>
    <row r="43" spans="1:17" x14ac:dyDescent="0.25">
      <c r="A43" s="19" t="str">
        <f t="shared" si="1"/>
        <v/>
      </c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</row>
    <row r="44" spans="1:17" x14ac:dyDescent="0.25">
      <c r="A44" s="19" t="str">
        <f t="shared" si="1"/>
        <v/>
      </c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</row>
    <row r="45" spans="1:17" x14ac:dyDescent="0.25">
      <c r="A45" s="19" t="str">
        <f t="shared" si="1"/>
        <v/>
      </c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</row>
    <row r="46" spans="1:17" x14ac:dyDescent="0.25">
      <c r="A46" s="19" t="str">
        <f t="shared" si="1"/>
        <v/>
      </c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</row>
    <row r="47" spans="1:17" x14ac:dyDescent="0.25">
      <c r="A47" s="19" t="str">
        <f t="shared" si="1"/>
        <v/>
      </c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</row>
    <row r="48" spans="1:17" x14ac:dyDescent="0.25">
      <c r="A48" s="19" t="str">
        <f t="shared" si="1"/>
        <v/>
      </c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</row>
    <row r="49" spans="1:17" x14ac:dyDescent="0.25">
      <c r="A49" s="19" t="str">
        <f t="shared" si="1"/>
        <v/>
      </c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</row>
    <row r="50" spans="1:17" x14ac:dyDescent="0.25">
      <c r="A50" s="19" t="str">
        <f t="shared" si="1"/>
        <v/>
      </c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</row>
    <row r="51" spans="1:17" x14ac:dyDescent="0.25">
      <c r="A51" s="19" t="str">
        <f t="shared" si="1"/>
        <v/>
      </c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</row>
    <row r="52" spans="1:17" x14ac:dyDescent="0.25">
      <c r="A52" s="19" t="str">
        <f t="shared" si="1"/>
        <v/>
      </c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</row>
    <row r="53" spans="1:17" x14ac:dyDescent="0.25">
      <c r="A53" s="19" t="str">
        <f t="shared" si="1"/>
        <v/>
      </c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</row>
    <row r="54" spans="1:17" x14ac:dyDescent="0.25">
      <c r="A54" s="19" t="str">
        <f t="shared" si="1"/>
        <v/>
      </c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</row>
    <row r="55" spans="1:17" x14ac:dyDescent="0.25">
      <c r="A55" s="19" t="str">
        <f>CONCATENATE("ZNCI;")</f>
        <v>ZNCI;</v>
      </c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</row>
    <row r="56" spans="1:17" x14ac:dyDescent="0.25">
      <c r="A56" s="19" t="s">
        <v>20</v>
      </c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</row>
    <row r="57" spans="1:17" x14ac:dyDescent="0.25">
      <c r="A57" s="19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</row>
    <row r="58" spans="1:17" x14ac:dyDescent="0.25">
      <c r="A58" s="19" t="s">
        <v>21</v>
      </c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</row>
    <row r="59" spans="1:17" x14ac:dyDescent="0.25">
      <c r="A59" s="19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</row>
    <row r="60" spans="1:17" x14ac:dyDescent="0.25">
      <c r="A60" s="19" t="str">
        <f>CONCATENATE("ZNRI:NA1;")</f>
        <v>ZNRI:NA1;</v>
      </c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</row>
    <row r="61" spans="1:17" x14ac:dyDescent="0.25">
      <c r="A61" s="19" t="str">
        <f>CONCATENATE("ZNRP:NA1,",C3,",",A3,",SEP:STAND=ITU-T:1;")</f>
        <v>ZNRP:NA1,3D4B,BSC28,SEP:STAND=ITU-T:1;</v>
      </c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</row>
    <row r="62" spans="1:17" x14ac:dyDescent="0.25">
      <c r="A62" s="19" t="str">
        <f>CONCATENATE("ZNRI:NA1;")</f>
        <v>ZNRI:NA1;</v>
      </c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</row>
    <row r="63" spans="1:17" x14ac:dyDescent="0.25">
      <c r="A63" s="19" t="s">
        <v>20</v>
      </c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</row>
    <row r="64" spans="1:17" x14ac:dyDescent="0.25">
      <c r="A64" s="19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</row>
    <row r="65" spans="1:17" x14ac:dyDescent="0.25">
      <c r="A65" s="19" t="s">
        <v>22</v>
      </c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</row>
    <row r="66" spans="1:17" x14ac:dyDescent="0.25">
      <c r="A66" s="19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</row>
    <row r="67" spans="1:17" x14ac:dyDescent="0.25">
      <c r="A67" s="19" t="str">
        <f>CONCATENATE("ZNRI:NA1;")</f>
        <v>ZNRI:NA1;</v>
      </c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</row>
    <row r="68" spans="1:17" x14ac:dyDescent="0.25">
      <c r="A68" s="19" t="s">
        <v>23</v>
      </c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</row>
    <row r="69" spans="1:17" x14ac:dyDescent="0.25">
      <c r="A69" s="19" t="str">
        <f>IF(C8="","",CONCATENATE("ZNSC:NA1,",$C$4,",",$A$4,":",C8,",",C8,";"))</f>
        <v>ZNSC:NA1,1C8E,MGW04:0,0;</v>
      </c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</row>
    <row r="70" spans="1:17" x14ac:dyDescent="0.25">
      <c r="A70" s="19" t="str">
        <f>IF(C9="","",CONCATENATE("ZNSA:NA1,",$C$4,",",$A$4,":",C9,",",C9,";"))</f>
        <v/>
      </c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</row>
    <row r="71" spans="1:17" x14ac:dyDescent="0.25">
      <c r="A71" s="19" t="str">
        <f t="shared" ref="A71:A84" si="2">IF(C10="","",CONCATENATE("ZNSA:NA1,",$C$4,",",$A$4,":",C10,",",C10,";"))</f>
        <v/>
      </c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</row>
    <row r="72" spans="1:17" x14ac:dyDescent="0.25">
      <c r="A72" s="19" t="str">
        <f t="shared" si="2"/>
        <v/>
      </c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</row>
    <row r="73" spans="1:17" x14ac:dyDescent="0.25">
      <c r="A73" s="19" t="str">
        <f t="shared" si="2"/>
        <v/>
      </c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</row>
    <row r="74" spans="1:17" x14ac:dyDescent="0.25">
      <c r="A74" s="19" t="str">
        <f t="shared" si="2"/>
        <v/>
      </c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</row>
    <row r="75" spans="1:17" x14ac:dyDescent="0.25">
      <c r="A75" s="19" t="str">
        <f t="shared" si="2"/>
        <v/>
      </c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</row>
    <row r="76" spans="1:17" x14ac:dyDescent="0.25">
      <c r="A76" s="19" t="str">
        <f t="shared" si="2"/>
        <v/>
      </c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</row>
    <row r="77" spans="1:17" x14ac:dyDescent="0.25">
      <c r="A77" s="19" t="str">
        <f t="shared" si="2"/>
        <v/>
      </c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</row>
    <row r="78" spans="1:17" x14ac:dyDescent="0.25">
      <c r="A78" s="19" t="str">
        <f t="shared" si="2"/>
        <v/>
      </c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</row>
    <row r="79" spans="1:17" x14ac:dyDescent="0.25">
      <c r="A79" s="19" t="str">
        <f t="shared" si="2"/>
        <v/>
      </c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</row>
    <row r="80" spans="1:17" x14ac:dyDescent="0.25">
      <c r="A80" s="19" t="str">
        <f t="shared" si="2"/>
        <v/>
      </c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</row>
    <row r="81" spans="1:17" x14ac:dyDescent="0.25">
      <c r="A81" s="19" t="str">
        <f t="shared" si="2"/>
        <v/>
      </c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</row>
    <row r="82" spans="1:17" x14ac:dyDescent="0.25">
      <c r="A82" s="19" t="str">
        <f t="shared" si="2"/>
        <v/>
      </c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</row>
    <row r="83" spans="1:17" x14ac:dyDescent="0.25">
      <c r="A83" s="19" t="str">
        <f t="shared" si="2"/>
        <v/>
      </c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</row>
    <row r="84" spans="1:17" x14ac:dyDescent="0.25">
      <c r="A84" s="19" t="str">
        <f t="shared" si="2"/>
        <v/>
      </c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</row>
    <row r="85" spans="1:17" x14ac:dyDescent="0.25">
      <c r="A85" s="19" t="str">
        <f>CONCATENATE("ZNRI:NA1;")</f>
        <v>ZNRI:NA1;</v>
      </c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</row>
    <row r="86" spans="1:17" x14ac:dyDescent="0.25">
      <c r="A86" s="19" t="s">
        <v>23</v>
      </c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</row>
    <row r="87" spans="1:17" x14ac:dyDescent="0.25">
      <c r="A87" s="19" t="s">
        <v>20</v>
      </c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</row>
    <row r="88" spans="1:17" x14ac:dyDescent="0.25">
      <c r="A88" s="19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</row>
    <row r="89" spans="1:17" x14ac:dyDescent="0.25">
      <c r="A89" s="19" t="s">
        <v>24</v>
      </c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</row>
    <row r="90" spans="1:17" x14ac:dyDescent="0.25">
      <c r="A90" s="19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</row>
    <row r="91" spans="1:17" x14ac:dyDescent="0.25">
      <c r="A91" s="19" t="s">
        <v>25</v>
      </c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</row>
    <row r="92" spans="1:17" x14ac:dyDescent="0.25">
      <c r="A92" s="19" t="str">
        <f>CONCATENATE("ZNRC:NA1,",C4,",",A4,",1,,N:,,,0;")</f>
        <v>ZNRC:NA1,1C8E,MGW04,1,,N:,,,0;</v>
      </c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</row>
    <row r="93" spans="1:17" x14ac:dyDescent="0.25">
      <c r="A93" s="19" t="str">
        <f>CONCATENATE("ZNRC:NA1,",C5,",",A5,",1,,N:NA1,",C4,",",A4,",0;")</f>
        <v>ZNRC:NA1,3FD1,MSS06,1,,N:NA1,1C8E,MGW04,0;</v>
      </c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</row>
    <row r="94" spans="1:17" x14ac:dyDescent="0.25">
      <c r="A94" s="19" t="s">
        <v>25</v>
      </c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</row>
    <row r="95" spans="1:17" x14ac:dyDescent="0.25">
      <c r="A95" s="19" t="s">
        <v>20</v>
      </c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</row>
    <row r="96" spans="1:17" x14ac:dyDescent="0.25">
      <c r="A96" s="19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</row>
    <row r="97" spans="1:17" x14ac:dyDescent="0.25">
      <c r="A97" s="19" t="s">
        <v>26</v>
      </c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</row>
    <row r="98" spans="1:17" x14ac:dyDescent="0.25">
      <c r="A98" s="19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</row>
    <row r="99" spans="1:17" x14ac:dyDescent="0.25">
      <c r="A99" s="19" t="s">
        <v>27</v>
      </c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</row>
    <row r="100" spans="1:17" x14ac:dyDescent="0.25">
      <c r="A100" s="19" t="str">
        <f>CONCATENATE("ZNLA:",IF(SUM(IV8:IV23)=1,"0",C7),";")</f>
        <v>ZNLA:0;</v>
      </c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</row>
    <row r="101" spans="1:17" x14ac:dyDescent="0.25">
      <c r="A101" s="19" t="s">
        <v>27</v>
      </c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</row>
    <row r="102" spans="1:17" x14ac:dyDescent="0.25">
      <c r="A102" s="19" t="s">
        <v>20</v>
      </c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</row>
    <row r="103" spans="1:17" x14ac:dyDescent="0.25">
      <c r="A103" s="19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</row>
    <row r="104" spans="1:17" x14ac:dyDescent="0.25">
      <c r="A104" s="19" t="s">
        <v>28</v>
      </c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</row>
    <row r="105" spans="1:17" x14ac:dyDescent="0.25">
      <c r="A105" s="19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</row>
    <row r="106" spans="1:17" x14ac:dyDescent="0.25">
      <c r="A106" s="19" t="s">
        <v>29</v>
      </c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</row>
    <row r="107" spans="1:17" x14ac:dyDescent="0.25">
      <c r="A107" s="19" t="str">
        <f>CONCATENATE("ZNVA:NA1,",C4,";")</f>
        <v>ZNVA:NA1,1C8E;</v>
      </c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</row>
    <row r="108" spans="1:17" x14ac:dyDescent="0.25">
      <c r="A108" s="19" t="str">
        <f>CONCATENATE("ZNVA:NA1,",C5,":NA1,",C4,";")</f>
        <v>ZNVA:NA1,3FD1:NA1,1C8E;</v>
      </c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</row>
    <row r="109" spans="1:17" x14ac:dyDescent="0.25">
      <c r="A109" s="19" t="s">
        <v>29</v>
      </c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</row>
    <row r="110" spans="1:17" x14ac:dyDescent="0.25">
      <c r="A110" s="19" t="s">
        <v>20</v>
      </c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</row>
    <row r="111" spans="1:17" x14ac:dyDescent="0.25">
      <c r="A111" s="19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</row>
    <row r="112" spans="1:17" x14ac:dyDescent="0.25">
      <c r="A112" s="19" t="s">
        <v>30</v>
      </c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</row>
    <row r="113" spans="1:17" x14ac:dyDescent="0.25">
      <c r="A113" s="19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</row>
    <row r="114" spans="1:17" x14ac:dyDescent="0.25">
      <c r="A114" s="19" t="s">
        <v>31</v>
      </c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</row>
    <row r="115" spans="1:17" x14ac:dyDescent="0.25">
      <c r="A115" s="19" t="str">
        <f>CONCATENATE("ZNLC:",IF(SUM(IV8:IV23)=1,"0",C7),",ACT;")</f>
        <v>ZNLC:0,ACT;</v>
      </c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</row>
    <row r="116" spans="1:17" x14ac:dyDescent="0.25">
      <c r="A116" s="19" t="s">
        <v>31</v>
      </c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</row>
    <row r="117" spans="1:17" x14ac:dyDescent="0.25">
      <c r="A117" s="19" t="s">
        <v>20</v>
      </c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</row>
    <row r="118" spans="1:17" x14ac:dyDescent="0.25">
      <c r="A118" s="19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</row>
    <row r="119" spans="1:17" x14ac:dyDescent="0.25">
      <c r="A119" s="19" t="s">
        <v>32</v>
      </c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</row>
    <row r="120" spans="1:17" x14ac:dyDescent="0.25">
      <c r="A120" s="19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</row>
    <row r="121" spans="1:17" x14ac:dyDescent="0.25">
      <c r="A121" s="19" t="s">
        <v>29</v>
      </c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</row>
    <row r="122" spans="1:17" x14ac:dyDescent="0.25">
      <c r="A122" s="19" t="str">
        <f>CONCATENATE("ZNVC:NA1,",C4,"::ACT;")</f>
        <v>ZNVC:NA1,1C8E::ACT;</v>
      </c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</row>
    <row r="123" spans="1:17" x14ac:dyDescent="0.25">
      <c r="A123" s="19" t="str">
        <f>CONCATENATE("ZNVC:NA1,",C5,":NA1,",C4,":ACT;")</f>
        <v>ZNVC:NA1,3FD1:NA1,1C8E:ACT;</v>
      </c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</row>
    <row r="124" spans="1:17" x14ac:dyDescent="0.25">
      <c r="A124" s="19" t="s">
        <v>29</v>
      </c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</row>
    <row r="125" spans="1:17" x14ac:dyDescent="0.25">
      <c r="A125" s="19" t="s">
        <v>20</v>
      </c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</row>
    <row r="126" spans="1:17" x14ac:dyDescent="0.25">
      <c r="A126" s="19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</row>
    <row r="127" spans="1:17" x14ac:dyDescent="0.25">
      <c r="A127" s="19" t="s">
        <v>33</v>
      </c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</row>
    <row r="128" spans="1:17" x14ac:dyDescent="0.25">
      <c r="A128" s="19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</row>
    <row r="129" spans="1:17" x14ac:dyDescent="0.25">
      <c r="A129" s="19" t="s">
        <v>34</v>
      </c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</row>
    <row r="130" spans="1:17" x14ac:dyDescent="0.25">
      <c r="A130" s="19" t="str">
        <f>CONCATENATE("ZNPC:NA1,03,SCCP:Y:Y,,;")</f>
        <v>ZNPC:NA1,03,SCCP:Y:Y,,;</v>
      </c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</row>
    <row r="131" spans="1:17" x14ac:dyDescent="0.25">
      <c r="A131" s="19" t="s">
        <v>34</v>
      </c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</row>
    <row r="132" spans="1:17" x14ac:dyDescent="0.25">
      <c r="A132" s="19" t="s">
        <v>20</v>
      </c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</row>
    <row r="133" spans="1:17" x14ac:dyDescent="0.25">
      <c r="A133" s="19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</row>
    <row r="134" spans="1:17" x14ac:dyDescent="0.25">
      <c r="A134" s="19" t="s">
        <v>35</v>
      </c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</row>
    <row r="135" spans="1:17" x14ac:dyDescent="0.25">
      <c r="A135" s="19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</row>
    <row r="136" spans="1:17" x14ac:dyDescent="0.25">
      <c r="A136" s="19" t="s">
        <v>36</v>
      </c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</row>
    <row r="137" spans="1:17" x14ac:dyDescent="0.25">
      <c r="A137" s="19" t="str">
        <f>CONCATENATE("ZNFD:NA1,",C3,",1:FE,BSSAP,1,:::::;")</f>
        <v>ZNFD:NA1,3D4B,1:FE,BSSAP,1,:::::;</v>
      </c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</row>
    <row r="138" spans="1:17" x14ac:dyDescent="0.25">
      <c r="A138" s="19" t="str">
        <f>CONCATENATE("ZNFD:NA1,",C5,",1:FE,BSSAP,1,:::::;")</f>
        <v>ZNFD:NA1,3FD1,1:FE,BSSAP,1,:::::;</v>
      </c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</row>
    <row r="139" spans="1:17" x14ac:dyDescent="0.25">
      <c r="A139" s="19" t="s">
        <v>36</v>
      </c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</row>
    <row r="140" spans="1:17" x14ac:dyDescent="0.25">
      <c r="A140" s="19" t="s">
        <v>20</v>
      </c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</row>
    <row r="141" spans="1:17" x14ac:dyDescent="0.25">
      <c r="A141" s="19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</row>
    <row r="142" spans="1:17" x14ac:dyDescent="0.25">
      <c r="A142" s="19" t="s">
        <v>37</v>
      </c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</row>
    <row r="143" spans="1:17" x14ac:dyDescent="0.25">
      <c r="A143" s="19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</row>
    <row r="144" spans="1:17" x14ac:dyDescent="0.25">
      <c r="A144" s="19" t="s">
        <v>38</v>
      </c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</row>
    <row r="145" spans="1:17" x14ac:dyDescent="0.25">
      <c r="A145" s="19" t="s">
        <v>39</v>
      </c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</row>
    <row r="146" spans="1:17" x14ac:dyDescent="0.25">
      <c r="A146" s="19" t="str">
        <f>CONCATENATE("ZOBC:NA1,",C3,",FE::Y;")</f>
        <v>ZOBC:NA1,3D4B,FE::Y;</v>
      </c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</row>
    <row r="147" spans="1:17" x14ac:dyDescent="0.25">
      <c r="A147" s="19" t="str">
        <f>CONCATENATE("ZOBC:NA1,",C5,",FE::Y;")</f>
        <v>ZOBC:NA1,3FD1,FE::Y;</v>
      </c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</row>
    <row r="148" spans="1:17" x14ac:dyDescent="0.25">
      <c r="A148" s="19" t="str">
        <f>CONCATENATE("ZOBM:NA1,",C3,",FE::Y;")</f>
        <v>ZOBM:NA1,3D4B,FE::Y;</v>
      </c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</row>
    <row r="149" spans="1:17" x14ac:dyDescent="0.25">
      <c r="A149" s="19" t="str">
        <f>CONCATENATE("ZOBM:NA1,",C5,",FE::Y;")</f>
        <v>ZOBM:NA1,3FD1,FE::Y;</v>
      </c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</row>
    <row r="150" spans="1:17" x14ac:dyDescent="0.25">
      <c r="A150" s="19" t="str">
        <f>CONCATENATE("ZOBM:NA1,",C3,",FE:NA1,",C5,":Y;")</f>
        <v>ZOBM:NA1,3D4B,FE:NA1,3FD1:Y;</v>
      </c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</row>
    <row r="151" spans="1:17" x14ac:dyDescent="0.25">
      <c r="A151" s="19" t="s">
        <v>38</v>
      </c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</row>
    <row r="152" spans="1:17" x14ac:dyDescent="0.25">
      <c r="A152" s="19" t="s">
        <v>39</v>
      </c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</row>
    <row r="153" spans="1:17" x14ac:dyDescent="0.25">
      <c r="A153" s="19" t="s">
        <v>20</v>
      </c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</row>
    <row r="154" spans="1:17" x14ac:dyDescent="0.25">
      <c r="A154" s="19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</row>
    <row r="155" spans="1:17" x14ac:dyDescent="0.25">
      <c r="A155" s="19" t="s">
        <v>40</v>
      </c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</row>
    <row r="156" spans="1:17" x14ac:dyDescent="0.25">
      <c r="A156" s="19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</row>
    <row r="157" spans="1:17" x14ac:dyDescent="0.25">
      <c r="A157" s="19" t="s">
        <v>41</v>
      </c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</row>
    <row r="158" spans="1:17" x14ac:dyDescent="0.25">
      <c r="A158" s="19" t="str">
        <f>CONCATENATE("ZNGC:NA1,",C3,":ACT;")</f>
        <v>ZNGC:NA1,3D4B:ACT;</v>
      </c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</row>
    <row r="159" spans="1:17" x14ac:dyDescent="0.25">
      <c r="A159" s="19" t="str">
        <f>CONCATENATE("ZNGC:NA1,",C5,":ACT;")</f>
        <v>ZNGC:NA1,3FD1:ACT;</v>
      </c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</row>
    <row r="160" spans="1:17" x14ac:dyDescent="0.25">
      <c r="A160" s="19" t="s">
        <v>41</v>
      </c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</row>
    <row r="161" spans="1:17" x14ac:dyDescent="0.25">
      <c r="A161" s="19" t="s">
        <v>20</v>
      </c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</row>
    <row r="162" spans="1:17" x14ac:dyDescent="0.25">
      <c r="A162" s="19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</row>
    <row r="163" spans="1:17" x14ac:dyDescent="0.25">
      <c r="A163" s="19" t="s">
        <v>42</v>
      </c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</row>
    <row r="164" spans="1:17" x14ac:dyDescent="0.25">
      <c r="A164" s="19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</row>
    <row r="165" spans="1:17" x14ac:dyDescent="0.25">
      <c r="A165" s="19" t="s">
        <v>43</v>
      </c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</row>
    <row r="166" spans="1:17" x14ac:dyDescent="0.25">
      <c r="A166" s="19" t="str">
        <f>CONCATENATE("ZNHC:NA1,",C3,":FE:ACT;")</f>
        <v>ZNHC:NA1,3D4B:FE:ACT;</v>
      </c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</row>
    <row r="167" spans="1:17" x14ac:dyDescent="0.25">
      <c r="A167" s="19" t="str">
        <f>CONCATENATE("ZNHC:NA1,",C5,":FE:ACT;")</f>
        <v>ZNHC:NA1,3FD1:FE:ACT;</v>
      </c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</row>
    <row r="168" spans="1:17" x14ac:dyDescent="0.25">
      <c r="A168" s="19" t="s">
        <v>43</v>
      </c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</row>
    <row r="169" spans="1:17" x14ac:dyDescent="0.25">
      <c r="A169" s="19" t="s">
        <v>20</v>
      </c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</row>
    <row r="170" spans="1:17" x14ac:dyDescent="0.25">
      <c r="A170" s="19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</row>
    <row r="171" spans="1:17" x14ac:dyDescent="0.25">
      <c r="A171" s="19" t="s">
        <v>44</v>
      </c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</row>
    <row r="172" spans="1:17" x14ac:dyDescent="0.25">
      <c r="A172" s="19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</row>
    <row r="173" spans="1:17" x14ac:dyDescent="0.25">
      <c r="A173" s="19" t="s">
        <v>45</v>
      </c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</row>
    <row r="174" spans="1:17" x14ac:dyDescent="0.25">
      <c r="A174" s="19" t="str">
        <f>IF(A12="","",CONCATENATE("ZRCC:CGR=",A12,",TYPE=",A14,",NCGR=",A13,":DIR=",A15,",LSI=",A16,",NET=",A17,",SPC=",C5,";"))</f>
        <v>ZRCC:CGR=1,TYPE=CCS,NCGR=BSC28A:DIR=IN,LSI=AINA1,NET=NA1,SPC=3FD1;</v>
      </c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</row>
    <row r="175" spans="1:17" x14ac:dyDescent="0.25">
      <c r="A175" s="19" t="str">
        <f>IF(B12="","",CONCATENATE("ZRCC:CGR=",B12,",TYPE=",B14,",NCGR=",B13,":DIR=",B15,",LSI=",B16,",NET=",B17,",SPC=",C5,";"))</f>
        <v>ZRCC:CGR=2,TYPE=CCS,NCGR=BSCBA35B:DIR=IN,LSI=AINA1,NET=NA1,SPC=3FD1;</v>
      </c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</row>
    <row r="176" spans="1:17" x14ac:dyDescent="0.25">
      <c r="A176" s="19" t="s">
        <v>45</v>
      </c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</row>
    <row r="177" spans="1:17" x14ac:dyDescent="0.25">
      <c r="A177" s="19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</row>
    <row r="178" spans="1:17" x14ac:dyDescent="0.25">
      <c r="A178" s="19" t="s">
        <v>18</v>
      </c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</row>
    <row r="179" spans="1:17" x14ac:dyDescent="0.25">
      <c r="A179" s="18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</row>
    <row r="180" spans="1:17" x14ac:dyDescent="0.25">
      <c r="A180" s="18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</row>
    <row r="181" spans="1:17" x14ac:dyDescent="0.25">
      <c r="A181" s="18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</row>
    <row r="182" spans="1:17" x14ac:dyDescent="0.25">
      <c r="A182" s="18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</row>
    <row r="183" spans="1:17" x14ac:dyDescent="0.25">
      <c r="A183" s="18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</row>
    <row r="184" spans="1:17" x14ac:dyDescent="0.25">
      <c r="A184" s="18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</row>
    <row r="185" spans="1:17" x14ac:dyDescent="0.25">
      <c r="A185" s="18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</row>
    <row r="186" spans="1:17" x14ac:dyDescent="0.25">
      <c r="A186" s="18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</row>
    <row r="187" spans="1:17" x14ac:dyDescent="0.25">
      <c r="A187" s="18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</row>
    <row r="188" spans="1:17" x14ac:dyDescent="0.25">
      <c r="A188" s="18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</row>
    <row r="189" spans="1:17" x14ac:dyDescent="0.25">
      <c r="A189" s="18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</row>
    <row r="190" spans="1:17" x14ac:dyDescent="0.25">
      <c r="A190" s="18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</row>
    <row r="191" spans="1:17" x14ac:dyDescent="0.25">
      <c r="A191" s="18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</row>
    <row r="192" spans="1:17" x14ac:dyDescent="0.25">
      <c r="A192" s="18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</row>
    <row r="193" spans="1:17" x14ac:dyDescent="0.25">
      <c r="A193" s="18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</row>
    <row r="194" spans="1:17" x14ac:dyDescent="0.25">
      <c r="A194" s="18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</row>
    <row r="195" spans="1:17" x14ac:dyDescent="0.25">
      <c r="A195" s="18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</row>
    <row r="196" spans="1:17" x14ac:dyDescent="0.25">
      <c r="A196" s="18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</row>
    <row r="197" spans="1:17" x14ac:dyDescent="0.25">
      <c r="A197" s="18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</row>
    <row r="198" spans="1:17" x14ac:dyDescent="0.25">
      <c r="A198" s="18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</row>
    <row r="199" spans="1:17" x14ac:dyDescent="0.25">
      <c r="A199" s="18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</row>
    <row r="200" spans="1:17" x14ac:dyDescent="0.25">
      <c r="A200" s="18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</row>
    <row r="201" spans="1:17" x14ac:dyDescent="0.25">
      <c r="A201" s="18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</row>
    <row r="202" spans="1:17" x14ac:dyDescent="0.25">
      <c r="A202" s="18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</row>
    <row r="203" spans="1:17" x14ac:dyDescent="0.25">
      <c r="A203" s="18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</row>
    <row r="204" spans="1:17" x14ac:dyDescent="0.25">
      <c r="A204" s="18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</row>
    <row r="205" spans="1:17" x14ac:dyDescent="0.25">
      <c r="A205" s="18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</row>
    <row r="206" spans="1:17" x14ac:dyDescent="0.25">
      <c r="A206" s="18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</row>
    <row r="207" spans="1:17" x14ac:dyDescent="0.25">
      <c r="A207" s="18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</row>
    <row r="208" spans="1:17" x14ac:dyDescent="0.25">
      <c r="A208" s="18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</row>
    <row r="209" spans="1:17" x14ac:dyDescent="0.25">
      <c r="A209" s="18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</row>
    <row r="210" spans="1:17" x14ac:dyDescent="0.25">
      <c r="A210" s="18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</row>
    <row r="211" spans="1:17" x14ac:dyDescent="0.25">
      <c r="A211" s="18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</row>
    <row r="212" spans="1:17" x14ac:dyDescent="0.25">
      <c r="A212" s="18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</row>
    <row r="213" spans="1:17" x14ac:dyDescent="0.25">
      <c r="A213" s="18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</row>
    <row r="214" spans="1:17" x14ac:dyDescent="0.25">
      <c r="A214" s="18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</row>
    <row r="215" spans="1:17" x14ac:dyDescent="0.25">
      <c r="A215" s="18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</row>
    <row r="216" spans="1:17" x14ac:dyDescent="0.25">
      <c r="A216" s="18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</row>
    <row r="217" spans="1:17" x14ac:dyDescent="0.25">
      <c r="A217" s="18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</row>
    <row r="218" spans="1:17" x14ac:dyDescent="0.25">
      <c r="A218" s="18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</row>
    <row r="219" spans="1:17" x14ac:dyDescent="0.25">
      <c r="A219" s="18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</row>
    <row r="220" spans="1:17" x14ac:dyDescent="0.25">
      <c r="A220" s="18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</row>
    <row r="221" spans="1:17" x14ac:dyDescent="0.25">
      <c r="A221" s="18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</row>
    <row r="222" spans="1:17" x14ac:dyDescent="0.25">
      <c r="A222" s="18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</row>
    <row r="223" spans="1:17" x14ac:dyDescent="0.25">
      <c r="A223" s="18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</row>
    <row r="224" spans="1:17" x14ac:dyDescent="0.25">
      <c r="A224" s="18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</row>
    <row r="225" spans="1:17" x14ac:dyDescent="0.25">
      <c r="A225" s="18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</row>
    <row r="226" spans="1:17" x14ac:dyDescent="0.25">
      <c r="A226" s="18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</row>
    <row r="227" spans="1:17" x14ac:dyDescent="0.25">
      <c r="A227" s="18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</row>
    <row r="228" spans="1:17" x14ac:dyDescent="0.25">
      <c r="A228" s="18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</row>
    <row r="229" spans="1:17" x14ac:dyDescent="0.25">
      <c r="A229" s="18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</row>
    <row r="230" spans="1:17" x14ac:dyDescent="0.25">
      <c r="A230" s="18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</row>
    <row r="231" spans="1:17" x14ac:dyDescent="0.25">
      <c r="A231" s="18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</row>
    <row r="232" spans="1:17" x14ac:dyDescent="0.25">
      <c r="A232" s="18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</row>
    <row r="233" spans="1:17" x14ac:dyDescent="0.25">
      <c r="A233" s="18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</row>
    <row r="234" spans="1:17" x14ac:dyDescent="0.25">
      <c r="A234" s="18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</row>
    <row r="235" spans="1:17" x14ac:dyDescent="0.25">
      <c r="A235" s="18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</row>
    <row r="236" spans="1:17" x14ac:dyDescent="0.25">
      <c r="A236" s="18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</row>
    <row r="237" spans="1:17" x14ac:dyDescent="0.25">
      <c r="A237" s="18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</row>
    <row r="238" spans="1:17" x14ac:dyDescent="0.25">
      <c r="A238" s="18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</row>
    <row r="239" spans="1:17" x14ac:dyDescent="0.25">
      <c r="A239" s="18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</row>
    <row r="240" spans="1:17" x14ac:dyDescent="0.25">
      <c r="A240" s="18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</row>
    <row r="241" spans="1:17" x14ac:dyDescent="0.25">
      <c r="A241" s="18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</row>
    <row r="242" spans="1:17" x14ac:dyDescent="0.25">
      <c r="A242" s="18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</row>
    <row r="243" spans="1:17" x14ac:dyDescent="0.25">
      <c r="A243" s="18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</row>
    <row r="244" spans="1:17" x14ac:dyDescent="0.25">
      <c r="A244" s="18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</row>
    <row r="245" spans="1:17" x14ac:dyDescent="0.25">
      <c r="A245" s="18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</row>
    <row r="246" spans="1:17" x14ac:dyDescent="0.25">
      <c r="A246" s="18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</row>
    <row r="247" spans="1:17" x14ac:dyDescent="0.25">
      <c r="A247" s="18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</row>
    <row r="248" spans="1:17" x14ac:dyDescent="0.25">
      <c r="A248" s="18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</row>
    <row r="249" spans="1:17" x14ac:dyDescent="0.25">
      <c r="A249" s="18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</row>
    <row r="250" spans="1:17" x14ac:dyDescent="0.25">
      <c r="A250" s="18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</row>
    <row r="251" spans="1:17" x14ac:dyDescent="0.25"/>
    <row r="252" spans="1:17" x14ac:dyDescent="0.25"/>
    <row r="253" spans="1:17" x14ac:dyDescent="0.25"/>
    <row r="254" spans="1:17" x14ac:dyDescent="0.25"/>
    <row r="255" spans="1:17" x14ac:dyDescent="0.25"/>
    <row r="256" spans="1:17" x14ac:dyDescent="0.25"/>
    <row r="257" x14ac:dyDescent="0.25"/>
    <row r="258" x14ac:dyDescent="0.25"/>
    <row r="259" x14ac:dyDescent="0.25"/>
    <row r="260" x14ac:dyDescent="0.25"/>
    <row r="261" x14ac:dyDescent="0.25"/>
    <row r="262" x14ac:dyDescent="0.25"/>
    <row r="263" x14ac:dyDescent="0.25"/>
    <row r="264" x14ac:dyDescent="0.25"/>
    <row r="265" x14ac:dyDescent="0.25"/>
    <row r="266" x14ac:dyDescent="0.25"/>
    <row r="267" x14ac:dyDescent="0.25"/>
    <row r="268" x14ac:dyDescent="0.25"/>
    <row r="269" x14ac:dyDescent="0.25"/>
    <row r="270" x14ac:dyDescent="0.25"/>
    <row r="271" x14ac:dyDescent="0.25"/>
    <row r="272" x14ac:dyDescent="0.25"/>
    <row r="273" x14ac:dyDescent="0.25"/>
    <row r="274" x14ac:dyDescent="0.25"/>
    <row r="275" x14ac:dyDescent="0.25"/>
    <row r="276" x14ac:dyDescent="0.25"/>
    <row r="277" x14ac:dyDescent="0.25"/>
    <row r="278" x14ac:dyDescent="0.25"/>
    <row r="279" x14ac:dyDescent="0.25"/>
    <row r="280" x14ac:dyDescent="0.25"/>
    <row r="281" x14ac:dyDescent="0.25"/>
    <row r="282" x14ac:dyDescent="0.25"/>
    <row r="283" x14ac:dyDescent="0.25"/>
    <row r="284" x14ac:dyDescent="0.25"/>
    <row r="285" x14ac:dyDescent="0.25"/>
    <row r="286" x14ac:dyDescent="0.25"/>
    <row r="287" x14ac:dyDescent="0.25"/>
    <row r="288" x14ac:dyDescent="0.25"/>
    <row r="289" x14ac:dyDescent="0.25"/>
    <row r="290" x14ac:dyDescent="0.25"/>
    <row r="291" x14ac:dyDescent="0.25"/>
    <row r="292" x14ac:dyDescent="0.25"/>
    <row r="293" x14ac:dyDescent="0.25"/>
    <row r="294" x14ac:dyDescent="0.25"/>
    <row r="295" x14ac:dyDescent="0.25"/>
    <row r="296" x14ac:dyDescent="0.25"/>
    <row r="297" x14ac:dyDescent="0.25"/>
    <row r="298" x14ac:dyDescent="0.25"/>
    <row r="299" x14ac:dyDescent="0.25"/>
    <row r="300" x14ac:dyDescent="0.25"/>
    <row r="301" x14ac:dyDescent="0.25"/>
    <row r="302" x14ac:dyDescent="0.25"/>
    <row r="303" x14ac:dyDescent="0.25"/>
    <row r="304" x14ac:dyDescent="0.25"/>
    <row r="305" x14ac:dyDescent="0.25"/>
    <row r="306" x14ac:dyDescent="0.25"/>
    <row r="307" x14ac:dyDescent="0.25"/>
    <row r="308" x14ac:dyDescent="0.25"/>
    <row r="309" x14ac:dyDescent="0.25"/>
    <row r="310" x14ac:dyDescent="0.25"/>
    <row r="311" x14ac:dyDescent="0.25"/>
    <row r="312" x14ac:dyDescent="0.25"/>
    <row r="313" x14ac:dyDescent="0.25"/>
    <row r="314" x14ac:dyDescent="0.25"/>
    <row r="315" x14ac:dyDescent="0.25"/>
    <row r="316" x14ac:dyDescent="0.25"/>
    <row r="317" x14ac:dyDescent="0.25"/>
    <row r="318" x14ac:dyDescent="0.25"/>
    <row r="319" x14ac:dyDescent="0.25"/>
    <row r="320" x14ac:dyDescent="0.25"/>
    <row r="321" x14ac:dyDescent="0.25"/>
    <row r="322" x14ac:dyDescent="0.25"/>
    <row r="323" x14ac:dyDescent="0.25"/>
    <row r="324" x14ac:dyDescent="0.25"/>
    <row r="325" x14ac:dyDescent="0.25"/>
    <row r="326" x14ac:dyDescent="0.25"/>
    <row r="327" x14ac:dyDescent="0.25"/>
    <row r="328" x14ac:dyDescent="0.25"/>
    <row r="329" x14ac:dyDescent="0.25"/>
    <row r="330" x14ac:dyDescent="0.25"/>
    <row r="331" x14ac:dyDescent="0.25"/>
    <row r="332" x14ac:dyDescent="0.25"/>
    <row r="333" x14ac:dyDescent="0.25"/>
    <row r="334" x14ac:dyDescent="0.25"/>
    <row r="335" x14ac:dyDescent="0.25"/>
    <row r="336" x14ac:dyDescent="0.25"/>
    <row r="337" x14ac:dyDescent="0.25"/>
    <row r="338" x14ac:dyDescent="0.25"/>
    <row r="339" x14ac:dyDescent="0.25"/>
    <row r="340" x14ac:dyDescent="0.25"/>
    <row r="341" x14ac:dyDescent="0.25"/>
    <row r="342" x14ac:dyDescent="0.25"/>
    <row r="343" x14ac:dyDescent="0.25"/>
    <row r="344" x14ac:dyDescent="0.25"/>
    <row r="345" x14ac:dyDescent="0.25"/>
    <row r="346" x14ac:dyDescent="0.25"/>
    <row r="347" x14ac:dyDescent="0.25"/>
    <row r="348" x14ac:dyDescent="0.25"/>
    <row r="349" x14ac:dyDescent="0.25"/>
    <row r="350" x14ac:dyDescent="0.25"/>
    <row r="351" x14ac:dyDescent="0.25"/>
    <row r="352" x14ac:dyDescent="0.25"/>
    <row r="353" x14ac:dyDescent="0.25"/>
    <row r="354" x14ac:dyDescent="0.25"/>
    <row r="355" x14ac:dyDescent="0.25"/>
    <row r="356" x14ac:dyDescent="0.25"/>
    <row r="357" x14ac:dyDescent="0.25"/>
    <row r="358" x14ac:dyDescent="0.25"/>
    <row r="359" x14ac:dyDescent="0.25"/>
    <row r="360" x14ac:dyDescent="0.25"/>
    <row r="361" x14ac:dyDescent="0.25"/>
    <row r="362" x14ac:dyDescent="0.25"/>
    <row r="363" x14ac:dyDescent="0.25"/>
    <row r="364" x14ac:dyDescent="0.25"/>
    <row r="365" x14ac:dyDescent="0.25"/>
    <row r="366" x14ac:dyDescent="0.25"/>
    <row r="367" x14ac:dyDescent="0.25"/>
    <row r="368" x14ac:dyDescent="0.25"/>
    <row r="369" x14ac:dyDescent="0.25"/>
    <row r="370" x14ac:dyDescent="0.25"/>
    <row r="371" x14ac:dyDescent="0.25"/>
    <row r="372" x14ac:dyDescent="0.25"/>
    <row r="373" x14ac:dyDescent="0.25"/>
    <row r="374" x14ac:dyDescent="0.25"/>
    <row r="375" x14ac:dyDescent="0.25"/>
    <row r="376" x14ac:dyDescent="0.25"/>
    <row r="377" x14ac:dyDescent="0.25"/>
    <row r="378" x14ac:dyDescent="0.25"/>
    <row r="379" x14ac:dyDescent="0.25"/>
    <row r="380" x14ac:dyDescent="0.25"/>
    <row r="381" x14ac:dyDescent="0.25"/>
    <row r="382" x14ac:dyDescent="0.25"/>
    <row r="383" x14ac:dyDescent="0.25"/>
    <row r="384" x14ac:dyDescent="0.25"/>
    <row r="385" x14ac:dyDescent="0.25"/>
    <row r="386" x14ac:dyDescent="0.25"/>
    <row r="387" x14ac:dyDescent="0.25"/>
    <row r="388" x14ac:dyDescent="0.25"/>
    <row r="389" x14ac:dyDescent="0.25"/>
    <row r="390" x14ac:dyDescent="0.25"/>
    <row r="391" x14ac:dyDescent="0.25"/>
    <row r="392" x14ac:dyDescent="0.25"/>
    <row r="393" x14ac:dyDescent="0.25"/>
    <row r="394" x14ac:dyDescent="0.25"/>
    <row r="395" x14ac:dyDescent="0.25"/>
    <row r="396" x14ac:dyDescent="0.25"/>
    <row r="397" x14ac:dyDescent="0.25"/>
    <row r="398" x14ac:dyDescent="0.25"/>
    <row r="399" x14ac:dyDescent="0.25"/>
    <row r="400" x14ac:dyDescent="0.25"/>
    <row r="401" x14ac:dyDescent="0.25"/>
    <row r="402" x14ac:dyDescent="0.25"/>
    <row r="403" x14ac:dyDescent="0.25"/>
    <row r="404" x14ac:dyDescent="0.25"/>
    <row r="405" x14ac:dyDescent="0.25"/>
    <row r="406" x14ac:dyDescent="0.25"/>
    <row r="407" x14ac:dyDescent="0.25"/>
    <row r="408" x14ac:dyDescent="0.25"/>
    <row r="409" x14ac:dyDescent="0.25"/>
    <row r="410" x14ac:dyDescent="0.25"/>
    <row r="411" x14ac:dyDescent="0.25"/>
    <row r="412" x14ac:dyDescent="0.25"/>
    <row r="413" x14ac:dyDescent="0.25"/>
    <row r="414" x14ac:dyDescent="0.25"/>
    <row r="415" x14ac:dyDescent="0.25"/>
    <row r="416" x14ac:dyDescent="0.25"/>
    <row r="417" x14ac:dyDescent="0.25"/>
    <row r="418" x14ac:dyDescent="0.25"/>
    <row r="419" x14ac:dyDescent="0.25"/>
    <row r="420" x14ac:dyDescent="0.25"/>
    <row r="421" x14ac:dyDescent="0.25"/>
    <row r="422" x14ac:dyDescent="0.25"/>
    <row r="423" x14ac:dyDescent="0.25"/>
    <row r="424" x14ac:dyDescent="0.25"/>
    <row r="425" x14ac:dyDescent="0.25"/>
    <row r="426" x14ac:dyDescent="0.25"/>
    <row r="427" x14ac:dyDescent="0.25"/>
    <row r="428" x14ac:dyDescent="0.25"/>
    <row r="429" x14ac:dyDescent="0.25"/>
    <row r="430" x14ac:dyDescent="0.25"/>
    <row r="431" x14ac:dyDescent="0.25"/>
    <row r="432" x14ac:dyDescent="0.25"/>
    <row r="433" x14ac:dyDescent="0.25"/>
    <row r="434" x14ac:dyDescent="0.25"/>
    <row r="435" x14ac:dyDescent="0.25"/>
    <row r="436" x14ac:dyDescent="0.25"/>
    <row r="437" x14ac:dyDescent="0.25"/>
    <row r="438" x14ac:dyDescent="0.25"/>
    <row r="439" x14ac:dyDescent="0.25"/>
    <row r="440" x14ac:dyDescent="0.25"/>
    <row r="441" x14ac:dyDescent="0.25"/>
    <row r="442" x14ac:dyDescent="0.25"/>
    <row r="443" x14ac:dyDescent="0.25"/>
    <row r="444" x14ac:dyDescent="0.25"/>
    <row r="445" x14ac:dyDescent="0.25"/>
    <row r="446" x14ac:dyDescent="0.25"/>
    <row r="447" x14ac:dyDescent="0.25"/>
    <row r="448" x14ac:dyDescent="0.25"/>
    <row r="449" x14ac:dyDescent="0.25"/>
    <row r="450" x14ac:dyDescent="0.25"/>
    <row r="451" x14ac:dyDescent="0.25"/>
    <row r="452" x14ac:dyDescent="0.25"/>
    <row r="453" x14ac:dyDescent="0.25"/>
    <row r="454" x14ac:dyDescent="0.25"/>
    <row r="455" x14ac:dyDescent="0.25"/>
    <row r="456" x14ac:dyDescent="0.25"/>
    <row r="457" x14ac:dyDescent="0.25"/>
    <row r="458" x14ac:dyDescent="0.25"/>
    <row r="459" x14ac:dyDescent="0.25"/>
    <row r="460" x14ac:dyDescent="0.25"/>
    <row r="461" x14ac:dyDescent="0.25"/>
    <row r="462" x14ac:dyDescent="0.25"/>
    <row r="463" x14ac:dyDescent="0.25"/>
    <row r="464" x14ac:dyDescent="0.25"/>
    <row r="465" x14ac:dyDescent="0.25"/>
    <row r="466" x14ac:dyDescent="0.25"/>
    <row r="467" x14ac:dyDescent="0.25"/>
    <row r="468" x14ac:dyDescent="0.25"/>
    <row r="469" x14ac:dyDescent="0.25"/>
    <row r="470" x14ac:dyDescent="0.25"/>
    <row r="471" x14ac:dyDescent="0.25"/>
    <row r="472" x14ac:dyDescent="0.25"/>
    <row r="473" x14ac:dyDescent="0.25"/>
    <row r="474" x14ac:dyDescent="0.25"/>
    <row r="475" x14ac:dyDescent="0.25"/>
    <row r="476" x14ac:dyDescent="0.25"/>
    <row r="477" x14ac:dyDescent="0.25"/>
    <row r="478" x14ac:dyDescent="0.25"/>
    <row r="479" x14ac:dyDescent="0.25"/>
    <row r="480" x14ac:dyDescent="0.25"/>
    <row r="481" x14ac:dyDescent="0.25"/>
    <row r="482" x14ac:dyDescent="0.25"/>
    <row r="483" x14ac:dyDescent="0.25"/>
    <row r="484" x14ac:dyDescent="0.25"/>
    <row r="485" x14ac:dyDescent="0.25"/>
    <row r="486" x14ac:dyDescent="0.25"/>
    <row r="487" x14ac:dyDescent="0.25"/>
    <row r="488" x14ac:dyDescent="0.25"/>
    <row r="489" x14ac:dyDescent="0.25"/>
    <row r="490" x14ac:dyDescent="0.25"/>
    <row r="491" x14ac:dyDescent="0.25"/>
    <row r="492" x14ac:dyDescent="0.25"/>
    <row r="493" x14ac:dyDescent="0.25"/>
    <row r="494" x14ac:dyDescent="0.25"/>
    <row r="495" x14ac:dyDescent="0.25"/>
    <row r="496" x14ac:dyDescent="0.25"/>
    <row r="497" x14ac:dyDescent="0.25"/>
    <row r="498" x14ac:dyDescent="0.25"/>
    <row r="499" x14ac:dyDescent="0.25"/>
    <row r="500" x14ac:dyDescent="0.25"/>
    <row r="501" x14ac:dyDescent="0.25"/>
    <row r="502" x14ac:dyDescent="0.25"/>
    <row r="503" x14ac:dyDescent="0.25"/>
    <row r="504" x14ac:dyDescent="0.25"/>
    <row r="505" x14ac:dyDescent="0.25"/>
    <row r="506" x14ac:dyDescent="0.25"/>
    <row r="507" x14ac:dyDescent="0.25"/>
    <row r="508" x14ac:dyDescent="0.25"/>
    <row r="509" x14ac:dyDescent="0.25"/>
    <row r="510" x14ac:dyDescent="0.25"/>
    <row r="511" x14ac:dyDescent="0.25"/>
    <row r="512" x14ac:dyDescent="0.25"/>
    <row r="513" x14ac:dyDescent="0.25"/>
    <row r="514" x14ac:dyDescent="0.25"/>
    <row r="515" x14ac:dyDescent="0.25"/>
    <row r="516" x14ac:dyDescent="0.25"/>
    <row r="517" x14ac:dyDescent="0.25"/>
    <row r="518" x14ac:dyDescent="0.25"/>
    <row r="519" x14ac:dyDescent="0.25"/>
    <row r="520" x14ac:dyDescent="0.25"/>
    <row r="521" x14ac:dyDescent="0.25"/>
    <row r="522" x14ac:dyDescent="0.25"/>
    <row r="523" x14ac:dyDescent="0.25"/>
    <row r="524" x14ac:dyDescent="0.25"/>
    <row r="525" x14ac:dyDescent="0.25"/>
    <row r="526" x14ac:dyDescent="0.25"/>
    <row r="527" x14ac:dyDescent="0.25"/>
    <row r="528" x14ac:dyDescent="0.25"/>
    <row r="529" x14ac:dyDescent="0.25"/>
    <row r="530" x14ac:dyDescent="0.25"/>
    <row r="531" x14ac:dyDescent="0.25"/>
    <row r="532" x14ac:dyDescent="0.25"/>
    <row r="533" x14ac:dyDescent="0.25"/>
    <row r="534" x14ac:dyDescent="0.25"/>
    <row r="535" x14ac:dyDescent="0.25"/>
    <row r="536" x14ac:dyDescent="0.25"/>
    <row r="537" x14ac:dyDescent="0.25"/>
    <row r="538" x14ac:dyDescent="0.25"/>
    <row r="539" x14ac:dyDescent="0.25"/>
    <row r="540" x14ac:dyDescent="0.25"/>
    <row r="541" x14ac:dyDescent="0.25"/>
    <row r="542" x14ac:dyDescent="0.25"/>
    <row r="543" x14ac:dyDescent="0.25"/>
    <row r="544" x14ac:dyDescent="0.25"/>
    <row r="545" x14ac:dyDescent="0.25"/>
    <row r="546" x14ac:dyDescent="0.25"/>
    <row r="547" x14ac:dyDescent="0.25"/>
    <row r="548" x14ac:dyDescent="0.25"/>
    <row r="549" x14ac:dyDescent="0.25"/>
    <row r="550" x14ac:dyDescent="0.25"/>
    <row r="551" x14ac:dyDescent="0.25"/>
    <row r="552" x14ac:dyDescent="0.25"/>
    <row r="553" x14ac:dyDescent="0.25"/>
    <row r="554" x14ac:dyDescent="0.25"/>
    <row r="555" x14ac:dyDescent="0.25"/>
    <row r="556" x14ac:dyDescent="0.25"/>
    <row r="557" x14ac:dyDescent="0.25"/>
    <row r="558" x14ac:dyDescent="0.25"/>
    <row r="559" x14ac:dyDescent="0.25"/>
    <row r="560" x14ac:dyDescent="0.25"/>
    <row r="561" x14ac:dyDescent="0.25"/>
    <row r="562" x14ac:dyDescent="0.25"/>
    <row r="563" x14ac:dyDescent="0.25"/>
    <row r="564" x14ac:dyDescent="0.25"/>
    <row r="565" x14ac:dyDescent="0.25"/>
    <row r="566" x14ac:dyDescent="0.25"/>
    <row r="567" x14ac:dyDescent="0.25"/>
    <row r="568" x14ac:dyDescent="0.25"/>
    <row r="569" x14ac:dyDescent="0.25"/>
    <row r="570" x14ac:dyDescent="0.25"/>
    <row r="571" x14ac:dyDescent="0.25"/>
    <row r="572" x14ac:dyDescent="0.25"/>
    <row r="573" x14ac:dyDescent="0.25"/>
    <row r="574" x14ac:dyDescent="0.25"/>
    <row r="575" x14ac:dyDescent="0.25"/>
    <row r="576" x14ac:dyDescent="0.25"/>
    <row r="577" x14ac:dyDescent="0.25"/>
    <row r="578" x14ac:dyDescent="0.25"/>
    <row r="579" x14ac:dyDescent="0.25"/>
    <row r="580" x14ac:dyDescent="0.25"/>
    <row r="581" x14ac:dyDescent="0.25"/>
    <row r="582" x14ac:dyDescent="0.25"/>
    <row r="583" x14ac:dyDescent="0.25"/>
    <row r="584" x14ac:dyDescent="0.25"/>
    <row r="585" x14ac:dyDescent="0.25"/>
    <row r="586" x14ac:dyDescent="0.25"/>
    <row r="587" x14ac:dyDescent="0.25"/>
    <row r="588" x14ac:dyDescent="0.25"/>
    <row r="589" x14ac:dyDescent="0.25"/>
    <row r="590" x14ac:dyDescent="0.25"/>
    <row r="591" x14ac:dyDescent="0.25"/>
    <row r="592" x14ac:dyDescent="0.25"/>
    <row r="593" x14ac:dyDescent="0.25"/>
    <row r="594" x14ac:dyDescent="0.25"/>
    <row r="595" x14ac:dyDescent="0.25"/>
    <row r="596" x14ac:dyDescent="0.25"/>
    <row r="597" x14ac:dyDescent="0.25"/>
    <row r="598" x14ac:dyDescent="0.25"/>
    <row r="599" x14ac:dyDescent="0.25"/>
    <row r="600" x14ac:dyDescent="0.25"/>
    <row r="601" x14ac:dyDescent="0.25"/>
    <row r="602" x14ac:dyDescent="0.25"/>
    <row r="603" x14ac:dyDescent="0.25"/>
    <row r="604" x14ac:dyDescent="0.25"/>
    <row r="605" x14ac:dyDescent="0.25"/>
    <row r="606" x14ac:dyDescent="0.25"/>
    <row r="607" x14ac:dyDescent="0.25"/>
    <row r="608" x14ac:dyDescent="0.25"/>
    <row r="609" x14ac:dyDescent="0.25"/>
    <row r="610" x14ac:dyDescent="0.25"/>
    <row r="611" x14ac:dyDescent="0.25"/>
    <row r="612" x14ac:dyDescent="0.25"/>
    <row r="613" x14ac:dyDescent="0.25"/>
    <row r="614" x14ac:dyDescent="0.25"/>
    <row r="615" x14ac:dyDescent="0.25"/>
    <row r="616" x14ac:dyDescent="0.25"/>
    <row r="617" x14ac:dyDescent="0.25"/>
    <row r="618" x14ac:dyDescent="0.25"/>
    <row r="619" x14ac:dyDescent="0.25"/>
    <row r="620" x14ac:dyDescent="0.25"/>
    <row r="621" x14ac:dyDescent="0.25"/>
    <row r="622" x14ac:dyDescent="0.25"/>
    <row r="623" x14ac:dyDescent="0.25"/>
    <row r="624" x14ac:dyDescent="0.25"/>
    <row r="625" x14ac:dyDescent="0.25"/>
    <row r="626" x14ac:dyDescent="0.25"/>
    <row r="627" x14ac:dyDescent="0.25"/>
    <row r="628" x14ac:dyDescent="0.25"/>
    <row r="629" x14ac:dyDescent="0.25"/>
    <row r="630" x14ac:dyDescent="0.25"/>
    <row r="631" x14ac:dyDescent="0.25"/>
    <row r="632" x14ac:dyDescent="0.25"/>
    <row r="633" x14ac:dyDescent="0.25"/>
    <row r="634" x14ac:dyDescent="0.25"/>
    <row r="635" x14ac:dyDescent="0.25"/>
    <row r="636" x14ac:dyDescent="0.25"/>
    <row r="637" x14ac:dyDescent="0.25"/>
    <row r="638" x14ac:dyDescent="0.25"/>
    <row r="639" x14ac:dyDescent="0.25"/>
    <row r="640" x14ac:dyDescent="0.25"/>
    <row r="641" x14ac:dyDescent="0.25"/>
    <row r="642" x14ac:dyDescent="0.25"/>
    <row r="643" x14ac:dyDescent="0.25"/>
    <row r="644" x14ac:dyDescent="0.25"/>
    <row r="645" x14ac:dyDescent="0.25"/>
    <row r="646" x14ac:dyDescent="0.25"/>
    <row r="647" x14ac:dyDescent="0.25"/>
    <row r="648" x14ac:dyDescent="0.25"/>
    <row r="649" x14ac:dyDescent="0.25"/>
    <row r="650" x14ac:dyDescent="0.25"/>
    <row r="651" x14ac:dyDescent="0.25"/>
    <row r="652" x14ac:dyDescent="0.25"/>
    <row r="653" x14ac:dyDescent="0.25"/>
    <row r="654" x14ac:dyDescent="0.25"/>
    <row r="655" x14ac:dyDescent="0.25"/>
    <row r="656" x14ac:dyDescent="0.25"/>
    <row r="657" x14ac:dyDescent="0.25"/>
    <row r="658" x14ac:dyDescent="0.25"/>
    <row r="659" x14ac:dyDescent="0.25"/>
    <row r="660" x14ac:dyDescent="0.25"/>
    <row r="661" x14ac:dyDescent="0.25"/>
    <row r="662" x14ac:dyDescent="0.25"/>
    <row r="663" x14ac:dyDescent="0.25"/>
    <row r="664" x14ac:dyDescent="0.25"/>
    <row r="665" x14ac:dyDescent="0.25"/>
    <row r="666" x14ac:dyDescent="0.25"/>
    <row r="667" x14ac:dyDescent="0.25"/>
    <row r="668" x14ac:dyDescent="0.25"/>
    <row r="669" x14ac:dyDescent="0.25"/>
    <row r="670" x14ac:dyDescent="0.25"/>
    <row r="671" x14ac:dyDescent="0.25"/>
    <row r="672" x14ac:dyDescent="0.25"/>
    <row r="673" x14ac:dyDescent="0.25"/>
    <row r="674" x14ac:dyDescent="0.25"/>
    <row r="675" x14ac:dyDescent="0.25"/>
    <row r="676" x14ac:dyDescent="0.25"/>
    <row r="677" x14ac:dyDescent="0.25"/>
    <row r="678" x14ac:dyDescent="0.25"/>
    <row r="679" x14ac:dyDescent="0.25"/>
    <row r="680" x14ac:dyDescent="0.25"/>
    <row r="681" x14ac:dyDescent="0.25"/>
    <row r="682" x14ac:dyDescent="0.25"/>
    <row r="683" x14ac:dyDescent="0.25"/>
    <row r="684" x14ac:dyDescent="0.25"/>
    <row r="685" x14ac:dyDescent="0.25"/>
    <row r="686" x14ac:dyDescent="0.25"/>
    <row r="687" x14ac:dyDescent="0.25"/>
    <row r="688" x14ac:dyDescent="0.25"/>
    <row r="689" x14ac:dyDescent="0.25"/>
    <row r="690" x14ac:dyDescent="0.25"/>
    <row r="691" x14ac:dyDescent="0.25"/>
    <row r="692" x14ac:dyDescent="0.25"/>
    <row r="693" x14ac:dyDescent="0.25"/>
    <row r="694" x14ac:dyDescent="0.25"/>
    <row r="695" x14ac:dyDescent="0.25"/>
    <row r="696" x14ac:dyDescent="0.25"/>
    <row r="697" x14ac:dyDescent="0.25"/>
    <row r="698" x14ac:dyDescent="0.25"/>
    <row r="699" x14ac:dyDescent="0.25"/>
    <row r="700" x14ac:dyDescent="0.25"/>
    <row r="701" x14ac:dyDescent="0.25"/>
    <row r="702" x14ac:dyDescent="0.25"/>
    <row r="703" x14ac:dyDescent="0.25"/>
    <row r="704" x14ac:dyDescent="0.25"/>
    <row r="705" x14ac:dyDescent="0.25"/>
    <row r="706" x14ac:dyDescent="0.25"/>
    <row r="707" x14ac:dyDescent="0.25"/>
    <row r="708" x14ac:dyDescent="0.25"/>
    <row r="709" x14ac:dyDescent="0.25"/>
    <row r="710" x14ac:dyDescent="0.25"/>
    <row r="711" x14ac:dyDescent="0.25"/>
    <row r="712" x14ac:dyDescent="0.25"/>
    <row r="713" x14ac:dyDescent="0.25"/>
    <row r="714" x14ac:dyDescent="0.25"/>
    <row r="715" x14ac:dyDescent="0.25"/>
    <row r="716" x14ac:dyDescent="0.25"/>
    <row r="717" x14ac:dyDescent="0.25"/>
    <row r="718" x14ac:dyDescent="0.25"/>
    <row r="719" x14ac:dyDescent="0.25"/>
    <row r="720" x14ac:dyDescent="0.25"/>
    <row r="721" x14ac:dyDescent="0.25"/>
    <row r="722" x14ac:dyDescent="0.25"/>
    <row r="723" x14ac:dyDescent="0.25"/>
    <row r="724" x14ac:dyDescent="0.25"/>
    <row r="725" x14ac:dyDescent="0.25"/>
    <row r="726" x14ac:dyDescent="0.25"/>
    <row r="727" x14ac:dyDescent="0.25"/>
    <row r="728" x14ac:dyDescent="0.25"/>
    <row r="729" x14ac:dyDescent="0.25"/>
    <row r="730" x14ac:dyDescent="0.25"/>
    <row r="731" x14ac:dyDescent="0.25"/>
    <row r="732" x14ac:dyDescent="0.25"/>
    <row r="733" x14ac:dyDescent="0.25"/>
    <row r="734" x14ac:dyDescent="0.25"/>
    <row r="735" x14ac:dyDescent="0.25"/>
    <row r="736" x14ac:dyDescent="0.25"/>
    <row r="737" x14ac:dyDescent="0.25"/>
    <row r="738" x14ac:dyDescent="0.25"/>
    <row r="739" x14ac:dyDescent="0.25"/>
    <row r="740" x14ac:dyDescent="0.25"/>
    <row r="741" x14ac:dyDescent="0.25"/>
    <row r="742" x14ac:dyDescent="0.25"/>
    <row r="743" x14ac:dyDescent="0.25"/>
    <row r="744" x14ac:dyDescent="0.25"/>
    <row r="745" x14ac:dyDescent="0.25"/>
    <row r="746" x14ac:dyDescent="0.25"/>
    <row r="747" x14ac:dyDescent="0.25"/>
    <row r="748" x14ac:dyDescent="0.25"/>
    <row r="749" x14ac:dyDescent="0.25"/>
    <row r="750" x14ac:dyDescent="0.25"/>
    <row r="751" x14ac:dyDescent="0.25"/>
    <row r="752" x14ac:dyDescent="0.25"/>
    <row r="753" x14ac:dyDescent="0.25"/>
    <row r="754" x14ac:dyDescent="0.25"/>
    <row r="755" x14ac:dyDescent="0.25"/>
    <row r="756" x14ac:dyDescent="0.25"/>
    <row r="757" x14ac:dyDescent="0.25"/>
    <row r="758" x14ac:dyDescent="0.25"/>
    <row r="759" x14ac:dyDescent="0.25"/>
    <row r="760" x14ac:dyDescent="0.25"/>
    <row r="761" x14ac:dyDescent="0.25"/>
    <row r="762" x14ac:dyDescent="0.25"/>
    <row r="763" x14ac:dyDescent="0.25"/>
    <row r="764" x14ac:dyDescent="0.25"/>
    <row r="765" x14ac:dyDescent="0.25"/>
    <row r="766" x14ac:dyDescent="0.25"/>
    <row r="767" x14ac:dyDescent="0.25"/>
    <row r="768" x14ac:dyDescent="0.25"/>
    <row r="769" x14ac:dyDescent="0.25"/>
    <row r="770" x14ac:dyDescent="0.25"/>
    <row r="771" x14ac:dyDescent="0.25"/>
    <row r="772" x14ac:dyDescent="0.25"/>
    <row r="773" x14ac:dyDescent="0.25"/>
    <row r="774" x14ac:dyDescent="0.25"/>
    <row r="775" x14ac:dyDescent="0.25"/>
    <row r="776" x14ac:dyDescent="0.25"/>
    <row r="777" x14ac:dyDescent="0.25"/>
    <row r="778" x14ac:dyDescent="0.25"/>
    <row r="779" x14ac:dyDescent="0.25"/>
    <row r="780" x14ac:dyDescent="0.25"/>
    <row r="781" x14ac:dyDescent="0.25"/>
    <row r="782" x14ac:dyDescent="0.25"/>
    <row r="783" x14ac:dyDescent="0.25"/>
    <row r="784" x14ac:dyDescent="0.25"/>
    <row r="785" x14ac:dyDescent="0.25"/>
    <row r="786" x14ac:dyDescent="0.25"/>
    <row r="787" x14ac:dyDescent="0.25"/>
    <row r="788" x14ac:dyDescent="0.25"/>
    <row r="789" x14ac:dyDescent="0.25"/>
    <row r="790" x14ac:dyDescent="0.25"/>
    <row r="791" x14ac:dyDescent="0.25"/>
    <row r="792" x14ac:dyDescent="0.25"/>
    <row r="793" x14ac:dyDescent="0.25"/>
    <row r="794" x14ac:dyDescent="0.25"/>
    <row r="795" x14ac:dyDescent="0.25"/>
    <row r="796" x14ac:dyDescent="0.25"/>
    <row r="797" x14ac:dyDescent="0.25"/>
    <row r="798" x14ac:dyDescent="0.25"/>
    <row r="799" x14ac:dyDescent="0.25"/>
    <row r="800" x14ac:dyDescent="0.25"/>
    <row r="801" x14ac:dyDescent="0.25"/>
    <row r="802" x14ac:dyDescent="0.25"/>
    <row r="803" x14ac:dyDescent="0.25"/>
    <row r="804" x14ac:dyDescent="0.25"/>
    <row r="805" x14ac:dyDescent="0.25"/>
    <row r="806" x14ac:dyDescent="0.25"/>
    <row r="807" x14ac:dyDescent="0.25"/>
    <row r="808" x14ac:dyDescent="0.25"/>
    <row r="809" x14ac:dyDescent="0.25"/>
    <row r="810" x14ac:dyDescent="0.25"/>
    <row r="811" x14ac:dyDescent="0.25"/>
    <row r="812" x14ac:dyDescent="0.25"/>
    <row r="813" x14ac:dyDescent="0.25"/>
    <row r="814" x14ac:dyDescent="0.25"/>
    <row r="815" x14ac:dyDescent="0.25"/>
    <row r="816" x14ac:dyDescent="0.25"/>
    <row r="817" x14ac:dyDescent="0.25"/>
    <row r="818" x14ac:dyDescent="0.25"/>
    <row r="819" x14ac:dyDescent="0.25"/>
    <row r="820" x14ac:dyDescent="0.25"/>
    <row r="821" x14ac:dyDescent="0.25"/>
    <row r="822" x14ac:dyDescent="0.25"/>
    <row r="823" x14ac:dyDescent="0.25"/>
    <row r="824" x14ac:dyDescent="0.25"/>
    <row r="825" x14ac:dyDescent="0.25"/>
    <row r="826" x14ac:dyDescent="0.25"/>
    <row r="827" x14ac:dyDescent="0.25"/>
    <row r="828" x14ac:dyDescent="0.25"/>
    <row r="829" x14ac:dyDescent="0.25"/>
    <row r="830" x14ac:dyDescent="0.25"/>
    <row r="831" x14ac:dyDescent="0.25"/>
    <row r="832" x14ac:dyDescent="0.25"/>
    <row r="833" x14ac:dyDescent="0.25"/>
    <row r="834" x14ac:dyDescent="0.25"/>
    <row r="835" x14ac:dyDescent="0.25"/>
    <row r="836" x14ac:dyDescent="0.25"/>
    <row r="837" x14ac:dyDescent="0.25"/>
    <row r="838" x14ac:dyDescent="0.25"/>
    <row r="839" x14ac:dyDescent="0.25"/>
    <row r="840" x14ac:dyDescent="0.25"/>
    <row r="841" x14ac:dyDescent="0.25"/>
    <row r="842" x14ac:dyDescent="0.25"/>
    <row r="843" x14ac:dyDescent="0.25"/>
    <row r="844" x14ac:dyDescent="0.25"/>
    <row r="845" x14ac:dyDescent="0.25"/>
    <row r="846" x14ac:dyDescent="0.25"/>
    <row r="847" x14ac:dyDescent="0.25"/>
    <row r="848" x14ac:dyDescent="0.25"/>
    <row r="849" x14ac:dyDescent="0.25"/>
    <row r="850" x14ac:dyDescent="0.25"/>
    <row r="851" x14ac:dyDescent="0.25"/>
    <row r="852" x14ac:dyDescent="0.25"/>
    <row r="853" x14ac:dyDescent="0.25"/>
    <row r="854" x14ac:dyDescent="0.25"/>
    <row r="855" x14ac:dyDescent="0.25"/>
    <row r="856" x14ac:dyDescent="0.25"/>
    <row r="857" x14ac:dyDescent="0.25"/>
    <row r="858" x14ac:dyDescent="0.25"/>
    <row r="859" x14ac:dyDescent="0.25"/>
    <row r="860" x14ac:dyDescent="0.25"/>
    <row r="861" x14ac:dyDescent="0.25"/>
    <row r="862" x14ac:dyDescent="0.25"/>
    <row r="863" x14ac:dyDescent="0.25"/>
    <row r="864" x14ac:dyDescent="0.25"/>
    <row r="865" x14ac:dyDescent="0.25"/>
    <row r="866" x14ac:dyDescent="0.25"/>
    <row r="867" x14ac:dyDescent="0.25"/>
    <row r="868" x14ac:dyDescent="0.25"/>
    <row r="869" x14ac:dyDescent="0.25"/>
    <row r="870" x14ac:dyDescent="0.25"/>
    <row r="871" x14ac:dyDescent="0.25"/>
    <row r="872" x14ac:dyDescent="0.25"/>
    <row r="873" x14ac:dyDescent="0.25"/>
    <row r="874" x14ac:dyDescent="0.25"/>
    <row r="875" x14ac:dyDescent="0.25"/>
    <row r="876" x14ac:dyDescent="0.25"/>
    <row r="877" x14ac:dyDescent="0.25"/>
    <row r="878" x14ac:dyDescent="0.25"/>
    <row r="879" x14ac:dyDescent="0.25"/>
    <row r="880" x14ac:dyDescent="0.25"/>
    <row r="881" x14ac:dyDescent="0.25"/>
    <row r="882" x14ac:dyDescent="0.25"/>
    <row r="883" x14ac:dyDescent="0.25"/>
    <row r="884" x14ac:dyDescent="0.25"/>
    <row r="885" x14ac:dyDescent="0.25"/>
    <row r="886" x14ac:dyDescent="0.25"/>
    <row r="887" x14ac:dyDescent="0.25"/>
    <row r="888" x14ac:dyDescent="0.25"/>
    <row r="889" x14ac:dyDescent="0.25"/>
    <row r="890" x14ac:dyDescent="0.25"/>
    <row r="891" x14ac:dyDescent="0.25"/>
    <row r="892" x14ac:dyDescent="0.25"/>
    <row r="893" x14ac:dyDescent="0.25"/>
    <row r="894" x14ac:dyDescent="0.25"/>
    <row r="895" x14ac:dyDescent="0.25"/>
    <row r="896" x14ac:dyDescent="0.25"/>
    <row r="897" x14ac:dyDescent="0.25"/>
    <row r="898" x14ac:dyDescent="0.25"/>
    <row r="899" x14ac:dyDescent="0.25"/>
    <row r="900" x14ac:dyDescent="0.25"/>
    <row r="901" x14ac:dyDescent="0.25"/>
    <row r="902" x14ac:dyDescent="0.25"/>
    <row r="903" x14ac:dyDescent="0.25"/>
    <row r="904" x14ac:dyDescent="0.25"/>
    <row r="905" x14ac:dyDescent="0.25"/>
    <row r="906" x14ac:dyDescent="0.25"/>
    <row r="907" x14ac:dyDescent="0.25"/>
    <row r="908" x14ac:dyDescent="0.25"/>
    <row r="909" x14ac:dyDescent="0.25"/>
    <row r="910" x14ac:dyDescent="0.25"/>
    <row r="911" x14ac:dyDescent="0.25"/>
    <row r="912" x14ac:dyDescent="0.25"/>
    <row r="913" x14ac:dyDescent="0.25"/>
    <row r="914" x14ac:dyDescent="0.25"/>
    <row r="915" x14ac:dyDescent="0.25"/>
    <row r="916" x14ac:dyDescent="0.25"/>
    <row r="917" x14ac:dyDescent="0.25"/>
    <row r="918" x14ac:dyDescent="0.25"/>
    <row r="919" x14ac:dyDescent="0.25"/>
    <row r="920" x14ac:dyDescent="0.25"/>
    <row r="921" x14ac:dyDescent="0.25"/>
    <row r="922" x14ac:dyDescent="0.25"/>
    <row r="923" x14ac:dyDescent="0.25"/>
    <row r="924" x14ac:dyDescent="0.25"/>
    <row r="925" x14ac:dyDescent="0.25"/>
    <row r="926" x14ac:dyDescent="0.25"/>
    <row r="927" x14ac:dyDescent="0.25"/>
    <row r="928" x14ac:dyDescent="0.25"/>
    <row r="929" x14ac:dyDescent="0.25"/>
    <row r="930" x14ac:dyDescent="0.25"/>
    <row r="931" x14ac:dyDescent="0.25"/>
    <row r="932" x14ac:dyDescent="0.25"/>
    <row r="933" x14ac:dyDescent="0.25"/>
    <row r="934" x14ac:dyDescent="0.25"/>
    <row r="935" x14ac:dyDescent="0.25"/>
    <row r="936" x14ac:dyDescent="0.25"/>
    <row r="937" x14ac:dyDescent="0.25"/>
    <row r="938" x14ac:dyDescent="0.25"/>
    <row r="939" x14ac:dyDescent="0.25"/>
    <row r="940" x14ac:dyDescent="0.25"/>
    <row r="941" x14ac:dyDescent="0.25"/>
    <row r="942" x14ac:dyDescent="0.25"/>
    <row r="943" x14ac:dyDescent="0.25"/>
    <row r="944" x14ac:dyDescent="0.25"/>
    <row r="945" x14ac:dyDescent="0.25"/>
    <row r="946" x14ac:dyDescent="0.25"/>
    <row r="947" x14ac:dyDescent="0.25"/>
    <row r="948" x14ac:dyDescent="0.25"/>
    <row r="949" x14ac:dyDescent="0.25"/>
    <row r="950" x14ac:dyDescent="0.25"/>
    <row r="951" x14ac:dyDescent="0.25"/>
    <row r="952" x14ac:dyDescent="0.25"/>
    <row r="953" x14ac:dyDescent="0.25"/>
    <row r="954" x14ac:dyDescent="0.25"/>
    <row r="955" x14ac:dyDescent="0.25"/>
    <row r="956" x14ac:dyDescent="0.25"/>
    <row r="957" x14ac:dyDescent="0.25"/>
    <row r="958" x14ac:dyDescent="0.25"/>
    <row r="959" x14ac:dyDescent="0.25"/>
    <row r="960" x14ac:dyDescent="0.25"/>
    <row r="961" x14ac:dyDescent="0.25"/>
    <row r="962" x14ac:dyDescent="0.25"/>
    <row r="963" x14ac:dyDescent="0.25"/>
    <row r="964" x14ac:dyDescent="0.25"/>
    <row r="965" x14ac:dyDescent="0.25"/>
    <row r="966" x14ac:dyDescent="0.25"/>
    <row r="967" x14ac:dyDescent="0.25"/>
    <row r="968" x14ac:dyDescent="0.25"/>
    <row r="969" x14ac:dyDescent="0.25"/>
    <row r="970" x14ac:dyDescent="0.25"/>
    <row r="971" x14ac:dyDescent="0.25"/>
    <row r="972" x14ac:dyDescent="0.25"/>
    <row r="973" x14ac:dyDescent="0.25"/>
    <row r="974" x14ac:dyDescent="0.25"/>
    <row r="975" x14ac:dyDescent="0.25"/>
    <row r="976" x14ac:dyDescent="0.25"/>
    <row r="977" x14ac:dyDescent="0.25"/>
    <row r="978" x14ac:dyDescent="0.25"/>
    <row r="979" x14ac:dyDescent="0.25"/>
    <row r="980" x14ac:dyDescent="0.25"/>
    <row r="981" x14ac:dyDescent="0.25"/>
    <row r="982" x14ac:dyDescent="0.25"/>
    <row r="983" x14ac:dyDescent="0.25"/>
    <row r="984" x14ac:dyDescent="0.25"/>
    <row r="985" x14ac:dyDescent="0.25"/>
    <row r="986" x14ac:dyDescent="0.25"/>
    <row r="987" x14ac:dyDescent="0.25"/>
    <row r="988" x14ac:dyDescent="0.25"/>
    <row r="989" x14ac:dyDescent="0.25"/>
    <row r="990" x14ac:dyDescent="0.25"/>
    <row r="991" x14ac:dyDescent="0.25"/>
    <row r="992" x14ac:dyDescent="0.25"/>
    <row r="993" x14ac:dyDescent="0.25"/>
    <row r="994" x14ac:dyDescent="0.25"/>
    <row r="995" x14ac:dyDescent="0.25"/>
    <row r="996" x14ac:dyDescent="0.25"/>
    <row r="997" x14ac:dyDescent="0.25"/>
    <row r="998" x14ac:dyDescent="0.25"/>
    <row r="999" x14ac:dyDescent="0.25"/>
    <row r="1000" x14ac:dyDescent="0.25"/>
    <row r="1001" x14ac:dyDescent="0.25"/>
    <row r="1002" x14ac:dyDescent="0.25"/>
    <row r="1003" x14ac:dyDescent="0.25"/>
    <row r="1004" x14ac:dyDescent="0.25"/>
    <row r="1005" x14ac:dyDescent="0.25"/>
    <row r="1006" x14ac:dyDescent="0.25"/>
    <row r="1007" x14ac:dyDescent="0.25"/>
    <row r="1008" x14ac:dyDescent="0.25"/>
    <row r="1009" x14ac:dyDescent="0.25"/>
    <row r="1010" x14ac:dyDescent="0.25"/>
    <row r="1011" x14ac:dyDescent="0.25"/>
    <row r="1012" x14ac:dyDescent="0.25"/>
    <row r="1013" x14ac:dyDescent="0.25"/>
    <row r="1014" x14ac:dyDescent="0.25"/>
    <row r="1015" x14ac:dyDescent="0.25"/>
    <row r="1016" x14ac:dyDescent="0.25"/>
    <row r="1017" x14ac:dyDescent="0.25"/>
    <row r="1018" x14ac:dyDescent="0.25"/>
    <row r="1019" x14ac:dyDescent="0.25"/>
    <row r="1020" x14ac:dyDescent="0.25"/>
    <row r="1021" x14ac:dyDescent="0.25"/>
    <row r="1022" x14ac:dyDescent="0.25"/>
    <row r="1023" x14ac:dyDescent="0.25"/>
    <row r="1024" x14ac:dyDescent="0.25"/>
    <row r="1025" x14ac:dyDescent="0.25"/>
    <row r="1026" x14ac:dyDescent="0.25"/>
    <row r="1027" x14ac:dyDescent="0.25"/>
    <row r="1028" x14ac:dyDescent="0.25"/>
    <row r="1029" x14ac:dyDescent="0.25"/>
    <row r="1030" x14ac:dyDescent="0.25"/>
    <row r="1031" x14ac:dyDescent="0.25"/>
    <row r="1032" x14ac:dyDescent="0.25"/>
    <row r="1033" x14ac:dyDescent="0.25"/>
    <row r="1034" x14ac:dyDescent="0.25"/>
    <row r="1035" x14ac:dyDescent="0.25"/>
    <row r="1036" x14ac:dyDescent="0.25"/>
    <row r="1037" x14ac:dyDescent="0.25"/>
    <row r="1038" x14ac:dyDescent="0.25"/>
    <row r="1039" x14ac:dyDescent="0.25"/>
    <row r="1040" x14ac:dyDescent="0.25"/>
    <row r="1041" x14ac:dyDescent="0.25"/>
    <row r="1042" x14ac:dyDescent="0.25"/>
    <row r="1043" x14ac:dyDescent="0.25"/>
    <row r="1044" x14ac:dyDescent="0.25"/>
    <row r="1045" x14ac:dyDescent="0.25"/>
    <row r="1046" x14ac:dyDescent="0.25"/>
    <row r="1047" x14ac:dyDescent="0.25"/>
    <row r="1048" x14ac:dyDescent="0.25"/>
    <row r="1049" x14ac:dyDescent="0.25"/>
    <row r="1050" x14ac:dyDescent="0.25"/>
    <row r="1051" x14ac:dyDescent="0.25"/>
    <row r="1052" x14ac:dyDescent="0.25"/>
    <row r="1053" x14ac:dyDescent="0.25"/>
    <row r="1054" x14ac:dyDescent="0.25"/>
    <row r="1055" x14ac:dyDescent="0.25"/>
    <row r="1056" x14ac:dyDescent="0.25"/>
    <row r="1057" x14ac:dyDescent="0.25"/>
    <row r="1058" x14ac:dyDescent="0.25"/>
    <row r="1059" x14ac:dyDescent="0.25"/>
    <row r="1060" x14ac:dyDescent="0.25"/>
    <row r="1061" x14ac:dyDescent="0.25"/>
    <row r="1062" x14ac:dyDescent="0.25"/>
    <row r="1063" x14ac:dyDescent="0.25"/>
    <row r="1064" x14ac:dyDescent="0.25"/>
    <row r="1065" x14ac:dyDescent="0.25"/>
    <row r="1066" x14ac:dyDescent="0.25"/>
    <row r="1067" x14ac:dyDescent="0.25"/>
    <row r="1068" x14ac:dyDescent="0.25"/>
    <row r="1069" x14ac:dyDescent="0.25"/>
    <row r="1070" x14ac:dyDescent="0.25"/>
    <row r="1071" x14ac:dyDescent="0.25"/>
    <row r="1072" x14ac:dyDescent="0.25"/>
    <row r="1073" x14ac:dyDescent="0.25"/>
    <row r="1074" x14ac:dyDescent="0.25"/>
    <row r="1075" x14ac:dyDescent="0.25"/>
    <row r="1076" x14ac:dyDescent="0.25"/>
    <row r="1077" x14ac:dyDescent="0.25"/>
    <row r="1078" x14ac:dyDescent="0.25"/>
    <row r="1079" x14ac:dyDescent="0.25"/>
    <row r="1080" x14ac:dyDescent="0.25"/>
    <row r="1081" x14ac:dyDescent="0.25"/>
    <row r="1082" x14ac:dyDescent="0.25"/>
    <row r="1083" x14ac:dyDescent="0.25"/>
    <row r="1084" x14ac:dyDescent="0.25"/>
    <row r="1085" x14ac:dyDescent="0.25"/>
    <row r="1086" x14ac:dyDescent="0.25"/>
    <row r="1087" x14ac:dyDescent="0.25"/>
    <row r="1088" x14ac:dyDescent="0.25"/>
    <row r="1089" x14ac:dyDescent="0.25"/>
    <row r="1090" x14ac:dyDescent="0.25"/>
    <row r="1091" x14ac:dyDescent="0.25"/>
    <row r="1092" x14ac:dyDescent="0.25"/>
    <row r="1093" x14ac:dyDescent="0.25"/>
    <row r="1094" x14ac:dyDescent="0.25"/>
    <row r="1095" x14ac:dyDescent="0.25"/>
    <row r="1096" x14ac:dyDescent="0.25"/>
    <row r="1097" x14ac:dyDescent="0.25"/>
    <row r="1098" x14ac:dyDescent="0.25"/>
    <row r="1099" x14ac:dyDescent="0.25"/>
    <row r="1100" x14ac:dyDescent="0.25"/>
    <row r="1101" x14ac:dyDescent="0.25"/>
    <row r="1102" x14ac:dyDescent="0.25"/>
    <row r="1103" x14ac:dyDescent="0.25"/>
    <row r="1104" x14ac:dyDescent="0.25"/>
    <row r="1105" x14ac:dyDescent="0.25"/>
    <row r="1106" x14ac:dyDescent="0.25"/>
    <row r="1107" x14ac:dyDescent="0.25"/>
    <row r="1108" x14ac:dyDescent="0.25"/>
    <row r="1109" x14ac:dyDescent="0.25"/>
    <row r="1110" x14ac:dyDescent="0.25"/>
    <row r="1111" x14ac:dyDescent="0.25"/>
    <row r="1112" x14ac:dyDescent="0.25"/>
    <row r="1113" x14ac:dyDescent="0.25"/>
    <row r="1114" x14ac:dyDescent="0.25"/>
    <row r="1115" x14ac:dyDescent="0.25"/>
    <row r="1116" x14ac:dyDescent="0.25"/>
    <row r="1117" x14ac:dyDescent="0.25"/>
    <row r="1118" x14ac:dyDescent="0.25"/>
    <row r="1119" x14ac:dyDescent="0.25"/>
    <row r="1120" x14ac:dyDescent="0.25"/>
    <row r="1121" x14ac:dyDescent="0.25"/>
    <row r="1122" x14ac:dyDescent="0.25"/>
    <row r="1123" x14ac:dyDescent="0.25"/>
    <row r="1124" x14ac:dyDescent="0.25"/>
    <row r="1125" x14ac:dyDescent="0.25"/>
    <row r="1126" x14ac:dyDescent="0.25"/>
    <row r="1127" x14ac:dyDescent="0.25"/>
    <row r="1128" x14ac:dyDescent="0.25"/>
    <row r="1129" x14ac:dyDescent="0.25"/>
    <row r="1130" x14ac:dyDescent="0.25"/>
    <row r="1131" x14ac:dyDescent="0.25"/>
    <row r="1132" x14ac:dyDescent="0.25"/>
    <row r="1133" x14ac:dyDescent="0.25"/>
    <row r="1134" x14ac:dyDescent="0.25"/>
    <row r="1135" x14ac:dyDescent="0.25"/>
    <row r="1136" x14ac:dyDescent="0.25"/>
    <row r="1137" x14ac:dyDescent="0.25"/>
    <row r="1138" x14ac:dyDescent="0.25"/>
    <row r="1139" x14ac:dyDescent="0.25"/>
    <row r="1140" x14ac:dyDescent="0.25"/>
    <row r="1141" x14ac:dyDescent="0.25"/>
    <row r="1142" x14ac:dyDescent="0.25"/>
    <row r="1143" x14ac:dyDescent="0.25"/>
    <row r="1144" x14ac:dyDescent="0.25"/>
    <row r="1145" x14ac:dyDescent="0.25"/>
    <row r="1146" x14ac:dyDescent="0.25"/>
    <row r="1147" x14ac:dyDescent="0.25"/>
    <row r="1148" x14ac:dyDescent="0.25"/>
    <row r="1149" x14ac:dyDescent="0.25"/>
    <row r="1150" x14ac:dyDescent="0.25"/>
    <row r="1151" x14ac:dyDescent="0.25"/>
    <row r="1152" x14ac:dyDescent="0.25"/>
    <row r="1153" x14ac:dyDescent="0.25"/>
    <row r="1154" x14ac:dyDescent="0.25"/>
    <row r="1155" x14ac:dyDescent="0.25"/>
    <row r="1156" x14ac:dyDescent="0.25"/>
    <row r="1157" x14ac:dyDescent="0.25"/>
    <row r="1158" x14ac:dyDescent="0.25"/>
    <row r="1159" x14ac:dyDescent="0.25"/>
    <row r="1160" x14ac:dyDescent="0.25"/>
    <row r="1161" x14ac:dyDescent="0.25"/>
    <row r="1162" x14ac:dyDescent="0.25"/>
    <row r="1163" x14ac:dyDescent="0.25"/>
    <row r="1164" x14ac:dyDescent="0.25"/>
    <row r="1165" x14ac:dyDescent="0.25"/>
    <row r="1166" x14ac:dyDescent="0.25"/>
    <row r="1167" x14ac:dyDescent="0.25"/>
    <row r="1168" x14ac:dyDescent="0.25"/>
    <row r="1169" x14ac:dyDescent="0.25"/>
    <row r="1170" x14ac:dyDescent="0.25"/>
    <row r="1171" x14ac:dyDescent="0.25"/>
    <row r="1172" x14ac:dyDescent="0.25"/>
    <row r="1173" x14ac:dyDescent="0.25"/>
    <row r="1174" x14ac:dyDescent="0.25"/>
    <row r="1175" x14ac:dyDescent="0.25"/>
    <row r="1176" x14ac:dyDescent="0.25"/>
    <row r="1177" x14ac:dyDescent="0.25"/>
    <row r="1178" x14ac:dyDescent="0.25"/>
    <row r="1179" x14ac:dyDescent="0.25"/>
    <row r="1180" x14ac:dyDescent="0.25"/>
    <row r="1181" x14ac:dyDescent="0.25"/>
    <row r="1182" x14ac:dyDescent="0.25"/>
    <row r="1183" x14ac:dyDescent="0.25"/>
    <row r="1184" x14ac:dyDescent="0.25"/>
    <row r="1185" x14ac:dyDescent="0.25"/>
    <row r="1186" x14ac:dyDescent="0.25"/>
    <row r="1187" x14ac:dyDescent="0.25"/>
    <row r="1188" x14ac:dyDescent="0.25"/>
    <row r="1189" x14ac:dyDescent="0.25"/>
    <row r="1190" x14ac:dyDescent="0.25"/>
    <row r="1191" x14ac:dyDescent="0.25"/>
    <row r="1192" x14ac:dyDescent="0.25"/>
    <row r="1193" x14ac:dyDescent="0.25"/>
    <row r="1194" x14ac:dyDescent="0.25"/>
    <row r="1195" x14ac:dyDescent="0.25"/>
    <row r="1196" x14ac:dyDescent="0.25"/>
    <row r="1197" x14ac:dyDescent="0.25"/>
    <row r="1198" x14ac:dyDescent="0.25"/>
    <row r="1199" x14ac:dyDescent="0.25"/>
    <row r="1200" x14ac:dyDescent="0.25"/>
    <row r="1201" x14ac:dyDescent="0.25"/>
    <row r="1202" x14ac:dyDescent="0.25"/>
    <row r="1203" x14ac:dyDescent="0.25"/>
    <row r="1204" x14ac:dyDescent="0.25"/>
    <row r="1205" x14ac:dyDescent="0.25"/>
    <row r="1206" x14ac:dyDescent="0.25"/>
    <row r="1207" x14ac:dyDescent="0.25"/>
    <row r="1208" x14ac:dyDescent="0.25"/>
    <row r="1209" x14ac:dyDescent="0.25"/>
    <row r="1210" x14ac:dyDescent="0.25"/>
    <row r="1211" x14ac:dyDescent="0.25"/>
    <row r="1212" x14ac:dyDescent="0.25"/>
    <row r="1213" x14ac:dyDescent="0.25"/>
    <row r="1214" x14ac:dyDescent="0.25"/>
    <row r="1215" x14ac:dyDescent="0.25"/>
    <row r="1216" x14ac:dyDescent="0.25"/>
    <row r="1217" x14ac:dyDescent="0.25"/>
    <row r="1218" x14ac:dyDescent="0.25"/>
    <row r="1219" x14ac:dyDescent="0.25"/>
    <row r="1220" x14ac:dyDescent="0.25"/>
    <row r="1221" x14ac:dyDescent="0.25"/>
    <row r="1222" x14ac:dyDescent="0.25"/>
    <row r="1223" x14ac:dyDescent="0.25"/>
    <row r="1224" x14ac:dyDescent="0.25"/>
    <row r="1225" x14ac:dyDescent="0.25"/>
    <row r="1226" x14ac:dyDescent="0.25"/>
    <row r="1227" x14ac:dyDescent="0.25"/>
    <row r="1228" x14ac:dyDescent="0.25"/>
    <row r="1229" x14ac:dyDescent="0.25"/>
    <row r="1230" x14ac:dyDescent="0.25"/>
    <row r="1231" x14ac:dyDescent="0.25"/>
    <row r="1232" x14ac:dyDescent="0.25"/>
    <row r="1233" x14ac:dyDescent="0.25"/>
    <row r="1234" x14ac:dyDescent="0.25"/>
    <row r="1235" x14ac:dyDescent="0.25"/>
    <row r="1236" x14ac:dyDescent="0.25"/>
    <row r="1237" x14ac:dyDescent="0.25"/>
    <row r="1238" x14ac:dyDescent="0.25"/>
    <row r="1239" x14ac:dyDescent="0.25"/>
    <row r="1240" x14ac:dyDescent="0.25"/>
    <row r="1241" x14ac:dyDescent="0.25"/>
    <row r="1242" x14ac:dyDescent="0.25"/>
    <row r="1243" x14ac:dyDescent="0.25"/>
    <row r="1244" x14ac:dyDescent="0.25"/>
    <row r="1245" x14ac:dyDescent="0.25"/>
    <row r="1246" x14ac:dyDescent="0.25"/>
    <row r="1247" x14ac:dyDescent="0.25"/>
    <row r="1248" x14ac:dyDescent="0.25"/>
    <row r="1249" x14ac:dyDescent="0.25"/>
    <row r="1250" x14ac:dyDescent="0.25"/>
    <row r="1251" x14ac:dyDescent="0.25"/>
    <row r="1252" x14ac:dyDescent="0.25"/>
    <row r="1253" x14ac:dyDescent="0.25"/>
    <row r="1254" x14ac:dyDescent="0.25"/>
    <row r="1255" x14ac:dyDescent="0.25"/>
    <row r="1256" x14ac:dyDescent="0.25"/>
    <row r="1257" x14ac:dyDescent="0.25"/>
    <row r="1258" x14ac:dyDescent="0.25"/>
    <row r="1259" x14ac:dyDescent="0.25"/>
    <row r="1260" x14ac:dyDescent="0.25"/>
    <row r="1261" x14ac:dyDescent="0.25"/>
    <row r="1262" x14ac:dyDescent="0.25"/>
    <row r="1263" x14ac:dyDescent="0.25"/>
    <row r="1264" x14ac:dyDescent="0.25"/>
    <row r="1265" x14ac:dyDescent="0.25"/>
    <row r="1266" x14ac:dyDescent="0.25"/>
    <row r="1267" x14ac:dyDescent="0.25"/>
    <row r="1268" x14ac:dyDescent="0.25"/>
    <row r="1269" x14ac:dyDescent="0.25"/>
    <row r="1270" x14ac:dyDescent="0.25"/>
    <row r="1271" x14ac:dyDescent="0.25"/>
    <row r="1272" x14ac:dyDescent="0.25"/>
    <row r="1273" x14ac:dyDescent="0.25"/>
    <row r="1274" x14ac:dyDescent="0.25"/>
    <row r="1275" x14ac:dyDescent="0.25"/>
    <row r="1276" x14ac:dyDescent="0.25"/>
    <row r="1277" x14ac:dyDescent="0.25"/>
    <row r="1278" x14ac:dyDescent="0.25"/>
    <row r="1279" x14ac:dyDescent="0.25"/>
    <row r="1280" x14ac:dyDescent="0.25"/>
    <row r="1281" x14ac:dyDescent="0.25"/>
    <row r="1282" x14ac:dyDescent="0.25"/>
    <row r="1283" x14ac:dyDescent="0.25"/>
    <row r="1284" x14ac:dyDescent="0.25"/>
    <row r="1285" x14ac:dyDescent="0.25"/>
    <row r="1286" x14ac:dyDescent="0.25"/>
    <row r="1287" x14ac:dyDescent="0.25"/>
    <row r="1288" x14ac:dyDescent="0.25"/>
    <row r="1289" x14ac:dyDescent="0.25"/>
    <row r="1290" x14ac:dyDescent="0.25"/>
    <row r="1291" x14ac:dyDescent="0.25"/>
    <row r="1292" x14ac:dyDescent="0.25"/>
    <row r="1293" x14ac:dyDescent="0.25"/>
    <row r="1294" x14ac:dyDescent="0.25"/>
    <row r="1295" x14ac:dyDescent="0.25"/>
    <row r="1296" x14ac:dyDescent="0.25"/>
    <row r="1297" x14ac:dyDescent="0.25"/>
    <row r="1298" x14ac:dyDescent="0.25"/>
    <row r="1299" x14ac:dyDescent="0.25"/>
    <row r="1300" x14ac:dyDescent="0.25"/>
    <row r="1301" x14ac:dyDescent="0.25"/>
    <row r="1302" x14ac:dyDescent="0.25"/>
    <row r="1303" x14ac:dyDescent="0.25"/>
    <row r="1304" x14ac:dyDescent="0.25"/>
    <row r="1305" x14ac:dyDescent="0.25"/>
    <row r="1306" x14ac:dyDescent="0.25"/>
    <row r="1307" x14ac:dyDescent="0.25"/>
    <row r="1308" x14ac:dyDescent="0.25"/>
    <row r="1309" x14ac:dyDescent="0.25"/>
    <row r="1310" x14ac:dyDescent="0.25"/>
    <row r="1311" x14ac:dyDescent="0.25"/>
    <row r="1312" x14ac:dyDescent="0.25"/>
    <row r="1313" x14ac:dyDescent="0.25"/>
    <row r="1314" x14ac:dyDescent="0.25"/>
    <row r="1315" x14ac:dyDescent="0.25"/>
    <row r="1316" x14ac:dyDescent="0.25"/>
    <row r="1317" x14ac:dyDescent="0.25"/>
    <row r="1318" x14ac:dyDescent="0.25"/>
    <row r="1319" x14ac:dyDescent="0.25"/>
    <row r="1320" x14ac:dyDescent="0.25"/>
    <row r="1321" x14ac:dyDescent="0.25"/>
    <row r="1322" x14ac:dyDescent="0.25"/>
    <row r="1323" x14ac:dyDescent="0.25"/>
    <row r="1324" x14ac:dyDescent="0.25"/>
    <row r="1325" x14ac:dyDescent="0.25"/>
    <row r="1326" x14ac:dyDescent="0.25"/>
    <row r="1327" x14ac:dyDescent="0.25"/>
    <row r="1328" x14ac:dyDescent="0.25"/>
    <row r="1329" x14ac:dyDescent="0.25"/>
    <row r="1330" x14ac:dyDescent="0.25"/>
    <row r="1331" x14ac:dyDescent="0.25"/>
    <row r="1332" x14ac:dyDescent="0.25"/>
    <row r="1333" x14ac:dyDescent="0.25"/>
    <row r="1334" x14ac:dyDescent="0.25"/>
    <row r="1335" x14ac:dyDescent="0.25"/>
    <row r="1336" x14ac:dyDescent="0.25"/>
    <row r="1337" x14ac:dyDescent="0.25"/>
    <row r="1338" x14ac:dyDescent="0.25"/>
    <row r="1339" x14ac:dyDescent="0.25"/>
    <row r="1340" x14ac:dyDescent="0.25"/>
    <row r="1341" x14ac:dyDescent="0.25"/>
    <row r="1342" x14ac:dyDescent="0.25"/>
    <row r="1343" x14ac:dyDescent="0.25"/>
    <row r="1344" x14ac:dyDescent="0.25"/>
    <row r="1345" x14ac:dyDescent="0.25"/>
    <row r="1346" x14ac:dyDescent="0.25"/>
    <row r="1347" x14ac:dyDescent="0.25"/>
    <row r="1348" x14ac:dyDescent="0.25"/>
    <row r="1349" x14ac:dyDescent="0.25"/>
    <row r="1350" x14ac:dyDescent="0.25"/>
    <row r="1351" x14ac:dyDescent="0.25"/>
    <row r="1352" x14ac:dyDescent="0.25"/>
    <row r="1353" x14ac:dyDescent="0.25"/>
    <row r="1354" x14ac:dyDescent="0.25"/>
    <row r="1355" x14ac:dyDescent="0.25"/>
    <row r="1356" x14ac:dyDescent="0.25"/>
    <row r="1357" x14ac:dyDescent="0.25"/>
    <row r="1358" x14ac:dyDescent="0.25"/>
    <row r="1359" x14ac:dyDescent="0.25"/>
    <row r="1360" x14ac:dyDescent="0.25"/>
    <row r="1361" x14ac:dyDescent="0.25"/>
    <row r="1362" x14ac:dyDescent="0.25"/>
    <row r="1363" x14ac:dyDescent="0.25"/>
    <row r="1364" x14ac:dyDescent="0.25"/>
    <row r="1365" x14ac:dyDescent="0.25"/>
    <row r="1366" x14ac:dyDescent="0.25"/>
    <row r="1367" x14ac:dyDescent="0.25"/>
    <row r="1368" x14ac:dyDescent="0.25"/>
    <row r="1369" x14ac:dyDescent="0.25"/>
    <row r="1370" x14ac:dyDescent="0.25"/>
    <row r="1371" x14ac:dyDescent="0.25"/>
    <row r="1372" x14ac:dyDescent="0.25"/>
    <row r="1373" x14ac:dyDescent="0.25"/>
    <row r="1374" x14ac:dyDescent="0.25"/>
    <row r="1375" x14ac:dyDescent="0.25"/>
    <row r="1376" x14ac:dyDescent="0.25"/>
    <row r="1377" x14ac:dyDescent="0.25"/>
    <row r="1378" x14ac:dyDescent="0.25"/>
    <row r="1379" x14ac:dyDescent="0.25"/>
    <row r="1380" x14ac:dyDescent="0.25"/>
    <row r="1381" x14ac:dyDescent="0.25"/>
    <row r="1382" x14ac:dyDescent="0.25"/>
    <row r="1383" x14ac:dyDescent="0.25"/>
    <row r="1384" x14ac:dyDescent="0.25"/>
    <row r="1385" x14ac:dyDescent="0.25"/>
    <row r="1386" x14ac:dyDescent="0.25"/>
    <row r="1387" x14ac:dyDescent="0.25"/>
    <row r="1388" x14ac:dyDescent="0.25"/>
    <row r="1389" x14ac:dyDescent="0.25"/>
    <row r="1390" x14ac:dyDescent="0.25"/>
    <row r="1391" x14ac:dyDescent="0.25"/>
    <row r="1392" x14ac:dyDescent="0.25"/>
    <row r="1393" x14ac:dyDescent="0.25"/>
    <row r="1394" x14ac:dyDescent="0.25"/>
    <row r="1395" x14ac:dyDescent="0.25"/>
    <row r="1396" x14ac:dyDescent="0.25"/>
    <row r="1397" x14ac:dyDescent="0.25"/>
    <row r="1398" x14ac:dyDescent="0.25"/>
    <row r="1399" x14ac:dyDescent="0.25"/>
    <row r="1400" x14ac:dyDescent="0.25"/>
    <row r="1401" x14ac:dyDescent="0.25"/>
    <row r="1402" x14ac:dyDescent="0.25"/>
    <row r="1403" x14ac:dyDescent="0.25"/>
    <row r="1404" x14ac:dyDescent="0.25"/>
    <row r="1405" x14ac:dyDescent="0.25"/>
    <row r="1406" x14ac:dyDescent="0.25"/>
    <row r="1407" x14ac:dyDescent="0.25"/>
    <row r="1408" x14ac:dyDescent="0.25"/>
    <row r="1409" x14ac:dyDescent="0.25"/>
    <row r="1410" x14ac:dyDescent="0.25"/>
    <row r="1411" x14ac:dyDescent="0.25"/>
    <row r="1412" x14ac:dyDescent="0.25"/>
    <row r="1413" x14ac:dyDescent="0.25"/>
    <row r="1414" x14ac:dyDescent="0.25"/>
    <row r="1415" x14ac:dyDescent="0.25"/>
    <row r="1416" x14ac:dyDescent="0.25"/>
    <row r="1417" x14ac:dyDescent="0.25"/>
    <row r="1418" x14ac:dyDescent="0.25"/>
    <row r="1419" x14ac:dyDescent="0.25"/>
    <row r="1420" x14ac:dyDescent="0.25"/>
    <row r="1421" x14ac:dyDescent="0.25"/>
    <row r="1422" x14ac:dyDescent="0.25"/>
    <row r="1423" x14ac:dyDescent="0.25"/>
    <row r="1424" x14ac:dyDescent="0.25"/>
    <row r="1425" x14ac:dyDescent="0.25"/>
    <row r="1426" x14ac:dyDescent="0.25"/>
    <row r="1427" x14ac:dyDescent="0.25"/>
    <row r="1428" x14ac:dyDescent="0.25"/>
    <row r="1429" x14ac:dyDescent="0.25"/>
    <row r="1430" x14ac:dyDescent="0.25"/>
    <row r="1431" x14ac:dyDescent="0.25"/>
    <row r="1432" x14ac:dyDescent="0.25"/>
    <row r="1433" x14ac:dyDescent="0.25"/>
    <row r="1434" x14ac:dyDescent="0.25"/>
    <row r="1435" x14ac:dyDescent="0.25"/>
    <row r="1436" x14ac:dyDescent="0.25"/>
    <row r="1437" x14ac:dyDescent="0.25"/>
    <row r="1438" x14ac:dyDescent="0.25"/>
    <row r="1439" x14ac:dyDescent="0.25"/>
    <row r="1440" x14ac:dyDescent="0.25"/>
    <row r="1441" x14ac:dyDescent="0.25"/>
    <row r="1442" x14ac:dyDescent="0.25"/>
    <row r="1443" x14ac:dyDescent="0.25"/>
    <row r="1444" x14ac:dyDescent="0.25"/>
    <row r="1445" x14ac:dyDescent="0.25"/>
    <row r="1446" x14ac:dyDescent="0.25"/>
    <row r="1447" x14ac:dyDescent="0.25"/>
    <row r="1448" x14ac:dyDescent="0.25"/>
    <row r="1449" x14ac:dyDescent="0.25"/>
    <row r="1450" x14ac:dyDescent="0.25"/>
    <row r="1451" x14ac:dyDescent="0.25"/>
    <row r="1452" x14ac:dyDescent="0.25"/>
    <row r="1453" x14ac:dyDescent="0.25"/>
    <row r="1454" x14ac:dyDescent="0.25"/>
    <row r="1455" x14ac:dyDescent="0.25"/>
    <row r="1456" x14ac:dyDescent="0.25"/>
    <row r="1457" x14ac:dyDescent="0.25"/>
    <row r="1458" x14ac:dyDescent="0.25"/>
    <row r="1459" x14ac:dyDescent="0.25"/>
    <row r="1460" x14ac:dyDescent="0.25"/>
    <row r="1461" x14ac:dyDescent="0.25"/>
    <row r="1462" x14ac:dyDescent="0.25"/>
    <row r="1463" x14ac:dyDescent="0.25"/>
    <row r="1464" x14ac:dyDescent="0.25"/>
    <row r="1465" x14ac:dyDescent="0.25"/>
    <row r="1466" x14ac:dyDescent="0.25"/>
    <row r="1467" x14ac:dyDescent="0.25"/>
    <row r="1468" x14ac:dyDescent="0.25"/>
    <row r="1469" x14ac:dyDescent="0.25"/>
    <row r="1470" x14ac:dyDescent="0.25"/>
    <row r="1471" x14ac:dyDescent="0.25"/>
    <row r="1472" x14ac:dyDescent="0.25"/>
    <row r="1473" x14ac:dyDescent="0.25"/>
    <row r="1474" x14ac:dyDescent="0.25"/>
    <row r="1475" x14ac:dyDescent="0.25"/>
    <row r="1476" x14ac:dyDescent="0.25"/>
    <row r="1477" x14ac:dyDescent="0.25"/>
    <row r="1478" x14ac:dyDescent="0.25"/>
    <row r="1479" x14ac:dyDescent="0.25"/>
    <row r="1480" x14ac:dyDescent="0.25"/>
    <row r="1481" x14ac:dyDescent="0.25"/>
    <row r="1482" x14ac:dyDescent="0.25"/>
    <row r="1483" x14ac:dyDescent="0.25"/>
    <row r="1484" x14ac:dyDescent="0.25"/>
    <row r="1485" x14ac:dyDescent="0.25"/>
    <row r="1486" x14ac:dyDescent="0.25"/>
    <row r="1487" x14ac:dyDescent="0.25"/>
    <row r="1488" x14ac:dyDescent="0.25"/>
    <row r="1489" x14ac:dyDescent="0.25"/>
    <row r="1490" x14ac:dyDescent="0.25"/>
    <row r="1491" x14ac:dyDescent="0.25"/>
    <row r="1492" x14ac:dyDescent="0.25"/>
    <row r="1493" x14ac:dyDescent="0.25"/>
    <row r="1494" x14ac:dyDescent="0.25"/>
    <row r="1495" x14ac:dyDescent="0.25"/>
    <row r="1496" x14ac:dyDescent="0.25"/>
    <row r="1497" x14ac:dyDescent="0.25"/>
    <row r="1498" x14ac:dyDescent="0.25"/>
    <row r="1499" x14ac:dyDescent="0.25"/>
    <row r="1500" x14ac:dyDescent="0.25"/>
    <row r="1501" x14ac:dyDescent="0.25"/>
    <row r="1502" x14ac:dyDescent="0.25"/>
    <row r="1503" x14ac:dyDescent="0.25"/>
    <row r="1504" x14ac:dyDescent="0.25"/>
    <row r="1505" x14ac:dyDescent="0.25"/>
    <row r="1506" x14ac:dyDescent="0.25"/>
    <row r="1507" x14ac:dyDescent="0.25"/>
    <row r="1508" x14ac:dyDescent="0.25"/>
    <row r="1509" x14ac:dyDescent="0.25"/>
    <row r="1510" x14ac:dyDescent="0.25"/>
    <row r="1511" x14ac:dyDescent="0.25"/>
    <row r="1512" x14ac:dyDescent="0.25"/>
    <row r="1513" x14ac:dyDescent="0.25"/>
    <row r="1514" x14ac:dyDescent="0.25"/>
    <row r="1515" x14ac:dyDescent="0.25"/>
    <row r="1516" x14ac:dyDescent="0.25"/>
    <row r="1517" x14ac:dyDescent="0.25"/>
    <row r="1518" x14ac:dyDescent="0.25"/>
    <row r="1519" x14ac:dyDescent="0.25"/>
    <row r="1520" x14ac:dyDescent="0.25"/>
    <row r="1521" x14ac:dyDescent="0.25"/>
    <row r="1522" x14ac:dyDescent="0.25"/>
    <row r="1523" x14ac:dyDescent="0.25"/>
    <row r="1524" x14ac:dyDescent="0.25"/>
    <row r="1525" x14ac:dyDescent="0.25"/>
    <row r="1526" x14ac:dyDescent="0.25"/>
    <row r="1527" x14ac:dyDescent="0.25"/>
    <row r="1528" x14ac:dyDescent="0.25"/>
    <row r="1529" x14ac:dyDescent="0.25"/>
    <row r="1530" x14ac:dyDescent="0.25"/>
    <row r="1531" x14ac:dyDescent="0.25"/>
    <row r="1532" x14ac:dyDescent="0.25"/>
    <row r="1533" x14ac:dyDescent="0.25"/>
    <row r="1534" x14ac:dyDescent="0.25"/>
    <row r="1535" x14ac:dyDescent="0.25"/>
    <row r="1536" x14ac:dyDescent="0.25"/>
    <row r="1537" x14ac:dyDescent="0.25"/>
    <row r="1538" x14ac:dyDescent="0.25"/>
    <row r="1539" x14ac:dyDescent="0.25"/>
    <row r="1540" x14ac:dyDescent="0.25"/>
    <row r="1541" x14ac:dyDescent="0.25"/>
    <row r="1542" x14ac:dyDescent="0.25"/>
    <row r="1543" x14ac:dyDescent="0.25"/>
    <row r="1544" x14ac:dyDescent="0.25"/>
    <row r="1545" x14ac:dyDescent="0.25"/>
    <row r="1546" x14ac:dyDescent="0.25"/>
    <row r="1547" x14ac:dyDescent="0.25"/>
    <row r="1548" x14ac:dyDescent="0.25"/>
    <row r="1549" x14ac:dyDescent="0.25"/>
    <row r="1550" x14ac:dyDescent="0.25"/>
    <row r="1551" x14ac:dyDescent="0.25"/>
    <row r="1552" x14ac:dyDescent="0.25"/>
    <row r="1553" x14ac:dyDescent="0.25"/>
    <row r="1554" x14ac:dyDescent="0.25"/>
    <row r="1555" x14ac:dyDescent="0.25"/>
    <row r="1556" x14ac:dyDescent="0.25"/>
    <row r="1557" x14ac:dyDescent="0.25"/>
    <row r="1558" x14ac:dyDescent="0.25"/>
    <row r="1559" x14ac:dyDescent="0.25"/>
    <row r="1560" x14ac:dyDescent="0.25"/>
    <row r="1561" x14ac:dyDescent="0.25"/>
    <row r="1562" x14ac:dyDescent="0.25"/>
    <row r="1563" x14ac:dyDescent="0.25"/>
    <row r="1564" x14ac:dyDescent="0.25"/>
    <row r="1565" x14ac:dyDescent="0.25"/>
    <row r="1566" x14ac:dyDescent="0.25"/>
    <row r="1567" x14ac:dyDescent="0.25"/>
    <row r="1568" x14ac:dyDescent="0.25"/>
    <row r="1569" x14ac:dyDescent="0.25"/>
    <row r="1570" x14ac:dyDescent="0.25"/>
    <row r="1571" x14ac:dyDescent="0.25"/>
    <row r="1572" x14ac:dyDescent="0.25"/>
    <row r="1573" x14ac:dyDescent="0.25"/>
    <row r="1574" x14ac:dyDescent="0.25"/>
    <row r="1575" x14ac:dyDescent="0.25"/>
    <row r="1576" x14ac:dyDescent="0.25"/>
    <row r="1577" x14ac:dyDescent="0.25"/>
    <row r="1578" x14ac:dyDescent="0.25"/>
    <row r="1579" x14ac:dyDescent="0.25"/>
    <row r="1580" x14ac:dyDescent="0.25"/>
    <row r="1581" x14ac:dyDescent="0.25"/>
    <row r="1582" x14ac:dyDescent="0.25"/>
    <row r="1583" x14ac:dyDescent="0.25"/>
    <row r="1584" x14ac:dyDescent="0.25"/>
    <row r="1585" x14ac:dyDescent="0.25"/>
    <row r="1586" x14ac:dyDescent="0.25"/>
    <row r="1587" x14ac:dyDescent="0.25"/>
    <row r="1588" x14ac:dyDescent="0.25"/>
    <row r="1589" x14ac:dyDescent="0.25"/>
    <row r="1590" x14ac:dyDescent="0.25"/>
    <row r="1591" x14ac:dyDescent="0.25"/>
    <row r="1592" x14ac:dyDescent="0.25"/>
    <row r="1593" x14ac:dyDescent="0.25"/>
    <row r="1594" x14ac:dyDescent="0.25"/>
    <row r="1595" x14ac:dyDescent="0.25"/>
    <row r="1596" x14ac:dyDescent="0.25"/>
    <row r="1597" x14ac:dyDescent="0.25"/>
    <row r="1598" x14ac:dyDescent="0.25"/>
    <row r="1599" x14ac:dyDescent="0.25"/>
    <row r="1600" x14ac:dyDescent="0.25"/>
    <row r="1601" x14ac:dyDescent="0.25"/>
    <row r="1602" x14ac:dyDescent="0.25"/>
    <row r="1603" x14ac:dyDescent="0.25"/>
    <row r="1604" x14ac:dyDescent="0.25"/>
    <row r="1605" x14ac:dyDescent="0.25"/>
    <row r="1606" x14ac:dyDescent="0.25"/>
    <row r="1607" x14ac:dyDescent="0.25"/>
    <row r="1608" x14ac:dyDescent="0.25"/>
    <row r="1609" x14ac:dyDescent="0.25"/>
    <row r="1610" x14ac:dyDescent="0.25"/>
    <row r="1611" x14ac:dyDescent="0.25"/>
    <row r="1612" x14ac:dyDescent="0.25"/>
    <row r="1613" x14ac:dyDescent="0.25"/>
    <row r="1614" x14ac:dyDescent="0.25"/>
    <row r="1615" x14ac:dyDescent="0.25"/>
    <row r="1616" x14ac:dyDescent="0.25"/>
    <row r="1617" x14ac:dyDescent="0.25"/>
    <row r="1618" x14ac:dyDescent="0.25"/>
    <row r="1619" x14ac:dyDescent="0.25"/>
    <row r="1620" x14ac:dyDescent="0.25"/>
    <row r="1621" x14ac:dyDescent="0.25"/>
    <row r="1622" x14ac:dyDescent="0.25"/>
    <row r="1623" x14ac:dyDescent="0.25"/>
    <row r="1624" x14ac:dyDescent="0.25"/>
    <row r="1625" x14ac:dyDescent="0.25"/>
    <row r="1626" x14ac:dyDescent="0.25"/>
    <row r="1627" x14ac:dyDescent="0.25"/>
    <row r="1628" x14ac:dyDescent="0.25"/>
    <row r="1629" x14ac:dyDescent="0.25"/>
    <row r="1630" x14ac:dyDescent="0.25"/>
    <row r="1631" x14ac:dyDescent="0.25"/>
    <row r="1632" x14ac:dyDescent="0.25"/>
    <row r="1633" x14ac:dyDescent="0.25"/>
    <row r="1634" x14ac:dyDescent="0.25"/>
    <row r="1635" x14ac:dyDescent="0.25"/>
    <row r="1636" x14ac:dyDescent="0.25"/>
    <row r="1637" x14ac:dyDescent="0.25"/>
    <row r="1638" x14ac:dyDescent="0.25"/>
    <row r="1639" x14ac:dyDescent="0.25"/>
    <row r="1640" x14ac:dyDescent="0.25"/>
    <row r="1641" x14ac:dyDescent="0.25"/>
    <row r="1642" x14ac:dyDescent="0.25"/>
    <row r="1643" x14ac:dyDescent="0.25"/>
    <row r="1644" x14ac:dyDescent="0.25"/>
    <row r="1645" x14ac:dyDescent="0.25"/>
    <row r="1646" x14ac:dyDescent="0.25"/>
    <row r="1647" x14ac:dyDescent="0.25"/>
    <row r="1648" x14ac:dyDescent="0.25"/>
    <row r="1649" x14ac:dyDescent="0.25"/>
    <row r="1650" x14ac:dyDescent="0.25"/>
    <row r="1651" x14ac:dyDescent="0.25"/>
    <row r="1652" x14ac:dyDescent="0.25"/>
    <row r="1653" x14ac:dyDescent="0.25"/>
    <row r="1654" x14ac:dyDescent="0.25"/>
    <row r="1655" x14ac:dyDescent="0.25"/>
    <row r="1656" x14ac:dyDescent="0.25"/>
    <row r="1657" x14ac:dyDescent="0.25"/>
    <row r="1658" x14ac:dyDescent="0.25"/>
    <row r="1659" x14ac:dyDescent="0.25"/>
    <row r="1660" x14ac:dyDescent="0.25"/>
    <row r="1661" x14ac:dyDescent="0.25"/>
    <row r="1662" x14ac:dyDescent="0.25"/>
    <row r="1663" x14ac:dyDescent="0.25"/>
    <row r="1664" x14ac:dyDescent="0.25"/>
    <row r="1665" x14ac:dyDescent="0.25"/>
    <row r="1666" x14ac:dyDescent="0.25"/>
    <row r="1667" x14ac:dyDescent="0.25"/>
    <row r="1668" x14ac:dyDescent="0.25"/>
    <row r="1669" x14ac:dyDescent="0.25"/>
    <row r="1670" x14ac:dyDescent="0.25"/>
    <row r="1671" x14ac:dyDescent="0.25"/>
    <row r="1672" x14ac:dyDescent="0.25"/>
    <row r="1673" x14ac:dyDescent="0.25"/>
    <row r="1674" x14ac:dyDescent="0.25"/>
    <row r="1675" x14ac:dyDescent="0.25"/>
    <row r="1676" x14ac:dyDescent="0.25"/>
    <row r="1677" x14ac:dyDescent="0.25"/>
    <row r="1678" x14ac:dyDescent="0.25"/>
    <row r="1679" x14ac:dyDescent="0.25"/>
    <row r="1680" x14ac:dyDescent="0.25"/>
    <row r="1681" x14ac:dyDescent="0.25"/>
    <row r="1682" x14ac:dyDescent="0.25"/>
    <row r="1683" x14ac:dyDescent="0.25"/>
    <row r="1684" x14ac:dyDescent="0.25"/>
    <row r="1685" x14ac:dyDescent="0.25"/>
    <row r="1686" x14ac:dyDescent="0.25"/>
    <row r="1687" x14ac:dyDescent="0.25"/>
    <row r="1688" x14ac:dyDescent="0.25"/>
    <row r="1689" x14ac:dyDescent="0.25"/>
    <row r="1690" x14ac:dyDescent="0.25"/>
    <row r="1691" x14ac:dyDescent="0.25"/>
    <row r="1692" x14ac:dyDescent="0.25"/>
    <row r="1693" x14ac:dyDescent="0.25"/>
    <row r="1694" x14ac:dyDescent="0.25"/>
    <row r="1695" x14ac:dyDescent="0.25"/>
    <row r="1696" x14ac:dyDescent="0.25"/>
    <row r="1697" x14ac:dyDescent="0.25"/>
    <row r="1698" x14ac:dyDescent="0.25"/>
    <row r="1699" x14ac:dyDescent="0.25"/>
    <row r="1700" x14ac:dyDescent="0.25"/>
    <row r="1701" x14ac:dyDescent="0.25"/>
    <row r="1702" x14ac:dyDescent="0.25"/>
    <row r="1703" x14ac:dyDescent="0.25"/>
    <row r="1704" x14ac:dyDescent="0.25"/>
    <row r="1705" x14ac:dyDescent="0.25"/>
    <row r="1706" x14ac:dyDescent="0.25"/>
    <row r="1707" x14ac:dyDescent="0.25"/>
    <row r="1708" x14ac:dyDescent="0.25"/>
    <row r="1709" x14ac:dyDescent="0.25"/>
    <row r="1710" x14ac:dyDescent="0.25"/>
    <row r="1711" x14ac:dyDescent="0.25"/>
    <row r="1712" x14ac:dyDescent="0.25"/>
    <row r="1713" x14ac:dyDescent="0.25"/>
    <row r="1714" x14ac:dyDescent="0.25"/>
    <row r="1715" x14ac:dyDescent="0.25"/>
    <row r="1716" x14ac:dyDescent="0.25"/>
    <row r="1717" x14ac:dyDescent="0.25"/>
    <row r="1718" x14ac:dyDescent="0.25"/>
    <row r="1719" x14ac:dyDescent="0.25"/>
    <row r="1720" x14ac:dyDescent="0.25"/>
    <row r="1721" x14ac:dyDescent="0.25"/>
    <row r="1722" x14ac:dyDescent="0.25"/>
    <row r="1723" x14ac:dyDescent="0.25"/>
    <row r="1724" x14ac:dyDescent="0.25"/>
    <row r="1725" x14ac:dyDescent="0.25"/>
    <row r="1726" x14ac:dyDescent="0.25"/>
    <row r="1727" x14ac:dyDescent="0.25"/>
    <row r="1728" x14ac:dyDescent="0.25"/>
    <row r="1729" x14ac:dyDescent="0.25"/>
    <row r="1730" x14ac:dyDescent="0.25"/>
    <row r="1731" x14ac:dyDescent="0.25"/>
    <row r="1732" x14ac:dyDescent="0.25"/>
    <row r="1733" x14ac:dyDescent="0.25"/>
    <row r="1734" x14ac:dyDescent="0.25"/>
    <row r="1735" x14ac:dyDescent="0.25"/>
    <row r="1736" x14ac:dyDescent="0.25"/>
    <row r="1737" x14ac:dyDescent="0.25"/>
    <row r="1738" x14ac:dyDescent="0.25"/>
    <row r="1739" x14ac:dyDescent="0.25"/>
    <row r="1740" x14ac:dyDescent="0.25"/>
    <row r="1741" x14ac:dyDescent="0.25"/>
    <row r="1742" x14ac:dyDescent="0.25"/>
    <row r="1743" x14ac:dyDescent="0.25"/>
    <row r="1744" x14ac:dyDescent="0.25"/>
    <row r="1745" x14ac:dyDescent="0.25"/>
    <row r="1746" x14ac:dyDescent="0.25"/>
    <row r="1747" x14ac:dyDescent="0.25"/>
    <row r="1748" x14ac:dyDescent="0.25"/>
    <row r="1749" x14ac:dyDescent="0.25"/>
    <row r="1750" x14ac:dyDescent="0.25"/>
    <row r="1751" x14ac:dyDescent="0.25"/>
    <row r="1752" x14ac:dyDescent="0.25"/>
    <row r="1753" x14ac:dyDescent="0.25"/>
    <row r="1754" x14ac:dyDescent="0.25"/>
    <row r="1755" x14ac:dyDescent="0.25"/>
    <row r="1756" x14ac:dyDescent="0.25"/>
    <row r="1757" x14ac:dyDescent="0.25"/>
    <row r="1758" x14ac:dyDescent="0.25"/>
    <row r="1759" x14ac:dyDescent="0.25"/>
    <row r="1760" x14ac:dyDescent="0.25"/>
    <row r="1761" x14ac:dyDescent="0.25"/>
    <row r="1762" x14ac:dyDescent="0.25"/>
    <row r="1763" x14ac:dyDescent="0.25"/>
    <row r="1764" x14ac:dyDescent="0.25"/>
    <row r="1765" x14ac:dyDescent="0.25"/>
    <row r="1766" x14ac:dyDescent="0.25"/>
    <row r="1767" x14ac:dyDescent="0.25"/>
    <row r="1768" x14ac:dyDescent="0.25"/>
    <row r="1769" x14ac:dyDescent="0.25"/>
    <row r="1770" x14ac:dyDescent="0.25"/>
    <row r="1771" x14ac:dyDescent="0.25"/>
    <row r="1772" x14ac:dyDescent="0.25"/>
    <row r="1773" x14ac:dyDescent="0.25"/>
    <row r="1774" x14ac:dyDescent="0.25"/>
    <row r="1775" x14ac:dyDescent="0.25"/>
    <row r="1776" x14ac:dyDescent="0.25"/>
    <row r="1777" x14ac:dyDescent="0.25"/>
    <row r="1778" x14ac:dyDescent="0.25"/>
    <row r="1779" x14ac:dyDescent="0.25"/>
    <row r="1780" x14ac:dyDescent="0.25"/>
    <row r="1781" x14ac:dyDescent="0.25"/>
    <row r="1782" x14ac:dyDescent="0.25"/>
    <row r="1783" x14ac:dyDescent="0.25"/>
    <row r="1784" x14ac:dyDescent="0.25"/>
    <row r="1785" x14ac:dyDescent="0.25"/>
    <row r="1786" x14ac:dyDescent="0.25"/>
    <row r="1787" x14ac:dyDescent="0.25"/>
    <row r="1788" x14ac:dyDescent="0.25"/>
    <row r="1789" x14ac:dyDescent="0.25"/>
    <row r="1790" x14ac:dyDescent="0.25"/>
    <row r="1791" x14ac:dyDescent="0.25"/>
    <row r="1792" x14ac:dyDescent="0.25"/>
    <row r="1793" x14ac:dyDescent="0.25"/>
    <row r="1794" x14ac:dyDescent="0.25"/>
    <row r="1795" x14ac:dyDescent="0.25"/>
    <row r="1796" x14ac:dyDescent="0.25"/>
    <row r="1797" x14ac:dyDescent="0.25"/>
    <row r="1798" x14ac:dyDescent="0.25"/>
    <row r="1799" x14ac:dyDescent="0.25"/>
    <row r="1800" x14ac:dyDescent="0.25"/>
    <row r="1801" x14ac:dyDescent="0.25"/>
    <row r="1802" x14ac:dyDescent="0.25"/>
    <row r="1803" x14ac:dyDescent="0.25"/>
    <row r="1804" x14ac:dyDescent="0.25"/>
    <row r="1805" x14ac:dyDescent="0.25"/>
    <row r="1806" x14ac:dyDescent="0.25"/>
    <row r="1807" x14ac:dyDescent="0.25"/>
    <row r="1808" x14ac:dyDescent="0.25"/>
    <row r="1809" x14ac:dyDescent="0.25"/>
    <row r="1810" x14ac:dyDescent="0.25"/>
    <row r="1811" x14ac:dyDescent="0.25"/>
    <row r="1812" x14ac:dyDescent="0.25"/>
    <row r="1813" x14ac:dyDescent="0.25"/>
    <row r="1814" x14ac:dyDescent="0.25"/>
    <row r="1815" x14ac:dyDescent="0.25"/>
    <row r="1816" x14ac:dyDescent="0.25"/>
    <row r="1817" x14ac:dyDescent="0.25"/>
    <row r="1818" x14ac:dyDescent="0.25"/>
    <row r="1819" x14ac:dyDescent="0.25"/>
    <row r="1820" x14ac:dyDescent="0.25"/>
    <row r="1821" x14ac:dyDescent="0.25"/>
    <row r="1822" x14ac:dyDescent="0.25"/>
    <row r="1823" x14ac:dyDescent="0.25"/>
    <row r="1824" x14ac:dyDescent="0.25"/>
    <row r="1825" x14ac:dyDescent="0.25"/>
    <row r="1826" x14ac:dyDescent="0.25"/>
    <row r="1827" x14ac:dyDescent="0.25"/>
    <row r="1828" x14ac:dyDescent="0.25"/>
    <row r="1829" x14ac:dyDescent="0.25"/>
    <row r="1830" x14ac:dyDescent="0.25"/>
    <row r="1831" x14ac:dyDescent="0.25"/>
    <row r="1832" x14ac:dyDescent="0.25"/>
    <row r="1833" x14ac:dyDescent="0.25"/>
    <row r="1834" x14ac:dyDescent="0.25"/>
    <row r="1835" x14ac:dyDescent="0.25"/>
    <row r="1836" x14ac:dyDescent="0.25"/>
    <row r="1837" x14ac:dyDescent="0.25"/>
    <row r="1838" x14ac:dyDescent="0.25"/>
    <row r="1839" x14ac:dyDescent="0.25"/>
    <row r="1840" x14ac:dyDescent="0.25"/>
    <row r="1841" x14ac:dyDescent="0.25"/>
    <row r="1842" x14ac:dyDescent="0.25"/>
    <row r="1843" x14ac:dyDescent="0.25"/>
    <row r="1844" x14ac:dyDescent="0.25"/>
    <row r="1845" x14ac:dyDescent="0.25"/>
    <row r="1846" x14ac:dyDescent="0.25"/>
    <row r="1847" x14ac:dyDescent="0.25"/>
    <row r="1848" x14ac:dyDescent="0.25"/>
    <row r="1849" x14ac:dyDescent="0.25"/>
    <row r="1850" x14ac:dyDescent="0.25"/>
    <row r="1851" x14ac:dyDescent="0.25"/>
    <row r="1852" x14ac:dyDescent="0.25"/>
    <row r="1853" x14ac:dyDescent="0.25"/>
    <row r="1854" x14ac:dyDescent="0.25"/>
    <row r="1855" x14ac:dyDescent="0.25"/>
    <row r="1856" x14ac:dyDescent="0.25"/>
    <row r="1857" x14ac:dyDescent="0.25"/>
    <row r="1858" x14ac:dyDescent="0.25"/>
    <row r="1859" x14ac:dyDescent="0.25"/>
    <row r="1860" x14ac:dyDescent="0.25"/>
    <row r="1861" x14ac:dyDescent="0.25"/>
    <row r="1862" x14ac:dyDescent="0.25"/>
    <row r="1863" x14ac:dyDescent="0.25"/>
    <row r="1864" x14ac:dyDescent="0.25"/>
    <row r="1865" x14ac:dyDescent="0.25"/>
    <row r="1866" x14ac:dyDescent="0.25"/>
    <row r="1867" x14ac:dyDescent="0.25"/>
    <row r="1868" x14ac:dyDescent="0.25"/>
    <row r="1869" x14ac:dyDescent="0.25"/>
    <row r="1870" x14ac:dyDescent="0.25"/>
    <row r="1871" x14ac:dyDescent="0.25"/>
    <row r="1872" x14ac:dyDescent="0.25"/>
    <row r="1873" x14ac:dyDescent="0.25"/>
    <row r="1874" x14ac:dyDescent="0.25"/>
    <row r="1875" x14ac:dyDescent="0.25"/>
    <row r="1876" x14ac:dyDescent="0.25"/>
    <row r="1877" x14ac:dyDescent="0.25"/>
    <row r="1878" x14ac:dyDescent="0.25"/>
    <row r="1879" x14ac:dyDescent="0.25"/>
    <row r="1880" x14ac:dyDescent="0.25"/>
    <row r="1881" x14ac:dyDescent="0.25"/>
    <row r="1882" x14ac:dyDescent="0.25"/>
    <row r="1883" x14ac:dyDescent="0.25"/>
    <row r="1884" x14ac:dyDescent="0.25"/>
    <row r="1885" x14ac:dyDescent="0.25"/>
    <row r="1886" x14ac:dyDescent="0.25"/>
    <row r="1887" x14ac:dyDescent="0.25"/>
    <row r="1888" x14ac:dyDescent="0.25"/>
    <row r="1889" x14ac:dyDescent="0.25"/>
    <row r="1890" x14ac:dyDescent="0.25"/>
    <row r="1891" x14ac:dyDescent="0.25"/>
    <row r="1892" x14ac:dyDescent="0.25"/>
    <row r="1893" x14ac:dyDescent="0.25"/>
    <row r="1894" x14ac:dyDescent="0.25"/>
    <row r="1895" x14ac:dyDescent="0.25"/>
    <row r="1896" x14ac:dyDescent="0.25"/>
    <row r="1897" x14ac:dyDescent="0.25"/>
    <row r="1898" x14ac:dyDescent="0.25"/>
    <row r="1899" x14ac:dyDescent="0.25"/>
    <row r="1900" x14ac:dyDescent="0.25"/>
    <row r="1901" x14ac:dyDescent="0.25"/>
    <row r="1902" x14ac:dyDescent="0.25"/>
    <row r="1903" x14ac:dyDescent="0.25"/>
    <row r="1904" x14ac:dyDescent="0.25"/>
    <row r="1905" x14ac:dyDescent="0.25"/>
    <row r="1906" x14ac:dyDescent="0.25"/>
    <row r="1907" x14ac:dyDescent="0.25"/>
    <row r="1908" x14ac:dyDescent="0.25"/>
    <row r="1909" x14ac:dyDescent="0.25"/>
    <row r="1910" x14ac:dyDescent="0.25"/>
    <row r="1911" x14ac:dyDescent="0.25"/>
    <row r="1912" x14ac:dyDescent="0.25"/>
    <row r="1913" x14ac:dyDescent="0.25"/>
    <row r="1914" x14ac:dyDescent="0.25"/>
    <row r="1915" x14ac:dyDescent="0.25"/>
    <row r="1916" x14ac:dyDescent="0.25"/>
    <row r="1917" x14ac:dyDescent="0.25"/>
    <row r="1918" x14ac:dyDescent="0.25"/>
    <row r="1919" x14ac:dyDescent="0.25"/>
    <row r="1920" x14ac:dyDescent="0.25"/>
    <row r="1921" x14ac:dyDescent="0.25"/>
    <row r="1922" x14ac:dyDescent="0.25"/>
    <row r="1923" x14ac:dyDescent="0.25"/>
    <row r="1924" x14ac:dyDescent="0.25"/>
    <row r="1925" x14ac:dyDescent="0.25"/>
    <row r="1926" x14ac:dyDescent="0.25"/>
    <row r="1927" x14ac:dyDescent="0.25"/>
    <row r="1928" x14ac:dyDescent="0.25"/>
    <row r="1929" x14ac:dyDescent="0.25"/>
    <row r="1930" x14ac:dyDescent="0.25"/>
    <row r="1931" x14ac:dyDescent="0.25"/>
    <row r="1932" x14ac:dyDescent="0.25"/>
    <row r="1933" x14ac:dyDescent="0.25"/>
    <row r="1934" x14ac:dyDescent="0.25"/>
    <row r="1935" x14ac:dyDescent="0.25"/>
    <row r="1936" x14ac:dyDescent="0.25"/>
    <row r="1937" x14ac:dyDescent="0.25"/>
    <row r="1938" x14ac:dyDescent="0.25"/>
    <row r="1939" x14ac:dyDescent="0.25"/>
    <row r="1940" x14ac:dyDescent="0.25"/>
    <row r="1941" x14ac:dyDescent="0.25"/>
    <row r="1942" x14ac:dyDescent="0.25"/>
    <row r="1943" x14ac:dyDescent="0.25"/>
    <row r="1944" x14ac:dyDescent="0.25"/>
    <row r="1945" x14ac:dyDescent="0.25"/>
    <row r="1946" x14ac:dyDescent="0.25"/>
    <row r="1947" x14ac:dyDescent="0.25"/>
    <row r="1948" x14ac:dyDescent="0.25"/>
    <row r="1949" x14ac:dyDescent="0.25"/>
    <row r="1950" x14ac:dyDescent="0.25"/>
    <row r="1951" x14ac:dyDescent="0.25"/>
    <row r="1952" x14ac:dyDescent="0.25"/>
    <row r="1953" x14ac:dyDescent="0.25"/>
    <row r="1954" x14ac:dyDescent="0.25"/>
    <row r="1955" x14ac:dyDescent="0.25"/>
    <row r="1956" x14ac:dyDescent="0.25"/>
    <row r="1957" x14ac:dyDescent="0.25"/>
    <row r="1958" x14ac:dyDescent="0.25"/>
    <row r="1959" x14ac:dyDescent="0.25"/>
    <row r="1960" x14ac:dyDescent="0.25"/>
    <row r="1961" x14ac:dyDescent="0.25"/>
    <row r="1962" x14ac:dyDescent="0.25"/>
    <row r="1963" x14ac:dyDescent="0.25"/>
    <row r="1964" x14ac:dyDescent="0.25"/>
    <row r="1965" x14ac:dyDescent="0.25"/>
    <row r="1966" x14ac:dyDescent="0.25"/>
    <row r="1967" x14ac:dyDescent="0.25"/>
    <row r="1968" x14ac:dyDescent="0.25"/>
    <row r="1969" x14ac:dyDescent="0.25"/>
    <row r="1970" x14ac:dyDescent="0.25"/>
    <row r="1971" x14ac:dyDescent="0.25"/>
    <row r="1972" x14ac:dyDescent="0.25"/>
    <row r="1973" x14ac:dyDescent="0.25"/>
    <row r="1974" x14ac:dyDescent="0.25"/>
    <row r="1975" x14ac:dyDescent="0.25"/>
    <row r="1976" x14ac:dyDescent="0.25"/>
    <row r="1977" x14ac:dyDescent="0.25"/>
    <row r="1978" x14ac:dyDescent="0.25"/>
    <row r="1979" x14ac:dyDescent="0.25"/>
    <row r="1980" x14ac:dyDescent="0.25"/>
    <row r="1981" x14ac:dyDescent="0.25"/>
    <row r="1982" x14ac:dyDescent="0.25"/>
    <row r="1983" x14ac:dyDescent="0.25"/>
    <row r="1984" x14ac:dyDescent="0.25"/>
    <row r="1985" x14ac:dyDescent="0.25"/>
    <row r="1986" x14ac:dyDescent="0.25"/>
    <row r="1987" x14ac:dyDescent="0.25"/>
    <row r="1988" x14ac:dyDescent="0.25"/>
    <row r="1989" x14ac:dyDescent="0.25"/>
    <row r="1990" x14ac:dyDescent="0.25"/>
    <row r="1991" x14ac:dyDescent="0.25"/>
    <row r="1992" x14ac:dyDescent="0.25"/>
    <row r="1993" x14ac:dyDescent="0.25"/>
    <row r="1994" x14ac:dyDescent="0.25"/>
    <row r="1995" x14ac:dyDescent="0.25"/>
    <row r="1996" x14ac:dyDescent="0.25"/>
    <row r="1997" x14ac:dyDescent="0.25"/>
    <row r="1998" x14ac:dyDescent="0.25"/>
    <row r="1999" x14ac:dyDescent="0.25"/>
    <row r="2000" x14ac:dyDescent="0.25"/>
    <row r="2001" x14ac:dyDescent="0.25"/>
    <row r="2002" x14ac:dyDescent="0.25"/>
    <row r="2003" x14ac:dyDescent="0.25"/>
    <row r="2004" x14ac:dyDescent="0.25"/>
    <row r="2005" x14ac:dyDescent="0.25"/>
    <row r="2006" x14ac:dyDescent="0.25"/>
    <row r="2007" x14ac:dyDescent="0.25"/>
    <row r="2008" x14ac:dyDescent="0.25"/>
    <row r="2009" x14ac:dyDescent="0.25"/>
    <row r="2010" x14ac:dyDescent="0.25"/>
    <row r="2011" x14ac:dyDescent="0.25"/>
    <row r="2012" x14ac:dyDescent="0.25"/>
    <row r="2013" x14ac:dyDescent="0.25"/>
    <row r="2014" x14ac:dyDescent="0.25"/>
    <row r="2015" x14ac:dyDescent="0.25"/>
    <row r="2016" x14ac:dyDescent="0.25"/>
    <row r="2017" x14ac:dyDescent="0.25"/>
    <row r="2018" x14ac:dyDescent="0.25"/>
    <row r="2019" x14ac:dyDescent="0.25"/>
    <row r="2020" x14ac:dyDescent="0.25"/>
    <row r="2021" x14ac:dyDescent="0.25"/>
    <row r="2022" x14ac:dyDescent="0.25"/>
    <row r="2023" x14ac:dyDescent="0.25"/>
    <row r="2024" x14ac:dyDescent="0.25"/>
    <row r="2025" x14ac:dyDescent="0.25"/>
    <row r="2026" x14ac:dyDescent="0.25"/>
    <row r="2027" x14ac:dyDescent="0.25"/>
    <row r="2028" x14ac:dyDescent="0.25"/>
    <row r="2029" x14ac:dyDescent="0.25"/>
    <row r="2030" x14ac:dyDescent="0.25"/>
    <row r="2031" x14ac:dyDescent="0.25"/>
    <row r="2032" x14ac:dyDescent="0.25"/>
    <row r="2033" x14ac:dyDescent="0.25"/>
    <row r="2034" x14ac:dyDescent="0.25"/>
    <row r="2035" x14ac:dyDescent="0.25"/>
    <row r="2036" x14ac:dyDescent="0.25"/>
    <row r="2037" x14ac:dyDescent="0.25"/>
    <row r="2038" x14ac:dyDescent="0.25"/>
    <row r="2039" x14ac:dyDescent="0.25"/>
    <row r="2040" x14ac:dyDescent="0.25"/>
    <row r="2041" x14ac:dyDescent="0.25"/>
    <row r="2042" x14ac:dyDescent="0.25"/>
    <row r="2043" x14ac:dyDescent="0.25"/>
    <row r="2044" x14ac:dyDescent="0.25"/>
    <row r="2045" x14ac:dyDescent="0.25"/>
    <row r="2046" x14ac:dyDescent="0.25"/>
    <row r="2047" x14ac:dyDescent="0.25"/>
    <row r="2048" x14ac:dyDescent="0.25"/>
    <row r="2049" x14ac:dyDescent="0.25"/>
    <row r="2050" x14ac:dyDescent="0.25"/>
    <row r="2051" x14ac:dyDescent="0.25"/>
    <row r="2052" x14ac:dyDescent="0.25"/>
    <row r="2053" x14ac:dyDescent="0.25"/>
    <row r="2054" x14ac:dyDescent="0.25"/>
    <row r="2055" x14ac:dyDescent="0.25"/>
    <row r="2056" x14ac:dyDescent="0.25"/>
    <row r="2057" x14ac:dyDescent="0.25"/>
    <row r="2058" x14ac:dyDescent="0.25"/>
    <row r="2059" x14ac:dyDescent="0.25"/>
    <row r="2060" x14ac:dyDescent="0.25"/>
    <row r="2061" x14ac:dyDescent="0.25"/>
    <row r="2062" x14ac:dyDescent="0.25"/>
    <row r="2063" x14ac:dyDescent="0.25"/>
    <row r="2064" x14ac:dyDescent="0.25"/>
    <row r="2065" x14ac:dyDescent="0.25"/>
    <row r="2066" x14ac:dyDescent="0.25"/>
    <row r="2067" x14ac:dyDescent="0.25"/>
    <row r="2068" x14ac:dyDescent="0.25"/>
    <row r="2069" x14ac:dyDescent="0.25"/>
    <row r="2070" x14ac:dyDescent="0.25"/>
    <row r="2071" x14ac:dyDescent="0.25"/>
    <row r="2072" x14ac:dyDescent="0.25"/>
    <row r="2073" x14ac:dyDescent="0.25"/>
    <row r="2074" x14ac:dyDescent="0.25"/>
    <row r="2075" x14ac:dyDescent="0.25"/>
    <row r="2076" x14ac:dyDescent="0.25"/>
    <row r="2077" x14ac:dyDescent="0.25"/>
    <row r="2078" x14ac:dyDescent="0.25"/>
    <row r="2079" x14ac:dyDescent="0.25"/>
    <row r="2080" x14ac:dyDescent="0.25"/>
    <row r="2081" x14ac:dyDescent="0.25"/>
    <row r="2082" x14ac:dyDescent="0.25"/>
    <row r="2083" x14ac:dyDescent="0.25"/>
    <row r="2084" x14ac:dyDescent="0.25"/>
    <row r="2085" x14ac:dyDescent="0.25"/>
    <row r="2086" x14ac:dyDescent="0.25"/>
    <row r="2087" x14ac:dyDescent="0.25"/>
    <row r="2088" x14ac:dyDescent="0.25"/>
    <row r="2089" x14ac:dyDescent="0.25"/>
    <row r="2090" x14ac:dyDescent="0.25"/>
    <row r="2091" x14ac:dyDescent="0.25"/>
    <row r="2092" x14ac:dyDescent="0.25"/>
    <row r="2093" x14ac:dyDescent="0.25"/>
    <row r="2094" x14ac:dyDescent="0.25"/>
    <row r="2095" x14ac:dyDescent="0.25"/>
    <row r="2096" x14ac:dyDescent="0.25"/>
    <row r="2097" x14ac:dyDescent="0.25"/>
    <row r="2098" x14ac:dyDescent="0.25"/>
    <row r="2099" x14ac:dyDescent="0.25"/>
    <row r="2100" x14ac:dyDescent="0.25"/>
    <row r="2101" x14ac:dyDescent="0.25"/>
    <row r="2102" x14ac:dyDescent="0.25"/>
    <row r="2103" x14ac:dyDescent="0.25"/>
    <row r="2104" x14ac:dyDescent="0.25"/>
    <row r="2105" x14ac:dyDescent="0.25"/>
    <row r="2106" x14ac:dyDescent="0.25"/>
    <row r="2107" x14ac:dyDescent="0.25"/>
    <row r="2108" x14ac:dyDescent="0.25"/>
    <row r="2109" x14ac:dyDescent="0.25"/>
    <row r="2110" x14ac:dyDescent="0.25"/>
    <row r="2111" x14ac:dyDescent="0.25"/>
    <row r="2112" x14ac:dyDescent="0.25"/>
    <row r="2113" x14ac:dyDescent="0.25"/>
    <row r="2114" x14ac:dyDescent="0.25"/>
    <row r="2115" x14ac:dyDescent="0.25"/>
    <row r="2116" x14ac:dyDescent="0.25"/>
    <row r="2117" x14ac:dyDescent="0.25"/>
    <row r="2118" x14ac:dyDescent="0.25"/>
    <row r="2119" x14ac:dyDescent="0.25"/>
    <row r="2120" x14ac:dyDescent="0.25"/>
    <row r="2121" x14ac:dyDescent="0.25"/>
    <row r="2122" x14ac:dyDescent="0.25"/>
    <row r="2123" x14ac:dyDescent="0.25"/>
    <row r="2124" x14ac:dyDescent="0.25"/>
    <row r="2125" x14ac:dyDescent="0.25"/>
    <row r="2126" x14ac:dyDescent="0.25"/>
    <row r="2127" x14ac:dyDescent="0.25"/>
    <row r="2128" x14ac:dyDescent="0.25"/>
    <row r="2129" x14ac:dyDescent="0.25"/>
    <row r="2130" x14ac:dyDescent="0.25"/>
    <row r="2131" x14ac:dyDescent="0.25"/>
    <row r="2132" x14ac:dyDescent="0.25"/>
    <row r="2133" x14ac:dyDescent="0.25"/>
    <row r="2134" x14ac:dyDescent="0.25"/>
    <row r="2135" x14ac:dyDescent="0.25"/>
    <row r="2136" x14ac:dyDescent="0.25"/>
    <row r="2137" x14ac:dyDescent="0.25"/>
    <row r="2138" x14ac:dyDescent="0.25"/>
    <row r="2139" x14ac:dyDescent="0.25"/>
    <row r="2140" x14ac:dyDescent="0.25"/>
    <row r="2141" x14ac:dyDescent="0.25"/>
    <row r="2142" x14ac:dyDescent="0.25"/>
    <row r="2143" x14ac:dyDescent="0.25"/>
    <row r="2144" x14ac:dyDescent="0.25"/>
    <row r="2145" x14ac:dyDescent="0.25"/>
    <row r="2146" x14ac:dyDescent="0.25"/>
    <row r="2147" x14ac:dyDescent="0.25"/>
    <row r="2148" x14ac:dyDescent="0.25"/>
    <row r="2149" x14ac:dyDescent="0.25"/>
    <row r="2150" x14ac:dyDescent="0.25"/>
    <row r="2151" x14ac:dyDescent="0.25"/>
    <row r="2152" x14ac:dyDescent="0.25"/>
    <row r="2153" x14ac:dyDescent="0.25"/>
    <row r="2154" x14ac:dyDescent="0.25"/>
    <row r="2155" x14ac:dyDescent="0.25"/>
    <row r="2156" x14ac:dyDescent="0.25"/>
    <row r="2157" x14ac:dyDescent="0.25"/>
    <row r="2158" x14ac:dyDescent="0.25"/>
    <row r="2159" x14ac:dyDescent="0.25"/>
    <row r="2160" x14ac:dyDescent="0.25"/>
    <row r="2161" x14ac:dyDescent="0.25"/>
    <row r="2162" x14ac:dyDescent="0.25"/>
    <row r="2163" x14ac:dyDescent="0.25"/>
    <row r="2164" x14ac:dyDescent="0.25"/>
    <row r="2165" x14ac:dyDescent="0.25"/>
    <row r="2166" x14ac:dyDescent="0.25"/>
    <row r="2167" x14ac:dyDescent="0.25"/>
    <row r="2168" x14ac:dyDescent="0.25"/>
    <row r="2169" x14ac:dyDescent="0.25"/>
    <row r="2170" x14ac:dyDescent="0.25"/>
    <row r="2171" x14ac:dyDescent="0.25"/>
    <row r="2172" x14ac:dyDescent="0.25"/>
    <row r="2173" x14ac:dyDescent="0.25"/>
    <row r="2174" x14ac:dyDescent="0.25"/>
    <row r="2175" x14ac:dyDescent="0.25"/>
    <row r="2176" x14ac:dyDescent="0.25"/>
    <row r="2177" x14ac:dyDescent="0.25"/>
    <row r="2178" x14ac:dyDescent="0.25"/>
    <row r="2179" x14ac:dyDescent="0.25"/>
    <row r="2180" x14ac:dyDescent="0.25"/>
    <row r="2181" x14ac:dyDescent="0.25"/>
    <row r="2182" x14ac:dyDescent="0.25"/>
    <row r="2183" x14ac:dyDescent="0.25"/>
    <row r="2184" x14ac:dyDescent="0.25"/>
    <row r="2185" x14ac:dyDescent="0.25"/>
    <row r="2186" x14ac:dyDescent="0.25"/>
    <row r="2187" x14ac:dyDescent="0.25"/>
    <row r="2188" x14ac:dyDescent="0.25"/>
    <row r="2189" x14ac:dyDescent="0.25"/>
    <row r="2190" x14ac:dyDescent="0.25"/>
    <row r="2191" x14ac:dyDescent="0.25"/>
    <row r="2192" x14ac:dyDescent="0.25"/>
    <row r="2193" x14ac:dyDescent="0.25"/>
    <row r="2194" x14ac:dyDescent="0.25"/>
    <row r="2195" x14ac:dyDescent="0.25"/>
    <row r="2196" x14ac:dyDescent="0.25"/>
    <row r="2197" x14ac:dyDescent="0.25"/>
    <row r="2198" x14ac:dyDescent="0.25"/>
    <row r="2199" x14ac:dyDescent="0.25"/>
    <row r="2200" x14ac:dyDescent="0.25"/>
    <row r="2201" x14ac:dyDescent="0.25"/>
    <row r="2202" x14ac:dyDescent="0.25"/>
    <row r="2203" x14ac:dyDescent="0.25"/>
    <row r="2204" x14ac:dyDescent="0.25"/>
    <row r="2205" x14ac:dyDescent="0.25"/>
    <row r="2206" x14ac:dyDescent="0.25"/>
    <row r="2207" x14ac:dyDescent="0.25"/>
    <row r="2208" x14ac:dyDescent="0.25"/>
    <row r="2209" x14ac:dyDescent="0.25"/>
    <row r="2210" x14ac:dyDescent="0.25"/>
    <row r="2211" x14ac:dyDescent="0.25"/>
    <row r="2212" x14ac:dyDescent="0.25"/>
    <row r="2213" x14ac:dyDescent="0.25"/>
    <row r="2214" x14ac:dyDescent="0.25"/>
    <row r="2215" x14ac:dyDescent="0.25"/>
    <row r="2216" x14ac:dyDescent="0.25"/>
    <row r="2217" x14ac:dyDescent="0.25"/>
    <row r="2218" x14ac:dyDescent="0.25"/>
    <row r="2219" x14ac:dyDescent="0.25"/>
    <row r="2220" x14ac:dyDescent="0.25"/>
    <row r="2221" x14ac:dyDescent="0.25"/>
    <row r="2222" x14ac:dyDescent="0.25"/>
    <row r="2223" x14ac:dyDescent="0.25"/>
    <row r="2224" x14ac:dyDescent="0.25"/>
    <row r="2225" x14ac:dyDescent="0.25"/>
    <row r="2226" x14ac:dyDescent="0.25"/>
    <row r="2227" x14ac:dyDescent="0.25"/>
    <row r="2228" x14ac:dyDescent="0.25"/>
    <row r="2229" x14ac:dyDescent="0.25"/>
    <row r="2230" x14ac:dyDescent="0.25"/>
    <row r="2231" x14ac:dyDescent="0.25"/>
    <row r="2232" x14ac:dyDescent="0.25"/>
    <row r="2233" x14ac:dyDescent="0.25"/>
    <row r="2234" x14ac:dyDescent="0.25"/>
    <row r="2235" x14ac:dyDescent="0.25"/>
    <row r="2236" x14ac:dyDescent="0.25"/>
    <row r="2237" x14ac:dyDescent="0.25"/>
    <row r="2238" x14ac:dyDescent="0.25"/>
    <row r="2239" x14ac:dyDescent="0.25"/>
    <row r="2240" x14ac:dyDescent="0.25"/>
    <row r="2241" x14ac:dyDescent="0.25"/>
    <row r="2242" x14ac:dyDescent="0.25"/>
    <row r="2243" x14ac:dyDescent="0.25"/>
    <row r="2244" x14ac:dyDescent="0.25"/>
    <row r="2245" x14ac:dyDescent="0.25"/>
    <row r="2246" x14ac:dyDescent="0.25"/>
    <row r="2247" x14ac:dyDescent="0.25"/>
    <row r="2248" x14ac:dyDescent="0.25"/>
    <row r="2249" x14ac:dyDescent="0.25"/>
    <row r="2250" x14ac:dyDescent="0.25"/>
    <row r="2251" x14ac:dyDescent="0.25"/>
    <row r="2252" x14ac:dyDescent="0.25"/>
    <row r="2253" x14ac:dyDescent="0.25"/>
    <row r="2254" x14ac:dyDescent="0.25"/>
    <row r="2255" x14ac:dyDescent="0.25"/>
    <row r="2256" x14ac:dyDescent="0.25"/>
    <row r="2257" x14ac:dyDescent="0.25"/>
    <row r="2258" x14ac:dyDescent="0.25"/>
    <row r="2259" x14ac:dyDescent="0.25"/>
    <row r="2260" x14ac:dyDescent="0.25"/>
    <row r="2261" x14ac:dyDescent="0.25"/>
    <row r="2262" x14ac:dyDescent="0.25"/>
    <row r="2263" x14ac:dyDescent="0.25"/>
    <row r="2264" x14ac:dyDescent="0.25"/>
    <row r="2265" x14ac:dyDescent="0.25"/>
    <row r="2266" x14ac:dyDescent="0.25"/>
    <row r="2267" x14ac:dyDescent="0.25"/>
    <row r="2268" x14ac:dyDescent="0.25"/>
    <row r="2269" x14ac:dyDescent="0.25"/>
    <row r="2270" x14ac:dyDescent="0.25"/>
    <row r="2271" x14ac:dyDescent="0.25"/>
    <row r="2272" x14ac:dyDescent="0.25"/>
    <row r="2273" x14ac:dyDescent="0.25"/>
    <row r="2274" x14ac:dyDescent="0.25"/>
    <row r="2275" x14ac:dyDescent="0.25"/>
    <row r="2276" x14ac:dyDescent="0.25"/>
    <row r="2277" x14ac:dyDescent="0.25"/>
    <row r="2278" x14ac:dyDescent="0.25"/>
    <row r="2279" x14ac:dyDescent="0.25"/>
    <row r="2280" x14ac:dyDescent="0.25"/>
    <row r="2281" x14ac:dyDescent="0.25"/>
    <row r="2282" x14ac:dyDescent="0.25"/>
    <row r="2283" x14ac:dyDescent="0.25"/>
    <row r="2284" x14ac:dyDescent="0.25"/>
    <row r="2285" x14ac:dyDescent="0.25"/>
    <row r="2286" x14ac:dyDescent="0.25"/>
    <row r="2287" x14ac:dyDescent="0.25"/>
    <row r="2288" x14ac:dyDescent="0.25"/>
    <row r="2289" x14ac:dyDescent="0.25"/>
    <row r="2290" x14ac:dyDescent="0.25"/>
    <row r="2291" x14ac:dyDescent="0.25"/>
    <row r="2292" x14ac:dyDescent="0.25"/>
    <row r="2293" x14ac:dyDescent="0.25"/>
    <row r="2294" x14ac:dyDescent="0.25"/>
    <row r="2295" x14ac:dyDescent="0.25"/>
    <row r="2296" x14ac:dyDescent="0.25"/>
    <row r="2297" x14ac:dyDescent="0.25"/>
    <row r="2298" x14ac:dyDescent="0.25"/>
    <row r="2299" x14ac:dyDescent="0.25"/>
    <row r="2300" x14ac:dyDescent="0.25"/>
    <row r="2301" x14ac:dyDescent="0.25"/>
    <row r="2302" x14ac:dyDescent="0.25"/>
    <row r="2303" x14ac:dyDescent="0.25"/>
    <row r="2304" x14ac:dyDescent="0.25"/>
    <row r="2305" x14ac:dyDescent="0.25"/>
    <row r="2306" x14ac:dyDescent="0.25"/>
    <row r="2307" x14ac:dyDescent="0.25"/>
    <row r="2308" x14ac:dyDescent="0.25"/>
    <row r="2309" x14ac:dyDescent="0.25"/>
    <row r="2310" x14ac:dyDescent="0.25"/>
    <row r="2311" x14ac:dyDescent="0.25"/>
    <row r="2312" x14ac:dyDescent="0.25"/>
    <row r="2313" x14ac:dyDescent="0.25"/>
    <row r="2314" x14ac:dyDescent="0.25"/>
    <row r="2315" x14ac:dyDescent="0.25"/>
    <row r="2316" x14ac:dyDescent="0.25"/>
    <row r="2317" x14ac:dyDescent="0.25"/>
    <row r="2318" x14ac:dyDescent="0.25"/>
    <row r="2319" x14ac:dyDescent="0.25"/>
    <row r="2320" x14ac:dyDescent="0.25"/>
    <row r="2321" x14ac:dyDescent="0.25"/>
    <row r="2322" x14ac:dyDescent="0.25"/>
    <row r="2323" x14ac:dyDescent="0.25"/>
    <row r="2324" x14ac:dyDescent="0.25"/>
    <row r="2325" x14ac:dyDescent="0.25"/>
    <row r="2326" x14ac:dyDescent="0.25"/>
    <row r="2327" x14ac:dyDescent="0.25"/>
    <row r="2328" x14ac:dyDescent="0.25"/>
    <row r="2329" x14ac:dyDescent="0.25"/>
    <row r="2330" x14ac:dyDescent="0.25"/>
    <row r="2331" x14ac:dyDescent="0.25"/>
    <row r="2332" x14ac:dyDescent="0.25"/>
    <row r="2333" x14ac:dyDescent="0.25"/>
    <row r="2334" x14ac:dyDescent="0.25"/>
    <row r="2335" x14ac:dyDescent="0.25"/>
    <row r="2336" x14ac:dyDescent="0.25"/>
    <row r="2337" x14ac:dyDescent="0.25"/>
    <row r="2338" x14ac:dyDescent="0.25"/>
    <row r="2339" x14ac:dyDescent="0.25"/>
    <row r="2340" x14ac:dyDescent="0.25"/>
    <row r="2341" x14ac:dyDescent="0.25"/>
    <row r="2342" x14ac:dyDescent="0.25"/>
    <row r="2343" x14ac:dyDescent="0.25"/>
    <row r="2344" x14ac:dyDescent="0.25"/>
    <row r="2345" x14ac:dyDescent="0.25"/>
    <row r="2346" x14ac:dyDescent="0.25"/>
    <row r="2347" x14ac:dyDescent="0.25"/>
    <row r="2348" x14ac:dyDescent="0.25"/>
    <row r="2349" x14ac:dyDescent="0.25"/>
    <row r="2350" x14ac:dyDescent="0.25"/>
    <row r="2351" x14ac:dyDescent="0.25"/>
    <row r="2352" x14ac:dyDescent="0.25"/>
    <row r="2353" x14ac:dyDescent="0.25"/>
    <row r="2354" x14ac:dyDescent="0.25"/>
    <row r="2355" x14ac:dyDescent="0.25"/>
    <row r="2356" x14ac:dyDescent="0.25"/>
    <row r="2357" x14ac:dyDescent="0.25"/>
    <row r="2358" x14ac:dyDescent="0.25"/>
    <row r="2359" x14ac:dyDescent="0.25"/>
    <row r="2360" x14ac:dyDescent="0.25"/>
    <row r="2361" x14ac:dyDescent="0.25"/>
    <row r="2362" x14ac:dyDescent="0.25"/>
    <row r="2363" x14ac:dyDescent="0.25"/>
    <row r="2364" x14ac:dyDescent="0.25"/>
    <row r="2365" x14ac:dyDescent="0.25"/>
    <row r="2366" x14ac:dyDescent="0.25"/>
    <row r="2367" x14ac:dyDescent="0.25"/>
    <row r="2368" x14ac:dyDescent="0.25"/>
    <row r="2369" x14ac:dyDescent="0.25"/>
    <row r="2370" x14ac:dyDescent="0.25"/>
    <row r="2371" x14ac:dyDescent="0.25"/>
    <row r="2372" x14ac:dyDescent="0.25"/>
    <row r="2373" x14ac:dyDescent="0.25"/>
    <row r="2374" x14ac:dyDescent="0.25"/>
    <row r="2375" x14ac:dyDescent="0.25"/>
    <row r="2376" x14ac:dyDescent="0.25"/>
    <row r="2377" x14ac:dyDescent="0.25"/>
    <row r="2378" x14ac:dyDescent="0.25"/>
    <row r="2379" x14ac:dyDescent="0.25"/>
    <row r="2380" x14ac:dyDescent="0.25"/>
    <row r="2381" x14ac:dyDescent="0.25"/>
    <row r="2382" x14ac:dyDescent="0.25"/>
    <row r="2383" x14ac:dyDescent="0.25"/>
    <row r="2384" x14ac:dyDescent="0.25"/>
    <row r="2385" x14ac:dyDescent="0.25"/>
    <row r="2386" x14ac:dyDescent="0.25"/>
    <row r="2387" x14ac:dyDescent="0.25"/>
    <row r="2388" x14ac:dyDescent="0.25"/>
    <row r="2389" x14ac:dyDescent="0.25"/>
    <row r="2390" x14ac:dyDescent="0.25"/>
    <row r="2391" x14ac:dyDescent="0.25"/>
    <row r="2392" x14ac:dyDescent="0.25"/>
    <row r="2393" x14ac:dyDescent="0.25"/>
    <row r="2394" x14ac:dyDescent="0.25"/>
    <row r="2395" x14ac:dyDescent="0.25"/>
    <row r="2396" x14ac:dyDescent="0.25"/>
    <row r="2397" x14ac:dyDescent="0.25"/>
    <row r="2398" x14ac:dyDescent="0.25"/>
    <row r="2399" x14ac:dyDescent="0.25"/>
    <row r="2400" x14ac:dyDescent="0.25"/>
    <row r="2401" x14ac:dyDescent="0.25"/>
    <row r="2402" x14ac:dyDescent="0.25"/>
    <row r="2403" x14ac:dyDescent="0.25"/>
    <row r="2404" x14ac:dyDescent="0.25"/>
    <row r="2405" x14ac:dyDescent="0.25"/>
    <row r="2406" x14ac:dyDescent="0.25"/>
    <row r="2407" x14ac:dyDescent="0.25"/>
    <row r="2408" x14ac:dyDescent="0.25"/>
    <row r="2409" x14ac:dyDescent="0.25"/>
    <row r="2410" x14ac:dyDescent="0.25"/>
    <row r="2411" x14ac:dyDescent="0.25"/>
    <row r="2412" x14ac:dyDescent="0.25"/>
    <row r="2413" x14ac:dyDescent="0.25"/>
    <row r="2414" x14ac:dyDescent="0.25"/>
    <row r="2415" x14ac:dyDescent="0.25"/>
    <row r="2416" x14ac:dyDescent="0.25"/>
    <row r="2417" x14ac:dyDescent="0.25"/>
    <row r="2418" x14ac:dyDescent="0.25"/>
    <row r="2419" x14ac:dyDescent="0.25"/>
    <row r="2420" x14ac:dyDescent="0.25"/>
    <row r="2421" x14ac:dyDescent="0.25"/>
    <row r="2422" x14ac:dyDescent="0.25"/>
    <row r="2423" x14ac:dyDescent="0.25"/>
    <row r="2424" x14ac:dyDescent="0.25"/>
    <row r="2425" x14ac:dyDescent="0.25"/>
    <row r="2426" x14ac:dyDescent="0.25"/>
    <row r="2427" x14ac:dyDescent="0.25"/>
    <row r="2428" x14ac:dyDescent="0.25"/>
    <row r="2429" x14ac:dyDescent="0.25"/>
    <row r="2430" x14ac:dyDescent="0.25"/>
    <row r="2431" x14ac:dyDescent="0.25"/>
    <row r="2432" x14ac:dyDescent="0.25"/>
    <row r="2433" x14ac:dyDescent="0.25"/>
    <row r="2434" x14ac:dyDescent="0.25"/>
    <row r="2435" x14ac:dyDescent="0.25"/>
    <row r="2436" x14ac:dyDescent="0.25"/>
    <row r="2437" x14ac:dyDescent="0.25"/>
    <row r="2438" x14ac:dyDescent="0.25"/>
    <row r="2439" x14ac:dyDescent="0.25"/>
    <row r="2440" x14ac:dyDescent="0.25"/>
    <row r="2441" x14ac:dyDescent="0.25"/>
    <row r="2442" x14ac:dyDescent="0.25"/>
    <row r="2443" x14ac:dyDescent="0.25"/>
    <row r="2444" x14ac:dyDescent="0.25"/>
    <row r="2445" x14ac:dyDescent="0.25"/>
    <row r="2446" x14ac:dyDescent="0.25"/>
    <row r="2447" x14ac:dyDescent="0.25"/>
    <row r="2448" x14ac:dyDescent="0.25"/>
    <row r="2449" x14ac:dyDescent="0.25"/>
    <row r="2450" x14ac:dyDescent="0.25"/>
    <row r="2451" x14ac:dyDescent="0.25"/>
    <row r="2452" x14ac:dyDescent="0.25"/>
    <row r="2453" x14ac:dyDescent="0.25"/>
    <row r="2454" x14ac:dyDescent="0.25"/>
    <row r="2455" x14ac:dyDescent="0.25"/>
    <row r="2456" x14ac:dyDescent="0.25"/>
    <row r="2457" x14ac:dyDescent="0.25"/>
    <row r="2458" x14ac:dyDescent="0.25"/>
    <row r="2459" x14ac:dyDescent="0.25"/>
    <row r="2460" x14ac:dyDescent="0.25"/>
    <row r="2461" x14ac:dyDescent="0.25"/>
    <row r="2462" x14ac:dyDescent="0.25"/>
    <row r="2463" x14ac:dyDescent="0.25"/>
    <row r="2464" x14ac:dyDescent="0.25"/>
    <row r="2465" x14ac:dyDescent="0.25"/>
    <row r="2466" x14ac:dyDescent="0.25"/>
    <row r="2467" x14ac:dyDescent="0.25"/>
    <row r="2468" x14ac:dyDescent="0.25"/>
    <row r="2469" x14ac:dyDescent="0.25"/>
    <row r="2470" x14ac:dyDescent="0.25"/>
    <row r="2471" x14ac:dyDescent="0.25"/>
    <row r="2472" x14ac:dyDescent="0.25"/>
    <row r="2473" x14ac:dyDescent="0.25"/>
    <row r="2474" x14ac:dyDescent="0.25"/>
    <row r="2475" x14ac:dyDescent="0.25"/>
    <row r="2476" x14ac:dyDescent="0.25"/>
    <row r="2477" x14ac:dyDescent="0.25"/>
    <row r="2478" x14ac:dyDescent="0.25"/>
    <row r="2479" x14ac:dyDescent="0.25"/>
    <row r="2480" x14ac:dyDescent="0.25"/>
    <row r="2481" x14ac:dyDescent="0.25"/>
    <row r="2482" x14ac:dyDescent="0.25"/>
    <row r="2483" x14ac:dyDescent="0.25"/>
    <row r="2484" x14ac:dyDescent="0.25"/>
    <row r="2485" x14ac:dyDescent="0.25"/>
    <row r="2486" x14ac:dyDescent="0.25"/>
    <row r="2487" x14ac:dyDescent="0.25"/>
    <row r="2488" x14ac:dyDescent="0.25"/>
    <row r="2489" x14ac:dyDescent="0.25"/>
    <row r="2490" x14ac:dyDescent="0.25"/>
    <row r="2491" x14ac:dyDescent="0.25"/>
    <row r="2492" x14ac:dyDescent="0.25"/>
    <row r="2493" x14ac:dyDescent="0.25"/>
    <row r="2494" x14ac:dyDescent="0.25"/>
    <row r="2495" x14ac:dyDescent="0.25"/>
    <row r="2496" x14ac:dyDescent="0.25"/>
    <row r="2497" x14ac:dyDescent="0.25"/>
    <row r="2498" x14ac:dyDescent="0.25"/>
    <row r="2499" x14ac:dyDescent="0.25"/>
    <row r="2500" x14ac:dyDescent="0.25"/>
    <row r="2501" x14ac:dyDescent="0.25"/>
    <row r="2502" x14ac:dyDescent="0.25"/>
    <row r="2503" x14ac:dyDescent="0.25"/>
    <row r="2504" x14ac:dyDescent="0.25"/>
    <row r="2505" x14ac:dyDescent="0.25"/>
    <row r="2506" x14ac:dyDescent="0.25"/>
    <row r="2507" x14ac:dyDescent="0.25"/>
    <row r="2508" x14ac:dyDescent="0.25"/>
    <row r="2509" x14ac:dyDescent="0.25"/>
    <row r="2510" x14ac:dyDescent="0.25"/>
    <row r="2511" x14ac:dyDescent="0.25"/>
    <row r="2512" x14ac:dyDescent="0.25"/>
    <row r="2513" x14ac:dyDescent="0.25"/>
    <row r="2514" x14ac:dyDescent="0.25"/>
    <row r="2515" x14ac:dyDescent="0.25"/>
    <row r="2516" x14ac:dyDescent="0.25"/>
    <row r="2517" x14ac:dyDescent="0.25"/>
    <row r="2518" x14ac:dyDescent="0.25"/>
    <row r="2519" x14ac:dyDescent="0.25"/>
    <row r="2520" x14ac:dyDescent="0.25"/>
    <row r="2521" x14ac:dyDescent="0.25"/>
    <row r="2522" x14ac:dyDescent="0.25"/>
    <row r="2523" x14ac:dyDescent="0.25"/>
    <row r="2524" x14ac:dyDescent="0.25"/>
    <row r="2525" x14ac:dyDescent="0.25"/>
    <row r="2526" x14ac:dyDescent="0.25"/>
    <row r="2527" x14ac:dyDescent="0.25"/>
    <row r="2528" x14ac:dyDescent="0.25"/>
    <row r="2529" x14ac:dyDescent="0.25"/>
    <row r="2530" x14ac:dyDescent="0.25"/>
    <row r="2531" x14ac:dyDescent="0.25"/>
    <row r="2532" x14ac:dyDescent="0.25"/>
    <row r="2533" x14ac:dyDescent="0.25"/>
    <row r="2534" x14ac:dyDescent="0.25"/>
    <row r="2535" x14ac:dyDescent="0.25"/>
    <row r="2536" x14ac:dyDescent="0.25"/>
    <row r="2537" x14ac:dyDescent="0.25"/>
    <row r="2538" x14ac:dyDescent="0.25"/>
    <row r="2539" x14ac:dyDescent="0.25"/>
    <row r="2540" x14ac:dyDescent="0.25"/>
    <row r="2541" x14ac:dyDescent="0.25"/>
    <row r="2542" x14ac:dyDescent="0.25"/>
    <row r="2543" x14ac:dyDescent="0.25"/>
    <row r="2544" x14ac:dyDescent="0.25"/>
    <row r="2545" x14ac:dyDescent="0.25"/>
    <row r="2546" x14ac:dyDescent="0.25"/>
    <row r="2547" x14ac:dyDescent="0.25"/>
    <row r="2548" x14ac:dyDescent="0.25"/>
    <row r="2549" x14ac:dyDescent="0.25"/>
    <row r="2550" x14ac:dyDescent="0.25"/>
    <row r="2551" x14ac:dyDescent="0.25"/>
    <row r="2552" x14ac:dyDescent="0.25"/>
    <row r="2553" x14ac:dyDescent="0.25"/>
    <row r="2554" x14ac:dyDescent="0.25"/>
    <row r="2555" x14ac:dyDescent="0.25"/>
    <row r="2556" x14ac:dyDescent="0.25"/>
    <row r="2557" x14ac:dyDescent="0.25"/>
    <row r="2558" x14ac:dyDescent="0.25"/>
    <row r="2559" x14ac:dyDescent="0.25"/>
    <row r="2560" x14ac:dyDescent="0.25"/>
    <row r="2561" x14ac:dyDescent="0.25"/>
    <row r="2562" x14ac:dyDescent="0.25"/>
    <row r="2563" x14ac:dyDescent="0.25"/>
    <row r="2564" x14ac:dyDescent="0.25"/>
    <row r="2565" x14ac:dyDescent="0.25"/>
    <row r="2566" x14ac:dyDescent="0.25"/>
    <row r="2567" x14ac:dyDescent="0.25"/>
    <row r="2568" x14ac:dyDescent="0.25"/>
    <row r="2569" x14ac:dyDescent="0.25"/>
    <row r="2570" x14ac:dyDescent="0.25"/>
    <row r="2571" x14ac:dyDescent="0.25"/>
    <row r="2572" x14ac:dyDescent="0.25"/>
    <row r="2573" x14ac:dyDescent="0.25"/>
    <row r="2574" x14ac:dyDescent="0.25"/>
    <row r="2575" x14ac:dyDescent="0.25"/>
    <row r="2576" x14ac:dyDescent="0.25"/>
    <row r="2577" x14ac:dyDescent="0.25"/>
    <row r="2578" x14ac:dyDescent="0.25"/>
    <row r="2579" x14ac:dyDescent="0.25"/>
    <row r="2580" x14ac:dyDescent="0.25"/>
    <row r="2581" x14ac:dyDescent="0.25"/>
    <row r="2582" x14ac:dyDescent="0.25"/>
    <row r="2583" x14ac:dyDescent="0.25"/>
    <row r="2584" x14ac:dyDescent="0.25"/>
    <row r="2585" x14ac:dyDescent="0.25"/>
    <row r="2586" x14ac:dyDescent="0.25"/>
    <row r="2587" x14ac:dyDescent="0.25"/>
    <row r="2588" x14ac:dyDescent="0.25"/>
    <row r="2589" x14ac:dyDescent="0.25"/>
    <row r="2590" x14ac:dyDescent="0.25"/>
    <row r="2591" x14ac:dyDescent="0.25"/>
    <row r="2592" x14ac:dyDescent="0.25"/>
    <row r="2593" x14ac:dyDescent="0.25"/>
    <row r="2594" x14ac:dyDescent="0.25"/>
    <row r="2595" x14ac:dyDescent="0.25"/>
    <row r="2596" x14ac:dyDescent="0.25"/>
    <row r="2597" x14ac:dyDescent="0.25"/>
    <row r="2598" x14ac:dyDescent="0.25"/>
    <row r="2599" x14ac:dyDescent="0.25"/>
    <row r="2600" x14ac:dyDescent="0.25"/>
    <row r="2601" x14ac:dyDescent="0.25"/>
    <row r="2602" x14ac:dyDescent="0.25"/>
    <row r="2603" x14ac:dyDescent="0.25"/>
    <row r="2604" x14ac:dyDescent="0.25"/>
    <row r="2605" x14ac:dyDescent="0.25"/>
    <row r="2606" x14ac:dyDescent="0.25"/>
    <row r="2607" x14ac:dyDescent="0.25"/>
    <row r="2608" x14ac:dyDescent="0.25"/>
    <row r="2609" x14ac:dyDescent="0.25"/>
    <row r="2610" x14ac:dyDescent="0.25"/>
    <row r="2611" x14ac:dyDescent="0.25"/>
    <row r="2612" x14ac:dyDescent="0.25"/>
    <row r="2613" x14ac:dyDescent="0.25"/>
    <row r="2614" x14ac:dyDescent="0.25"/>
    <row r="2615" x14ac:dyDescent="0.25"/>
    <row r="2616" x14ac:dyDescent="0.25"/>
    <row r="2617" x14ac:dyDescent="0.25"/>
    <row r="2618" x14ac:dyDescent="0.25"/>
    <row r="2619" x14ac:dyDescent="0.25"/>
    <row r="2620" x14ac:dyDescent="0.25"/>
    <row r="2621" x14ac:dyDescent="0.25"/>
    <row r="2622" x14ac:dyDescent="0.25"/>
    <row r="2623" x14ac:dyDescent="0.25"/>
    <row r="2624" x14ac:dyDescent="0.25"/>
    <row r="2625" x14ac:dyDescent="0.25"/>
    <row r="2626" x14ac:dyDescent="0.25"/>
    <row r="2627" x14ac:dyDescent="0.25"/>
    <row r="2628" x14ac:dyDescent="0.25"/>
    <row r="2629" x14ac:dyDescent="0.25"/>
    <row r="2630" x14ac:dyDescent="0.25"/>
    <row r="2631" x14ac:dyDescent="0.25"/>
    <row r="2632" x14ac:dyDescent="0.25"/>
    <row r="2633" x14ac:dyDescent="0.25"/>
    <row r="2634" x14ac:dyDescent="0.25"/>
    <row r="2635" x14ac:dyDescent="0.25"/>
    <row r="2636" x14ac:dyDescent="0.25"/>
    <row r="2637" x14ac:dyDescent="0.25"/>
    <row r="2638" x14ac:dyDescent="0.25"/>
    <row r="2639" x14ac:dyDescent="0.25"/>
    <row r="2640" x14ac:dyDescent="0.25"/>
    <row r="2641" x14ac:dyDescent="0.25"/>
    <row r="2642" x14ac:dyDescent="0.25"/>
    <row r="2643" x14ac:dyDescent="0.25"/>
    <row r="2644" x14ac:dyDescent="0.25"/>
    <row r="2645" x14ac:dyDescent="0.25"/>
    <row r="2646" x14ac:dyDescent="0.25"/>
    <row r="2647" x14ac:dyDescent="0.25"/>
    <row r="2648" x14ac:dyDescent="0.25"/>
    <row r="2649" x14ac:dyDescent="0.25"/>
    <row r="2650" x14ac:dyDescent="0.25"/>
    <row r="2651" x14ac:dyDescent="0.25"/>
    <row r="2652" x14ac:dyDescent="0.25"/>
    <row r="2653" x14ac:dyDescent="0.25"/>
    <row r="2654" x14ac:dyDescent="0.25"/>
    <row r="2655" x14ac:dyDescent="0.25"/>
    <row r="2656" x14ac:dyDescent="0.25"/>
    <row r="2657" x14ac:dyDescent="0.25"/>
    <row r="2658" x14ac:dyDescent="0.25"/>
    <row r="2659" x14ac:dyDescent="0.25"/>
    <row r="2660" x14ac:dyDescent="0.25"/>
    <row r="2661" x14ac:dyDescent="0.25"/>
    <row r="2662" x14ac:dyDescent="0.25"/>
    <row r="2663" x14ac:dyDescent="0.25"/>
    <row r="2664" x14ac:dyDescent="0.25"/>
    <row r="2665" x14ac:dyDescent="0.25"/>
    <row r="2666" x14ac:dyDescent="0.25"/>
    <row r="2667" x14ac:dyDescent="0.25"/>
    <row r="2668" x14ac:dyDescent="0.25"/>
    <row r="2669" x14ac:dyDescent="0.25"/>
    <row r="2670" x14ac:dyDescent="0.25"/>
    <row r="2671" x14ac:dyDescent="0.25"/>
    <row r="2672" x14ac:dyDescent="0.25"/>
    <row r="2673" x14ac:dyDescent="0.25"/>
    <row r="2674" x14ac:dyDescent="0.25"/>
    <row r="2675" x14ac:dyDescent="0.25"/>
    <row r="2676" x14ac:dyDescent="0.25"/>
    <row r="2677" x14ac:dyDescent="0.25"/>
    <row r="2678" x14ac:dyDescent="0.25"/>
    <row r="2679" x14ac:dyDescent="0.25"/>
    <row r="2680" x14ac:dyDescent="0.25"/>
    <row r="2681" x14ac:dyDescent="0.25"/>
    <row r="2682" x14ac:dyDescent="0.25"/>
    <row r="2683" x14ac:dyDescent="0.25"/>
    <row r="2684" x14ac:dyDescent="0.25"/>
    <row r="2685" x14ac:dyDescent="0.25"/>
    <row r="2686" x14ac:dyDescent="0.25"/>
    <row r="2687" x14ac:dyDescent="0.25"/>
    <row r="2688" x14ac:dyDescent="0.25"/>
    <row r="2689" x14ac:dyDescent="0.25"/>
    <row r="2690" x14ac:dyDescent="0.25"/>
    <row r="2691" x14ac:dyDescent="0.25"/>
    <row r="2692" x14ac:dyDescent="0.25"/>
    <row r="2693" x14ac:dyDescent="0.25"/>
    <row r="2694" x14ac:dyDescent="0.25"/>
    <row r="2695" x14ac:dyDescent="0.25"/>
    <row r="2696" x14ac:dyDescent="0.25"/>
    <row r="2697" x14ac:dyDescent="0.25"/>
    <row r="2698" x14ac:dyDescent="0.25"/>
    <row r="2699" x14ac:dyDescent="0.25"/>
    <row r="2700" x14ac:dyDescent="0.25"/>
    <row r="2701" x14ac:dyDescent="0.25"/>
    <row r="2702" x14ac:dyDescent="0.25"/>
    <row r="2703" x14ac:dyDescent="0.25"/>
    <row r="2704" x14ac:dyDescent="0.25"/>
    <row r="2705" x14ac:dyDescent="0.25"/>
    <row r="2706" x14ac:dyDescent="0.25"/>
    <row r="2707" x14ac:dyDescent="0.25"/>
    <row r="2708" x14ac:dyDescent="0.25"/>
    <row r="2709" x14ac:dyDescent="0.25"/>
    <row r="2710" x14ac:dyDescent="0.25"/>
    <row r="2711" x14ac:dyDescent="0.25"/>
    <row r="2712" x14ac:dyDescent="0.25"/>
    <row r="2713" x14ac:dyDescent="0.25"/>
    <row r="2714" x14ac:dyDescent="0.25"/>
    <row r="2715" x14ac:dyDescent="0.25"/>
    <row r="2716" x14ac:dyDescent="0.25"/>
    <row r="2717" x14ac:dyDescent="0.25"/>
    <row r="2718" x14ac:dyDescent="0.25"/>
    <row r="2719" x14ac:dyDescent="0.25"/>
    <row r="2720" x14ac:dyDescent="0.25"/>
    <row r="2721" x14ac:dyDescent="0.25"/>
    <row r="2722" x14ac:dyDescent="0.25"/>
    <row r="2723" x14ac:dyDescent="0.25"/>
    <row r="2724" x14ac:dyDescent="0.25"/>
    <row r="2725" x14ac:dyDescent="0.25"/>
    <row r="2726" x14ac:dyDescent="0.25"/>
    <row r="2727" x14ac:dyDescent="0.25"/>
    <row r="2728" x14ac:dyDescent="0.25"/>
    <row r="2729" x14ac:dyDescent="0.25"/>
    <row r="2730" x14ac:dyDescent="0.25"/>
    <row r="2731" x14ac:dyDescent="0.25"/>
    <row r="2732" x14ac:dyDescent="0.25"/>
    <row r="2733" x14ac:dyDescent="0.25"/>
    <row r="2734" x14ac:dyDescent="0.25"/>
    <row r="2735" x14ac:dyDescent="0.25"/>
    <row r="2736" x14ac:dyDescent="0.25"/>
    <row r="2737" x14ac:dyDescent="0.25"/>
    <row r="2738" x14ac:dyDescent="0.25"/>
    <row r="2739" x14ac:dyDescent="0.25"/>
    <row r="2740" x14ac:dyDescent="0.25"/>
    <row r="2741" x14ac:dyDescent="0.25"/>
    <row r="2742" x14ac:dyDescent="0.25"/>
    <row r="2743" x14ac:dyDescent="0.25"/>
    <row r="2744" x14ac:dyDescent="0.25"/>
    <row r="2745" x14ac:dyDescent="0.25"/>
    <row r="2746" x14ac:dyDescent="0.25"/>
    <row r="2747" x14ac:dyDescent="0.25"/>
    <row r="2748" x14ac:dyDescent="0.25"/>
    <row r="2749" x14ac:dyDescent="0.25"/>
    <row r="2750" x14ac:dyDescent="0.25"/>
    <row r="2751" x14ac:dyDescent="0.25"/>
    <row r="2752" x14ac:dyDescent="0.25"/>
    <row r="2753" x14ac:dyDescent="0.25"/>
    <row r="2754" x14ac:dyDescent="0.25"/>
    <row r="2755" x14ac:dyDescent="0.25"/>
    <row r="2756" x14ac:dyDescent="0.25"/>
    <row r="2757" x14ac:dyDescent="0.25"/>
    <row r="2758" x14ac:dyDescent="0.25"/>
    <row r="2759" x14ac:dyDescent="0.25"/>
    <row r="2760" x14ac:dyDescent="0.25"/>
    <row r="2761" x14ac:dyDescent="0.25"/>
    <row r="2762" x14ac:dyDescent="0.25"/>
    <row r="2763" x14ac:dyDescent="0.25"/>
    <row r="2764" x14ac:dyDescent="0.25"/>
    <row r="2765" x14ac:dyDescent="0.25"/>
    <row r="2766" x14ac:dyDescent="0.25"/>
    <row r="2767" x14ac:dyDescent="0.25"/>
    <row r="2768" x14ac:dyDescent="0.25"/>
    <row r="2769" x14ac:dyDescent="0.25"/>
    <row r="2770" x14ac:dyDescent="0.25"/>
    <row r="2771" x14ac:dyDescent="0.25"/>
    <row r="2772" x14ac:dyDescent="0.25"/>
    <row r="2773" x14ac:dyDescent="0.25"/>
    <row r="2774" x14ac:dyDescent="0.25"/>
    <row r="2775" x14ac:dyDescent="0.25"/>
    <row r="2776" x14ac:dyDescent="0.25"/>
    <row r="2777" x14ac:dyDescent="0.25"/>
    <row r="2778" x14ac:dyDescent="0.25"/>
    <row r="2779" x14ac:dyDescent="0.25"/>
    <row r="2780" x14ac:dyDescent="0.25"/>
    <row r="2781" x14ac:dyDescent="0.25"/>
    <row r="2782" x14ac:dyDescent="0.25"/>
    <row r="2783" x14ac:dyDescent="0.25"/>
    <row r="2784" x14ac:dyDescent="0.25"/>
    <row r="2785" x14ac:dyDescent="0.25"/>
    <row r="2786" x14ac:dyDescent="0.25"/>
    <row r="2787" x14ac:dyDescent="0.25"/>
    <row r="2788" x14ac:dyDescent="0.25"/>
    <row r="2789" x14ac:dyDescent="0.25"/>
    <row r="2790" x14ac:dyDescent="0.25"/>
    <row r="2791" x14ac:dyDescent="0.25"/>
    <row r="2792" x14ac:dyDescent="0.25"/>
    <row r="2793" x14ac:dyDescent="0.25"/>
    <row r="2794" x14ac:dyDescent="0.25"/>
    <row r="2795" x14ac:dyDescent="0.25"/>
    <row r="2796" x14ac:dyDescent="0.25"/>
    <row r="2797" x14ac:dyDescent="0.25"/>
    <row r="2798" x14ac:dyDescent="0.25"/>
    <row r="2799" x14ac:dyDescent="0.25"/>
    <row r="2800" x14ac:dyDescent="0.25"/>
    <row r="2801" x14ac:dyDescent="0.25"/>
    <row r="2802" x14ac:dyDescent="0.25"/>
    <row r="2803" x14ac:dyDescent="0.25"/>
    <row r="2804" x14ac:dyDescent="0.25"/>
    <row r="2805" x14ac:dyDescent="0.25"/>
    <row r="2806" x14ac:dyDescent="0.25"/>
    <row r="2807" x14ac:dyDescent="0.25"/>
    <row r="2808" x14ac:dyDescent="0.25"/>
    <row r="2809" x14ac:dyDescent="0.25"/>
    <row r="2810" x14ac:dyDescent="0.25"/>
    <row r="2811" x14ac:dyDescent="0.25"/>
    <row r="2812" x14ac:dyDescent="0.25"/>
    <row r="2813" x14ac:dyDescent="0.25"/>
    <row r="2814" x14ac:dyDescent="0.25"/>
    <row r="2815" x14ac:dyDescent="0.25"/>
    <row r="2816" x14ac:dyDescent="0.25"/>
    <row r="2817" x14ac:dyDescent="0.25"/>
    <row r="2818" x14ac:dyDescent="0.25"/>
    <row r="2819" x14ac:dyDescent="0.25"/>
    <row r="2820" x14ac:dyDescent="0.25"/>
    <row r="2821" x14ac:dyDescent="0.25"/>
    <row r="2822" x14ac:dyDescent="0.25"/>
    <row r="2823" x14ac:dyDescent="0.25"/>
    <row r="2824" x14ac:dyDescent="0.25"/>
    <row r="2825" x14ac:dyDescent="0.25"/>
    <row r="2826" x14ac:dyDescent="0.25"/>
    <row r="2827" x14ac:dyDescent="0.25"/>
    <row r="2828" x14ac:dyDescent="0.25"/>
    <row r="2829" x14ac:dyDescent="0.25"/>
    <row r="2830" x14ac:dyDescent="0.25"/>
    <row r="2831" x14ac:dyDescent="0.25"/>
    <row r="2832" x14ac:dyDescent="0.25"/>
    <row r="2833" x14ac:dyDescent="0.25"/>
    <row r="2834" x14ac:dyDescent="0.25"/>
    <row r="2835" x14ac:dyDescent="0.25"/>
    <row r="2836" x14ac:dyDescent="0.25"/>
    <row r="2837" x14ac:dyDescent="0.25"/>
    <row r="2838" x14ac:dyDescent="0.25"/>
    <row r="2839" x14ac:dyDescent="0.25"/>
    <row r="2840" x14ac:dyDescent="0.25"/>
    <row r="2841" x14ac:dyDescent="0.25"/>
    <row r="2842" x14ac:dyDescent="0.25"/>
    <row r="2843" x14ac:dyDescent="0.25"/>
    <row r="2844" x14ac:dyDescent="0.25"/>
    <row r="2845" x14ac:dyDescent="0.25"/>
    <row r="2846" x14ac:dyDescent="0.25"/>
    <row r="2847" x14ac:dyDescent="0.25"/>
    <row r="2848" x14ac:dyDescent="0.25"/>
    <row r="2849" x14ac:dyDescent="0.25"/>
    <row r="2850" x14ac:dyDescent="0.25"/>
    <row r="2851" x14ac:dyDescent="0.25"/>
    <row r="2852" x14ac:dyDescent="0.25"/>
    <row r="2853" x14ac:dyDescent="0.25"/>
    <row r="2854" x14ac:dyDescent="0.25"/>
    <row r="2855" x14ac:dyDescent="0.25"/>
    <row r="2856" x14ac:dyDescent="0.25"/>
    <row r="2857" x14ac:dyDescent="0.25"/>
    <row r="2858" x14ac:dyDescent="0.25"/>
    <row r="2859" x14ac:dyDescent="0.25"/>
    <row r="2860" x14ac:dyDescent="0.25"/>
    <row r="2861" x14ac:dyDescent="0.25"/>
    <row r="2862" x14ac:dyDescent="0.25"/>
    <row r="2863" x14ac:dyDescent="0.25"/>
    <row r="2864" x14ac:dyDescent="0.25"/>
    <row r="2865" x14ac:dyDescent="0.25"/>
    <row r="2866" x14ac:dyDescent="0.25"/>
    <row r="2867" x14ac:dyDescent="0.25"/>
    <row r="2868" x14ac:dyDescent="0.25"/>
    <row r="2869" x14ac:dyDescent="0.25"/>
    <row r="2870" x14ac:dyDescent="0.25"/>
    <row r="2871" x14ac:dyDescent="0.25"/>
    <row r="2872" x14ac:dyDescent="0.25"/>
    <row r="2873" x14ac:dyDescent="0.25"/>
    <row r="2874" x14ac:dyDescent="0.25"/>
    <row r="2875" x14ac:dyDescent="0.25"/>
    <row r="2876" x14ac:dyDescent="0.25"/>
    <row r="2877" x14ac:dyDescent="0.25"/>
    <row r="2878" x14ac:dyDescent="0.25"/>
    <row r="2879" x14ac:dyDescent="0.25"/>
    <row r="2880" x14ac:dyDescent="0.25"/>
    <row r="2881" x14ac:dyDescent="0.25"/>
    <row r="2882" x14ac:dyDescent="0.25"/>
    <row r="2883" x14ac:dyDescent="0.25"/>
    <row r="2884" x14ac:dyDescent="0.25"/>
    <row r="2885" x14ac:dyDescent="0.25"/>
    <row r="2886" x14ac:dyDescent="0.25"/>
    <row r="2887" x14ac:dyDescent="0.25"/>
    <row r="2888" x14ac:dyDescent="0.25"/>
    <row r="2889" x14ac:dyDescent="0.25"/>
    <row r="2890" x14ac:dyDescent="0.25"/>
    <row r="2891" x14ac:dyDescent="0.25"/>
    <row r="2892" x14ac:dyDescent="0.25"/>
    <row r="2893" x14ac:dyDescent="0.25"/>
    <row r="2894" x14ac:dyDescent="0.25"/>
    <row r="2895" x14ac:dyDescent="0.25"/>
    <row r="2896" x14ac:dyDescent="0.25"/>
    <row r="2897" x14ac:dyDescent="0.25"/>
    <row r="2898" x14ac:dyDescent="0.25"/>
    <row r="2899" x14ac:dyDescent="0.25"/>
    <row r="2900" x14ac:dyDescent="0.25"/>
    <row r="2901" x14ac:dyDescent="0.25"/>
    <row r="2902" x14ac:dyDescent="0.25"/>
    <row r="2903" x14ac:dyDescent="0.25"/>
    <row r="2904" x14ac:dyDescent="0.25"/>
    <row r="2905" x14ac:dyDescent="0.25"/>
    <row r="2906" x14ac:dyDescent="0.25"/>
    <row r="2907" x14ac:dyDescent="0.25"/>
    <row r="2908" x14ac:dyDescent="0.25"/>
    <row r="2909" x14ac:dyDescent="0.25"/>
    <row r="2910" x14ac:dyDescent="0.25"/>
    <row r="2911" x14ac:dyDescent="0.25"/>
    <row r="2912" x14ac:dyDescent="0.25"/>
    <row r="2913" x14ac:dyDescent="0.25"/>
    <row r="2914" x14ac:dyDescent="0.25"/>
    <row r="2915" x14ac:dyDescent="0.25"/>
    <row r="2916" x14ac:dyDescent="0.25"/>
    <row r="2917" x14ac:dyDescent="0.25"/>
    <row r="2918" x14ac:dyDescent="0.25"/>
    <row r="2919" x14ac:dyDescent="0.25"/>
    <row r="2920" x14ac:dyDescent="0.25"/>
    <row r="2921" x14ac:dyDescent="0.25"/>
    <row r="2922" x14ac:dyDescent="0.25"/>
    <row r="2923" x14ac:dyDescent="0.25"/>
    <row r="2924" x14ac:dyDescent="0.25"/>
    <row r="2925" x14ac:dyDescent="0.25"/>
    <row r="2926" x14ac:dyDescent="0.25"/>
    <row r="2927" x14ac:dyDescent="0.25"/>
    <row r="2928" x14ac:dyDescent="0.25"/>
    <row r="2929" x14ac:dyDescent="0.25"/>
    <row r="2930" x14ac:dyDescent="0.25"/>
    <row r="2931" x14ac:dyDescent="0.25"/>
    <row r="2932" x14ac:dyDescent="0.25"/>
    <row r="2933" x14ac:dyDescent="0.25"/>
    <row r="2934" x14ac:dyDescent="0.25"/>
    <row r="2935" x14ac:dyDescent="0.25"/>
    <row r="2936" x14ac:dyDescent="0.25"/>
    <row r="2937" x14ac:dyDescent="0.25"/>
    <row r="2938" x14ac:dyDescent="0.25"/>
    <row r="2939" x14ac:dyDescent="0.25"/>
    <row r="2940" x14ac:dyDescent="0.25"/>
    <row r="2941" x14ac:dyDescent="0.25"/>
    <row r="2942" x14ac:dyDescent="0.25"/>
    <row r="2943" x14ac:dyDescent="0.25"/>
    <row r="2944" x14ac:dyDescent="0.25"/>
    <row r="2945" x14ac:dyDescent="0.25"/>
    <row r="2946" x14ac:dyDescent="0.25"/>
    <row r="2947" x14ac:dyDescent="0.25"/>
    <row r="2948" x14ac:dyDescent="0.25"/>
    <row r="2949" x14ac:dyDescent="0.25"/>
    <row r="2950" x14ac:dyDescent="0.25"/>
    <row r="2951" x14ac:dyDescent="0.25"/>
    <row r="2952" x14ac:dyDescent="0.25"/>
    <row r="2953" x14ac:dyDescent="0.25"/>
    <row r="2954" x14ac:dyDescent="0.25"/>
    <row r="2955" x14ac:dyDescent="0.25"/>
    <row r="2956" x14ac:dyDescent="0.25"/>
    <row r="2957" x14ac:dyDescent="0.25"/>
    <row r="2958" x14ac:dyDescent="0.25"/>
    <row r="2959" x14ac:dyDescent="0.25"/>
    <row r="2960" x14ac:dyDescent="0.25"/>
    <row r="2961" x14ac:dyDescent="0.25"/>
    <row r="2962" x14ac:dyDescent="0.25"/>
    <row r="2963" x14ac:dyDescent="0.25"/>
    <row r="2964" x14ac:dyDescent="0.25"/>
    <row r="2965" x14ac:dyDescent="0.25"/>
    <row r="2966" x14ac:dyDescent="0.25"/>
    <row r="2967" x14ac:dyDescent="0.25"/>
    <row r="2968" x14ac:dyDescent="0.25"/>
    <row r="2969" x14ac:dyDescent="0.25"/>
    <row r="2970" x14ac:dyDescent="0.25"/>
    <row r="2971" x14ac:dyDescent="0.25"/>
    <row r="2972" x14ac:dyDescent="0.25"/>
    <row r="2973" x14ac:dyDescent="0.25"/>
    <row r="2974" x14ac:dyDescent="0.25"/>
    <row r="2975" x14ac:dyDescent="0.25"/>
    <row r="2976" x14ac:dyDescent="0.25"/>
    <row r="2977" x14ac:dyDescent="0.25"/>
    <row r="2978" x14ac:dyDescent="0.25"/>
    <row r="2979" x14ac:dyDescent="0.25"/>
    <row r="2980" x14ac:dyDescent="0.25"/>
    <row r="2981" x14ac:dyDescent="0.25"/>
    <row r="2982" x14ac:dyDescent="0.25"/>
    <row r="2983" x14ac:dyDescent="0.25"/>
    <row r="2984" x14ac:dyDescent="0.25"/>
    <row r="2985" x14ac:dyDescent="0.25"/>
    <row r="2986" x14ac:dyDescent="0.25"/>
    <row r="2987" x14ac:dyDescent="0.25"/>
    <row r="2988" x14ac:dyDescent="0.25"/>
    <row r="2989" x14ac:dyDescent="0.25"/>
    <row r="2990" x14ac:dyDescent="0.25"/>
    <row r="2991" x14ac:dyDescent="0.25"/>
    <row r="2992" x14ac:dyDescent="0.25"/>
    <row r="2993" x14ac:dyDescent="0.25"/>
    <row r="2994" x14ac:dyDescent="0.25"/>
    <row r="2995" x14ac:dyDescent="0.25"/>
    <row r="2996" x14ac:dyDescent="0.25"/>
    <row r="2997" x14ac:dyDescent="0.25"/>
    <row r="2998" x14ac:dyDescent="0.25"/>
    <row r="2999" x14ac:dyDescent="0.25"/>
    <row r="3000" x14ac:dyDescent="0.25"/>
    <row r="3001" x14ac:dyDescent="0.25"/>
    <row r="3002" x14ac:dyDescent="0.25"/>
    <row r="3003" x14ac:dyDescent="0.25"/>
    <row r="3004" x14ac:dyDescent="0.25"/>
    <row r="3005" x14ac:dyDescent="0.25"/>
    <row r="3006" x14ac:dyDescent="0.25"/>
    <row r="3007" x14ac:dyDescent="0.25"/>
    <row r="3008" x14ac:dyDescent="0.25"/>
    <row r="3009" x14ac:dyDescent="0.25"/>
    <row r="3010" x14ac:dyDescent="0.25"/>
    <row r="3011" x14ac:dyDescent="0.25"/>
    <row r="3012" x14ac:dyDescent="0.25"/>
    <row r="3013" x14ac:dyDescent="0.25"/>
    <row r="3014" x14ac:dyDescent="0.25"/>
    <row r="3015" x14ac:dyDescent="0.25"/>
    <row r="3016" x14ac:dyDescent="0.25"/>
    <row r="3017" x14ac:dyDescent="0.25"/>
    <row r="3018" x14ac:dyDescent="0.25"/>
    <row r="3019" x14ac:dyDescent="0.25"/>
    <row r="3020" x14ac:dyDescent="0.25"/>
    <row r="3021" x14ac:dyDescent="0.25"/>
    <row r="3022" x14ac:dyDescent="0.25"/>
    <row r="3023" x14ac:dyDescent="0.25"/>
    <row r="3024" x14ac:dyDescent="0.25"/>
    <row r="3025" x14ac:dyDescent="0.25"/>
    <row r="3026" x14ac:dyDescent="0.25"/>
    <row r="3027" x14ac:dyDescent="0.25"/>
    <row r="3028" x14ac:dyDescent="0.25"/>
    <row r="3029" x14ac:dyDescent="0.25"/>
    <row r="3030" x14ac:dyDescent="0.25"/>
    <row r="3031" x14ac:dyDescent="0.25"/>
    <row r="3032" x14ac:dyDescent="0.25"/>
    <row r="3033" x14ac:dyDescent="0.25"/>
    <row r="3034" x14ac:dyDescent="0.25"/>
    <row r="3035" x14ac:dyDescent="0.25"/>
    <row r="3036" x14ac:dyDescent="0.25"/>
    <row r="3037" x14ac:dyDescent="0.25"/>
    <row r="3038" x14ac:dyDescent="0.25"/>
    <row r="3039" x14ac:dyDescent="0.25"/>
    <row r="3040" x14ac:dyDescent="0.25"/>
    <row r="3041" x14ac:dyDescent="0.25"/>
    <row r="3042" x14ac:dyDescent="0.25"/>
    <row r="3043" x14ac:dyDescent="0.25"/>
    <row r="3044" x14ac:dyDescent="0.25"/>
    <row r="3045" x14ac:dyDescent="0.25"/>
    <row r="3046" x14ac:dyDescent="0.25"/>
    <row r="3047" x14ac:dyDescent="0.25"/>
    <row r="3048" x14ac:dyDescent="0.25"/>
    <row r="3049" x14ac:dyDescent="0.25"/>
    <row r="3050" x14ac:dyDescent="0.25"/>
    <row r="3051" x14ac:dyDescent="0.25"/>
    <row r="3052" x14ac:dyDescent="0.25"/>
    <row r="3053" x14ac:dyDescent="0.25"/>
    <row r="3054" x14ac:dyDescent="0.25"/>
    <row r="3055" x14ac:dyDescent="0.25"/>
    <row r="3056" x14ac:dyDescent="0.25"/>
    <row r="3057" x14ac:dyDescent="0.25"/>
    <row r="3058" x14ac:dyDescent="0.25"/>
    <row r="3059" x14ac:dyDescent="0.25"/>
    <row r="3060" x14ac:dyDescent="0.25"/>
    <row r="3061" x14ac:dyDescent="0.25"/>
    <row r="3062" x14ac:dyDescent="0.25"/>
    <row r="3063" x14ac:dyDescent="0.25"/>
    <row r="3064" x14ac:dyDescent="0.25"/>
    <row r="3065" x14ac:dyDescent="0.25"/>
    <row r="3066" x14ac:dyDescent="0.25"/>
    <row r="3067" x14ac:dyDescent="0.25"/>
    <row r="3068" x14ac:dyDescent="0.25"/>
    <row r="3069" x14ac:dyDescent="0.25"/>
    <row r="3070" x14ac:dyDescent="0.25"/>
    <row r="3071" x14ac:dyDescent="0.25"/>
    <row r="3072" x14ac:dyDescent="0.25"/>
    <row r="3073" x14ac:dyDescent="0.25"/>
    <row r="3074" x14ac:dyDescent="0.25"/>
    <row r="3075" x14ac:dyDescent="0.25"/>
    <row r="3076" x14ac:dyDescent="0.25"/>
    <row r="3077" x14ac:dyDescent="0.25"/>
    <row r="3078" x14ac:dyDescent="0.25"/>
    <row r="3079" x14ac:dyDescent="0.25"/>
    <row r="3080" x14ac:dyDescent="0.25"/>
    <row r="3081" x14ac:dyDescent="0.25"/>
    <row r="3082" x14ac:dyDescent="0.25"/>
    <row r="3083" x14ac:dyDescent="0.25"/>
    <row r="3084" x14ac:dyDescent="0.25"/>
    <row r="3085" x14ac:dyDescent="0.25"/>
    <row r="3086" x14ac:dyDescent="0.25"/>
    <row r="3087" x14ac:dyDescent="0.25"/>
    <row r="3088" x14ac:dyDescent="0.25"/>
    <row r="3089" x14ac:dyDescent="0.25"/>
    <row r="3090" x14ac:dyDescent="0.25"/>
    <row r="3091" x14ac:dyDescent="0.25"/>
    <row r="3092" x14ac:dyDescent="0.25"/>
    <row r="3093" x14ac:dyDescent="0.25"/>
    <row r="3094" x14ac:dyDescent="0.25"/>
    <row r="3095" x14ac:dyDescent="0.25"/>
    <row r="3096" x14ac:dyDescent="0.25"/>
    <row r="3097" x14ac:dyDescent="0.25"/>
    <row r="3098" x14ac:dyDescent="0.25"/>
    <row r="3099" x14ac:dyDescent="0.25"/>
    <row r="3100" x14ac:dyDescent="0.25"/>
    <row r="3101" x14ac:dyDescent="0.25"/>
    <row r="3102" x14ac:dyDescent="0.25"/>
    <row r="3103" x14ac:dyDescent="0.25"/>
    <row r="3104" x14ac:dyDescent="0.25"/>
    <row r="3105" x14ac:dyDescent="0.25"/>
    <row r="3106" x14ac:dyDescent="0.25"/>
    <row r="3107" x14ac:dyDescent="0.25"/>
    <row r="3108" x14ac:dyDescent="0.25"/>
    <row r="3109" x14ac:dyDescent="0.25"/>
    <row r="3110" x14ac:dyDescent="0.25"/>
    <row r="3111" x14ac:dyDescent="0.25"/>
    <row r="3112" x14ac:dyDescent="0.25"/>
    <row r="3113" x14ac:dyDescent="0.25"/>
    <row r="3114" x14ac:dyDescent="0.25"/>
    <row r="3115" x14ac:dyDescent="0.25"/>
    <row r="3116" x14ac:dyDescent="0.25"/>
    <row r="3117" x14ac:dyDescent="0.25"/>
    <row r="3118" x14ac:dyDescent="0.25"/>
    <row r="3119" x14ac:dyDescent="0.25"/>
    <row r="3120" x14ac:dyDescent="0.25"/>
    <row r="3121" x14ac:dyDescent="0.25"/>
    <row r="3122" x14ac:dyDescent="0.25"/>
    <row r="3123" x14ac:dyDescent="0.25"/>
    <row r="3124" x14ac:dyDescent="0.25"/>
    <row r="3125" x14ac:dyDescent="0.25"/>
    <row r="3126" x14ac:dyDescent="0.25"/>
    <row r="3127" x14ac:dyDescent="0.25"/>
    <row r="3128" x14ac:dyDescent="0.25"/>
    <row r="3129" x14ac:dyDescent="0.25"/>
    <row r="3130" x14ac:dyDescent="0.25"/>
    <row r="3131" x14ac:dyDescent="0.25"/>
    <row r="3132" x14ac:dyDescent="0.25"/>
    <row r="3133" x14ac:dyDescent="0.25"/>
    <row r="3134" x14ac:dyDescent="0.25"/>
    <row r="3135" x14ac:dyDescent="0.25"/>
    <row r="3136" x14ac:dyDescent="0.25"/>
    <row r="3137" x14ac:dyDescent="0.25"/>
    <row r="3138" x14ac:dyDescent="0.25"/>
    <row r="3139" x14ac:dyDescent="0.25"/>
    <row r="3140" x14ac:dyDescent="0.25"/>
    <row r="3141" x14ac:dyDescent="0.25"/>
    <row r="3142" x14ac:dyDescent="0.25"/>
    <row r="3143" x14ac:dyDescent="0.25"/>
    <row r="3144" x14ac:dyDescent="0.25"/>
    <row r="3145" x14ac:dyDescent="0.25"/>
    <row r="3146" x14ac:dyDescent="0.25"/>
    <row r="3147" x14ac:dyDescent="0.25"/>
    <row r="3148" x14ac:dyDescent="0.25"/>
    <row r="3149" x14ac:dyDescent="0.25"/>
    <row r="3150" x14ac:dyDescent="0.25"/>
    <row r="3151" x14ac:dyDescent="0.25"/>
    <row r="3152" x14ac:dyDescent="0.25"/>
    <row r="3153" x14ac:dyDescent="0.25"/>
    <row r="3154" x14ac:dyDescent="0.25"/>
    <row r="3155" x14ac:dyDescent="0.25"/>
    <row r="3156" x14ac:dyDescent="0.25"/>
    <row r="3157" x14ac:dyDescent="0.25"/>
    <row r="3158" x14ac:dyDescent="0.25"/>
    <row r="3159" x14ac:dyDescent="0.25"/>
    <row r="3160" x14ac:dyDescent="0.25"/>
    <row r="3161" x14ac:dyDescent="0.25"/>
    <row r="3162" x14ac:dyDescent="0.25"/>
    <row r="3163" x14ac:dyDescent="0.25"/>
    <row r="3164" x14ac:dyDescent="0.25"/>
    <row r="3165" x14ac:dyDescent="0.25"/>
    <row r="3166" x14ac:dyDescent="0.25"/>
    <row r="3167" x14ac:dyDescent="0.25"/>
    <row r="3168" x14ac:dyDescent="0.25"/>
    <row r="3169" x14ac:dyDescent="0.25"/>
    <row r="3170" x14ac:dyDescent="0.25"/>
    <row r="3171" x14ac:dyDescent="0.25"/>
    <row r="3172" x14ac:dyDescent="0.25"/>
    <row r="3173" x14ac:dyDescent="0.25"/>
    <row r="3174" x14ac:dyDescent="0.25"/>
    <row r="3175" x14ac:dyDescent="0.25"/>
    <row r="3176" x14ac:dyDescent="0.25"/>
    <row r="3177" x14ac:dyDescent="0.25"/>
    <row r="3178" x14ac:dyDescent="0.25"/>
    <row r="3179" x14ac:dyDescent="0.25"/>
    <row r="3180" x14ac:dyDescent="0.25"/>
    <row r="3181" x14ac:dyDescent="0.25"/>
    <row r="3182" x14ac:dyDescent="0.25"/>
    <row r="3183" x14ac:dyDescent="0.25"/>
    <row r="3184" x14ac:dyDescent="0.25"/>
    <row r="3185" x14ac:dyDescent="0.25"/>
    <row r="3186" x14ac:dyDescent="0.25"/>
    <row r="3187" x14ac:dyDescent="0.25"/>
    <row r="3188" x14ac:dyDescent="0.25"/>
    <row r="3189" x14ac:dyDescent="0.25"/>
    <row r="3190" x14ac:dyDescent="0.25"/>
    <row r="3191" x14ac:dyDescent="0.25"/>
    <row r="3192" x14ac:dyDescent="0.25"/>
    <row r="3193" x14ac:dyDescent="0.25"/>
    <row r="3194" x14ac:dyDescent="0.25"/>
    <row r="3195" x14ac:dyDescent="0.25"/>
    <row r="3196" x14ac:dyDescent="0.25"/>
    <row r="3197" x14ac:dyDescent="0.25"/>
    <row r="3198" x14ac:dyDescent="0.25"/>
    <row r="3199" x14ac:dyDescent="0.25"/>
    <row r="3200" x14ac:dyDescent="0.25"/>
    <row r="3201" x14ac:dyDescent="0.25"/>
    <row r="3202" x14ac:dyDescent="0.25"/>
    <row r="3203" x14ac:dyDescent="0.25"/>
    <row r="3204" x14ac:dyDescent="0.25"/>
    <row r="3205" x14ac:dyDescent="0.25"/>
    <row r="3206" x14ac:dyDescent="0.25"/>
    <row r="3207" x14ac:dyDescent="0.25"/>
    <row r="3208" x14ac:dyDescent="0.25"/>
    <row r="3209" x14ac:dyDescent="0.25"/>
    <row r="3210" x14ac:dyDescent="0.25"/>
    <row r="3211" x14ac:dyDescent="0.25"/>
    <row r="3212" x14ac:dyDescent="0.25"/>
    <row r="3213" x14ac:dyDescent="0.25"/>
    <row r="3214" x14ac:dyDescent="0.25"/>
    <row r="3215" x14ac:dyDescent="0.25"/>
    <row r="3216" x14ac:dyDescent="0.25"/>
    <row r="3217" x14ac:dyDescent="0.25"/>
    <row r="3218" x14ac:dyDescent="0.25"/>
    <row r="3219" x14ac:dyDescent="0.25"/>
    <row r="3220" x14ac:dyDescent="0.25"/>
    <row r="3221" x14ac:dyDescent="0.25"/>
    <row r="3222" x14ac:dyDescent="0.25"/>
    <row r="3223" x14ac:dyDescent="0.25"/>
    <row r="3224" x14ac:dyDescent="0.25"/>
    <row r="3225" x14ac:dyDescent="0.25"/>
    <row r="3226" x14ac:dyDescent="0.25"/>
    <row r="3227" x14ac:dyDescent="0.25"/>
    <row r="3228" x14ac:dyDescent="0.25"/>
    <row r="3229" x14ac:dyDescent="0.25"/>
    <row r="3230" x14ac:dyDescent="0.25"/>
    <row r="3231" x14ac:dyDescent="0.25"/>
    <row r="3232" x14ac:dyDescent="0.25"/>
    <row r="3233" x14ac:dyDescent="0.25"/>
    <row r="3234" x14ac:dyDescent="0.25"/>
    <row r="3235" x14ac:dyDescent="0.25"/>
    <row r="3236" x14ac:dyDescent="0.25"/>
    <row r="3237" x14ac:dyDescent="0.25"/>
    <row r="3238" x14ac:dyDescent="0.25"/>
    <row r="3239" x14ac:dyDescent="0.25"/>
    <row r="3240" x14ac:dyDescent="0.25"/>
    <row r="3241" x14ac:dyDescent="0.25"/>
    <row r="3242" x14ac:dyDescent="0.25"/>
    <row r="3243" x14ac:dyDescent="0.25"/>
    <row r="3244" x14ac:dyDescent="0.25"/>
    <row r="3245" x14ac:dyDescent="0.25"/>
    <row r="3246" x14ac:dyDescent="0.25"/>
    <row r="3247" x14ac:dyDescent="0.25"/>
    <row r="3248" x14ac:dyDescent="0.25"/>
    <row r="3249" x14ac:dyDescent="0.25"/>
    <row r="3250" x14ac:dyDescent="0.25"/>
    <row r="3251" x14ac:dyDescent="0.25"/>
    <row r="3252" x14ac:dyDescent="0.25"/>
    <row r="3253" x14ac:dyDescent="0.25"/>
    <row r="3254" x14ac:dyDescent="0.25"/>
    <row r="3255" x14ac:dyDescent="0.25"/>
    <row r="3256" x14ac:dyDescent="0.25"/>
    <row r="3257" x14ac:dyDescent="0.25"/>
    <row r="3258" x14ac:dyDescent="0.25"/>
    <row r="3259" x14ac:dyDescent="0.25"/>
    <row r="3260" x14ac:dyDescent="0.25"/>
    <row r="3261" x14ac:dyDescent="0.25"/>
    <row r="3262" x14ac:dyDescent="0.25"/>
    <row r="3263" x14ac:dyDescent="0.25"/>
    <row r="3264" x14ac:dyDescent="0.25"/>
    <row r="3265" x14ac:dyDescent="0.25"/>
    <row r="3266" x14ac:dyDescent="0.25"/>
    <row r="3267" x14ac:dyDescent="0.25"/>
    <row r="3268" x14ac:dyDescent="0.25"/>
    <row r="3269" x14ac:dyDescent="0.25"/>
    <row r="3270" x14ac:dyDescent="0.25"/>
    <row r="3271" x14ac:dyDescent="0.25"/>
    <row r="3272" x14ac:dyDescent="0.25"/>
    <row r="3273" x14ac:dyDescent="0.25"/>
    <row r="3274" x14ac:dyDescent="0.25"/>
    <row r="3275" x14ac:dyDescent="0.25"/>
    <row r="3276" x14ac:dyDescent="0.25"/>
    <row r="3277" x14ac:dyDescent="0.25"/>
    <row r="3278" x14ac:dyDescent="0.25"/>
    <row r="3279" x14ac:dyDescent="0.25"/>
    <row r="3280" x14ac:dyDescent="0.25"/>
    <row r="3281" x14ac:dyDescent="0.25"/>
    <row r="3282" x14ac:dyDescent="0.25"/>
    <row r="3283" x14ac:dyDescent="0.25"/>
    <row r="3284" x14ac:dyDescent="0.25"/>
    <row r="3285" x14ac:dyDescent="0.25"/>
    <row r="3286" x14ac:dyDescent="0.25"/>
    <row r="3287" x14ac:dyDescent="0.25"/>
    <row r="3288" x14ac:dyDescent="0.25"/>
    <row r="3289" x14ac:dyDescent="0.25"/>
    <row r="3290" x14ac:dyDescent="0.25"/>
    <row r="3291" x14ac:dyDescent="0.25"/>
    <row r="3292" x14ac:dyDescent="0.25"/>
    <row r="3293" x14ac:dyDescent="0.25"/>
    <row r="3294" x14ac:dyDescent="0.25"/>
    <row r="3295" x14ac:dyDescent="0.25"/>
    <row r="3296" x14ac:dyDescent="0.25"/>
    <row r="3297" x14ac:dyDescent="0.25"/>
    <row r="3298" x14ac:dyDescent="0.25"/>
    <row r="3299" x14ac:dyDescent="0.25"/>
    <row r="3300" x14ac:dyDescent="0.25"/>
    <row r="3301" x14ac:dyDescent="0.25"/>
    <row r="3302" x14ac:dyDescent="0.25"/>
    <row r="3303" x14ac:dyDescent="0.25"/>
    <row r="3304" x14ac:dyDescent="0.25"/>
    <row r="3305" x14ac:dyDescent="0.25"/>
    <row r="3306" x14ac:dyDescent="0.25"/>
    <row r="3307" x14ac:dyDescent="0.25"/>
    <row r="3308" x14ac:dyDescent="0.25"/>
    <row r="3309" x14ac:dyDescent="0.25"/>
    <row r="3310" x14ac:dyDescent="0.25"/>
    <row r="3311" x14ac:dyDescent="0.25"/>
    <row r="3312" x14ac:dyDescent="0.25"/>
    <row r="3313" x14ac:dyDescent="0.25"/>
    <row r="3314" x14ac:dyDescent="0.25"/>
    <row r="3315" x14ac:dyDescent="0.25"/>
    <row r="3316" x14ac:dyDescent="0.25"/>
    <row r="3317" x14ac:dyDescent="0.25"/>
    <row r="3318" x14ac:dyDescent="0.25"/>
    <row r="3319" x14ac:dyDescent="0.25"/>
    <row r="3320" x14ac:dyDescent="0.25"/>
    <row r="3321" x14ac:dyDescent="0.25"/>
    <row r="3322" x14ac:dyDescent="0.25"/>
    <row r="3323" x14ac:dyDescent="0.25"/>
    <row r="3324" x14ac:dyDescent="0.25"/>
    <row r="3325" x14ac:dyDescent="0.25"/>
    <row r="3326" x14ac:dyDescent="0.25"/>
    <row r="3327" x14ac:dyDescent="0.25"/>
    <row r="3328" x14ac:dyDescent="0.25"/>
    <row r="3329" x14ac:dyDescent="0.25"/>
    <row r="3330" x14ac:dyDescent="0.25"/>
    <row r="3331" x14ac:dyDescent="0.25"/>
    <row r="3332" x14ac:dyDescent="0.25"/>
    <row r="3333" x14ac:dyDescent="0.25"/>
    <row r="3334" x14ac:dyDescent="0.25"/>
    <row r="3335" x14ac:dyDescent="0.25"/>
    <row r="3336" x14ac:dyDescent="0.25"/>
    <row r="3337" x14ac:dyDescent="0.25"/>
    <row r="3338" x14ac:dyDescent="0.25"/>
    <row r="3339" x14ac:dyDescent="0.25"/>
    <row r="3340" x14ac:dyDescent="0.25"/>
    <row r="3341" x14ac:dyDescent="0.25"/>
    <row r="3342" x14ac:dyDescent="0.25"/>
    <row r="3343" x14ac:dyDescent="0.25"/>
    <row r="3344" x14ac:dyDescent="0.25"/>
    <row r="3345" x14ac:dyDescent="0.25"/>
    <row r="3346" x14ac:dyDescent="0.25"/>
    <row r="3347" x14ac:dyDescent="0.25"/>
    <row r="3348" x14ac:dyDescent="0.25"/>
    <row r="3349" x14ac:dyDescent="0.25"/>
    <row r="3350" x14ac:dyDescent="0.25"/>
    <row r="3351" x14ac:dyDescent="0.25"/>
    <row r="3352" x14ac:dyDescent="0.25"/>
    <row r="3353" x14ac:dyDescent="0.25"/>
    <row r="3354" x14ac:dyDescent="0.25"/>
    <row r="3355" x14ac:dyDescent="0.25"/>
    <row r="3356" x14ac:dyDescent="0.25"/>
    <row r="3357" x14ac:dyDescent="0.25"/>
    <row r="3358" x14ac:dyDescent="0.25"/>
    <row r="3359" x14ac:dyDescent="0.25"/>
    <row r="3360" x14ac:dyDescent="0.25"/>
    <row r="3361" x14ac:dyDescent="0.25"/>
    <row r="3362" x14ac:dyDescent="0.25"/>
    <row r="3363" x14ac:dyDescent="0.25"/>
    <row r="3364" x14ac:dyDescent="0.25"/>
    <row r="3365" x14ac:dyDescent="0.25"/>
    <row r="3366" x14ac:dyDescent="0.25"/>
    <row r="3367" x14ac:dyDescent="0.25"/>
    <row r="3368" x14ac:dyDescent="0.25"/>
    <row r="3369" x14ac:dyDescent="0.25"/>
    <row r="3370" x14ac:dyDescent="0.25"/>
    <row r="3371" x14ac:dyDescent="0.25"/>
    <row r="3372" x14ac:dyDescent="0.25"/>
    <row r="3373" x14ac:dyDescent="0.25"/>
    <row r="3374" x14ac:dyDescent="0.25"/>
    <row r="3375" x14ac:dyDescent="0.25"/>
    <row r="3376" x14ac:dyDescent="0.25"/>
    <row r="3377" x14ac:dyDescent="0.25"/>
    <row r="3378" x14ac:dyDescent="0.25"/>
    <row r="3379" x14ac:dyDescent="0.25"/>
    <row r="3380" x14ac:dyDescent="0.25"/>
    <row r="3381" x14ac:dyDescent="0.25"/>
    <row r="3382" x14ac:dyDescent="0.25"/>
    <row r="3383" x14ac:dyDescent="0.25"/>
    <row r="3384" x14ac:dyDescent="0.25"/>
    <row r="3385" x14ac:dyDescent="0.25"/>
    <row r="3386" x14ac:dyDescent="0.25"/>
    <row r="3387" x14ac:dyDescent="0.25"/>
    <row r="3388" x14ac:dyDescent="0.25"/>
    <row r="3389" x14ac:dyDescent="0.25"/>
    <row r="3390" x14ac:dyDescent="0.25"/>
    <row r="3391" x14ac:dyDescent="0.25"/>
    <row r="3392" x14ac:dyDescent="0.25"/>
    <row r="3393" x14ac:dyDescent="0.25"/>
    <row r="3394" x14ac:dyDescent="0.25"/>
    <row r="3395" x14ac:dyDescent="0.25"/>
    <row r="3396" x14ac:dyDescent="0.25"/>
    <row r="3397" x14ac:dyDescent="0.25"/>
    <row r="3398" x14ac:dyDescent="0.25"/>
    <row r="3399" x14ac:dyDescent="0.25"/>
    <row r="3400" x14ac:dyDescent="0.25"/>
    <row r="3401" x14ac:dyDescent="0.25"/>
    <row r="3402" x14ac:dyDescent="0.25"/>
    <row r="3403" x14ac:dyDescent="0.25"/>
    <row r="3404" x14ac:dyDescent="0.25"/>
    <row r="3405" x14ac:dyDescent="0.25"/>
    <row r="3406" x14ac:dyDescent="0.25"/>
    <row r="3407" x14ac:dyDescent="0.25"/>
    <row r="3408" x14ac:dyDescent="0.25"/>
    <row r="3409" x14ac:dyDescent="0.25"/>
    <row r="3410" x14ac:dyDescent="0.25"/>
    <row r="3411" x14ac:dyDescent="0.25"/>
    <row r="3412" x14ac:dyDescent="0.25"/>
    <row r="3413" x14ac:dyDescent="0.25"/>
    <row r="3414" x14ac:dyDescent="0.25"/>
    <row r="3415" x14ac:dyDescent="0.25"/>
    <row r="3416" x14ac:dyDescent="0.25"/>
    <row r="3417" x14ac:dyDescent="0.25"/>
    <row r="3418" x14ac:dyDescent="0.25"/>
    <row r="3419" x14ac:dyDescent="0.25"/>
    <row r="3420" x14ac:dyDescent="0.25"/>
    <row r="3421" x14ac:dyDescent="0.25"/>
    <row r="3422" x14ac:dyDescent="0.25"/>
    <row r="3423" x14ac:dyDescent="0.25"/>
    <row r="3424" x14ac:dyDescent="0.25"/>
    <row r="3425" x14ac:dyDescent="0.25"/>
    <row r="3426" x14ac:dyDescent="0.25"/>
    <row r="3427" x14ac:dyDescent="0.25"/>
    <row r="3428" x14ac:dyDescent="0.25"/>
    <row r="3429" x14ac:dyDescent="0.25"/>
    <row r="3430" x14ac:dyDescent="0.25"/>
    <row r="3431" x14ac:dyDescent="0.25"/>
    <row r="3432" x14ac:dyDescent="0.25"/>
    <row r="3433" x14ac:dyDescent="0.25"/>
    <row r="3434" x14ac:dyDescent="0.25"/>
    <row r="3435" x14ac:dyDescent="0.25"/>
    <row r="3436" x14ac:dyDescent="0.25"/>
    <row r="3437" x14ac:dyDescent="0.25"/>
    <row r="3438" x14ac:dyDescent="0.25"/>
    <row r="3439" x14ac:dyDescent="0.25"/>
    <row r="3440" x14ac:dyDescent="0.25"/>
    <row r="3441" x14ac:dyDescent="0.25"/>
    <row r="3442" x14ac:dyDescent="0.25"/>
    <row r="3443" x14ac:dyDescent="0.25"/>
    <row r="3444" x14ac:dyDescent="0.25"/>
    <row r="3445" x14ac:dyDescent="0.25"/>
    <row r="3446" x14ac:dyDescent="0.25"/>
    <row r="3447" x14ac:dyDescent="0.25"/>
    <row r="3448" x14ac:dyDescent="0.25"/>
    <row r="3449" x14ac:dyDescent="0.25"/>
    <row r="3450" x14ac:dyDescent="0.25"/>
    <row r="3451" x14ac:dyDescent="0.25"/>
    <row r="3452" x14ac:dyDescent="0.25"/>
    <row r="3453" x14ac:dyDescent="0.25"/>
    <row r="3454" x14ac:dyDescent="0.25"/>
    <row r="3455" x14ac:dyDescent="0.25"/>
    <row r="3456" x14ac:dyDescent="0.25"/>
    <row r="3457" x14ac:dyDescent="0.25"/>
    <row r="3458" x14ac:dyDescent="0.25"/>
    <row r="3459" x14ac:dyDescent="0.25"/>
    <row r="3460" x14ac:dyDescent="0.25"/>
    <row r="3461" x14ac:dyDescent="0.25"/>
    <row r="3462" x14ac:dyDescent="0.25"/>
    <row r="3463" x14ac:dyDescent="0.25"/>
    <row r="3464" x14ac:dyDescent="0.25"/>
    <row r="3465" x14ac:dyDescent="0.25"/>
    <row r="3466" x14ac:dyDescent="0.25"/>
    <row r="3467" x14ac:dyDescent="0.25"/>
    <row r="3468" x14ac:dyDescent="0.25"/>
    <row r="3469" x14ac:dyDescent="0.25"/>
    <row r="3470" x14ac:dyDescent="0.25"/>
    <row r="3471" x14ac:dyDescent="0.25"/>
    <row r="3472" x14ac:dyDescent="0.25"/>
    <row r="3473" x14ac:dyDescent="0.25"/>
    <row r="3474" x14ac:dyDescent="0.25"/>
    <row r="3475" x14ac:dyDescent="0.25"/>
    <row r="3476" x14ac:dyDescent="0.25"/>
    <row r="3477" x14ac:dyDescent="0.25"/>
    <row r="3478" x14ac:dyDescent="0.25"/>
    <row r="3479" x14ac:dyDescent="0.25"/>
    <row r="3480" x14ac:dyDescent="0.25"/>
    <row r="3481" x14ac:dyDescent="0.25"/>
    <row r="3482" x14ac:dyDescent="0.25"/>
    <row r="3483" x14ac:dyDescent="0.25"/>
    <row r="3484" x14ac:dyDescent="0.25"/>
    <row r="3485" x14ac:dyDescent="0.25"/>
    <row r="3486" x14ac:dyDescent="0.25"/>
    <row r="3487" x14ac:dyDescent="0.25"/>
    <row r="3488" x14ac:dyDescent="0.25"/>
    <row r="3489" x14ac:dyDescent="0.25"/>
    <row r="3490" x14ac:dyDescent="0.25"/>
    <row r="3491" x14ac:dyDescent="0.25"/>
    <row r="3492" x14ac:dyDescent="0.25"/>
    <row r="3493" x14ac:dyDescent="0.25"/>
    <row r="3494" x14ac:dyDescent="0.25"/>
    <row r="3495" x14ac:dyDescent="0.25"/>
    <row r="3496" x14ac:dyDescent="0.25"/>
    <row r="3497" x14ac:dyDescent="0.25"/>
    <row r="3498" x14ac:dyDescent="0.25"/>
    <row r="3499" x14ac:dyDescent="0.25"/>
    <row r="3500" x14ac:dyDescent="0.25"/>
    <row r="3501" x14ac:dyDescent="0.25"/>
    <row r="3502" x14ac:dyDescent="0.25"/>
    <row r="3503" x14ac:dyDescent="0.25"/>
    <row r="3504" x14ac:dyDescent="0.25"/>
    <row r="3505" x14ac:dyDescent="0.25"/>
    <row r="3506" x14ac:dyDescent="0.25"/>
    <row r="3507" x14ac:dyDescent="0.25"/>
    <row r="3508" x14ac:dyDescent="0.25"/>
    <row r="3509" x14ac:dyDescent="0.25"/>
    <row r="3510" x14ac:dyDescent="0.25"/>
    <row r="3511" x14ac:dyDescent="0.25"/>
    <row r="3512" x14ac:dyDescent="0.25"/>
    <row r="3513" x14ac:dyDescent="0.25"/>
    <row r="3514" x14ac:dyDescent="0.25"/>
    <row r="3515" x14ac:dyDescent="0.25"/>
    <row r="3516" x14ac:dyDescent="0.25"/>
    <row r="3517" x14ac:dyDescent="0.25"/>
    <row r="3518" x14ac:dyDescent="0.25"/>
    <row r="3519" x14ac:dyDescent="0.25"/>
    <row r="3520" x14ac:dyDescent="0.25"/>
    <row r="3521" x14ac:dyDescent="0.25"/>
    <row r="3522" x14ac:dyDescent="0.25"/>
    <row r="3523" x14ac:dyDescent="0.25"/>
    <row r="3524" x14ac:dyDescent="0.25"/>
    <row r="3525" x14ac:dyDescent="0.25"/>
    <row r="3526" x14ac:dyDescent="0.25"/>
    <row r="3527" x14ac:dyDescent="0.25"/>
    <row r="3528" x14ac:dyDescent="0.25"/>
    <row r="3529" x14ac:dyDescent="0.25"/>
    <row r="3530" x14ac:dyDescent="0.25"/>
    <row r="3531" x14ac:dyDescent="0.25"/>
    <row r="3532" x14ac:dyDescent="0.25"/>
    <row r="3533" x14ac:dyDescent="0.25"/>
    <row r="3534" x14ac:dyDescent="0.25"/>
    <row r="3535" x14ac:dyDescent="0.25"/>
    <row r="3536" x14ac:dyDescent="0.25"/>
    <row r="3537" x14ac:dyDescent="0.25"/>
    <row r="3538" x14ac:dyDescent="0.25"/>
    <row r="3539" x14ac:dyDescent="0.25"/>
    <row r="3540" x14ac:dyDescent="0.25"/>
    <row r="3541" x14ac:dyDescent="0.25"/>
    <row r="3542" x14ac:dyDescent="0.25"/>
    <row r="3543" x14ac:dyDescent="0.25"/>
    <row r="3544" x14ac:dyDescent="0.25"/>
    <row r="3545" x14ac:dyDescent="0.25"/>
    <row r="3546" x14ac:dyDescent="0.25"/>
    <row r="3547" x14ac:dyDescent="0.25"/>
    <row r="3548" x14ac:dyDescent="0.25"/>
    <row r="3549" x14ac:dyDescent="0.25"/>
    <row r="3550" x14ac:dyDescent="0.25"/>
    <row r="3551" x14ac:dyDescent="0.25"/>
    <row r="3552" x14ac:dyDescent="0.25"/>
    <row r="3553" x14ac:dyDescent="0.25"/>
    <row r="3554" x14ac:dyDescent="0.25"/>
    <row r="3555" x14ac:dyDescent="0.25"/>
    <row r="3556" x14ac:dyDescent="0.25"/>
    <row r="3557" x14ac:dyDescent="0.25"/>
    <row r="3558" x14ac:dyDescent="0.25"/>
    <row r="3559" x14ac:dyDescent="0.25"/>
    <row r="3560" x14ac:dyDescent="0.25"/>
    <row r="3561" x14ac:dyDescent="0.25"/>
    <row r="3562" x14ac:dyDescent="0.25"/>
    <row r="3563" x14ac:dyDescent="0.25"/>
    <row r="3564" x14ac:dyDescent="0.25"/>
    <row r="3565" x14ac:dyDescent="0.25"/>
    <row r="3566" x14ac:dyDescent="0.25"/>
    <row r="3567" x14ac:dyDescent="0.25"/>
    <row r="3568" x14ac:dyDescent="0.25"/>
    <row r="3569" x14ac:dyDescent="0.25"/>
    <row r="3570" x14ac:dyDescent="0.25"/>
    <row r="3571" x14ac:dyDescent="0.25"/>
    <row r="3572" x14ac:dyDescent="0.25"/>
    <row r="3573" x14ac:dyDescent="0.25"/>
    <row r="3574" x14ac:dyDescent="0.25"/>
    <row r="3575" x14ac:dyDescent="0.25"/>
    <row r="3576" x14ac:dyDescent="0.25"/>
    <row r="3577" x14ac:dyDescent="0.25"/>
    <row r="3578" x14ac:dyDescent="0.25"/>
    <row r="3579" x14ac:dyDescent="0.25"/>
    <row r="3580" x14ac:dyDescent="0.25"/>
    <row r="3581" x14ac:dyDescent="0.25"/>
    <row r="3582" x14ac:dyDescent="0.25"/>
    <row r="3583" x14ac:dyDescent="0.25"/>
    <row r="3584" x14ac:dyDescent="0.25"/>
    <row r="3585" x14ac:dyDescent="0.25"/>
    <row r="3586" x14ac:dyDescent="0.25"/>
    <row r="3587" x14ac:dyDescent="0.25"/>
    <row r="3588" x14ac:dyDescent="0.25"/>
    <row r="3589" x14ac:dyDescent="0.25"/>
    <row r="3590" x14ac:dyDescent="0.25"/>
    <row r="3591" x14ac:dyDescent="0.25"/>
    <row r="3592" x14ac:dyDescent="0.25"/>
    <row r="3593" x14ac:dyDescent="0.25"/>
    <row r="3594" x14ac:dyDescent="0.25"/>
    <row r="3595" x14ac:dyDescent="0.25"/>
    <row r="3596" x14ac:dyDescent="0.25"/>
    <row r="3597" x14ac:dyDescent="0.25"/>
    <row r="3598" x14ac:dyDescent="0.25"/>
    <row r="3599" x14ac:dyDescent="0.25"/>
    <row r="3600" x14ac:dyDescent="0.25"/>
    <row r="3601" x14ac:dyDescent="0.25"/>
    <row r="3602" x14ac:dyDescent="0.25"/>
    <row r="3603" x14ac:dyDescent="0.25"/>
    <row r="3604" x14ac:dyDescent="0.25"/>
    <row r="3605" x14ac:dyDescent="0.25"/>
    <row r="3606" x14ac:dyDescent="0.25"/>
    <row r="3607" x14ac:dyDescent="0.25"/>
    <row r="3608" x14ac:dyDescent="0.25"/>
    <row r="3609" x14ac:dyDescent="0.25"/>
    <row r="3610" x14ac:dyDescent="0.25"/>
    <row r="3611" x14ac:dyDescent="0.25"/>
    <row r="3612" x14ac:dyDescent="0.25"/>
    <row r="3613" x14ac:dyDescent="0.25"/>
    <row r="3614" x14ac:dyDescent="0.25"/>
    <row r="3615" x14ac:dyDescent="0.25"/>
    <row r="3616" x14ac:dyDescent="0.25"/>
    <row r="3617" x14ac:dyDescent="0.25"/>
    <row r="3618" x14ac:dyDescent="0.25"/>
    <row r="3619" x14ac:dyDescent="0.25"/>
    <row r="3620" x14ac:dyDescent="0.25"/>
    <row r="3621" x14ac:dyDescent="0.25"/>
    <row r="3622" x14ac:dyDescent="0.25"/>
    <row r="3623" x14ac:dyDescent="0.25"/>
    <row r="3624" x14ac:dyDescent="0.25"/>
    <row r="3625" x14ac:dyDescent="0.25"/>
    <row r="3626" x14ac:dyDescent="0.25"/>
    <row r="3627" x14ac:dyDescent="0.25"/>
    <row r="3628" x14ac:dyDescent="0.25"/>
    <row r="3629" x14ac:dyDescent="0.25"/>
    <row r="3630" x14ac:dyDescent="0.25"/>
    <row r="3631" x14ac:dyDescent="0.25"/>
    <row r="3632" x14ac:dyDescent="0.25"/>
    <row r="3633" x14ac:dyDescent="0.25"/>
    <row r="3634" x14ac:dyDescent="0.25"/>
    <row r="3635" x14ac:dyDescent="0.25"/>
    <row r="3636" x14ac:dyDescent="0.25"/>
    <row r="3637" x14ac:dyDescent="0.25"/>
    <row r="3638" x14ac:dyDescent="0.25"/>
    <row r="3639" x14ac:dyDescent="0.25"/>
    <row r="3640" x14ac:dyDescent="0.25"/>
    <row r="3641" x14ac:dyDescent="0.25"/>
    <row r="3642" x14ac:dyDescent="0.25"/>
    <row r="3643" x14ac:dyDescent="0.25"/>
    <row r="3644" x14ac:dyDescent="0.25"/>
    <row r="3645" x14ac:dyDescent="0.25"/>
    <row r="3646" x14ac:dyDescent="0.25"/>
    <row r="3647" x14ac:dyDescent="0.25"/>
    <row r="3648" x14ac:dyDescent="0.25"/>
    <row r="3649" x14ac:dyDescent="0.25"/>
    <row r="3650" x14ac:dyDescent="0.25"/>
    <row r="3651" x14ac:dyDescent="0.25"/>
    <row r="3652" x14ac:dyDescent="0.25"/>
    <row r="3653" x14ac:dyDescent="0.25"/>
    <row r="3654" x14ac:dyDescent="0.25"/>
    <row r="3655" x14ac:dyDescent="0.25"/>
    <row r="3656" x14ac:dyDescent="0.25"/>
    <row r="3657" x14ac:dyDescent="0.25"/>
    <row r="3658" x14ac:dyDescent="0.25"/>
    <row r="3659" x14ac:dyDescent="0.25"/>
    <row r="3660" x14ac:dyDescent="0.25"/>
    <row r="3661" x14ac:dyDescent="0.25"/>
    <row r="3662" x14ac:dyDescent="0.25"/>
    <row r="3663" x14ac:dyDescent="0.25"/>
    <row r="3664" x14ac:dyDescent="0.25"/>
    <row r="3665" x14ac:dyDescent="0.25"/>
    <row r="3666" x14ac:dyDescent="0.25"/>
    <row r="3667" x14ac:dyDescent="0.25"/>
    <row r="3668" x14ac:dyDescent="0.25"/>
    <row r="3669" x14ac:dyDescent="0.25"/>
    <row r="3670" x14ac:dyDescent="0.25"/>
    <row r="3671" x14ac:dyDescent="0.25"/>
    <row r="3672" x14ac:dyDescent="0.25"/>
    <row r="3673" x14ac:dyDescent="0.25"/>
    <row r="3674" x14ac:dyDescent="0.25"/>
    <row r="3675" x14ac:dyDescent="0.25"/>
    <row r="3676" x14ac:dyDescent="0.25"/>
    <row r="3677" x14ac:dyDescent="0.25"/>
    <row r="3678" x14ac:dyDescent="0.25"/>
    <row r="3679" x14ac:dyDescent="0.25"/>
    <row r="3680" x14ac:dyDescent="0.25"/>
    <row r="3681" x14ac:dyDescent="0.25"/>
    <row r="3682" x14ac:dyDescent="0.25"/>
    <row r="3683" x14ac:dyDescent="0.25"/>
    <row r="3684" x14ac:dyDescent="0.25"/>
    <row r="3685" x14ac:dyDescent="0.25"/>
    <row r="3686" x14ac:dyDescent="0.25"/>
    <row r="3687" x14ac:dyDescent="0.25"/>
    <row r="3688" x14ac:dyDescent="0.25"/>
    <row r="3689" x14ac:dyDescent="0.25"/>
    <row r="3690" x14ac:dyDescent="0.25"/>
    <row r="3691" x14ac:dyDescent="0.25"/>
    <row r="3692" x14ac:dyDescent="0.25"/>
    <row r="3693" x14ac:dyDescent="0.25"/>
    <row r="3694" x14ac:dyDescent="0.25"/>
    <row r="3695" x14ac:dyDescent="0.25"/>
    <row r="3696" x14ac:dyDescent="0.25"/>
    <row r="3697" x14ac:dyDescent="0.25"/>
    <row r="3698" x14ac:dyDescent="0.25"/>
    <row r="3699" x14ac:dyDescent="0.25"/>
    <row r="3700" x14ac:dyDescent="0.25"/>
    <row r="3701" x14ac:dyDescent="0.25"/>
    <row r="3702" x14ac:dyDescent="0.25"/>
    <row r="3703" x14ac:dyDescent="0.25"/>
    <row r="3704" x14ac:dyDescent="0.25"/>
    <row r="3705" x14ac:dyDescent="0.25"/>
    <row r="3706" x14ac:dyDescent="0.25"/>
    <row r="3707" x14ac:dyDescent="0.25"/>
    <row r="3708" x14ac:dyDescent="0.25"/>
    <row r="3709" x14ac:dyDescent="0.25"/>
    <row r="3710" x14ac:dyDescent="0.25"/>
    <row r="3711" x14ac:dyDescent="0.25"/>
    <row r="3712" x14ac:dyDescent="0.25"/>
    <row r="3713" x14ac:dyDescent="0.25"/>
    <row r="3714" x14ac:dyDescent="0.25"/>
    <row r="3715" x14ac:dyDescent="0.25"/>
    <row r="3716" x14ac:dyDescent="0.25"/>
    <row r="3717" x14ac:dyDescent="0.25"/>
    <row r="3718" x14ac:dyDescent="0.25"/>
    <row r="3719" x14ac:dyDescent="0.25"/>
    <row r="3720" x14ac:dyDescent="0.25"/>
    <row r="3721" x14ac:dyDescent="0.25"/>
    <row r="3722" x14ac:dyDescent="0.25"/>
    <row r="3723" x14ac:dyDescent="0.25"/>
    <row r="3724" x14ac:dyDescent="0.25"/>
    <row r="3725" x14ac:dyDescent="0.25"/>
    <row r="3726" x14ac:dyDescent="0.25"/>
    <row r="3727" x14ac:dyDescent="0.25"/>
    <row r="3728" x14ac:dyDescent="0.25"/>
    <row r="3729" x14ac:dyDescent="0.25"/>
    <row r="3730" x14ac:dyDescent="0.25"/>
    <row r="3731" x14ac:dyDescent="0.25"/>
    <row r="3732" x14ac:dyDescent="0.25"/>
    <row r="3733" x14ac:dyDescent="0.25"/>
    <row r="3734" x14ac:dyDescent="0.25"/>
    <row r="3735" x14ac:dyDescent="0.25"/>
    <row r="3736" x14ac:dyDescent="0.25"/>
    <row r="3737" x14ac:dyDescent="0.25"/>
    <row r="3738" x14ac:dyDescent="0.25"/>
    <row r="3739" x14ac:dyDescent="0.25"/>
    <row r="3740" x14ac:dyDescent="0.25"/>
    <row r="3741" x14ac:dyDescent="0.25"/>
    <row r="3742" x14ac:dyDescent="0.25"/>
    <row r="3743" x14ac:dyDescent="0.25"/>
    <row r="3744" x14ac:dyDescent="0.25"/>
    <row r="3745" x14ac:dyDescent="0.25"/>
    <row r="3746" x14ac:dyDescent="0.25"/>
    <row r="3747" x14ac:dyDescent="0.25"/>
    <row r="3748" x14ac:dyDescent="0.25"/>
    <row r="3749" x14ac:dyDescent="0.25"/>
    <row r="3750" x14ac:dyDescent="0.25"/>
    <row r="3751" x14ac:dyDescent="0.25"/>
    <row r="3752" x14ac:dyDescent="0.25"/>
    <row r="3753" x14ac:dyDescent="0.25"/>
    <row r="3754" x14ac:dyDescent="0.25"/>
    <row r="3755" x14ac:dyDescent="0.25"/>
    <row r="3756" x14ac:dyDescent="0.25"/>
    <row r="3757" x14ac:dyDescent="0.25"/>
    <row r="3758" x14ac:dyDescent="0.25"/>
    <row r="3759" x14ac:dyDescent="0.25"/>
    <row r="3760" x14ac:dyDescent="0.25"/>
    <row r="3761" x14ac:dyDescent="0.25"/>
    <row r="3762" x14ac:dyDescent="0.25"/>
    <row r="3763" x14ac:dyDescent="0.25"/>
    <row r="3764" x14ac:dyDescent="0.25"/>
    <row r="3765" x14ac:dyDescent="0.25"/>
    <row r="3766" x14ac:dyDescent="0.25"/>
    <row r="3767" x14ac:dyDescent="0.25"/>
    <row r="3768" x14ac:dyDescent="0.25"/>
    <row r="3769" x14ac:dyDescent="0.25"/>
    <row r="3770" x14ac:dyDescent="0.25"/>
    <row r="3771" x14ac:dyDescent="0.25"/>
    <row r="3772" x14ac:dyDescent="0.25"/>
    <row r="3773" x14ac:dyDescent="0.25"/>
    <row r="3774" x14ac:dyDescent="0.25"/>
    <row r="3775" x14ac:dyDescent="0.25"/>
    <row r="3776" x14ac:dyDescent="0.25"/>
    <row r="3777" x14ac:dyDescent="0.25"/>
    <row r="3778" x14ac:dyDescent="0.25"/>
    <row r="3779" x14ac:dyDescent="0.25"/>
    <row r="3780" x14ac:dyDescent="0.25"/>
    <row r="3781" x14ac:dyDescent="0.25"/>
    <row r="3782" x14ac:dyDescent="0.25"/>
    <row r="3783" x14ac:dyDescent="0.25"/>
    <row r="3784" x14ac:dyDescent="0.25"/>
    <row r="3785" x14ac:dyDescent="0.25"/>
    <row r="3786" x14ac:dyDescent="0.25"/>
    <row r="3787" x14ac:dyDescent="0.25"/>
    <row r="3788" x14ac:dyDescent="0.25"/>
    <row r="3789" x14ac:dyDescent="0.25"/>
    <row r="3790" x14ac:dyDescent="0.25"/>
    <row r="3791" x14ac:dyDescent="0.25"/>
    <row r="3792" x14ac:dyDescent="0.25"/>
    <row r="3793" x14ac:dyDescent="0.25"/>
    <row r="3794" x14ac:dyDescent="0.25"/>
    <row r="3795" x14ac:dyDescent="0.25"/>
    <row r="3796" x14ac:dyDescent="0.25"/>
    <row r="3797" x14ac:dyDescent="0.25"/>
    <row r="3798" x14ac:dyDescent="0.25"/>
    <row r="3799" x14ac:dyDescent="0.25"/>
    <row r="3800" x14ac:dyDescent="0.25"/>
    <row r="3801" x14ac:dyDescent="0.25"/>
    <row r="3802" x14ac:dyDescent="0.25"/>
    <row r="3803" x14ac:dyDescent="0.25"/>
    <row r="3804" x14ac:dyDescent="0.25"/>
    <row r="3805" x14ac:dyDescent="0.25"/>
    <row r="3806" x14ac:dyDescent="0.25"/>
    <row r="3807" x14ac:dyDescent="0.25"/>
    <row r="3808" x14ac:dyDescent="0.25"/>
    <row r="3809" x14ac:dyDescent="0.25"/>
    <row r="3810" x14ac:dyDescent="0.25"/>
    <row r="3811" x14ac:dyDescent="0.25"/>
    <row r="3812" x14ac:dyDescent="0.25"/>
    <row r="3813" x14ac:dyDescent="0.25"/>
    <row r="3814" x14ac:dyDescent="0.25"/>
    <row r="3815" x14ac:dyDescent="0.25"/>
    <row r="3816" x14ac:dyDescent="0.25"/>
    <row r="3817" x14ac:dyDescent="0.25"/>
    <row r="3818" x14ac:dyDescent="0.25"/>
    <row r="3819" x14ac:dyDescent="0.25"/>
    <row r="3820" x14ac:dyDescent="0.25"/>
    <row r="3821" x14ac:dyDescent="0.25"/>
    <row r="3822" x14ac:dyDescent="0.25"/>
    <row r="3823" x14ac:dyDescent="0.25"/>
    <row r="3824" x14ac:dyDescent="0.25"/>
    <row r="3825" x14ac:dyDescent="0.25"/>
    <row r="3826" x14ac:dyDescent="0.25"/>
    <row r="3827" x14ac:dyDescent="0.25"/>
    <row r="3828" x14ac:dyDescent="0.25"/>
    <row r="3829" x14ac:dyDescent="0.25"/>
    <row r="3830" x14ac:dyDescent="0.25"/>
    <row r="3831" x14ac:dyDescent="0.25"/>
    <row r="3832" x14ac:dyDescent="0.25"/>
    <row r="3833" x14ac:dyDescent="0.25"/>
    <row r="3834" x14ac:dyDescent="0.25"/>
    <row r="3835" x14ac:dyDescent="0.25"/>
    <row r="3836" x14ac:dyDescent="0.25"/>
    <row r="3837" x14ac:dyDescent="0.25"/>
    <row r="3838" x14ac:dyDescent="0.25"/>
    <row r="3839" x14ac:dyDescent="0.25"/>
    <row r="3840" x14ac:dyDescent="0.25"/>
    <row r="3841" x14ac:dyDescent="0.25"/>
    <row r="3842" x14ac:dyDescent="0.25"/>
    <row r="3843" x14ac:dyDescent="0.25"/>
    <row r="3844" x14ac:dyDescent="0.25"/>
    <row r="3845" x14ac:dyDescent="0.25"/>
    <row r="3846" x14ac:dyDescent="0.25"/>
    <row r="3847" x14ac:dyDescent="0.25"/>
    <row r="3848" x14ac:dyDescent="0.25"/>
    <row r="3849" x14ac:dyDescent="0.25"/>
    <row r="3850" x14ac:dyDescent="0.25"/>
    <row r="3851" x14ac:dyDescent="0.25"/>
    <row r="3852" x14ac:dyDescent="0.25"/>
    <row r="3853" x14ac:dyDescent="0.25"/>
    <row r="3854" x14ac:dyDescent="0.25"/>
    <row r="3855" x14ac:dyDescent="0.25"/>
    <row r="3856" x14ac:dyDescent="0.25"/>
    <row r="3857" x14ac:dyDescent="0.25"/>
    <row r="3858" x14ac:dyDescent="0.25"/>
    <row r="3859" x14ac:dyDescent="0.25"/>
    <row r="3860" x14ac:dyDescent="0.25"/>
    <row r="3861" x14ac:dyDescent="0.25"/>
    <row r="3862" x14ac:dyDescent="0.25"/>
    <row r="3863" x14ac:dyDescent="0.25"/>
    <row r="3864" x14ac:dyDescent="0.25"/>
    <row r="3865" x14ac:dyDescent="0.25"/>
    <row r="3866" x14ac:dyDescent="0.25"/>
    <row r="3867" x14ac:dyDescent="0.25"/>
    <row r="3868" x14ac:dyDescent="0.25"/>
    <row r="3869" x14ac:dyDescent="0.25"/>
    <row r="3870" x14ac:dyDescent="0.25"/>
    <row r="3871" x14ac:dyDescent="0.25"/>
    <row r="3872" x14ac:dyDescent="0.25"/>
    <row r="3873" x14ac:dyDescent="0.25"/>
    <row r="3874" x14ac:dyDescent="0.25"/>
    <row r="3875" x14ac:dyDescent="0.25"/>
    <row r="3876" x14ac:dyDescent="0.25"/>
    <row r="3877" x14ac:dyDescent="0.25"/>
    <row r="3878" x14ac:dyDescent="0.25"/>
    <row r="3879" x14ac:dyDescent="0.25"/>
    <row r="3880" x14ac:dyDescent="0.25"/>
    <row r="3881" x14ac:dyDescent="0.25"/>
    <row r="3882" x14ac:dyDescent="0.25"/>
    <row r="3883" x14ac:dyDescent="0.25"/>
    <row r="3884" x14ac:dyDescent="0.25"/>
    <row r="3885" x14ac:dyDescent="0.25"/>
    <row r="3886" x14ac:dyDescent="0.25"/>
    <row r="3887" x14ac:dyDescent="0.25"/>
    <row r="3888" x14ac:dyDescent="0.25"/>
    <row r="3889" x14ac:dyDescent="0.25"/>
    <row r="3890" x14ac:dyDescent="0.25"/>
    <row r="3891" x14ac:dyDescent="0.25"/>
    <row r="3892" x14ac:dyDescent="0.25"/>
    <row r="3893" x14ac:dyDescent="0.25"/>
    <row r="3894" x14ac:dyDescent="0.25"/>
    <row r="3895" x14ac:dyDescent="0.25"/>
    <row r="3896" x14ac:dyDescent="0.25"/>
    <row r="3897" x14ac:dyDescent="0.25"/>
    <row r="3898" x14ac:dyDescent="0.25"/>
    <row r="3899" x14ac:dyDescent="0.25"/>
    <row r="3900" x14ac:dyDescent="0.25"/>
    <row r="3901" x14ac:dyDescent="0.25"/>
    <row r="3902" x14ac:dyDescent="0.25"/>
    <row r="3903" x14ac:dyDescent="0.25"/>
    <row r="3904" x14ac:dyDescent="0.25"/>
    <row r="3905" x14ac:dyDescent="0.25"/>
    <row r="3906" x14ac:dyDescent="0.25"/>
    <row r="3907" x14ac:dyDescent="0.25"/>
    <row r="3908" x14ac:dyDescent="0.25"/>
    <row r="3909" x14ac:dyDescent="0.25"/>
    <row r="3910" x14ac:dyDescent="0.25"/>
    <row r="3911" x14ac:dyDescent="0.25"/>
    <row r="3912" x14ac:dyDescent="0.25"/>
    <row r="3913" x14ac:dyDescent="0.25"/>
    <row r="3914" x14ac:dyDescent="0.25"/>
    <row r="3915" x14ac:dyDescent="0.25"/>
    <row r="3916" x14ac:dyDescent="0.25"/>
    <row r="3917" x14ac:dyDescent="0.25"/>
    <row r="3918" x14ac:dyDescent="0.25"/>
    <row r="3919" x14ac:dyDescent="0.25"/>
    <row r="3920" x14ac:dyDescent="0.25"/>
    <row r="3921" x14ac:dyDescent="0.25"/>
    <row r="3922" x14ac:dyDescent="0.25"/>
    <row r="3923" x14ac:dyDescent="0.25"/>
    <row r="3924" x14ac:dyDescent="0.25"/>
    <row r="3925" x14ac:dyDescent="0.25"/>
    <row r="3926" x14ac:dyDescent="0.25"/>
    <row r="3927" x14ac:dyDescent="0.25"/>
    <row r="3928" x14ac:dyDescent="0.25"/>
    <row r="3929" x14ac:dyDescent="0.25"/>
    <row r="3930" x14ac:dyDescent="0.25"/>
    <row r="3931" x14ac:dyDescent="0.25"/>
    <row r="3932" x14ac:dyDescent="0.25"/>
    <row r="3933" x14ac:dyDescent="0.25"/>
    <row r="3934" x14ac:dyDescent="0.25"/>
    <row r="3935" x14ac:dyDescent="0.25"/>
    <row r="3936" x14ac:dyDescent="0.25"/>
    <row r="3937" x14ac:dyDescent="0.25"/>
    <row r="3938" x14ac:dyDescent="0.25"/>
    <row r="3939" x14ac:dyDescent="0.25"/>
    <row r="3940" x14ac:dyDescent="0.25"/>
    <row r="3941" x14ac:dyDescent="0.25"/>
    <row r="3942" x14ac:dyDescent="0.25"/>
    <row r="3943" x14ac:dyDescent="0.25"/>
    <row r="3944" x14ac:dyDescent="0.25"/>
    <row r="3945" x14ac:dyDescent="0.25"/>
    <row r="3946" x14ac:dyDescent="0.25"/>
    <row r="3947" x14ac:dyDescent="0.25"/>
    <row r="3948" x14ac:dyDescent="0.25"/>
    <row r="3949" x14ac:dyDescent="0.25"/>
    <row r="3950" x14ac:dyDescent="0.25"/>
    <row r="3951" x14ac:dyDescent="0.25"/>
    <row r="3952" x14ac:dyDescent="0.25"/>
    <row r="3953" x14ac:dyDescent="0.25"/>
    <row r="3954" x14ac:dyDescent="0.25"/>
    <row r="3955" x14ac:dyDescent="0.25"/>
    <row r="3956" x14ac:dyDescent="0.25"/>
    <row r="3957" x14ac:dyDescent="0.25"/>
    <row r="3958" x14ac:dyDescent="0.25"/>
    <row r="3959" x14ac:dyDescent="0.25"/>
    <row r="3960" x14ac:dyDescent="0.25"/>
    <row r="3961" x14ac:dyDescent="0.25"/>
    <row r="3962" x14ac:dyDescent="0.25"/>
    <row r="3963" x14ac:dyDescent="0.25"/>
    <row r="3964" x14ac:dyDescent="0.25"/>
    <row r="3965" x14ac:dyDescent="0.25"/>
    <row r="3966" x14ac:dyDescent="0.25"/>
    <row r="3967" x14ac:dyDescent="0.25"/>
    <row r="3968" x14ac:dyDescent="0.25"/>
    <row r="3969" x14ac:dyDescent="0.25"/>
    <row r="3970" x14ac:dyDescent="0.25"/>
    <row r="3971" x14ac:dyDescent="0.25"/>
    <row r="3972" x14ac:dyDescent="0.25"/>
    <row r="3973" x14ac:dyDescent="0.25"/>
    <row r="3974" x14ac:dyDescent="0.25"/>
    <row r="3975" x14ac:dyDescent="0.25"/>
    <row r="3976" x14ac:dyDescent="0.25"/>
    <row r="3977" x14ac:dyDescent="0.25"/>
    <row r="3978" x14ac:dyDescent="0.25"/>
    <row r="3979" x14ac:dyDescent="0.25"/>
    <row r="3980" x14ac:dyDescent="0.25"/>
    <row r="3981" x14ac:dyDescent="0.25"/>
    <row r="3982" x14ac:dyDescent="0.25"/>
    <row r="3983" x14ac:dyDescent="0.25"/>
    <row r="3984" x14ac:dyDescent="0.25"/>
    <row r="3985" x14ac:dyDescent="0.25"/>
    <row r="3986" x14ac:dyDescent="0.25"/>
    <row r="3987" x14ac:dyDescent="0.25"/>
    <row r="3988" x14ac:dyDescent="0.25"/>
    <row r="3989" x14ac:dyDescent="0.25"/>
    <row r="3990" x14ac:dyDescent="0.25"/>
    <row r="3991" x14ac:dyDescent="0.25"/>
    <row r="3992" x14ac:dyDescent="0.25"/>
    <row r="3993" x14ac:dyDescent="0.25"/>
    <row r="3994" x14ac:dyDescent="0.25"/>
    <row r="3995" x14ac:dyDescent="0.25"/>
    <row r="3996" x14ac:dyDescent="0.25"/>
    <row r="3997" x14ac:dyDescent="0.25"/>
    <row r="3998" x14ac:dyDescent="0.25"/>
    <row r="3999" x14ac:dyDescent="0.25"/>
    <row r="4000" x14ac:dyDescent="0.25"/>
    <row r="4001" x14ac:dyDescent="0.25"/>
    <row r="4002" x14ac:dyDescent="0.25"/>
    <row r="4003" x14ac:dyDescent="0.25"/>
    <row r="4004" x14ac:dyDescent="0.25"/>
    <row r="4005" x14ac:dyDescent="0.25"/>
    <row r="4006" x14ac:dyDescent="0.25"/>
    <row r="4007" x14ac:dyDescent="0.25"/>
    <row r="4008" x14ac:dyDescent="0.25"/>
    <row r="4009" x14ac:dyDescent="0.25"/>
    <row r="4010" x14ac:dyDescent="0.25"/>
    <row r="4011" x14ac:dyDescent="0.25"/>
    <row r="4012" x14ac:dyDescent="0.25"/>
    <row r="4013" x14ac:dyDescent="0.25"/>
    <row r="4014" x14ac:dyDescent="0.25"/>
    <row r="4015" x14ac:dyDescent="0.25"/>
    <row r="4016" x14ac:dyDescent="0.25"/>
    <row r="4017" x14ac:dyDescent="0.25"/>
    <row r="4018" x14ac:dyDescent="0.25"/>
    <row r="4019" x14ac:dyDescent="0.25"/>
    <row r="4020" x14ac:dyDescent="0.25"/>
    <row r="4021" x14ac:dyDescent="0.25"/>
    <row r="4022" x14ac:dyDescent="0.25"/>
    <row r="4023" x14ac:dyDescent="0.25"/>
    <row r="4024" x14ac:dyDescent="0.25"/>
    <row r="4025" x14ac:dyDescent="0.25"/>
    <row r="4026" x14ac:dyDescent="0.25"/>
    <row r="4027" x14ac:dyDescent="0.25"/>
    <row r="4028" x14ac:dyDescent="0.25"/>
    <row r="4029" x14ac:dyDescent="0.25"/>
    <row r="4030" x14ac:dyDescent="0.25"/>
    <row r="4031" x14ac:dyDescent="0.25"/>
    <row r="4032" x14ac:dyDescent="0.25"/>
    <row r="4033" x14ac:dyDescent="0.25"/>
    <row r="4034" x14ac:dyDescent="0.25"/>
    <row r="4035" x14ac:dyDescent="0.25"/>
    <row r="4036" x14ac:dyDescent="0.25"/>
    <row r="4037" x14ac:dyDescent="0.25"/>
    <row r="4038" x14ac:dyDescent="0.25"/>
    <row r="4039" x14ac:dyDescent="0.25"/>
    <row r="4040" x14ac:dyDescent="0.25"/>
    <row r="4041" x14ac:dyDescent="0.25"/>
    <row r="4042" x14ac:dyDescent="0.25"/>
    <row r="4043" x14ac:dyDescent="0.25"/>
    <row r="4044" x14ac:dyDescent="0.25"/>
    <row r="4045" x14ac:dyDescent="0.25"/>
    <row r="4046" x14ac:dyDescent="0.25"/>
    <row r="4047" x14ac:dyDescent="0.25"/>
    <row r="4048" x14ac:dyDescent="0.25"/>
    <row r="4049" x14ac:dyDescent="0.25"/>
    <row r="4050" x14ac:dyDescent="0.25"/>
    <row r="4051" x14ac:dyDescent="0.25"/>
    <row r="4052" x14ac:dyDescent="0.25"/>
    <row r="4053" x14ac:dyDescent="0.25"/>
    <row r="4054" x14ac:dyDescent="0.25"/>
    <row r="4055" x14ac:dyDescent="0.25"/>
    <row r="4056" x14ac:dyDescent="0.25"/>
    <row r="4057" x14ac:dyDescent="0.25"/>
    <row r="4058" x14ac:dyDescent="0.25"/>
    <row r="4059" x14ac:dyDescent="0.25"/>
    <row r="4060" x14ac:dyDescent="0.25"/>
    <row r="4061" x14ac:dyDescent="0.25"/>
    <row r="4062" x14ac:dyDescent="0.25"/>
    <row r="4063" x14ac:dyDescent="0.25"/>
    <row r="4064" x14ac:dyDescent="0.25"/>
    <row r="4065" x14ac:dyDescent="0.25"/>
    <row r="4066" x14ac:dyDescent="0.25"/>
    <row r="4067" x14ac:dyDescent="0.25"/>
    <row r="4068" x14ac:dyDescent="0.25"/>
    <row r="4069" x14ac:dyDescent="0.25"/>
    <row r="4070" x14ac:dyDescent="0.25"/>
    <row r="4071" x14ac:dyDescent="0.25"/>
    <row r="4072" x14ac:dyDescent="0.25"/>
    <row r="4073" x14ac:dyDescent="0.25"/>
    <row r="4074" x14ac:dyDescent="0.25"/>
    <row r="4075" x14ac:dyDescent="0.25"/>
    <row r="4076" x14ac:dyDescent="0.25"/>
    <row r="4077" x14ac:dyDescent="0.25"/>
    <row r="4078" x14ac:dyDescent="0.25"/>
    <row r="4079" x14ac:dyDescent="0.25"/>
    <row r="4080" x14ac:dyDescent="0.25"/>
    <row r="4081" x14ac:dyDescent="0.25"/>
    <row r="4082" x14ac:dyDescent="0.25"/>
    <row r="4083" x14ac:dyDescent="0.25"/>
    <row r="4084" x14ac:dyDescent="0.25"/>
    <row r="4085" x14ac:dyDescent="0.25"/>
    <row r="4086" x14ac:dyDescent="0.25"/>
    <row r="4087" x14ac:dyDescent="0.25"/>
    <row r="4088" x14ac:dyDescent="0.25"/>
    <row r="4089" x14ac:dyDescent="0.25"/>
    <row r="4090" x14ac:dyDescent="0.25"/>
    <row r="4091" x14ac:dyDescent="0.25"/>
    <row r="4092" x14ac:dyDescent="0.25"/>
    <row r="4093" x14ac:dyDescent="0.25"/>
    <row r="4094" x14ac:dyDescent="0.25"/>
    <row r="4095" x14ac:dyDescent="0.25"/>
    <row r="4096" x14ac:dyDescent="0.25"/>
    <row r="4097" x14ac:dyDescent="0.25"/>
    <row r="4098" x14ac:dyDescent="0.25"/>
    <row r="4099" x14ac:dyDescent="0.25"/>
    <row r="4100" x14ac:dyDescent="0.25"/>
    <row r="4101" x14ac:dyDescent="0.25"/>
    <row r="4102" x14ac:dyDescent="0.25"/>
    <row r="4103" x14ac:dyDescent="0.25"/>
    <row r="4104" x14ac:dyDescent="0.25"/>
    <row r="4105" x14ac:dyDescent="0.25"/>
    <row r="4106" x14ac:dyDescent="0.25"/>
    <row r="4107" x14ac:dyDescent="0.25"/>
    <row r="4108" x14ac:dyDescent="0.25"/>
    <row r="4109" x14ac:dyDescent="0.25"/>
    <row r="4110" x14ac:dyDescent="0.25"/>
    <row r="4111" x14ac:dyDescent="0.25"/>
    <row r="4112" x14ac:dyDescent="0.25"/>
    <row r="4113" x14ac:dyDescent="0.25"/>
    <row r="4114" x14ac:dyDescent="0.25"/>
    <row r="4115" x14ac:dyDescent="0.25"/>
    <row r="4116" x14ac:dyDescent="0.25"/>
    <row r="4117" x14ac:dyDescent="0.25"/>
    <row r="4118" x14ac:dyDescent="0.25"/>
    <row r="4119" x14ac:dyDescent="0.25"/>
    <row r="4120" x14ac:dyDescent="0.25"/>
    <row r="4121" x14ac:dyDescent="0.25"/>
    <row r="4122" x14ac:dyDescent="0.25"/>
    <row r="4123" x14ac:dyDescent="0.25"/>
    <row r="4124" x14ac:dyDescent="0.25"/>
    <row r="4125" x14ac:dyDescent="0.25"/>
    <row r="4126" x14ac:dyDescent="0.25"/>
    <row r="4127" x14ac:dyDescent="0.25"/>
    <row r="4128" x14ac:dyDescent="0.25"/>
    <row r="4129" x14ac:dyDescent="0.25"/>
    <row r="4130" x14ac:dyDescent="0.25"/>
    <row r="4131" x14ac:dyDescent="0.25"/>
    <row r="4132" x14ac:dyDescent="0.25"/>
    <row r="4133" x14ac:dyDescent="0.25"/>
    <row r="4134" x14ac:dyDescent="0.25"/>
    <row r="4135" x14ac:dyDescent="0.25"/>
    <row r="4136" x14ac:dyDescent="0.25"/>
    <row r="4137" x14ac:dyDescent="0.25"/>
    <row r="4138" x14ac:dyDescent="0.25"/>
    <row r="4139" x14ac:dyDescent="0.25"/>
    <row r="4140" x14ac:dyDescent="0.25"/>
    <row r="4141" x14ac:dyDescent="0.25"/>
    <row r="4142" x14ac:dyDescent="0.25"/>
    <row r="4143" x14ac:dyDescent="0.25"/>
    <row r="4144" x14ac:dyDescent="0.25"/>
    <row r="4145" x14ac:dyDescent="0.25"/>
    <row r="4146" x14ac:dyDescent="0.25"/>
    <row r="4147" x14ac:dyDescent="0.25"/>
    <row r="4148" x14ac:dyDescent="0.25"/>
    <row r="4149" x14ac:dyDescent="0.25"/>
    <row r="4150" x14ac:dyDescent="0.25"/>
    <row r="4151" x14ac:dyDescent="0.25"/>
    <row r="4152" x14ac:dyDescent="0.25"/>
    <row r="4153" x14ac:dyDescent="0.25"/>
    <row r="4154" x14ac:dyDescent="0.25"/>
    <row r="4155" x14ac:dyDescent="0.25"/>
    <row r="4156" x14ac:dyDescent="0.25"/>
    <row r="4157" x14ac:dyDescent="0.25"/>
    <row r="4158" x14ac:dyDescent="0.25"/>
    <row r="4159" x14ac:dyDescent="0.25"/>
    <row r="4160" x14ac:dyDescent="0.25"/>
    <row r="4161" x14ac:dyDescent="0.25"/>
    <row r="4162" x14ac:dyDescent="0.25"/>
    <row r="4163" x14ac:dyDescent="0.25"/>
    <row r="4164" x14ac:dyDescent="0.25"/>
    <row r="4165" x14ac:dyDescent="0.25"/>
    <row r="4166" x14ac:dyDescent="0.25"/>
    <row r="4167" x14ac:dyDescent="0.25"/>
    <row r="4168" x14ac:dyDescent="0.25"/>
    <row r="4169" x14ac:dyDescent="0.25"/>
    <row r="4170" x14ac:dyDescent="0.25"/>
    <row r="4171" x14ac:dyDescent="0.25"/>
    <row r="4172" x14ac:dyDescent="0.25"/>
    <row r="4173" x14ac:dyDescent="0.25"/>
    <row r="4174" x14ac:dyDescent="0.25"/>
    <row r="4175" x14ac:dyDescent="0.25"/>
    <row r="4176" x14ac:dyDescent="0.25"/>
    <row r="4177" x14ac:dyDescent="0.25"/>
    <row r="4178" x14ac:dyDescent="0.25"/>
    <row r="4179" x14ac:dyDescent="0.25"/>
    <row r="4180" x14ac:dyDescent="0.25"/>
    <row r="4181" x14ac:dyDescent="0.25"/>
    <row r="4182" x14ac:dyDescent="0.25"/>
    <row r="4183" x14ac:dyDescent="0.25"/>
    <row r="4184" x14ac:dyDescent="0.25"/>
    <row r="4185" x14ac:dyDescent="0.25"/>
    <row r="4186" x14ac:dyDescent="0.25"/>
    <row r="4187" x14ac:dyDescent="0.25"/>
    <row r="4188" x14ac:dyDescent="0.25"/>
    <row r="4189" x14ac:dyDescent="0.25"/>
    <row r="4190" x14ac:dyDescent="0.25"/>
    <row r="4191" x14ac:dyDescent="0.25"/>
    <row r="4192" x14ac:dyDescent="0.25"/>
    <row r="4193" x14ac:dyDescent="0.25"/>
    <row r="4194" x14ac:dyDescent="0.25"/>
    <row r="4195" x14ac:dyDescent="0.25"/>
    <row r="4196" x14ac:dyDescent="0.25"/>
    <row r="4197" x14ac:dyDescent="0.25"/>
    <row r="4198" x14ac:dyDescent="0.25"/>
    <row r="4199" x14ac:dyDescent="0.25"/>
    <row r="4200" x14ac:dyDescent="0.25"/>
    <row r="4201" x14ac:dyDescent="0.25"/>
    <row r="4202" x14ac:dyDescent="0.25"/>
    <row r="4203" x14ac:dyDescent="0.25"/>
    <row r="4204" x14ac:dyDescent="0.25"/>
    <row r="4205" x14ac:dyDescent="0.25"/>
    <row r="4206" x14ac:dyDescent="0.25"/>
    <row r="4207" x14ac:dyDescent="0.25"/>
    <row r="4208" x14ac:dyDescent="0.25"/>
    <row r="4209" x14ac:dyDescent="0.25"/>
    <row r="4210" x14ac:dyDescent="0.25"/>
    <row r="4211" x14ac:dyDescent="0.25"/>
    <row r="4212" x14ac:dyDescent="0.25"/>
    <row r="4213" x14ac:dyDescent="0.25"/>
    <row r="4214" x14ac:dyDescent="0.25"/>
    <row r="4215" x14ac:dyDescent="0.25"/>
    <row r="4216" x14ac:dyDescent="0.25"/>
    <row r="4217" x14ac:dyDescent="0.25"/>
    <row r="4218" x14ac:dyDescent="0.25"/>
    <row r="4219" x14ac:dyDescent="0.25"/>
    <row r="4220" x14ac:dyDescent="0.25"/>
    <row r="4221" x14ac:dyDescent="0.25"/>
    <row r="4222" x14ac:dyDescent="0.25"/>
    <row r="4223" x14ac:dyDescent="0.25"/>
    <row r="4224" x14ac:dyDescent="0.25"/>
    <row r="4225" x14ac:dyDescent="0.25"/>
    <row r="4226" x14ac:dyDescent="0.25"/>
    <row r="4227" x14ac:dyDescent="0.25"/>
    <row r="4228" x14ac:dyDescent="0.25"/>
    <row r="4229" x14ac:dyDescent="0.25"/>
    <row r="4230" x14ac:dyDescent="0.25"/>
    <row r="4231" x14ac:dyDescent="0.25"/>
    <row r="4232" x14ac:dyDescent="0.25"/>
    <row r="4233" x14ac:dyDescent="0.25"/>
    <row r="4234" x14ac:dyDescent="0.25"/>
    <row r="4235" x14ac:dyDescent="0.25"/>
    <row r="4236" x14ac:dyDescent="0.25"/>
    <row r="4237" x14ac:dyDescent="0.25"/>
    <row r="4238" x14ac:dyDescent="0.25"/>
    <row r="4239" x14ac:dyDescent="0.25"/>
    <row r="4240" x14ac:dyDescent="0.25"/>
    <row r="4241" x14ac:dyDescent="0.25"/>
    <row r="4242" x14ac:dyDescent="0.25"/>
    <row r="4243" x14ac:dyDescent="0.25"/>
    <row r="4244" x14ac:dyDescent="0.25"/>
    <row r="4245" x14ac:dyDescent="0.25"/>
    <row r="4246" x14ac:dyDescent="0.25"/>
    <row r="4247" x14ac:dyDescent="0.25"/>
    <row r="4248" x14ac:dyDescent="0.25"/>
    <row r="4249" x14ac:dyDescent="0.25"/>
    <row r="4250" x14ac:dyDescent="0.25"/>
    <row r="4251" x14ac:dyDescent="0.25"/>
    <row r="4252" x14ac:dyDescent="0.25"/>
    <row r="4253" x14ac:dyDescent="0.25"/>
    <row r="4254" x14ac:dyDescent="0.25"/>
    <row r="4255" x14ac:dyDescent="0.25"/>
    <row r="4256" x14ac:dyDescent="0.25"/>
    <row r="4257" x14ac:dyDescent="0.25"/>
    <row r="4258" x14ac:dyDescent="0.25"/>
    <row r="4259" x14ac:dyDescent="0.25"/>
    <row r="4260" x14ac:dyDescent="0.25"/>
    <row r="4261" x14ac:dyDescent="0.25"/>
    <row r="4262" x14ac:dyDescent="0.25"/>
    <row r="4263" x14ac:dyDescent="0.25"/>
    <row r="4264" x14ac:dyDescent="0.25"/>
    <row r="4265" x14ac:dyDescent="0.25"/>
    <row r="4266" x14ac:dyDescent="0.25"/>
    <row r="4267" x14ac:dyDescent="0.25"/>
    <row r="4268" x14ac:dyDescent="0.25"/>
    <row r="4269" x14ac:dyDescent="0.25"/>
    <row r="4270" x14ac:dyDescent="0.25"/>
    <row r="4271" x14ac:dyDescent="0.25"/>
    <row r="4272" x14ac:dyDescent="0.25"/>
    <row r="4273" x14ac:dyDescent="0.25"/>
    <row r="4274" x14ac:dyDescent="0.25"/>
    <row r="4275" x14ac:dyDescent="0.25"/>
    <row r="4276" x14ac:dyDescent="0.25"/>
    <row r="4277" x14ac:dyDescent="0.25"/>
    <row r="4278" x14ac:dyDescent="0.25"/>
    <row r="4279" x14ac:dyDescent="0.25"/>
    <row r="4280" x14ac:dyDescent="0.25"/>
    <row r="4281" x14ac:dyDescent="0.25"/>
    <row r="4282" x14ac:dyDescent="0.25"/>
    <row r="4283" x14ac:dyDescent="0.25"/>
    <row r="4284" x14ac:dyDescent="0.25"/>
    <row r="4285" x14ac:dyDescent="0.25"/>
    <row r="4286" x14ac:dyDescent="0.25"/>
    <row r="4287" x14ac:dyDescent="0.25"/>
    <row r="4288" x14ac:dyDescent="0.25"/>
    <row r="4289" x14ac:dyDescent="0.25"/>
    <row r="4290" x14ac:dyDescent="0.25"/>
    <row r="4291" x14ac:dyDescent="0.25"/>
    <row r="4292" x14ac:dyDescent="0.25"/>
    <row r="4293" x14ac:dyDescent="0.25"/>
    <row r="4294" x14ac:dyDescent="0.25"/>
    <row r="4295" x14ac:dyDescent="0.25"/>
    <row r="4296" x14ac:dyDescent="0.25"/>
    <row r="4297" x14ac:dyDescent="0.25"/>
    <row r="4298" x14ac:dyDescent="0.25"/>
    <row r="4299" x14ac:dyDescent="0.25"/>
    <row r="4300" x14ac:dyDescent="0.25"/>
    <row r="4301" x14ac:dyDescent="0.25"/>
    <row r="4302" x14ac:dyDescent="0.25"/>
    <row r="4303" x14ac:dyDescent="0.25"/>
    <row r="4304" x14ac:dyDescent="0.25"/>
    <row r="4305" x14ac:dyDescent="0.25"/>
    <row r="4306" x14ac:dyDescent="0.25"/>
    <row r="4307" x14ac:dyDescent="0.25"/>
    <row r="4308" x14ac:dyDescent="0.25"/>
    <row r="4309" x14ac:dyDescent="0.25"/>
    <row r="4310" x14ac:dyDescent="0.25"/>
    <row r="4311" x14ac:dyDescent="0.25"/>
    <row r="4312" x14ac:dyDescent="0.25"/>
    <row r="4313" x14ac:dyDescent="0.25"/>
    <row r="4314" x14ac:dyDescent="0.25"/>
    <row r="4315" x14ac:dyDescent="0.25"/>
    <row r="4316" x14ac:dyDescent="0.25"/>
    <row r="4317" x14ac:dyDescent="0.25"/>
    <row r="4318" x14ac:dyDescent="0.25"/>
    <row r="4319" x14ac:dyDescent="0.25"/>
    <row r="4320" x14ac:dyDescent="0.25"/>
    <row r="4321" x14ac:dyDescent="0.25"/>
    <row r="4322" x14ac:dyDescent="0.25"/>
    <row r="4323" x14ac:dyDescent="0.25"/>
    <row r="4324" x14ac:dyDescent="0.25"/>
    <row r="4325" x14ac:dyDescent="0.25"/>
    <row r="4326" x14ac:dyDescent="0.25"/>
    <row r="4327" x14ac:dyDescent="0.25"/>
    <row r="4328" x14ac:dyDescent="0.25"/>
    <row r="4329" x14ac:dyDescent="0.25"/>
    <row r="4330" x14ac:dyDescent="0.25"/>
    <row r="4331" x14ac:dyDescent="0.25"/>
    <row r="4332" x14ac:dyDescent="0.25"/>
    <row r="4333" x14ac:dyDescent="0.25"/>
    <row r="4334" x14ac:dyDescent="0.25"/>
    <row r="4335" x14ac:dyDescent="0.25"/>
    <row r="4336" x14ac:dyDescent="0.25"/>
    <row r="4337" x14ac:dyDescent="0.25"/>
    <row r="4338" x14ac:dyDescent="0.25"/>
    <row r="4339" x14ac:dyDescent="0.25"/>
    <row r="4340" x14ac:dyDescent="0.25"/>
    <row r="4341" x14ac:dyDescent="0.25"/>
    <row r="4342" x14ac:dyDescent="0.25"/>
    <row r="4343" x14ac:dyDescent="0.25"/>
    <row r="4344" x14ac:dyDescent="0.25"/>
    <row r="4345" x14ac:dyDescent="0.25"/>
    <row r="4346" x14ac:dyDescent="0.25"/>
    <row r="4347" x14ac:dyDescent="0.25"/>
    <row r="4348" x14ac:dyDescent="0.25"/>
    <row r="4349" x14ac:dyDescent="0.25"/>
    <row r="4350" x14ac:dyDescent="0.25"/>
    <row r="4351" x14ac:dyDescent="0.25"/>
    <row r="4352" x14ac:dyDescent="0.25"/>
    <row r="4353" x14ac:dyDescent="0.25"/>
    <row r="4354" x14ac:dyDescent="0.25"/>
    <row r="4355" x14ac:dyDescent="0.25"/>
    <row r="4356" x14ac:dyDescent="0.25"/>
    <row r="4357" x14ac:dyDescent="0.25"/>
    <row r="4358" x14ac:dyDescent="0.25"/>
    <row r="4359" x14ac:dyDescent="0.25"/>
    <row r="4360" x14ac:dyDescent="0.25"/>
    <row r="4361" x14ac:dyDescent="0.25"/>
    <row r="4362" x14ac:dyDescent="0.25"/>
    <row r="4363" x14ac:dyDescent="0.25"/>
    <row r="4364" x14ac:dyDescent="0.25"/>
    <row r="4365" x14ac:dyDescent="0.25"/>
    <row r="4366" x14ac:dyDescent="0.25"/>
    <row r="4367" x14ac:dyDescent="0.25"/>
    <row r="4368" x14ac:dyDescent="0.25"/>
    <row r="4369" x14ac:dyDescent="0.25"/>
    <row r="4370" x14ac:dyDescent="0.25"/>
    <row r="4371" x14ac:dyDescent="0.25"/>
    <row r="4372" x14ac:dyDescent="0.25"/>
    <row r="4373" x14ac:dyDescent="0.25"/>
    <row r="4374" x14ac:dyDescent="0.25"/>
    <row r="4375" x14ac:dyDescent="0.25"/>
    <row r="4376" x14ac:dyDescent="0.25"/>
    <row r="4377" x14ac:dyDescent="0.25"/>
    <row r="4378" x14ac:dyDescent="0.25"/>
    <row r="4379" x14ac:dyDescent="0.25"/>
    <row r="4380" x14ac:dyDescent="0.25"/>
    <row r="4381" x14ac:dyDescent="0.25"/>
    <row r="4382" x14ac:dyDescent="0.25"/>
    <row r="4383" x14ac:dyDescent="0.25"/>
    <row r="4384" x14ac:dyDescent="0.25"/>
    <row r="4385" x14ac:dyDescent="0.25"/>
    <row r="4386" x14ac:dyDescent="0.25"/>
    <row r="4387" x14ac:dyDescent="0.25"/>
    <row r="4388" x14ac:dyDescent="0.25"/>
    <row r="4389" x14ac:dyDescent="0.25"/>
    <row r="4390" x14ac:dyDescent="0.25"/>
    <row r="4391" x14ac:dyDescent="0.25"/>
    <row r="4392" x14ac:dyDescent="0.25"/>
    <row r="4393" x14ac:dyDescent="0.25"/>
    <row r="4394" x14ac:dyDescent="0.25"/>
    <row r="4395" x14ac:dyDescent="0.25"/>
    <row r="4396" x14ac:dyDescent="0.25"/>
    <row r="4397" x14ac:dyDescent="0.25"/>
    <row r="4398" x14ac:dyDescent="0.25"/>
    <row r="4399" x14ac:dyDescent="0.25"/>
    <row r="4400" x14ac:dyDescent="0.25"/>
    <row r="4401" x14ac:dyDescent="0.25"/>
    <row r="4402" x14ac:dyDescent="0.25"/>
    <row r="4403" x14ac:dyDescent="0.25"/>
    <row r="4404" x14ac:dyDescent="0.25"/>
    <row r="4405" x14ac:dyDescent="0.25"/>
    <row r="4406" x14ac:dyDescent="0.25"/>
    <row r="4407" x14ac:dyDescent="0.25"/>
    <row r="4408" x14ac:dyDescent="0.25"/>
    <row r="4409" x14ac:dyDescent="0.25"/>
    <row r="4410" x14ac:dyDescent="0.25"/>
    <row r="4411" x14ac:dyDescent="0.25"/>
    <row r="4412" x14ac:dyDescent="0.25"/>
    <row r="4413" x14ac:dyDescent="0.25"/>
    <row r="4414" x14ac:dyDescent="0.25"/>
    <row r="4415" x14ac:dyDescent="0.25"/>
    <row r="4416" x14ac:dyDescent="0.25"/>
    <row r="4417" x14ac:dyDescent="0.25"/>
    <row r="4418" x14ac:dyDescent="0.25"/>
    <row r="4419" x14ac:dyDescent="0.25"/>
    <row r="4420" x14ac:dyDescent="0.25"/>
    <row r="4421" x14ac:dyDescent="0.25"/>
    <row r="4422" x14ac:dyDescent="0.25"/>
    <row r="4423" x14ac:dyDescent="0.25"/>
    <row r="4424" x14ac:dyDescent="0.25"/>
    <row r="4425" x14ac:dyDescent="0.25"/>
    <row r="4426" x14ac:dyDescent="0.25"/>
    <row r="4427" x14ac:dyDescent="0.25"/>
    <row r="4428" x14ac:dyDescent="0.25"/>
    <row r="4429" x14ac:dyDescent="0.25"/>
    <row r="4430" x14ac:dyDescent="0.25"/>
    <row r="4431" x14ac:dyDescent="0.25"/>
    <row r="4432" x14ac:dyDescent="0.25"/>
    <row r="4433" x14ac:dyDescent="0.25"/>
    <row r="4434" x14ac:dyDescent="0.25"/>
    <row r="4435" x14ac:dyDescent="0.25"/>
    <row r="4436" x14ac:dyDescent="0.25"/>
    <row r="4437" x14ac:dyDescent="0.25"/>
    <row r="4438" x14ac:dyDescent="0.25"/>
    <row r="4439" x14ac:dyDescent="0.25"/>
    <row r="4440" x14ac:dyDescent="0.25"/>
    <row r="4441" x14ac:dyDescent="0.25"/>
    <row r="4442" x14ac:dyDescent="0.25"/>
    <row r="4443" x14ac:dyDescent="0.25"/>
    <row r="4444" x14ac:dyDescent="0.25"/>
    <row r="4445" x14ac:dyDescent="0.25"/>
    <row r="4446" x14ac:dyDescent="0.25"/>
    <row r="4447" x14ac:dyDescent="0.25"/>
    <row r="4448" x14ac:dyDescent="0.25"/>
    <row r="4449" x14ac:dyDescent="0.25"/>
    <row r="4450" x14ac:dyDescent="0.25"/>
    <row r="4451" x14ac:dyDescent="0.25"/>
    <row r="4452" x14ac:dyDescent="0.25"/>
    <row r="4453" x14ac:dyDescent="0.25"/>
    <row r="4454" x14ac:dyDescent="0.25"/>
    <row r="4455" x14ac:dyDescent="0.25"/>
    <row r="4456" x14ac:dyDescent="0.25"/>
    <row r="4457" x14ac:dyDescent="0.25"/>
    <row r="4458" x14ac:dyDescent="0.25"/>
    <row r="4459" x14ac:dyDescent="0.25"/>
    <row r="4460" x14ac:dyDescent="0.25"/>
    <row r="4461" x14ac:dyDescent="0.25"/>
    <row r="4462" x14ac:dyDescent="0.25"/>
    <row r="4463" x14ac:dyDescent="0.25"/>
    <row r="4464" x14ac:dyDescent="0.25"/>
    <row r="4465" x14ac:dyDescent="0.25"/>
    <row r="4466" x14ac:dyDescent="0.25"/>
    <row r="4467" x14ac:dyDescent="0.25"/>
    <row r="4468" x14ac:dyDescent="0.25"/>
    <row r="4469" x14ac:dyDescent="0.25"/>
    <row r="4470" x14ac:dyDescent="0.25"/>
    <row r="4471" x14ac:dyDescent="0.25"/>
    <row r="4472" x14ac:dyDescent="0.25"/>
    <row r="4473" x14ac:dyDescent="0.25"/>
    <row r="4474" x14ac:dyDescent="0.25"/>
    <row r="4475" x14ac:dyDescent="0.25"/>
    <row r="4476" x14ac:dyDescent="0.25"/>
    <row r="4477" x14ac:dyDescent="0.25"/>
    <row r="4478" x14ac:dyDescent="0.25"/>
    <row r="4479" x14ac:dyDescent="0.25"/>
    <row r="4480" x14ac:dyDescent="0.25"/>
    <row r="4481" x14ac:dyDescent="0.25"/>
    <row r="4482" x14ac:dyDescent="0.25"/>
    <row r="4483" x14ac:dyDescent="0.25"/>
    <row r="4484" x14ac:dyDescent="0.25"/>
    <row r="4485" x14ac:dyDescent="0.25"/>
    <row r="4486" x14ac:dyDescent="0.25"/>
    <row r="4487" x14ac:dyDescent="0.25"/>
    <row r="4488" x14ac:dyDescent="0.25"/>
    <row r="4489" x14ac:dyDescent="0.25"/>
    <row r="4490" x14ac:dyDescent="0.25"/>
    <row r="4491" x14ac:dyDescent="0.25"/>
    <row r="4492" x14ac:dyDescent="0.25"/>
    <row r="4493" x14ac:dyDescent="0.25"/>
    <row r="4494" x14ac:dyDescent="0.25"/>
    <row r="4495" x14ac:dyDescent="0.25"/>
    <row r="4496" x14ac:dyDescent="0.25"/>
    <row r="4497" x14ac:dyDescent="0.25"/>
    <row r="4498" x14ac:dyDescent="0.25"/>
    <row r="4499" x14ac:dyDescent="0.25"/>
    <row r="4500" x14ac:dyDescent="0.25"/>
    <row r="4501" x14ac:dyDescent="0.25"/>
    <row r="4502" x14ac:dyDescent="0.25"/>
    <row r="4503" x14ac:dyDescent="0.25"/>
    <row r="4504" x14ac:dyDescent="0.25"/>
    <row r="4505" x14ac:dyDescent="0.25"/>
    <row r="4506" x14ac:dyDescent="0.25"/>
    <row r="4507" x14ac:dyDescent="0.25"/>
    <row r="4508" x14ac:dyDescent="0.25"/>
    <row r="4509" x14ac:dyDescent="0.25"/>
    <row r="4510" x14ac:dyDescent="0.25"/>
    <row r="4511" x14ac:dyDescent="0.25"/>
    <row r="4512" x14ac:dyDescent="0.25"/>
    <row r="4513" x14ac:dyDescent="0.25"/>
    <row r="4514" x14ac:dyDescent="0.25"/>
    <row r="4515" x14ac:dyDescent="0.25"/>
    <row r="4516" x14ac:dyDescent="0.25"/>
    <row r="4517" x14ac:dyDescent="0.25"/>
    <row r="4518" x14ac:dyDescent="0.25"/>
    <row r="4519" x14ac:dyDescent="0.25"/>
    <row r="4520" x14ac:dyDescent="0.25"/>
    <row r="4521" x14ac:dyDescent="0.25"/>
    <row r="4522" x14ac:dyDescent="0.25"/>
    <row r="4523" x14ac:dyDescent="0.25"/>
    <row r="4524" x14ac:dyDescent="0.25"/>
    <row r="4525" x14ac:dyDescent="0.25"/>
    <row r="4526" x14ac:dyDescent="0.25"/>
    <row r="4527" x14ac:dyDescent="0.25"/>
    <row r="4528" x14ac:dyDescent="0.25"/>
    <row r="4529" x14ac:dyDescent="0.25"/>
    <row r="4530" x14ac:dyDescent="0.25"/>
    <row r="4531" x14ac:dyDescent="0.25"/>
    <row r="4532" x14ac:dyDescent="0.25"/>
    <row r="4533" x14ac:dyDescent="0.25"/>
    <row r="4534" x14ac:dyDescent="0.25"/>
    <row r="4535" x14ac:dyDescent="0.25"/>
    <row r="4536" x14ac:dyDescent="0.25"/>
    <row r="4537" x14ac:dyDescent="0.25"/>
    <row r="4538" x14ac:dyDescent="0.25"/>
    <row r="4539" x14ac:dyDescent="0.25"/>
    <row r="4540" x14ac:dyDescent="0.25"/>
    <row r="4541" x14ac:dyDescent="0.25"/>
    <row r="4542" x14ac:dyDescent="0.25"/>
    <row r="4543" x14ac:dyDescent="0.25"/>
    <row r="4544" x14ac:dyDescent="0.25"/>
    <row r="4545" x14ac:dyDescent="0.25"/>
    <row r="4546" x14ac:dyDescent="0.25"/>
    <row r="4547" x14ac:dyDescent="0.25"/>
    <row r="4548" x14ac:dyDescent="0.25"/>
    <row r="4549" x14ac:dyDescent="0.25"/>
    <row r="4550" x14ac:dyDescent="0.25"/>
    <row r="4551" x14ac:dyDescent="0.25"/>
    <row r="4552" x14ac:dyDescent="0.25"/>
    <row r="4553" x14ac:dyDescent="0.25"/>
    <row r="4554" x14ac:dyDescent="0.25"/>
    <row r="4555" x14ac:dyDescent="0.25"/>
    <row r="4556" x14ac:dyDescent="0.25"/>
    <row r="4557" x14ac:dyDescent="0.25"/>
    <row r="4558" x14ac:dyDescent="0.25"/>
    <row r="4559" x14ac:dyDescent="0.25"/>
    <row r="4560" x14ac:dyDescent="0.25"/>
    <row r="4561" x14ac:dyDescent="0.25"/>
    <row r="4562" x14ac:dyDescent="0.25"/>
    <row r="4563" x14ac:dyDescent="0.25"/>
    <row r="4564" x14ac:dyDescent="0.25"/>
    <row r="4565" x14ac:dyDescent="0.25"/>
    <row r="4566" x14ac:dyDescent="0.25"/>
    <row r="4567" x14ac:dyDescent="0.25"/>
    <row r="4568" x14ac:dyDescent="0.25"/>
    <row r="4569" x14ac:dyDescent="0.25"/>
    <row r="4570" x14ac:dyDescent="0.25"/>
    <row r="4571" x14ac:dyDescent="0.25"/>
    <row r="4572" x14ac:dyDescent="0.25"/>
    <row r="4573" x14ac:dyDescent="0.25"/>
    <row r="4574" x14ac:dyDescent="0.25"/>
    <row r="4575" x14ac:dyDescent="0.25"/>
    <row r="4576" x14ac:dyDescent="0.25"/>
    <row r="4577" x14ac:dyDescent="0.25"/>
    <row r="4578" x14ac:dyDescent="0.25"/>
    <row r="4579" x14ac:dyDescent="0.25"/>
    <row r="4580" x14ac:dyDescent="0.25"/>
    <row r="4581" x14ac:dyDescent="0.25"/>
    <row r="4582" x14ac:dyDescent="0.25"/>
    <row r="4583" x14ac:dyDescent="0.25"/>
    <row r="4584" x14ac:dyDescent="0.25"/>
    <row r="4585" x14ac:dyDescent="0.25"/>
    <row r="4586" x14ac:dyDescent="0.25"/>
    <row r="4587" x14ac:dyDescent="0.25"/>
    <row r="4588" x14ac:dyDescent="0.25"/>
    <row r="4589" x14ac:dyDescent="0.25"/>
    <row r="4590" x14ac:dyDescent="0.25"/>
    <row r="4591" x14ac:dyDescent="0.25"/>
    <row r="4592" x14ac:dyDescent="0.25"/>
    <row r="4593" x14ac:dyDescent="0.25"/>
    <row r="4594" x14ac:dyDescent="0.25"/>
    <row r="4595" x14ac:dyDescent="0.25"/>
    <row r="4596" x14ac:dyDescent="0.25"/>
    <row r="4597" x14ac:dyDescent="0.25"/>
    <row r="4598" x14ac:dyDescent="0.25"/>
    <row r="4599" x14ac:dyDescent="0.25"/>
    <row r="4600" x14ac:dyDescent="0.25"/>
    <row r="4601" x14ac:dyDescent="0.25"/>
    <row r="4602" x14ac:dyDescent="0.25"/>
    <row r="4603" x14ac:dyDescent="0.25"/>
    <row r="4604" x14ac:dyDescent="0.25"/>
    <row r="4605" x14ac:dyDescent="0.25"/>
    <row r="4606" x14ac:dyDescent="0.25"/>
    <row r="4607" x14ac:dyDescent="0.25"/>
    <row r="4608" x14ac:dyDescent="0.25"/>
    <row r="4609" x14ac:dyDescent="0.25"/>
    <row r="4610" x14ac:dyDescent="0.25"/>
    <row r="4611" x14ac:dyDescent="0.25"/>
    <row r="4612" x14ac:dyDescent="0.25"/>
    <row r="4613" x14ac:dyDescent="0.25"/>
    <row r="4614" x14ac:dyDescent="0.25"/>
    <row r="4615" x14ac:dyDescent="0.25"/>
    <row r="4616" x14ac:dyDescent="0.25"/>
    <row r="4617" x14ac:dyDescent="0.25"/>
    <row r="4618" x14ac:dyDescent="0.25"/>
    <row r="4619" x14ac:dyDescent="0.25"/>
    <row r="4620" x14ac:dyDescent="0.25"/>
    <row r="4621" x14ac:dyDescent="0.25"/>
    <row r="4622" x14ac:dyDescent="0.25"/>
    <row r="4623" x14ac:dyDescent="0.25"/>
    <row r="4624" x14ac:dyDescent="0.25"/>
    <row r="4625" x14ac:dyDescent="0.25"/>
    <row r="4626" x14ac:dyDescent="0.25"/>
    <row r="4627" x14ac:dyDescent="0.25"/>
    <row r="4628" x14ac:dyDescent="0.25"/>
    <row r="4629" x14ac:dyDescent="0.25"/>
    <row r="4630" x14ac:dyDescent="0.25"/>
    <row r="4631" x14ac:dyDescent="0.25"/>
    <row r="4632" x14ac:dyDescent="0.25"/>
    <row r="4633" x14ac:dyDescent="0.25"/>
    <row r="4634" x14ac:dyDescent="0.25"/>
    <row r="4635" x14ac:dyDescent="0.25"/>
    <row r="4636" x14ac:dyDescent="0.25"/>
    <row r="4637" x14ac:dyDescent="0.25"/>
    <row r="4638" x14ac:dyDescent="0.25"/>
    <row r="4639" x14ac:dyDescent="0.25"/>
    <row r="4640" x14ac:dyDescent="0.25"/>
    <row r="4641" x14ac:dyDescent="0.25"/>
    <row r="4642" x14ac:dyDescent="0.25"/>
    <row r="4643" x14ac:dyDescent="0.25"/>
    <row r="4644" x14ac:dyDescent="0.25"/>
    <row r="4645" x14ac:dyDescent="0.25"/>
    <row r="4646" x14ac:dyDescent="0.25"/>
    <row r="4647" x14ac:dyDescent="0.25"/>
    <row r="4648" x14ac:dyDescent="0.25"/>
    <row r="4649" x14ac:dyDescent="0.25"/>
    <row r="4650" x14ac:dyDescent="0.25"/>
    <row r="4651" x14ac:dyDescent="0.25"/>
    <row r="4652" x14ac:dyDescent="0.25"/>
    <row r="4653" x14ac:dyDescent="0.25"/>
    <row r="4654" x14ac:dyDescent="0.25"/>
    <row r="4655" x14ac:dyDescent="0.25"/>
    <row r="4656" x14ac:dyDescent="0.25"/>
    <row r="4657" x14ac:dyDescent="0.25"/>
    <row r="4658" x14ac:dyDescent="0.25"/>
    <row r="4659" x14ac:dyDescent="0.25"/>
    <row r="4660" x14ac:dyDescent="0.25"/>
    <row r="4661" x14ac:dyDescent="0.25"/>
    <row r="4662" x14ac:dyDescent="0.25"/>
    <row r="4663" x14ac:dyDescent="0.25"/>
    <row r="4664" x14ac:dyDescent="0.25"/>
    <row r="4665" x14ac:dyDescent="0.25"/>
    <row r="4666" x14ac:dyDescent="0.25"/>
    <row r="4667" x14ac:dyDescent="0.25"/>
    <row r="4668" x14ac:dyDescent="0.25"/>
    <row r="4669" x14ac:dyDescent="0.25"/>
    <row r="4670" x14ac:dyDescent="0.25"/>
    <row r="4671" x14ac:dyDescent="0.25"/>
    <row r="4672" x14ac:dyDescent="0.25"/>
    <row r="4673" x14ac:dyDescent="0.25"/>
    <row r="4674" x14ac:dyDescent="0.25"/>
    <row r="4675" x14ac:dyDescent="0.25"/>
    <row r="4676" x14ac:dyDescent="0.25"/>
    <row r="4677" x14ac:dyDescent="0.25"/>
    <row r="4678" x14ac:dyDescent="0.25"/>
    <row r="4679" x14ac:dyDescent="0.25"/>
    <row r="4680" x14ac:dyDescent="0.25"/>
    <row r="4681" x14ac:dyDescent="0.25"/>
    <row r="4682" x14ac:dyDescent="0.25"/>
    <row r="4683" x14ac:dyDescent="0.25"/>
    <row r="4684" x14ac:dyDescent="0.25"/>
    <row r="4685" x14ac:dyDescent="0.25"/>
    <row r="4686" x14ac:dyDescent="0.25"/>
    <row r="4687" x14ac:dyDescent="0.25"/>
    <row r="4688" x14ac:dyDescent="0.25"/>
    <row r="4689" x14ac:dyDescent="0.25"/>
    <row r="4690" x14ac:dyDescent="0.25"/>
    <row r="4691" x14ac:dyDescent="0.25"/>
    <row r="4692" x14ac:dyDescent="0.25"/>
    <row r="4693" x14ac:dyDescent="0.25"/>
    <row r="4694" x14ac:dyDescent="0.25"/>
    <row r="4695" x14ac:dyDescent="0.25"/>
    <row r="4696" x14ac:dyDescent="0.25"/>
    <row r="4697" x14ac:dyDescent="0.25"/>
    <row r="4698" x14ac:dyDescent="0.25"/>
    <row r="4699" x14ac:dyDescent="0.25"/>
    <row r="4700" x14ac:dyDescent="0.25"/>
    <row r="4701" x14ac:dyDescent="0.25"/>
    <row r="4702" x14ac:dyDescent="0.25"/>
    <row r="4703" x14ac:dyDescent="0.25"/>
    <row r="4704" x14ac:dyDescent="0.25"/>
    <row r="4705" x14ac:dyDescent="0.25"/>
    <row r="4706" x14ac:dyDescent="0.25"/>
    <row r="4707" x14ac:dyDescent="0.25"/>
    <row r="4708" x14ac:dyDescent="0.25"/>
    <row r="4709" x14ac:dyDescent="0.25"/>
    <row r="4710" x14ac:dyDescent="0.25"/>
    <row r="4711" x14ac:dyDescent="0.25"/>
    <row r="4712" x14ac:dyDescent="0.25"/>
    <row r="4713" x14ac:dyDescent="0.25"/>
    <row r="4714" x14ac:dyDescent="0.25"/>
    <row r="4715" x14ac:dyDescent="0.25"/>
    <row r="4716" x14ac:dyDescent="0.25"/>
    <row r="4717" x14ac:dyDescent="0.25"/>
    <row r="4718" x14ac:dyDescent="0.25"/>
    <row r="4719" x14ac:dyDescent="0.25"/>
    <row r="4720" x14ac:dyDescent="0.25"/>
    <row r="4721" x14ac:dyDescent="0.25"/>
    <row r="4722" x14ac:dyDescent="0.25"/>
    <row r="4723" x14ac:dyDescent="0.25"/>
    <row r="4724" x14ac:dyDescent="0.25"/>
    <row r="4725" x14ac:dyDescent="0.25"/>
    <row r="4726" x14ac:dyDescent="0.25"/>
    <row r="4727" x14ac:dyDescent="0.25"/>
    <row r="4728" x14ac:dyDescent="0.25"/>
    <row r="4729" x14ac:dyDescent="0.25"/>
    <row r="4730" x14ac:dyDescent="0.25"/>
    <row r="4731" x14ac:dyDescent="0.25"/>
    <row r="4732" x14ac:dyDescent="0.25"/>
    <row r="4733" x14ac:dyDescent="0.25"/>
    <row r="4734" x14ac:dyDescent="0.25"/>
    <row r="4735" x14ac:dyDescent="0.25"/>
    <row r="4736" x14ac:dyDescent="0.25"/>
    <row r="4737" x14ac:dyDescent="0.25"/>
    <row r="4738" x14ac:dyDescent="0.25"/>
    <row r="4739" x14ac:dyDescent="0.25"/>
    <row r="4740" x14ac:dyDescent="0.25"/>
    <row r="4741" x14ac:dyDescent="0.25"/>
    <row r="4742" x14ac:dyDescent="0.25"/>
    <row r="4743" x14ac:dyDescent="0.25"/>
    <row r="4744" x14ac:dyDescent="0.25"/>
    <row r="4745" x14ac:dyDescent="0.25"/>
    <row r="4746" x14ac:dyDescent="0.25"/>
    <row r="4747" x14ac:dyDescent="0.25"/>
    <row r="4748" x14ac:dyDescent="0.25"/>
    <row r="4749" x14ac:dyDescent="0.25"/>
    <row r="4750" x14ac:dyDescent="0.25"/>
    <row r="4751" x14ac:dyDescent="0.25"/>
    <row r="4752" x14ac:dyDescent="0.25"/>
    <row r="4753" x14ac:dyDescent="0.25"/>
    <row r="4754" x14ac:dyDescent="0.25"/>
    <row r="4755" x14ac:dyDescent="0.25"/>
    <row r="4756" x14ac:dyDescent="0.25"/>
    <row r="4757" x14ac:dyDescent="0.25"/>
    <row r="4758" x14ac:dyDescent="0.25"/>
    <row r="4759" x14ac:dyDescent="0.25"/>
    <row r="4760" x14ac:dyDescent="0.25"/>
    <row r="4761" x14ac:dyDescent="0.25"/>
    <row r="4762" x14ac:dyDescent="0.25"/>
    <row r="4763" x14ac:dyDescent="0.25"/>
    <row r="4764" x14ac:dyDescent="0.25"/>
    <row r="4765" x14ac:dyDescent="0.25"/>
    <row r="4766" x14ac:dyDescent="0.25"/>
    <row r="4767" x14ac:dyDescent="0.25"/>
    <row r="4768" x14ac:dyDescent="0.25"/>
    <row r="4769" x14ac:dyDescent="0.25"/>
    <row r="4770" x14ac:dyDescent="0.25"/>
    <row r="4771" x14ac:dyDescent="0.25"/>
    <row r="4772" x14ac:dyDescent="0.25"/>
    <row r="4773" x14ac:dyDescent="0.25"/>
    <row r="4774" x14ac:dyDescent="0.25"/>
    <row r="4775" x14ac:dyDescent="0.25"/>
    <row r="4776" x14ac:dyDescent="0.25"/>
    <row r="4777" x14ac:dyDescent="0.25"/>
    <row r="4778" x14ac:dyDescent="0.25"/>
    <row r="4779" x14ac:dyDescent="0.25"/>
    <row r="4780" x14ac:dyDescent="0.25"/>
    <row r="4781" x14ac:dyDescent="0.25"/>
    <row r="4782" x14ac:dyDescent="0.25"/>
    <row r="4783" x14ac:dyDescent="0.25"/>
    <row r="4784" x14ac:dyDescent="0.25"/>
    <row r="4785" x14ac:dyDescent="0.25"/>
    <row r="4786" x14ac:dyDescent="0.25"/>
    <row r="4787" x14ac:dyDescent="0.25"/>
    <row r="4788" x14ac:dyDescent="0.25"/>
    <row r="4789" x14ac:dyDescent="0.25"/>
    <row r="4790" x14ac:dyDescent="0.25"/>
    <row r="4791" x14ac:dyDescent="0.25"/>
    <row r="4792" x14ac:dyDescent="0.25"/>
    <row r="4793" x14ac:dyDescent="0.25"/>
    <row r="4794" x14ac:dyDescent="0.25"/>
    <row r="4795" x14ac:dyDescent="0.25"/>
    <row r="4796" x14ac:dyDescent="0.25"/>
    <row r="4797" x14ac:dyDescent="0.25"/>
    <row r="4798" x14ac:dyDescent="0.25"/>
    <row r="4799" x14ac:dyDescent="0.25"/>
    <row r="4800" x14ac:dyDescent="0.25"/>
    <row r="4801" x14ac:dyDescent="0.25"/>
    <row r="4802" x14ac:dyDescent="0.25"/>
    <row r="4803" x14ac:dyDescent="0.25"/>
    <row r="4804" x14ac:dyDescent="0.25"/>
    <row r="4805" x14ac:dyDescent="0.25"/>
    <row r="4806" x14ac:dyDescent="0.25"/>
    <row r="4807" x14ac:dyDescent="0.25"/>
    <row r="4808" x14ac:dyDescent="0.25"/>
    <row r="4809" x14ac:dyDescent="0.25"/>
    <row r="4810" x14ac:dyDescent="0.25"/>
    <row r="4811" x14ac:dyDescent="0.25"/>
    <row r="4812" x14ac:dyDescent="0.25"/>
    <row r="4813" x14ac:dyDescent="0.25"/>
    <row r="4814" x14ac:dyDescent="0.25"/>
    <row r="4815" x14ac:dyDescent="0.25"/>
    <row r="4816" x14ac:dyDescent="0.25"/>
    <row r="4817" x14ac:dyDescent="0.25"/>
    <row r="4818" x14ac:dyDescent="0.25"/>
    <row r="4819" x14ac:dyDescent="0.25"/>
    <row r="4820" x14ac:dyDescent="0.25"/>
    <row r="4821" x14ac:dyDescent="0.25"/>
    <row r="4822" x14ac:dyDescent="0.25"/>
    <row r="4823" x14ac:dyDescent="0.25"/>
    <row r="4824" x14ac:dyDescent="0.25"/>
    <row r="4825" x14ac:dyDescent="0.25"/>
    <row r="4826" x14ac:dyDescent="0.25"/>
    <row r="4827" x14ac:dyDescent="0.25"/>
    <row r="4828" x14ac:dyDescent="0.25"/>
    <row r="4829" x14ac:dyDescent="0.25"/>
    <row r="4830" x14ac:dyDescent="0.25"/>
    <row r="4831" x14ac:dyDescent="0.25"/>
    <row r="4832" x14ac:dyDescent="0.25"/>
    <row r="4833" x14ac:dyDescent="0.25"/>
    <row r="4834" x14ac:dyDescent="0.25"/>
    <row r="4835" x14ac:dyDescent="0.25"/>
    <row r="4836" x14ac:dyDescent="0.25"/>
    <row r="4837" x14ac:dyDescent="0.25"/>
    <row r="4838" x14ac:dyDescent="0.25"/>
    <row r="4839" x14ac:dyDescent="0.25"/>
    <row r="4840" x14ac:dyDescent="0.25"/>
    <row r="4841" x14ac:dyDescent="0.25"/>
    <row r="4842" x14ac:dyDescent="0.25"/>
    <row r="4843" x14ac:dyDescent="0.25"/>
    <row r="4844" x14ac:dyDescent="0.25"/>
    <row r="4845" x14ac:dyDescent="0.25"/>
    <row r="4846" x14ac:dyDescent="0.25"/>
    <row r="4847" x14ac:dyDescent="0.25"/>
    <row r="4848" x14ac:dyDescent="0.25"/>
    <row r="4849" x14ac:dyDescent="0.25"/>
    <row r="4850" x14ac:dyDescent="0.25"/>
    <row r="4851" x14ac:dyDescent="0.25"/>
    <row r="4852" x14ac:dyDescent="0.25"/>
    <row r="4853" x14ac:dyDescent="0.25"/>
    <row r="4854" x14ac:dyDescent="0.25"/>
    <row r="4855" x14ac:dyDescent="0.25"/>
    <row r="4856" x14ac:dyDescent="0.25"/>
    <row r="4857" x14ac:dyDescent="0.25"/>
    <row r="4858" x14ac:dyDescent="0.25"/>
    <row r="4859" x14ac:dyDescent="0.25"/>
    <row r="4860" x14ac:dyDescent="0.25"/>
    <row r="4861" x14ac:dyDescent="0.25"/>
    <row r="4862" x14ac:dyDescent="0.25"/>
    <row r="4863" x14ac:dyDescent="0.25"/>
    <row r="4864" x14ac:dyDescent="0.25"/>
    <row r="4865" x14ac:dyDescent="0.25"/>
    <row r="4866" x14ac:dyDescent="0.25"/>
    <row r="4867" x14ac:dyDescent="0.25"/>
    <row r="4868" x14ac:dyDescent="0.25"/>
    <row r="4869" x14ac:dyDescent="0.25"/>
    <row r="4870" x14ac:dyDescent="0.25"/>
    <row r="4871" x14ac:dyDescent="0.25"/>
    <row r="4872" x14ac:dyDescent="0.25"/>
    <row r="4873" x14ac:dyDescent="0.25"/>
    <row r="4874" x14ac:dyDescent="0.25"/>
    <row r="4875" x14ac:dyDescent="0.25"/>
    <row r="4876" x14ac:dyDescent="0.25"/>
    <row r="4877" x14ac:dyDescent="0.25"/>
    <row r="4878" x14ac:dyDescent="0.25"/>
    <row r="4879" x14ac:dyDescent="0.25"/>
    <row r="4880" x14ac:dyDescent="0.25"/>
    <row r="4881" x14ac:dyDescent="0.25"/>
    <row r="4882" x14ac:dyDescent="0.25"/>
    <row r="4883" x14ac:dyDescent="0.25"/>
    <row r="4884" x14ac:dyDescent="0.25"/>
    <row r="4885" x14ac:dyDescent="0.25"/>
    <row r="4886" x14ac:dyDescent="0.25"/>
    <row r="4887" x14ac:dyDescent="0.25"/>
    <row r="4888" x14ac:dyDescent="0.25"/>
    <row r="4889" x14ac:dyDescent="0.25"/>
    <row r="4890" x14ac:dyDescent="0.25"/>
    <row r="4891" x14ac:dyDescent="0.25"/>
    <row r="4892" x14ac:dyDescent="0.25"/>
    <row r="4893" x14ac:dyDescent="0.25"/>
    <row r="4894" x14ac:dyDescent="0.25"/>
    <row r="4895" x14ac:dyDescent="0.25"/>
    <row r="4896" x14ac:dyDescent="0.25"/>
    <row r="4897" x14ac:dyDescent="0.25"/>
    <row r="4898" x14ac:dyDescent="0.25"/>
    <row r="4899" x14ac:dyDescent="0.25"/>
    <row r="4900" x14ac:dyDescent="0.25"/>
    <row r="4901" x14ac:dyDescent="0.25"/>
    <row r="4902" x14ac:dyDescent="0.25"/>
    <row r="4903" x14ac:dyDescent="0.25"/>
    <row r="4904" x14ac:dyDescent="0.25"/>
    <row r="4905" x14ac:dyDescent="0.25"/>
    <row r="4906" x14ac:dyDescent="0.25"/>
    <row r="4907" x14ac:dyDescent="0.25"/>
    <row r="4908" x14ac:dyDescent="0.25"/>
    <row r="4909" x14ac:dyDescent="0.25"/>
    <row r="4910" x14ac:dyDescent="0.25"/>
    <row r="4911" x14ac:dyDescent="0.25"/>
    <row r="4912" x14ac:dyDescent="0.25"/>
    <row r="4913" x14ac:dyDescent="0.25"/>
    <row r="4914" x14ac:dyDescent="0.25"/>
    <row r="4915" x14ac:dyDescent="0.25"/>
    <row r="4916" x14ac:dyDescent="0.25"/>
    <row r="4917" x14ac:dyDescent="0.25"/>
    <row r="4918" x14ac:dyDescent="0.25"/>
    <row r="4919" x14ac:dyDescent="0.25"/>
    <row r="4920" x14ac:dyDescent="0.25"/>
    <row r="4921" x14ac:dyDescent="0.25"/>
    <row r="4922" x14ac:dyDescent="0.25"/>
    <row r="4923" x14ac:dyDescent="0.25"/>
    <row r="4924" x14ac:dyDescent="0.25"/>
    <row r="4925" x14ac:dyDescent="0.25"/>
    <row r="4926" x14ac:dyDescent="0.25"/>
    <row r="4927" x14ac:dyDescent="0.25"/>
    <row r="4928" x14ac:dyDescent="0.25"/>
    <row r="4929" x14ac:dyDescent="0.25"/>
    <row r="4930" x14ac:dyDescent="0.25"/>
    <row r="4931" x14ac:dyDescent="0.25"/>
    <row r="4932" x14ac:dyDescent="0.25"/>
    <row r="4933" x14ac:dyDescent="0.25"/>
    <row r="4934" x14ac:dyDescent="0.25"/>
    <row r="4935" x14ac:dyDescent="0.25"/>
    <row r="4936" x14ac:dyDescent="0.25"/>
    <row r="4937" x14ac:dyDescent="0.25"/>
    <row r="4938" x14ac:dyDescent="0.25"/>
    <row r="4939" x14ac:dyDescent="0.25"/>
    <row r="4940" x14ac:dyDescent="0.25"/>
    <row r="4941" x14ac:dyDescent="0.25"/>
    <row r="4942" x14ac:dyDescent="0.25"/>
    <row r="4943" x14ac:dyDescent="0.25"/>
    <row r="4944" x14ac:dyDescent="0.25"/>
    <row r="4945" x14ac:dyDescent="0.25"/>
    <row r="4946" x14ac:dyDescent="0.25"/>
    <row r="4947" x14ac:dyDescent="0.25"/>
    <row r="4948" x14ac:dyDescent="0.25"/>
    <row r="4949" x14ac:dyDescent="0.25"/>
    <row r="4950" x14ac:dyDescent="0.25"/>
    <row r="4951" x14ac:dyDescent="0.25"/>
    <row r="4952" x14ac:dyDescent="0.25"/>
    <row r="4953" x14ac:dyDescent="0.25"/>
    <row r="4954" x14ac:dyDescent="0.25"/>
    <row r="4955" x14ac:dyDescent="0.25"/>
    <row r="4956" x14ac:dyDescent="0.25"/>
    <row r="4957" x14ac:dyDescent="0.25"/>
    <row r="4958" x14ac:dyDescent="0.25"/>
    <row r="4959" x14ac:dyDescent="0.25"/>
    <row r="4960" x14ac:dyDescent="0.25"/>
    <row r="4961" x14ac:dyDescent="0.25"/>
    <row r="4962" x14ac:dyDescent="0.25"/>
    <row r="4963" x14ac:dyDescent="0.25"/>
    <row r="4964" x14ac:dyDescent="0.25"/>
    <row r="4965" x14ac:dyDescent="0.25"/>
    <row r="4966" x14ac:dyDescent="0.25"/>
    <row r="4967" x14ac:dyDescent="0.25"/>
    <row r="4968" x14ac:dyDescent="0.25"/>
    <row r="4969" x14ac:dyDescent="0.25"/>
    <row r="4970" x14ac:dyDescent="0.25"/>
    <row r="4971" x14ac:dyDescent="0.25"/>
    <row r="4972" x14ac:dyDescent="0.25"/>
    <row r="4973" x14ac:dyDescent="0.25"/>
    <row r="4974" x14ac:dyDescent="0.25"/>
    <row r="4975" x14ac:dyDescent="0.25"/>
    <row r="4976" x14ac:dyDescent="0.25"/>
    <row r="4977" x14ac:dyDescent="0.25"/>
    <row r="4978" x14ac:dyDescent="0.25"/>
    <row r="4979" x14ac:dyDescent="0.25"/>
    <row r="4980" x14ac:dyDescent="0.25"/>
    <row r="4981" x14ac:dyDescent="0.25"/>
    <row r="4982" x14ac:dyDescent="0.25"/>
    <row r="4983" x14ac:dyDescent="0.25"/>
    <row r="4984" x14ac:dyDescent="0.25"/>
    <row r="4985" x14ac:dyDescent="0.25"/>
    <row r="4986" x14ac:dyDescent="0.25"/>
    <row r="4987" x14ac:dyDescent="0.25"/>
    <row r="4988" x14ac:dyDescent="0.25"/>
    <row r="4989" x14ac:dyDescent="0.25"/>
    <row r="4990" x14ac:dyDescent="0.25"/>
    <row r="4991" x14ac:dyDescent="0.25"/>
    <row r="4992" x14ac:dyDescent="0.25"/>
    <row r="4993" x14ac:dyDescent="0.25"/>
    <row r="4994" x14ac:dyDescent="0.25"/>
    <row r="4995" x14ac:dyDescent="0.25"/>
    <row r="4996" x14ac:dyDescent="0.25"/>
    <row r="4997" x14ac:dyDescent="0.25"/>
    <row r="4998" x14ac:dyDescent="0.25"/>
    <row r="4999" x14ac:dyDescent="0.25"/>
    <row r="5000" x14ac:dyDescent="0.25"/>
    <row r="5001" x14ac:dyDescent="0.25"/>
    <row r="5002" x14ac:dyDescent="0.25"/>
    <row r="5003" x14ac:dyDescent="0.25"/>
    <row r="5004" x14ac:dyDescent="0.25"/>
    <row r="5005" x14ac:dyDescent="0.25"/>
    <row r="5006" x14ac:dyDescent="0.25"/>
    <row r="5007" x14ac:dyDescent="0.25"/>
    <row r="5008" x14ac:dyDescent="0.25"/>
    <row r="5009" x14ac:dyDescent="0.25"/>
    <row r="5010" x14ac:dyDescent="0.25"/>
    <row r="5011" x14ac:dyDescent="0.25"/>
    <row r="5012" x14ac:dyDescent="0.25"/>
    <row r="5013" x14ac:dyDescent="0.25"/>
    <row r="5014" x14ac:dyDescent="0.25"/>
    <row r="5015" x14ac:dyDescent="0.25"/>
    <row r="5016" x14ac:dyDescent="0.25"/>
    <row r="5017" x14ac:dyDescent="0.25"/>
    <row r="5018" x14ac:dyDescent="0.25"/>
    <row r="5019" x14ac:dyDescent="0.25"/>
    <row r="5020" x14ac:dyDescent="0.25"/>
    <row r="5021" x14ac:dyDescent="0.25"/>
    <row r="5022" x14ac:dyDescent="0.25"/>
    <row r="5023" x14ac:dyDescent="0.25"/>
    <row r="5024" x14ac:dyDescent="0.25"/>
    <row r="5025" x14ac:dyDescent="0.25"/>
    <row r="5026" x14ac:dyDescent="0.25"/>
    <row r="5027" x14ac:dyDescent="0.25"/>
    <row r="5028" x14ac:dyDescent="0.25"/>
    <row r="5029" x14ac:dyDescent="0.25"/>
    <row r="5030" x14ac:dyDescent="0.25"/>
    <row r="5031" x14ac:dyDescent="0.25"/>
    <row r="5032" x14ac:dyDescent="0.25"/>
    <row r="5033" x14ac:dyDescent="0.25"/>
    <row r="5034" x14ac:dyDescent="0.25"/>
    <row r="5035" x14ac:dyDescent="0.25"/>
    <row r="5036" x14ac:dyDescent="0.25"/>
    <row r="5037" x14ac:dyDescent="0.25"/>
    <row r="5038" x14ac:dyDescent="0.25"/>
    <row r="5039" x14ac:dyDescent="0.25"/>
    <row r="5040" x14ac:dyDescent="0.25"/>
    <row r="5041" x14ac:dyDescent="0.25"/>
    <row r="5042" x14ac:dyDescent="0.25"/>
    <row r="5043" x14ac:dyDescent="0.25"/>
    <row r="5044" x14ac:dyDescent="0.25"/>
    <row r="5045" x14ac:dyDescent="0.25"/>
    <row r="5046" x14ac:dyDescent="0.25"/>
    <row r="5047" x14ac:dyDescent="0.25"/>
    <row r="5048" x14ac:dyDescent="0.25"/>
    <row r="5049" x14ac:dyDescent="0.25"/>
    <row r="5050" x14ac:dyDescent="0.25"/>
    <row r="5051" x14ac:dyDescent="0.25"/>
    <row r="5052" x14ac:dyDescent="0.25"/>
    <row r="5053" x14ac:dyDescent="0.25"/>
    <row r="5054" x14ac:dyDescent="0.25"/>
    <row r="5055" x14ac:dyDescent="0.25"/>
    <row r="5056" x14ac:dyDescent="0.25"/>
    <row r="5057" x14ac:dyDescent="0.25"/>
    <row r="5058" x14ac:dyDescent="0.25"/>
    <row r="5059" x14ac:dyDescent="0.25"/>
    <row r="5060" x14ac:dyDescent="0.25"/>
    <row r="5061" x14ac:dyDescent="0.25"/>
    <row r="5062" x14ac:dyDescent="0.25"/>
    <row r="5063" x14ac:dyDescent="0.25"/>
    <row r="5064" x14ac:dyDescent="0.25"/>
    <row r="5065" x14ac:dyDescent="0.25"/>
    <row r="5066" x14ac:dyDescent="0.25"/>
    <row r="5067" x14ac:dyDescent="0.25"/>
    <row r="5068" x14ac:dyDescent="0.25"/>
    <row r="5069" x14ac:dyDescent="0.25"/>
    <row r="5070" x14ac:dyDescent="0.25"/>
    <row r="5071" x14ac:dyDescent="0.25"/>
    <row r="5072" x14ac:dyDescent="0.25"/>
    <row r="5073" x14ac:dyDescent="0.25"/>
    <row r="5074" x14ac:dyDescent="0.25"/>
    <row r="5075" x14ac:dyDescent="0.25"/>
    <row r="5076" x14ac:dyDescent="0.25"/>
    <row r="5077" x14ac:dyDescent="0.25"/>
    <row r="5078" x14ac:dyDescent="0.25"/>
    <row r="5079" x14ac:dyDescent="0.25"/>
    <row r="5080" x14ac:dyDescent="0.25"/>
    <row r="5081" x14ac:dyDescent="0.25"/>
    <row r="5082" x14ac:dyDescent="0.25"/>
    <row r="5083" x14ac:dyDescent="0.25"/>
    <row r="5084" x14ac:dyDescent="0.25"/>
    <row r="5085" x14ac:dyDescent="0.25"/>
    <row r="5086" x14ac:dyDescent="0.25"/>
    <row r="5087" x14ac:dyDescent="0.25"/>
    <row r="5088" x14ac:dyDescent="0.25"/>
    <row r="5089" x14ac:dyDescent="0.25"/>
    <row r="5090" x14ac:dyDescent="0.25"/>
    <row r="5091" x14ac:dyDescent="0.25"/>
    <row r="5092" x14ac:dyDescent="0.25"/>
    <row r="5093" x14ac:dyDescent="0.25"/>
    <row r="5094" x14ac:dyDescent="0.25"/>
    <row r="5095" x14ac:dyDescent="0.25"/>
    <row r="5096" x14ac:dyDescent="0.25"/>
    <row r="5097" x14ac:dyDescent="0.25"/>
    <row r="5098" x14ac:dyDescent="0.25"/>
    <row r="5099" x14ac:dyDescent="0.25"/>
    <row r="5100" x14ac:dyDescent="0.25"/>
    <row r="5101" x14ac:dyDescent="0.25"/>
    <row r="5102" x14ac:dyDescent="0.25"/>
    <row r="5103" x14ac:dyDescent="0.25"/>
    <row r="5104" x14ac:dyDescent="0.25"/>
    <row r="5105" x14ac:dyDescent="0.25"/>
    <row r="5106" x14ac:dyDescent="0.25"/>
    <row r="5107" x14ac:dyDescent="0.25"/>
    <row r="5108" x14ac:dyDescent="0.25"/>
    <row r="5109" x14ac:dyDescent="0.25"/>
    <row r="5110" x14ac:dyDescent="0.25"/>
    <row r="5111" x14ac:dyDescent="0.25"/>
    <row r="5112" x14ac:dyDescent="0.25"/>
    <row r="5113" x14ac:dyDescent="0.25"/>
    <row r="5114" x14ac:dyDescent="0.25"/>
    <row r="5115" x14ac:dyDescent="0.25"/>
    <row r="5116" x14ac:dyDescent="0.25"/>
    <row r="5117" x14ac:dyDescent="0.25"/>
    <row r="5118" x14ac:dyDescent="0.25"/>
    <row r="5119" x14ac:dyDescent="0.25"/>
    <row r="5120" x14ac:dyDescent="0.25"/>
    <row r="5121" x14ac:dyDescent="0.25"/>
    <row r="5122" x14ac:dyDescent="0.25"/>
    <row r="5123" x14ac:dyDescent="0.25"/>
    <row r="5124" x14ac:dyDescent="0.25"/>
    <row r="5125" x14ac:dyDescent="0.25"/>
    <row r="5126" x14ac:dyDescent="0.25"/>
    <row r="5127" x14ac:dyDescent="0.25"/>
    <row r="5128" x14ac:dyDescent="0.25"/>
    <row r="5129" x14ac:dyDescent="0.25"/>
    <row r="5130" x14ac:dyDescent="0.25"/>
    <row r="5131" x14ac:dyDescent="0.25"/>
    <row r="5132" x14ac:dyDescent="0.25"/>
    <row r="5133" x14ac:dyDescent="0.25"/>
    <row r="5134" x14ac:dyDescent="0.25"/>
    <row r="5135" x14ac:dyDescent="0.25"/>
    <row r="5136" x14ac:dyDescent="0.25"/>
    <row r="5137" x14ac:dyDescent="0.25"/>
    <row r="5138" x14ac:dyDescent="0.25"/>
    <row r="5139" x14ac:dyDescent="0.25"/>
    <row r="5140" x14ac:dyDescent="0.25"/>
    <row r="5141" x14ac:dyDescent="0.25"/>
    <row r="5142" x14ac:dyDescent="0.25"/>
    <row r="5143" x14ac:dyDescent="0.25"/>
    <row r="5144" x14ac:dyDescent="0.25"/>
    <row r="5145" x14ac:dyDescent="0.25"/>
    <row r="5146" x14ac:dyDescent="0.25"/>
    <row r="5147" x14ac:dyDescent="0.25"/>
    <row r="5148" x14ac:dyDescent="0.25"/>
    <row r="5149" x14ac:dyDescent="0.25"/>
    <row r="5150" x14ac:dyDescent="0.25"/>
    <row r="5151" x14ac:dyDescent="0.25"/>
    <row r="5152" x14ac:dyDescent="0.25"/>
    <row r="5153" x14ac:dyDescent="0.25"/>
    <row r="5154" x14ac:dyDescent="0.25"/>
    <row r="5155" x14ac:dyDescent="0.25"/>
    <row r="5156" x14ac:dyDescent="0.25"/>
    <row r="5157" x14ac:dyDescent="0.25"/>
    <row r="5158" x14ac:dyDescent="0.25"/>
    <row r="5159" x14ac:dyDescent="0.25"/>
    <row r="5160" x14ac:dyDescent="0.25"/>
    <row r="5161" x14ac:dyDescent="0.25"/>
    <row r="5162" x14ac:dyDescent="0.25"/>
    <row r="5163" x14ac:dyDescent="0.25"/>
    <row r="5164" x14ac:dyDescent="0.25"/>
    <row r="5165" x14ac:dyDescent="0.25"/>
    <row r="5166" x14ac:dyDescent="0.25"/>
    <row r="5167" x14ac:dyDescent="0.25"/>
    <row r="5168" x14ac:dyDescent="0.25"/>
    <row r="5169" x14ac:dyDescent="0.25"/>
    <row r="5170" x14ac:dyDescent="0.25"/>
    <row r="5171" x14ac:dyDescent="0.25"/>
    <row r="5172" x14ac:dyDescent="0.25"/>
    <row r="5173" x14ac:dyDescent="0.25"/>
    <row r="5174" x14ac:dyDescent="0.25"/>
    <row r="5175" x14ac:dyDescent="0.25"/>
    <row r="5176" x14ac:dyDescent="0.25"/>
    <row r="5177" x14ac:dyDescent="0.25"/>
    <row r="5178" x14ac:dyDescent="0.25"/>
    <row r="5179" x14ac:dyDescent="0.25"/>
    <row r="5180" x14ac:dyDescent="0.25"/>
    <row r="5181" x14ac:dyDescent="0.25"/>
    <row r="5182" x14ac:dyDescent="0.25"/>
    <row r="5183" x14ac:dyDescent="0.25"/>
    <row r="5184" x14ac:dyDescent="0.25"/>
    <row r="5185" x14ac:dyDescent="0.25"/>
    <row r="5186" x14ac:dyDescent="0.25"/>
    <row r="5187" x14ac:dyDescent="0.25"/>
    <row r="5188" x14ac:dyDescent="0.25"/>
    <row r="5189" x14ac:dyDescent="0.25"/>
    <row r="5190" x14ac:dyDescent="0.25"/>
    <row r="5191" x14ac:dyDescent="0.25"/>
    <row r="5192" x14ac:dyDescent="0.25"/>
    <row r="5193" x14ac:dyDescent="0.25"/>
    <row r="5194" x14ac:dyDescent="0.25"/>
    <row r="5195" x14ac:dyDescent="0.25"/>
    <row r="5196" x14ac:dyDescent="0.25"/>
    <row r="5197" x14ac:dyDescent="0.25"/>
    <row r="5198" x14ac:dyDescent="0.25"/>
    <row r="5199" x14ac:dyDescent="0.25"/>
    <row r="5200" x14ac:dyDescent="0.25"/>
    <row r="5201" x14ac:dyDescent="0.25"/>
    <row r="5202" x14ac:dyDescent="0.25"/>
    <row r="5203" x14ac:dyDescent="0.25"/>
    <row r="5204" x14ac:dyDescent="0.25"/>
    <row r="5205" x14ac:dyDescent="0.25"/>
    <row r="5206" x14ac:dyDescent="0.25"/>
    <row r="5207" x14ac:dyDescent="0.25"/>
    <row r="5208" x14ac:dyDescent="0.25"/>
    <row r="5209" x14ac:dyDescent="0.25"/>
    <row r="5210" x14ac:dyDescent="0.25"/>
    <row r="5211" x14ac:dyDescent="0.25"/>
    <row r="5212" x14ac:dyDescent="0.25"/>
    <row r="5213" x14ac:dyDescent="0.25"/>
    <row r="5214" x14ac:dyDescent="0.25"/>
    <row r="5215" x14ac:dyDescent="0.25"/>
    <row r="5216" x14ac:dyDescent="0.25"/>
    <row r="5217" x14ac:dyDescent="0.25"/>
    <row r="5218" x14ac:dyDescent="0.25"/>
    <row r="5219" x14ac:dyDescent="0.25"/>
    <row r="5220" x14ac:dyDescent="0.25"/>
    <row r="5221" x14ac:dyDescent="0.25"/>
    <row r="5222" x14ac:dyDescent="0.25"/>
    <row r="5223" x14ac:dyDescent="0.25"/>
    <row r="5224" x14ac:dyDescent="0.25"/>
    <row r="5225" x14ac:dyDescent="0.25"/>
    <row r="5226" x14ac:dyDescent="0.25"/>
    <row r="5227" x14ac:dyDescent="0.25"/>
    <row r="5228" x14ac:dyDescent="0.25"/>
    <row r="5229" x14ac:dyDescent="0.25"/>
    <row r="5230" x14ac:dyDescent="0.25"/>
    <row r="5231" x14ac:dyDescent="0.25"/>
    <row r="5232" x14ac:dyDescent="0.25"/>
    <row r="5233" x14ac:dyDescent="0.25"/>
    <row r="5234" x14ac:dyDescent="0.25"/>
    <row r="5235" x14ac:dyDescent="0.25"/>
    <row r="5236" x14ac:dyDescent="0.25"/>
    <row r="5237" x14ac:dyDescent="0.25"/>
    <row r="5238" x14ac:dyDescent="0.25"/>
    <row r="5239" x14ac:dyDescent="0.25"/>
    <row r="5240" x14ac:dyDescent="0.25"/>
    <row r="5241" x14ac:dyDescent="0.25"/>
    <row r="5242" x14ac:dyDescent="0.25"/>
    <row r="5243" x14ac:dyDescent="0.25"/>
    <row r="5244" x14ac:dyDescent="0.25"/>
    <row r="5245" x14ac:dyDescent="0.25"/>
    <row r="5246" x14ac:dyDescent="0.25"/>
    <row r="5247" x14ac:dyDescent="0.25"/>
    <row r="5248" x14ac:dyDescent="0.25"/>
    <row r="5249" x14ac:dyDescent="0.25"/>
    <row r="5250" x14ac:dyDescent="0.25"/>
    <row r="5251" x14ac:dyDescent="0.25"/>
    <row r="5252" x14ac:dyDescent="0.25"/>
    <row r="5253" x14ac:dyDescent="0.25"/>
    <row r="5254" x14ac:dyDescent="0.25"/>
    <row r="5255" x14ac:dyDescent="0.25"/>
    <row r="5256" x14ac:dyDescent="0.25"/>
    <row r="5257" x14ac:dyDescent="0.25"/>
    <row r="5258" x14ac:dyDescent="0.25"/>
    <row r="5259" x14ac:dyDescent="0.25"/>
    <row r="5260" x14ac:dyDescent="0.25"/>
    <row r="5261" x14ac:dyDescent="0.25"/>
    <row r="5262" x14ac:dyDescent="0.25"/>
    <row r="5263" x14ac:dyDescent="0.25"/>
    <row r="5264" x14ac:dyDescent="0.25"/>
    <row r="5265" x14ac:dyDescent="0.25"/>
    <row r="5266" x14ac:dyDescent="0.25"/>
    <row r="5267" x14ac:dyDescent="0.25"/>
    <row r="5268" x14ac:dyDescent="0.25"/>
    <row r="5269" x14ac:dyDescent="0.25"/>
    <row r="5270" x14ac:dyDescent="0.25"/>
    <row r="5271" x14ac:dyDescent="0.25"/>
    <row r="5272" x14ac:dyDescent="0.25"/>
    <row r="5273" x14ac:dyDescent="0.25"/>
    <row r="5274" x14ac:dyDescent="0.25"/>
    <row r="5275" x14ac:dyDescent="0.25"/>
    <row r="5276" x14ac:dyDescent="0.25"/>
    <row r="5277" x14ac:dyDescent="0.25"/>
    <row r="5278" x14ac:dyDescent="0.25"/>
    <row r="5279" x14ac:dyDescent="0.25"/>
    <row r="5280" x14ac:dyDescent="0.25"/>
    <row r="5281" x14ac:dyDescent="0.25"/>
    <row r="5282" x14ac:dyDescent="0.25"/>
    <row r="5283" x14ac:dyDescent="0.25"/>
    <row r="5284" x14ac:dyDescent="0.25"/>
    <row r="5285" x14ac:dyDescent="0.25"/>
    <row r="5286" x14ac:dyDescent="0.25"/>
    <row r="5287" x14ac:dyDescent="0.25"/>
    <row r="5288" x14ac:dyDescent="0.25"/>
    <row r="5289" x14ac:dyDescent="0.25"/>
    <row r="5290" x14ac:dyDescent="0.25"/>
    <row r="5291" x14ac:dyDescent="0.25"/>
    <row r="5292" x14ac:dyDescent="0.25"/>
    <row r="5293" x14ac:dyDescent="0.25"/>
    <row r="5294" x14ac:dyDescent="0.25"/>
    <row r="5295" x14ac:dyDescent="0.25"/>
    <row r="5296" x14ac:dyDescent="0.25"/>
    <row r="5297" x14ac:dyDescent="0.25"/>
    <row r="5298" x14ac:dyDescent="0.25"/>
    <row r="5299" x14ac:dyDescent="0.25"/>
    <row r="5300" x14ac:dyDescent="0.25"/>
    <row r="5301" x14ac:dyDescent="0.25"/>
    <row r="5302" x14ac:dyDescent="0.25"/>
    <row r="5303" x14ac:dyDescent="0.25"/>
    <row r="5304" x14ac:dyDescent="0.25"/>
    <row r="5305" x14ac:dyDescent="0.25"/>
    <row r="5306" x14ac:dyDescent="0.25"/>
    <row r="5307" x14ac:dyDescent="0.25"/>
    <row r="5308" x14ac:dyDescent="0.25"/>
    <row r="5309" x14ac:dyDescent="0.25"/>
    <row r="5310" x14ac:dyDescent="0.25"/>
    <row r="5311" x14ac:dyDescent="0.25"/>
    <row r="5312" x14ac:dyDescent="0.25"/>
    <row r="5313" x14ac:dyDescent="0.25"/>
    <row r="5314" x14ac:dyDescent="0.25"/>
    <row r="5315" x14ac:dyDescent="0.25"/>
    <row r="5316" x14ac:dyDescent="0.25"/>
    <row r="5317" x14ac:dyDescent="0.25"/>
    <row r="5318" x14ac:dyDescent="0.25"/>
    <row r="5319" x14ac:dyDescent="0.25"/>
    <row r="5320" x14ac:dyDescent="0.25"/>
    <row r="5321" x14ac:dyDescent="0.25"/>
    <row r="5322" x14ac:dyDescent="0.25"/>
    <row r="5323" x14ac:dyDescent="0.25"/>
    <row r="5324" x14ac:dyDescent="0.25"/>
    <row r="5325" x14ac:dyDescent="0.25"/>
    <row r="5326" x14ac:dyDescent="0.25"/>
    <row r="5327" x14ac:dyDescent="0.25"/>
    <row r="5328" x14ac:dyDescent="0.25"/>
    <row r="5329" x14ac:dyDescent="0.25"/>
    <row r="5330" x14ac:dyDescent="0.25"/>
    <row r="5331" x14ac:dyDescent="0.25"/>
    <row r="5332" x14ac:dyDescent="0.25"/>
    <row r="5333" x14ac:dyDescent="0.25"/>
    <row r="5334" x14ac:dyDescent="0.25"/>
    <row r="5335" x14ac:dyDescent="0.25"/>
    <row r="5336" x14ac:dyDescent="0.25"/>
    <row r="5337" x14ac:dyDescent="0.25"/>
    <row r="5338" x14ac:dyDescent="0.25"/>
    <row r="5339" x14ac:dyDescent="0.25"/>
    <row r="5340" x14ac:dyDescent="0.25"/>
    <row r="5341" x14ac:dyDescent="0.25"/>
    <row r="5342" x14ac:dyDescent="0.25"/>
    <row r="5343" x14ac:dyDescent="0.25"/>
    <row r="5344" x14ac:dyDescent="0.25"/>
    <row r="5345" x14ac:dyDescent="0.25"/>
    <row r="5346" x14ac:dyDescent="0.25"/>
    <row r="5347" x14ac:dyDescent="0.25"/>
    <row r="5348" x14ac:dyDescent="0.25"/>
    <row r="5349" x14ac:dyDescent="0.25"/>
    <row r="5350" x14ac:dyDescent="0.25"/>
    <row r="5351" x14ac:dyDescent="0.25"/>
    <row r="5352" x14ac:dyDescent="0.25"/>
    <row r="5353" x14ac:dyDescent="0.25"/>
    <row r="5354" x14ac:dyDescent="0.25"/>
    <row r="5355" x14ac:dyDescent="0.25"/>
    <row r="5356" x14ac:dyDescent="0.25"/>
    <row r="5357" x14ac:dyDescent="0.25"/>
    <row r="5358" x14ac:dyDescent="0.25"/>
    <row r="5359" x14ac:dyDescent="0.25"/>
    <row r="5360" x14ac:dyDescent="0.25"/>
    <row r="5361" x14ac:dyDescent="0.25"/>
    <row r="5362" x14ac:dyDescent="0.25"/>
    <row r="5363" x14ac:dyDescent="0.25"/>
    <row r="5364" x14ac:dyDescent="0.25"/>
    <row r="5365" x14ac:dyDescent="0.25"/>
    <row r="5366" x14ac:dyDescent="0.25"/>
    <row r="5367" x14ac:dyDescent="0.25"/>
    <row r="5368" x14ac:dyDescent="0.25"/>
    <row r="5369" x14ac:dyDescent="0.25"/>
    <row r="5370" x14ac:dyDescent="0.25"/>
    <row r="5371" x14ac:dyDescent="0.25"/>
    <row r="5372" x14ac:dyDescent="0.25"/>
    <row r="5373" x14ac:dyDescent="0.25"/>
    <row r="5374" x14ac:dyDescent="0.25"/>
    <row r="5375" x14ac:dyDescent="0.25"/>
    <row r="5376" x14ac:dyDescent="0.25"/>
    <row r="5377" x14ac:dyDescent="0.25"/>
    <row r="5378" x14ac:dyDescent="0.25"/>
    <row r="5379" x14ac:dyDescent="0.25"/>
    <row r="5380" x14ac:dyDescent="0.25"/>
    <row r="5381" x14ac:dyDescent="0.25"/>
    <row r="5382" x14ac:dyDescent="0.25"/>
    <row r="5383" x14ac:dyDescent="0.25"/>
    <row r="5384" x14ac:dyDescent="0.25"/>
    <row r="5385" x14ac:dyDescent="0.25"/>
    <row r="5386" x14ac:dyDescent="0.25"/>
    <row r="5387" x14ac:dyDescent="0.25"/>
    <row r="5388" x14ac:dyDescent="0.25"/>
    <row r="5389" x14ac:dyDescent="0.25"/>
    <row r="5390" x14ac:dyDescent="0.25"/>
    <row r="5391" x14ac:dyDescent="0.25"/>
    <row r="5392" x14ac:dyDescent="0.25"/>
    <row r="5393" x14ac:dyDescent="0.25"/>
    <row r="5394" x14ac:dyDescent="0.25"/>
    <row r="5395" x14ac:dyDescent="0.25"/>
    <row r="5396" x14ac:dyDescent="0.25"/>
    <row r="5397" x14ac:dyDescent="0.25"/>
    <row r="5398" x14ac:dyDescent="0.25"/>
    <row r="5399" x14ac:dyDescent="0.25"/>
    <row r="5400" x14ac:dyDescent="0.25"/>
    <row r="5401" x14ac:dyDescent="0.25"/>
    <row r="5402" x14ac:dyDescent="0.25"/>
    <row r="5403" x14ac:dyDescent="0.25"/>
    <row r="5404" x14ac:dyDescent="0.25"/>
    <row r="5405" x14ac:dyDescent="0.25"/>
    <row r="5406" x14ac:dyDescent="0.25"/>
    <row r="5407" x14ac:dyDescent="0.25"/>
    <row r="5408" x14ac:dyDescent="0.25"/>
    <row r="5409" x14ac:dyDescent="0.25"/>
    <row r="5410" x14ac:dyDescent="0.25"/>
    <row r="5411" x14ac:dyDescent="0.25"/>
    <row r="5412" x14ac:dyDescent="0.25"/>
    <row r="5413" x14ac:dyDescent="0.25"/>
    <row r="5414" x14ac:dyDescent="0.25"/>
    <row r="5415" x14ac:dyDescent="0.25"/>
    <row r="5416" x14ac:dyDescent="0.25"/>
    <row r="5417" x14ac:dyDescent="0.25"/>
    <row r="5418" x14ac:dyDescent="0.25"/>
    <row r="5419" x14ac:dyDescent="0.25"/>
    <row r="5420" x14ac:dyDescent="0.25"/>
    <row r="5421" x14ac:dyDescent="0.25"/>
    <row r="5422" x14ac:dyDescent="0.25"/>
    <row r="5423" x14ac:dyDescent="0.25"/>
    <row r="5424" x14ac:dyDescent="0.25"/>
    <row r="5425" x14ac:dyDescent="0.25"/>
    <row r="5426" x14ac:dyDescent="0.25"/>
    <row r="5427" x14ac:dyDescent="0.25"/>
    <row r="5428" x14ac:dyDescent="0.25"/>
    <row r="5429" x14ac:dyDescent="0.25"/>
    <row r="5430" x14ac:dyDescent="0.25"/>
    <row r="5431" x14ac:dyDescent="0.25"/>
    <row r="5432" x14ac:dyDescent="0.25"/>
    <row r="5433" x14ac:dyDescent="0.25"/>
    <row r="5434" x14ac:dyDescent="0.25"/>
    <row r="5435" x14ac:dyDescent="0.25"/>
    <row r="5436" x14ac:dyDescent="0.25"/>
    <row r="5437" x14ac:dyDescent="0.25"/>
    <row r="5438" x14ac:dyDescent="0.25"/>
    <row r="5439" x14ac:dyDescent="0.25"/>
    <row r="5440" x14ac:dyDescent="0.25"/>
    <row r="5441" x14ac:dyDescent="0.25"/>
    <row r="5442" x14ac:dyDescent="0.25"/>
    <row r="5443" x14ac:dyDescent="0.25"/>
    <row r="5444" x14ac:dyDescent="0.25"/>
    <row r="5445" x14ac:dyDescent="0.25"/>
    <row r="5446" x14ac:dyDescent="0.25"/>
    <row r="5447" x14ac:dyDescent="0.25"/>
    <row r="5448" x14ac:dyDescent="0.25"/>
    <row r="5449" x14ac:dyDescent="0.25"/>
    <row r="5450" x14ac:dyDescent="0.25"/>
    <row r="5451" x14ac:dyDescent="0.25"/>
    <row r="5452" x14ac:dyDescent="0.25"/>
    <row r="5453" x14ac:dyDescent="0.25"/>
    <row r="5454" x14ac:dyDescent="0.25"/>
    <row r="5455" x14ac:dyDescent="0.25"/>
    <row r="5456" x14ac:dyDescent="0.25"/>
    <row r="5457" x14ac:dyDescent="0.25"/>
    <row r="5458" x14ac:dyDescent="0.25"/>
    <row r="5459" x14ac:dyDescent="0.25"/>
    <row r="5460" x14ac:dyDescent="0.25"/>
    <row r="5461" x14ac:dyDescent="0.25"/>
    <row r="5462" x14ac:dyDescent="0.25"/>
    <row r="5463" x14ac:dyDescent="0.25"/>
    <row r="5464" x14ac:dyDescent="0.25"/>
    <row r="5465" x14ac:dyDescent="0.25"/>
    <row r="5466" x14ac:dyDescent="0.25"/>
    <row r="5467" x14ac:dyDescent="0.25"/>
    <row r="5468" x14ac:dyDescent="0.25"/>
    <row r="5469" x14ac:dyDescent="0.25"/>
    <row r="5470" x14ac:dyDescent="0.25"/>
    <row r="5471" x14ac:dyDescent="0.25"/>
    <row r="5472" x14ac:dyDescent="0.25"/>
    <row r="5473" x14ac:dyDescent="0.25"/>
    <row r="5474" x14ac:dyDescent="0.25"/>
    <row r="5475" x14ac:dyDescent="0.25"/>
    <row r="5476" x14ac:dyDescent="0.25"/>
    <row r="5477" x14ac:dyDescent="0.25"/>
    <row r="5478" x14ac:dyDescent="0.25"/>
    <row r="5479" x14ac:dyDescent="0.25"/>
    <row r="5480" x14ac:dyDescent="0.25"/>
    <row r="5481" x14ac:dyDescent="0.25"/>
    <row r="5482" x14ac:dyDescent="0.25"/>
    <row r="5483" x14ac:dyDescent="0.25"/>
    <row r="5484" x14ac:dyDescent="0.25"/>
    <row r="5485" x14ac:dyDescent="0.25"/>
    <row r="5486" x14ac:dyDescent="0.25"/>
    <row r="5487" x14ac:dyDescent="0.25"/>
    <row r="5488" x14ac:dyDescent="0.25"/>
    <row r="5489" x14ac:dyDescent="0.25"/>
    <row r="5490" x14ac:dyDescent="0.25"/>
    <row r="5491" x14ac:dyDescent="0.25"/>
    <row r="5492" x14ac:dyDescent="0.25"/>
    <row r="5493" x14ac:dyDescent="0.25"/>
    <row r="5494" x14ac:dyDescent="0.25"/>
    <row r="5495" x14ac:dyDescent="0.25"/>
    <row r="5496" x14ac:dyDescent="0.25"/>
    <row r="5497" x14ac:dyDescent="0.25"/>
    <row r="5498" x14ac:dyDescent="0.25"/>
    <row r="5499" x14ac:dyDescent="0.25"/>
    <row r="5500" x14ac:dyDescent="0.25"/>
    <row r="5501" x14ac:dyDescent="0.25"/>
    <row r="5502" x14ac:dyDescent="0.25"/>
    <row r="5503" x14ac:dyDescent="0.25"/>
    <row r="5504" x14ac:dyDescent="0.25"/>
    <row r="5505" x14ac:dyDescent="0.25"/>
    <row r="5506" x14ac:dyDescent="0.25"/>
    <row r="5507" x14ac:dyDescent="0.25"/>
    <row r="5508" x14ac:dyDescent="0.25"/>
    <row r="5509" x14ac:dyDescent="0.25"/>
    <row r="5510" x14ac:dyDescent="0.25"/>
    <row r="5511" x14ac:dyDescent="0.25"/>
    <row r="5512" x14ac:dyDescent="0.25"/>
    <row r="5513" x14ac:dyDescent="0.25"/>
    <row r="5514" x14ac:dyDescent="0.25"/>
    <row r="5515" x14ac:dyDescent="0.25"/>
    <row r="5516" x14ac:dyDescent="0.25"/>
    <row r="5517" x14ac:dyDescent="0.25"/>
    <row r="5518" x14ac:dyDescent="0.25"/>
    <row r="5519" x14ac:dyDescent="0.25"/>
    <row r="5520" x14ac:dyDescent="0.25"/>
    <row r="5521" x14ac:dyDescent="0.25"/>
    <row r="5522" x14ac:dyDescent="0.25"/>
    <row r="5523" x14ac:dyDescent="0.25"/>
    <row r="5524" x14ac:dyDescent="0.25"/>
    <row r="5525" x14ac:dyDescent="0.25"/>
    <row r="5526" x14ac:dyDescent="0.25"/>
    <row r="5527" x14ac:dyDescent="0.25"/>
    <row r="5528" x14ac:dyDescent="0.25"/>
    <row r="5529" x14ac:dyDescent="0.25"/>
    <row r="5530" x14ac:dyDescent="0.25"/>
    <row r="5531" x14ac:dyDescent="0.25"/>
    <row r="5532" x14ac:dyDescent="0.25"/>
    <row r="5533" x14ac:dyDescent="0.25"/>
    <row r="5534" x14ac:dyDescent="0.25"/>
    <row r="5535" x14ac:dyDescent="0.25"/>
    <row r="5536" x14ac:dyDescent="0.25"/>
    <row r="5537" x14ac:dyDescent="0.25"/>
    <row r="5538" x14ac:dyDescent="0.25"/>
    <row r="5539" x14ac:dyDescent="0.25"/>
    <row r="5540" x14ac:dyDescent="0.25"/>
    <row r="5541" x14ac:dyDescent="0.25"/>
    <row r="5542" x14ac:dyDescent="0.25"/>
    <row r="5543" x14ac:dyDescent="0.25"/>
    <row r="5544" x14ac:dyDescent="0.25"/>
    <row r="5545" x14ac:dyDescent="0.25"/>
    <row r="5546" x14ac:dyDescent="0.25"/>
    <row r="5547" x14ac:dyDescent="0.25"/>
    <row r="5548" x14ac:dyDescent="0.25"/>
    <row r="5549" x14ac:dyDescent="0.25"/>
    <row r="5550" x14ac:dyDescent="0.25"/>
    <row r="5551" x14ac:dyDescent="0.25"/>
    <row r="5552" x14ac:dyDescent="0.25"/>
    <row r="5553" x14ac:dyDescent="0.25"/>
    <row r="5554" x14ac:dyDescent="0.25"/>
    <row r="5555" x14ac:dyDescent="0.25"/>
    <row r="5556" x14ac:dyDescent="0.25"/>
    <row r="5557" x14ac:dyDescent="0.25"/>
    <row r="5558" x14ac:dyDescent="0.25"/>
    <row r="5559" x14ac:dyDescent="0.25"/>
    <row r="5560" x14ac:dyDescent="0.25"/>
    <row r="5561" x14ac:dyDescent="0.25"/>
    <row r="5562" x14ac:dyDescent="0.25"/>
    <row r="5563" x14ac:dyDescent="0.25"/>
    <row r="5564" x14ac:dyDescent="0.25"/>
    <row r="5565" x14ac:dyDescent="0.25"/>
    <row r="5566" x14ac:dyDescent="0.25"/>
    <row r="5567" x14ac:dyDescent="0.25"/>
    <row r="5568" x14ac:dyDescent="0.25"/>
    <row r="5569" x14ac:dyDescent="0.25"/>
    <row r="5570" x14ac:dyDescent="0.25"/>
    <row r="5571" x14ac:dyDescent="0.25"/>
    <row r="5572" x14ac:dyDescent="0.25"/>
    <row r="5573" x14ac:dyDescent="0.25"/>
    <row r="5574" x14ac:dyDescent="0.25"/>
    <row r="5575" x14ac:dyDescent="0.25"/>
    <row r="5576" x14ac:dyDescent="0.25"/>
    <row r="5577" x14ac:dyDescent="0.25"/>
    <row r="5578" x14ac:dyDescent="0.25"/>
    <row r="5579" x14ac:dyDescent="0.25"/>
    <row r="5580" x14ac:dyDescent="0.25"/>
    <row r="5581" x14ac:dyDescent="0.25"/>
    <row r="5582" x14ac:dyDescent="0.25"/>
    <row r="5583" x14ac:dyDescent="0.25"/>
    <row r="5584" x14ac:dyDescent="0.25"/>
    <row r="5585" x14ac:dyDescent="0.25"/>
    <row r="5586" x14ac:dyDescent="0.25"/>
    <row r="5587" x14ac:dyDescent="0.25"/>
    <row r="5588" x14ac:dyDescent="0.25"/>
    <row r="5589" x14ac:dyDescent="0.25"/>
    <row r="5590" x14ac:dyDescent="0.25"/>
    <row r="5591" x14ac:dyDescent="0.25"/>
    <row r="5592" x14ac:dyDescent="0.25"/>
    <row r="5593" x14ac:dyDescent="0.25"/>
    <row r="5594" x14ac:dyDescent="0.25"/>
    <row r="5595" x14ac:dyDescent="0.25"/>
    <row r="5596" x14ac:dyDescent="0.25"/>
    <row r="5597" x14ac:dyDescent="0.25"/>
    <row r="5598" x14ac:dyDescent="0.25"/>
    <row r="5599" x14ac:dyDescent="0.25"/>
    <row r="5600" x14ac:dyDescent="0.25"/>
    <row r="5601" x14ac:dyDescent="0.25"/>
    <row r="5602" x14ac:dyDescent="0.25"/>
    <row r="5603" x14ac:dyDescent="0.25"/>
    <row r="5604" x14ac:dyDescent="0.25"/>
    <row r="5605" x14ac:dyDescent="0.25"/>
    <row r="5606" x14ac:dyDescent="0.25"/>
    <row r="5607" x14ac:dyDescent="0.25"/>
    <row r="5608" x14ac:dyDescent="0.25"/>
    <row r="5609" x14ac:dyDescent="0.25"/>
    <row r="5610" x14ac:dyDescent="0.25"/>
    <row r="5611" x14ac:dyDescent="0.25"/>
    <row r="5612" x14ac:dyDescent="0.25"/>
    <row r="5613" x14ac:dyDescent="0.25"/>
    <row r="5614" x14ac:dyDescent="0.25"/>
    <row r="5615" x14ac:dyDescent="0.25"/>
    <row r="5616" x14ac:dyDescent="0.25"/>
    <row r="5617" x14ac:dyDescent="0.25"/>
    <row r="5618" x14ac:dyDescent="0.25"/>
    <row r="5619" x14ac:dyDescent="0.25"/>
    <row r="5620" x14ac:dyDescent="0.25"/>
    <row r="5621" x14ac:dyDescent="0.25"/>
    <row r="5622" x14ac:dyDescent="0.25"/>
    <row r="5623" x14ac:dyDescent="0.25"/>
    <row r="5624" x14ac:dyDescent="0.25"/>
    <row r="5625" x14ac:dyDescent="0.25"/>
    <row r="5626" x14ac:dyDescent="0.25"/>
    <row r="5627" x14ac:dyDescent="0.25"/>
    <row r="5628" x14ac:dyDescent="0.25"/>
    <row r="5629" x14ac:dyDescent="0.25"/>
    <row r="5630" x14ac:dyDescent="0.25"/>
    <row r="5631" x14ac:dyDescent="0.25"/>
    <row r="5632" x14ac:dyDescent="0.25"/>
    <row r="5633" x14ac:dyDescent="0.25"/>
    <row r="5634" x14ac:dyDescent="0.25"/>
    <row r="5635" x14ac:dyDescent="0.25"/>
    <row r="5636" x14ac:dyDescent="0.25"/>
    <row r="5637" x14ac:dyDescent="0.25"/>
    <row r="5638" x14ac:dyDescent="0.25"/>
    <row r="5639" x14ac:dyDescent="0.25"/>
    <row r="5640" x14ac:dyDescent="0.25"/>
    <row r="5641" x14ac:dyDescent="0.25"/>
    <row r="5642" x14ac:dyDescent="0.25"/>
    <row r="5643" x14ac:dyDescent="0.25"/>
    <row r="5644" x14ac:dyDescent="0.25"/>
    <row r="5645" x14ac:dyDescent="0.25"/>
    <row r="5646" x14ac:dyDescent="0.25"/>
    <row r="5647" x14ac:dyDescent="0.25"/>
    <row r="5648" x14ac:dyDescent="0.25"/>
    <row r="5649" x14ac:dyDescent="0.25"/>
    <row r="5650" x14ac:dyDescent="0.25"/>
    <row r="5651" x14ac:dyDescent="0.25"/>
    <row r="5652" x14ac:dyDescent="0.25"/>
    <row r="5653" x14ac:dyDescent="0.25"/>
    <row r="5654" x14ac:dyDescent="0.25"/>
    <row r="5655" x14ac:dyDescent="0.25"/>
    <row r="5656" x14ac:dyDescent="0.25"/>
    <row r="5657" x14ac:dyDescent="0.25"/>
    <row r="5658" x14ac:dyDescent="0.25"/>
    <row r="5659" x14ac:dyDescent="0.25"/>
    <row r="5660" x14ac:dyDescent="0.25"/>
    <row r="5661" x14ac:dyDescent="0.25"/>
    <row r="5662" x14ac:dyDescent="0.25"/>
    <row r="5663" x14ac:dyDescent="0.25"/>
    <row r="5664" x14ac:dyDescent="0.25"/>
    <row r="5665" x14ac:dyDescent="0.25"/>
    <row r="5666" x14ac:dyDescent="0.25"/>
    <row r="5667" x14ac:dyDescent="0.25"/>
    <row r="5668" x14ac:dyDescent="0.25"/>
    <row r="5669" x14ac:dyDescent="0.25"/>
    <row r="5670" x14ac:dyDescent="0.25"/>
    <row r="5671" x14ac:dyDescent="0.25"/>
    <row r="5672" x14ac:dyDescent="0.25"/>
    <row r="5673" x14ac:dyDescent="0.25"/>
    <row r="5674" x14ac:dyDescent="0.25"/>
    <row r="5675" x14ac:dyDescent="0.25"/>
    <row r="5676" x14ac:dyDescent="0.25"/>
    <row r="5677" x14ac:dyDescent="0.25"/>
    <row r="5678" x14ac:dyDescent="0.25"/>
    <row r="5679" x14ac:dyDescent="0.25"/>
    <row r="5680" x14ac:dyDescent="0.25"/>
    <row r="5681" x14ac:dyDescent="0.25"/>
    <row r="5682" x14ac:dyDescent="0.25"/>
    <row r="5683" x14ac:dyDescent="0.25"/>
    <row r="5684" x14ac:dyDescent="0.25"/>
    <row r="5685" x14ac:dyDescent="0.25"/>
    <row r="5686" x14ac:dyDescent="0.25"/>
    <row r="5687" x14ac:dyDescent="0.25"/>
    <row r="5688" x14ac:dyDescent="0.25"/>
    <row r="5689" x14ac:dyDescent="0.25"/>
    <row r="5690" x14ac:dyDescent="0.25"/>
    <row r="5691" x14ac:dyDescent="0.25"/>
    <row r="5692" x14ac:dyDescent="0.25"/>
    <row r="5693" x14ac:dyDescent="0.25"/>
    <row r="5694" x14ac:dyDescent="0.25"/>
    <row r="5695" x14ac:dyDescent="0.25"/>
    <row r="5696" x14ac:dyDescent="0.25"/>
    <row r="5697" x14ac:dyDescent="0.25"/>
    <row r="5698" x14ac:dyDescent="0.25"/>
    <row r="5699" x14ac:dyDescent="0.25"/>
    <row r="5700" x14ac:dyDescent="0.25"/>
    <row r="5701" x14ac:dyDescent="0.25"/>
    <row r="5702" x14ac:dyDescent="0.25"/>
    <row r="5703" x14ac:dyDescent="0.25"/>
    <row r="5704" x14ac:dyDescent="0.25"/>
    <row r="5705" x14ac:dyDescent="0.25"/>
    <row r="5706" x14ac:dyDescent="0.25"/>
    <row r="5707" x14ac:dyDescent="0.25"/>
    <row r="5708" x14ac:dyDescent="0.25"/>
    <row r="5709" x14ac:dyDescent="0.25"/>
    <row r="5710" x14ac:dyDescent="0.25"/>
    <row r="5711" x14ac:dyDescent="0.25"/>
    <row r="5712" x14ac:dyDescent="0.25"/>
    <row r="5713" x14ac:dyDescent="0.25"/>
    <row r="5714" x14ac:dyDescent="0.25"/>
    <row r="5715" x14ac:dyDescent="0.25"/>
    <row r="5716" x14ac:dyDescent="0.25"/>
    <row r="5717" x14ac:dyDescent="0.25"/>
    <row r="5718" x14ac:dyDescent="0.25"/>
    <row r="5719" x14ac:dyDescent="0.25"/>
    <row r="5720" x14ac:dyDescent="0.25"/>
    <row r="5721" x14ac:dyDescent="0.25"/>
    <row r="5722" x14ac:dyDescent="0.25"/>
    <row r="5723" x14ac:dyDescent="0.25"/>
    <row r="5724" x14ac:dyDescent="0.25"/>
    <row r="5725" x14ac:dyDescent="0.25"/>
    <row r="5726" x14ac:dyDescent="0.25"/>
    <row r="5727" x14ac:dyDescent="0.25"/>
    <row r="5728" x14ac:dyDescent="0.25"/>
    <row r="5729" x14ac:dyDescent="0.25"/>
    <row r="5730" x14ac:dyDescent="0.25"/>
    <row r="5731" x14ac:dyDescent="0.25"/>
    <row r="5732" x14ac:dyDescent="0.25"/>
    <row r="5733" x14ac:dyDescent="0.25"/>
    <row r="5734" x14ac:dyDescent="0.25"/>
    <row r="5735" x14ac:dyDescent="0.25"/>
    <row r="5736" x14ac:dyDescent="0.25"/>
    <row r="5737" x14ac:dyDescent="0.25"/>
    <row r="5738" x14ac:dyDescent="0.25"/>
    <row r="5739" x14ac:dyDescent="0.25"/>
    <row r="5740" x14ac:dyDescent="0.25"/>
    <row r="5741" x14ac:dyDescent="0.25"/>
    <row r="5742" x14ac:dyDescent="0.25"/>
    <row r="5743" x14ac:dyDescent="0.25"/>
    <row r="5744" x14ac:dyDescent="0.25"/>
    <row r="5745" x14ac:dyDescent="0.25"/>
    <row r="5746" x14ac:dyDescent="0.25"/>
    <row r="5747" x14ac:dyDescent="0.25"/>
    <row r="5748" x14ac:dyDescent="0.25"/>
    <row r="5749" x14ac:dyDescent="0.25"/>
    <row r="5750" x14ac:dyDescent="0.25"/>
    <row r="5751" x14ac:dyDescent="0.25"/>
    <row r="5752" x14ac:dyDescent="0.25"/>
    <row r="5753" x14ac:dyDescent="0.25"/>
    <row r="5754" x14ac:dyDescent="0.25"/>
    <row r="5755" x14ac:dyDescent="0.25"/>
    <row r="5756" x14ac:dyDescent="0.25"/>
    <row r="5757" x14ac:dyDescent="0.25"/>
    <row r="5758" x14ac:dyDescent="0.25"/>
    <row r="5759" x14ac:dyDescent="0.25"/>
    <row r="5760" x14ac:dyDescent="0.25"/>
    <row r="5761" x14ac:dyDescent="0.25"/>
    <row r="5762" x14ac:dyDescent="0.25"/>
    <row r="5763" x14ac:dyDescent="0.25"/>
    <row r="5764" x14ac:dyDescent="0.25"/>
    <row r="5765" x14ac:dyDescent="0.25"/>
    <row r="5766" x14ac:dyDescent="0.25"/>
    <row r="5767" x14ac:dyDescent="0.25"/>
    <row r="5768" x14ac:dyDescent="0.25"/>
    <row r="5769" x14ac:dyDescent="0.25"/>
    <row r="5770" x14ac:dyDescent="0.25"/>
    <row r="5771" x14ac:dyDescent="0.25"/>
    <row r="5772" x14ac:dyDescent="0.25"/>
    <row r="5773" x14ac:dyDescent="0.25"/>
    <row r="5774" x14ac:dyDescent="0.25"/>
    <row r="5775" x14ac:dyDescent="0.25"/>
    <row r="5776" x14ac:dyDescent="0.25"/>
    <row r="5777" x14ac:dyDescent="0.25"/>
    <row r="5778" x14ac:dyDescent="0.25"/>
    <row r="5779" x14ac:dyDescent="0.25"/>
    <row r="5780" x14ac:dyDescent="0.25"/>
    <row r="5781" x14ac:dyDescent="0.25"/>
    <row r="5782" x14ac:dyDescent="0.25"/>
    <row r="5783" x14ac:dyDescent="0.25"/>
    <row r="5784" x14ac:dyDescent="0.25"/>
    <row r="5785" x14ac:dyDescent="0.25"/>
    <row r="5786" x14ac:dyDescent="0.25"/>
    <row r="5787" x14ac:dyDescent="0.25"/>
    <row r="5788" x14ac:dyDescent="0.25"/>
    <row r="5789" x14ac:dyDescent="0.25"/>
    <row r="5790" x14ac:dyDescent="0.25"/>
    <row r="5791" x14ac:dyDescent="0.25"/>
    <row r="5792" x14ac:dyDescent="0.25"/>
    <row r="5793" x14ac:dyDescent="0.25"/>
    <row r="5794" x14ac:dyDescent="0.25"/>
    <row r="5795" x14ac:dyDescent="0.25"/>
    <row r="5796" x14ac:dyDescent="0.25"/>
    <row r="5797" x14ac:dyDescent="0.25"/>
    <row r="5798" x14ac:dyDescent="0.25"/>
    <row r="5799" x14ac:dyDescent="0.25"/>
    <row r="5800" x14ac:dyDescent="0.25"/>
    <row r="5801" x14ac:dyDescent="0.25"/>
    <row r="5802" x14ac:dyDescent="0.25"/>
    <row r="5803" x14ac:dyDescent="0.25"/>
    <row r="5804" x14ac:dyDescent="0.25"/>
    <row r="5805" x14ac:dyDescent="0.25"/>
    <row r="5806" x14ac:dyDescent="0.25"/>
    <row r="5807" x14ac:dyDescent="0.25"/>
    <row r="5808" x14ac:dyDescent="0.25"/>
    <row r="5809" x14ac:dyDescent="0.25"/>
    <row r="5810" x14ac:dyDescent="0.25"/>
    <row r="5811" x14ac:dyDescent="0.25"/>
    <row r="5812" x14ac:dyDescent="0.25"/>
    <row r="5813" x14ac:dyDescent="0.25"/>
    <row r="5814" x14ac:dyDescent="0.25"/>
    <row r="5815" x14ac:dyDescent="0.25"/>
    <row r="5816" x14ac:dyDescent="0.25"/>
    <row r="5817" x14ac:dyDescent="0.25"/>
    <row r="5818" x14ac:dyDescent="0.25"/>
    <row r="5819" x14ac:dyDescent="0.25"/>
    <row r="5820" x14ac:dyDescent="0.25"/>
    <row r="5821" x14ac:dyDescent="0.25"/>
    <row r="5822" x14ac:dyDescent="0.25"/>
    <row r="5823" x14ac:dyDescent="0.25"/>
    <row r="5824" x14ac:dyDescent="0.25"/>
    <row r="5825" x14ac:dyDescent="0.25"/>
    <row r="5826" x14ac:dyDescent="0.25"/>
    <row r="5827" x14ac:dyDescent="0.25"/>
    <row r="5828" x14ac:dyDescent="0.25"/>
    <row r="5829" x14ac:dyDescent="0.25"/>
    <row r="5830" x14ac:dyDescent="0.25"/>
    <row r="5831" x14ac:dyDescent="0.25"/>
    <row r="5832" x14ac:dyDescent="0.25"/>
    <row r="5833" x14ac:dyDescent="0.25"/>
    <row r="5834" x14ac:dyDescent="0.25"/>
    <row r="5835" x14ac:dyDescent="0.25"/>
    <row r="5836" x14ac:dyDescent="0.25"/>
    <row r="5837" x14ac:dyDescent="0.25"/>
    <row r="5838" x14ac:dyDescent="0.25"/>
    <row r="5839" x14ac:dyDescent="0.25"/>
    <row r="5840" x14ac:dyDescent="0.25"/>
    <row r="5841" x14ac:dyDescent="0.25"/>
    <row r="5842" x14ac:dyDescent="0.25"/>
    <row r="5843" x14ac:dyDescent="0.25"/>
    <row r="5844" x14ac:dyDescent="0.25"/>
    <row r="5845" x14ac:dyDescent="0.25"/>
    <row r="5846" x14ac:dyDescent="0.25"/>
    <row r="5847" x14ac:dyDescent="0.25"/>
    <row r="5848" x14ac:dyDescent="0.25"/>
    <row r="5849" x14ac:dyDescent="0.25"/>
    <row r="5850" x14ac:dyDescent="0.25"/>
    <row r="5851" x14ac:dyDescent="0.25"/>
    <row r="5852" x14ac:dyDescent="0.25"/>
    <row r="5853" x14ac:dyDescent="0.25"/>
    <row r="5854" x14ac:dyDescent="0.25"/>
    <row r="5855" x14ac:dyDescent="0.25"/>
    <row r="5856" x14ac:dyDescent="0.25"/>
    <row r="5857" x14ac:dyDescent="0.25"/>
    <row r="5858" x14ac:dyDescent="0.25"/>
    <row r="5859" x14ac:dyDescent="0.25"/>
    <row r="5860" x14ac:dyDescent="0.25"/>
    <row r="5861" x14ac:dyDescent="0.25"/>
    <row r="5862" x14ac:dyDescent="0.25"/>
    <row r="5863" x14ac:dyDescent="0.25"/>
    <row r="5864" x14ac:dyDescent="0.25"/>
    <row r="5865" x14ac:dyDescent="0.25"/>
    <row r="5866" x14ac:dyDescent="0.25"/>
    <row r="5867" x14ac:dyDescent="0.25"/>
    <row r="5868" x14ac:dyDescent="0.25"/>
    <row r="5869" x14ac:dyDescent="0.25"/>
    <row r="5870" x14ac:dyDescent="0.25"/>
    <row r="5871" x14ac:dyDescent="0.25"/>
    <row r="5872" x14ac:dyDescent="0.25"/>
    <row r="5873" x14ac:dyDescent="0.25"/>
    <row r="5874" x14ac:dyDescent="0.25"/>
    <row r="5875" x14ac:dyDescent="0.25"/>
    <row r="5876" x14ac:dyDescent="0.25"/>
    <row r="5877" x14ac:dyDescent="0.25"/>
    <row r="5878" x14ac:dyDescent="0.25"/>
    <row r="5879" x14ac:dyDescent="0.25"/>
    <row r="5880" x14ac:dyDescent="0.25"/>
    <row r="5881" x14ac:dyDescent="0.25"/>
    <row r="5882" x14ac:dyDescent="0.25"/>
    <row r="5883" x14ac:dyDescent="0.25"/>
    <row r="5884" x14ac:dyDescent="0.25"/>
    <row r="5885" x14ac:dyDescent="0.25"/>
    <row r="5886" x14ac:dyDescent="0.25"/>
    <row r="5887" x14ac:dyDescent="0.25"/>
    <row r="5888" x14ac:dyDescent="0.25"/>
    <row r="5889" x14ac:dyDescent="0.25"/>
    <row r="5890" x14ac:dyDescent="0.25"/>
    <row r="5891" x14ac:dyDescent="0.25"/>
    <row r="5892" x14ac:dyDescent="0.25"/>
    <row r="5893" x14ac:dyDescent="0.25"/>
    <row r="5894" x14ac:dyDescent="0.25"/>
    <row r="5895" x14ac:dyDescent="0.25"/>
    <row r="5896" x14ac:dyDescent="0.25"/>
    <row r="5897" x14ac:dyDescent="0.25"/>
    <row r="5898" x14ac:dyDescent="0.25"/>
    <row r="5899" x14ac:dyDescent="0.25"/>
    <row r="5900" x14ac:dyDescent="0.25"/>
    <row r="5901" x14ac:dyDescent="0.25"/>
    <row r="5902" x14ac:dyDescent="0.25"/>
    <row r="5903" x14ac:dyDescent="0.25"/>
    <row r="5904" x14ac:dyDescent="0.25"/>
    <row r="5905" x14ac:dyDescent="0.25"/>
    <row r="5906" x14ac:dyDescent="0.25"/>
    <row r="5907" x14ac:dyDescent="0.25"/>
    <row r="5908" x14ac:dyDescent="0.25"/>
    <row r="5909" x14ac:dyDescent="0.25"/>
    <row r="5910" x14ac:dyDescent="0.25"/>
    <row r="5911" x14ac:dyDescent="0.25"/>
    <row r="5912" x14ac:dyDescent="0.25"/>
    <row r="5913" x14ac:dyDescent="0.25"/>
    <row r="5914" x14ac:dyDescent="0.25"/>
    <row r="5915" x14ac:dyDescent="0.25"/>
    <row r="5916" x14ac:dyDescent="0.25"/>
    <row r="5917" x14ac:dyDescent="0.25"/>
    <row r="5918" x14ac:dyDescent="0.25"/>
    <row r="5919" x14ac:dyDescent="0.25"/>
    <row r="5920" x14ac:dyDescent="0.25"/>
    <row r="5921" x14ac:dyDescent="0.25"/>
    <row r="5922" x14ac:dyDescent="0.25"/>
    <row r="5923" x14ac:dyDescent="0.25"/>
    <row r="5924" x14ac:dyDescent="0.25"/>
    <row r="5925" x14ac:dyDescent="0.25"/>
    <row r="5926" x14ac:dyDescent="0.25"/>
    <row r="5927" x14ac:dyDescent="0.25"/>
    <row r="5928" x14ac:dyDescent="0.25"/>
    <row r="5929" x14ac:dyDescent="0.25"/>
    <row r="5930" x14ac:dyDescent="0.25"/>
    <row r="5931" x14ac:dyDescent="0.25"/>
    <row r="5932" x14ac:dyDescent="0.25"/>
    <row r="5933" x14ac:dyDescent="0.25"/>
    <row r="5934" x14ac:dyDescent="0.25"/>
    <row r="5935" x14ac:dyDescent="0.25"/>
    <row r="5936" x14ac:dyDescent="0.25"/>
    <row r="5937" x14ac:dyDescent="0.25"/>
    <row r="5938" x14ac:dyDescent="0.25"/>
    <row r="5939" x14ac:dyDescent="0.25"/>
    <row r="5940" x14ac:dyDescent="0.25"/>
    <row r="5941" x14ac:dyDescent="0.25"/>
    <row r="5942" x14ac:dyDescent="0.25"/>
    <row r="5943" x14ac:dyDescent="0.25"/>
    <row r="5944" x14ac:dyDescent="0.25"/>
    <row r="5945" x14ac:dyDescent="0.25"/>
    <row r="5946" x14ac:dyDescent="0.25"/>
    <row r="5947" x14ac:dyDescent="0.25"/>
    <row r="5948" x14ac:dyDescent="0.25"/>
    <row r="5949" x14ac:dyDescent="0.25"/>
    <row r="5950" x14ac:dyDescent="0.25"/>
    <row r="5951" x14ac:dyDescent="0.25"/>
    <row r="5952" x14ac:dyDescent="0.25"/>
    <row r="5953" x14ac:dyDescent="0.25"/>
    <row r="5954" x14ac:dyDescent="0.25"/>
    <row r="5955" x14ac:dyDescent="0.25"/>
    <row r="5956" x14ac:dyDescent="0.25"/>
    <row r="5957" x14ac:dyDescent="0.25"/>
    <row r="5958" x14ac:dyDescent="0.25"/>
    <row r="5959" x14ac:dyDescent="0.25"/>
    <row r="5960" x14ac:dyDescent="0.25"/>
    <row r="5961" x14ac:dyDescent="0.25"/>
    <row r="5962" x14ac:dyDescent="0.25"/>
    <row r="5963" x14ac:dyDescent="0.25"/>
    <row r="5964" x14ac:dyDescent="0.25"/>
    <row r="5965" x14ac:dyDescent="0.25"/>
    <row r="5966" x14ac:dyDescent="0.25"/>
    <row r="5967" x14ac:dyDescent="0.25"/>
    <row r="5968" x14ac:dyDescent="0.25"/>
    <row r="5969" x14ac:dyDescent="0.25"/>
    <row r="5970" x14ac:dyDescent="0.25"/>
    <row r="5971" x14ac:dyDescent="0.25"/>
    <row r="5972" x14ac:dyDescent="0.25"/>
    <row r="5973" x14ac:dyDescent="0.25"/>
    <row r="5974" x14ac:dyDescent="0.25"/>
    <row r="5975" x14ac:dyDescent="0.25"/>
    <row r="5976" x14ac:dyDescent="0.25"/>
    <row r="5977" x14ac:dyDescent="0.25"/>
    <row r="5978" x14ac:dyDescent="0.25"/>
    <row r="5979" x14ac:dyDescent="0.25"/>
    <row r="5980" x14ac:dyDescent="0.25"/>
    <row r="5981" x14ac:dyDescent="0.25"/>
    <row r="5982" x14ac:dyDescent="0.25"/>
    <row r="5983" x14ac:dyDescent="0.25"/>
    <row r="5984" x14ac:dyDescent="0.25"/>
    <row r="5985" x14ac:dyDescent="0.25"/>
    <row r="5986" x14ac:dyDescent="0.25"/>
    <row r="5987" x14ac:dyDescent="0.25"/>
    <row r="5988" x14ac:dyDescent="0.25"/>
    <row r="5989" x14ac:dyDescent="0.25"/>
    <row r="5990" x14ac:dyDescent="0.25"/>
    <row r="5991" x14ac:dyDescent="0.25"/>
    <row r="5992" x14ac:dyDescent="0.25"/>
    <row r="5993" x14ac:dyDescent="0.25"/>
    <row r="5994" x14ac:dyDescent="0.25"/>
    <row r="5995" x14ac:dyDescent="0.25"/>
    <row r="5996" x14ac:dyDescent="0.25"/>
    <row r="5997" x14ac:dyDescent="0.25"/>
    <row r="5998" x14ac:dyDescent="0.25"/>
    <row r="5999" x14ac:dyDescent="0.25"/>
    <row r="6000" x14ac:dyDescent="0.25"/>
    <row r="6001" x14ac:dyDescent="0.25"/>
    <row r="6002" x14ac:dyDescent="0.25"/>
    <row r="6003" x14ac:dyDescent="0.25"/>
    <row r="6004" x14ac:dyDescent="0.25"/>
    <row r="6005" x14ac:dyDescent="0.25"/>
    <row r="6006" x14ac:dyDescent="0.25"/>
    <row r="6007" x14ac:dyDescent="0.25"/>
    <row r="6008" x14ac:dyDescent="0.25"/>
    <row r="6009" x14ac:dyDescent="0.25"/>
    <row r="6010" x14ac:dyDescent="0.25"/>
    <row r="6011" x14ac:dyDescent="0.25"/>
    <row r="6012" x14ac:dyDescent="0.25"/>
    <row r="6013" x14ac:dyDescent="0.25"/>
    <row r="6014" x14ac:dyDescent="0.25"/>
    <row r="6015" x14ac:dyDescent="0.25"/>
    <row r="6016" x14ac:dyDescent="0.25"/>
    <row r="6017" x14ac:dyDescent="0.25"/>
    <row r="6018" x14ac:dyDescent="0.25"/>
    <row r="6019" x14ac:dyDescent="0.25"/>
    <row r="6020" x14ac:dyDescent="0.25"/>
    <row r="6021" x14ac:dyDescent="0.25"/>
    <row r="6022" x14ac:dyDescent="0.25"/>
    <row r="6023" x14ac:dyDescent="0.25"/>
    <row r="6024" x14ac:dyDescent="0.25"/>
    <row r="6025" x14ac:dyDescent="0.25"/>
    <row r="6026" x14ac:dyDescent="0.25"/>
    <row r="6027" x14ac:dyDescent="0.25"/>
    <row r="6028" x14ac:dyDescent="0.25"/>
    <row r="6029" x14ac:dyDescent="0.25"/>
    <row r="6030" x14ac:dyDescent="0.25"/>
    <row r="6031" x14ac:dyDescent="0.25"/>
    <row r="6032" x14ac:dyDescent="0.25"/>
    <row r="6033" x14ac:dyDescent="0.25"/>
    <row r="6034" x14ac:dyDescent="0.25"/>
    <row r="6035" x14ac:dyDescent="0.25"/>
    <row r="6036" x14ac:dyDescent="0.25"/>
    <row r="6037" x14ac:dyDescent="0.25"/>
    <row r="6038" x14ac:dyDescent="0.25"/>
    <row r="6039" x14ac:dyDescent="0.25"/>
    <row r="6040" x14ac:dyDescent="0.25"/>
    <row r="6041" x14ac:dyDescent="0.25"/>
    <row r="6042" x14ac:dyDescent="0.25"/>
    <row r="6043" x14ac:dyDescent="0.25"/>
    <row r="6044" x14ac:dyDescent="0.25"/>
    <row r="6045" x14ac:dyDescent="0.25"/>
    <row r="6046" x14ac:dyDescent="0.25"/>
    <row r="6047" x14ac:dyDescent="0.25"/>
    <row r="6048" x14ac:dyDescent="0.25"/>
    <row r="6049" x14ac:dyDescent="0.25"/>
    <row r="6050" x14ac:dyDescent="0.25"/>
    <row r="6051" x14ac:dyDescent="0.25"/>
    <row r="6052" x14ac:dyDescent="0.25"/>
    <row r="6053" x14ac:dyDescent="0.25"/>
    <row r="6054" x14ac:dyDescent="0.25"/>
    <row r="6055" x14ac:dyDescent="0.25"/>
    <row r="6056" x14ac:dyDescent="0.25"/>
    <row r="6057" x14ac:dyDescent="0.25"/>
    <row r="6058" x14ac:dyDescent="0.25"/>
    <row r="6059" x14ac:dyDescent="0.25"/>
    <row r="6060" x14ac:dyDescent="0.25"/>
    <row r="6061" x14ac:dyDescent="0.25"/>
    <row r="6062" x14ac:dyDescent="0.25"/>
    <row r="6063" x14ac:dyDescent="0.25"/>
    <row r="6064" x14ac:dyDescent="0.25"/>
    <row r="6065" x14ac:dyDescent="0.25"/>
    <row r="6066" x14ac:dyDescent="0.25"/>
    <row r="6067" x14ac:dyDescent="0.25"/>
    <row r="6068" x14ac:dyDescent="0.25"/>
    <row r="6069" x14ac:dyDescent="0.25"/>
    <row r="6070" x14ac:dyDescent="0.25"/>
    <row r="6071" x14ac:dyDescent="0.25"/>
    <row r="6072" x14ac:dyDescent="0.25"/>
    <row r="6073" x14ac:dyDescent="0.25"/>
    <row r="6074" x14ac:dyDescent="0.25"/>
    <row r="6075" x14ac:dyDescent="0.25"/>
    <row r="6076" x14ac:dyDescent="0.25"/>
    <row r="6077" x14ac:dyDescent="0.25"/>
    <row r="6078" x14ac:dyDescent="0.25"/>
    <row r="6079" x14ac:dyDescent="0.25"/>
    <row r="6080" x14ac:dyDescent="0.25"/>
    <row r="6081" x14ac:dyDescent="0.25"/>
    <row r="6082" x14ac:dyDescent="0.25"/>
    <row r="6083" x14ac:dyDescent="0.25"/>
    <row r="6084" x14ac:dyDescent="0.25"/>
    <row r="6085" x14ac:dyDescent="0.25"/>
    <row r="6086" x14ac:dyDescent="0.25"/>
    <row r="6087" x14ac:dyDescent="0.25"/>
    <row r="6088" x14ac:dyDescent="0.25"/>
    <row r="6089" x14ac:dyDescent="0.25"/>
    <row r="6090" x14ac:dyDescent="0.25"/>
    <row r="6091" x14ac:dyDescent="0.25"/>
    <row r="6092" x14ac:dyDescent="0.25"/>
    <row r="6093" x14ac:dyDescent="0.25"/>
    <row r="6094" x14ac:dyDescent="0.25"/>
    <row r="6095" x14ac:dyDescent="0.25"/>
    <row r="6096" x14ac:dyDescent="0.25"/>
    <row r="6097" x14ac:dyDescent="0.25"/>
    <row r="6098" x14ac:dyDescent="0.25"/>
    <row r="6099" x14ac:dyDescent="0.25"/>
    <row r="6100" x14ac:dyDescent="0.25"/>
    <row r="6101" x14ac:dyDescent="0.25"/>
    <row r="6102" x14ac:dyDescent="0.25"/>
    <row r="6103" x14ac:dyDescent="0.25"/>
    <row r="6104" x14ac:dyDescent="0.25"/>
    <row r="6105" x14ac:dyDescent="0.25"/>
    <row r="6106" x14ac:dyDescent="0.25"/>
    <row r="6107" x14ac:dyDescent="0.25"/>
    <row r="6108" x14ac:dyDescent="0.25"/>
    <row r="6109" x14ac:dyDescent="0.25"/>
    <row r="6110" x14ac:dyDescent="0.25"/>
    <row r="6111" x14ac:dyDescent="0.25"/>
    <row r="6112" x14ac:dyDescent="0.25"/>
    <row r="6113" x14ac:dyDescent="0.25"/>
    <row r="6114" x14ac:dyDescent="0.25"/>
    <row r="6115" x14ac:dyDescent="0.25"/>
    <row r="6116" x14ac:dyDescent="0.25"/>
    <row r="6117" x14ac:dyDescent="0.25"/>
    <row r="6118" x14ac:dyDescent="0.25"/>
    <row r="6119" x14ac:dyDescent="0.25"/>
    <row r="6120" x14ac:dyDescent="0.25"/>
    <row r="6121" x14ac:dyDescent="0.25"/>
    <row r="6122" x14ac:dyDescent="0.25"/>
    <row r="6123" x14ac:dyDescent="0.25"/>
    <row r="6124" x14ac:dyDescent="0.25"/>
    <row r="6125" x14ac:dyDescent="0.25"/>
    <row r="6126" x14ac:dyDescent="0.25"/>
    <row r="6127" x14ac:dyDescent="0.25"/>
    <row r="6128" x14ac:dyDescent="0.25"/>
    <row r="6129" x14ac:dyDescent="0.25"/>
    <row r="6130" x14ac:dyDescent="0.25"/>
    <row r="6131" x14ac:dyDescent="0.25"/>
    <row r="6132" x14ac:dyDescent="0.25"/>
    <row r="6133" x14ac:dyDescent="0.25"/>
    <row r="6134" x14ac:dyDescent="0.25"/>
    <row r="6135" x14ac:dyDescent="0.25"/>
    <row r="6136" x14ac:dyDescent="0.25"/>
    <row r="6137" x14ac:dyDescent="0.25"/>
    <row r="6138" x14ac:dyDescent="0.25"/>
    <row r="6139" x14ac:dyDescent="0.25"/>
    <row r="6140" x14ac:dyDescent="0.25"/>
    <row r="6141" x14ac:dyDescent="0.25"/>
    <row r="6142" x14ac:dyDescent="0.25"/>
    <row r="6143" x14ac:dyDescent="0.25"/>
    <row r="6144" x14ac:dyDescent="0.25"/>
    <row r="6145" x14ac:dyDescent="0.25"/>
    <row r="6146" x14ac:dyDescent="0.25"/>
    <row r="6147" x14ac:dyDescent="0.25"/>
    <row r="6148" x14ac:dyDescent="0.25"/>
    <row r="6149" x14ac:dyDescent="0.25"/>
    <row r="6150" x14ac:dyDescent="0.25"/>
    <row r="6151" x14ac:dyDescent="0.25"/>
    <row r="6152" x14ac:dyDescent="0.25"/>
    <row r="6153" x14ac:dyDescent="0.25"/>
    <row r="6154" x14ac:dyDescent="0.25"/>
    <row r="6155" x14ac:dyDescent="0.25"/>
    <row r="6156" x14ac:dyDescent="0.25"/>
    <row r="6157" x14ac:dyDescent="0.25"/>
    <row r="6158" x14ac:dyDescent="0.25"/>
    <row r="6159" x14ac:dyDescent="0.25"/>
    <row r="6160" x14ac:dyDescent="0.25"/>
    <row r="6161" x14ac:dyDescent="0.25"/>
    <row r="6162" x14ac:dyDescent="0.25"/>
    <row r="6163" x14ac:dyDescent="0.25"/>
    <row r="6164" x14ac:dyDescent="0.25"/>
    <row r="6165" x14ac:dyDescent="0.25"/>
    <row r="6166" x14ac:dyDescent="0.25"/>
    <row r="6167" x14ac:dyDescent="0.25"/>
    <row r="6168" x14ac:dyDescent="0.25"/>
    <row r="6169" x14ac:dyDescent="0.25"/>
    <row r="6170" x14ac:dyDescent="0.25"/>
    <row r="6171" x14ac:dyDescent="0.25"/>
    <row r="6172" x14ac:dyDescent="0.25"/>
    <row r="6173" x14ac:dyDescent="0.25"/>
    <row r="6174" x14ac:dyDescent="0.25"/>
    <row r="6175" x14ac:dyDescent="0.25"/>
    <row r="6176" x14ac:dyDescent="0.25"/>
    <row r="6177" x14ac:dyDescent="0.25"/>
    <row r="6178" x14ac:dyDescent="0.25"/>
    <row r="6179" x14ac:dyDescent="0.25"/>
    <row r="6180" x14ac:dyDescent="0.25"/>
    <row r="6181" x14ac:dyDescent="0.25"/>
    <row r="6182" x14ac:dyDescent="0.25"/>
    <row r="6183" x14ac:dyDescent="0.25"/>
    <row r="6184" x14ac:dyDescent="0.25"/>
    <row r="6185" x14ac:dyDescent="0.25"/>
    <row r="6186" x14ac:dyDescent="0.25"/>
    <row r="6187" x14ac:dyDescent="0.25"/>
    <row r="6188" x14ac:dyDescent="0.25"/>
    <row r="6189" x14ac:dyDescent="0.25"/>
    <row r="6190" x14ac:dyDescent="0.25"/>
    <row r="6191" x14ac:dyDescent="0.25"/>
    <row r="6192" x14ac:dyDescent="0.25"/>
    <row r="6193" x14ac:dyDescent="0.25"/>
    <row r="6194" x14ac:dyDescent="0.25"/>
    <row r="6195" x14ac:dyDescent="0.25"/>
    <row r="6196" x14ac:dyDescent="0.25"/>
    <row r="6197" x14ac:dyDescent="0.25"/>
    <row r="6198" x14ac:dyDescent="0.25"/>
    <row r="6199" x14ac:dyDescent="0.25"/>
    <row r="6200" x14ac:dyDescent="0.25"/>
    <row r="6201" x14ac:dyDescent="0.25"/>
    <row r="6202" x14ac:dyDescent="0.25"/>
    <row r="6203" x14ac:dyDescent="0.25"/>
    <row r="6204" x14ac:dyDescent="0.25"/>
    <row r="6205" x14ac:dyDescent="0.25"/>
    <row r="6206" x14ac:dyDescent="0.25"/>
    <row r="6207" x14ac:dyDescent="0.25"/>
    <row r="6208" x14ac:dyDescent="0.25"/>
    <row r="6209" x14ac:dyDescent="0.25"/>
    <row r="6210" x14ac:dyDescent="0.25"/>
    <row r="6211" x14ac:dyDescent="0.25"/>
    <row r="6212" x14ac:dyDescent="0.25"/>
    <row r="6213" x14ac:dyDescent="0.25"/>
    <row r="6214" x14ac:dyDescent="0.25"/>
    <row r="6215" x14ac:dyDescent="0.25"/>
    <row r="6216" x14ac:dyDescent="0.25"/>
    <row r="6217" x14ac:dyDescent="0.25"/>
    <row r="6218" x14ac:dyDescent="0.25"/>
    <row r="6219" x14ac:dyDescent="0.25"/>
    <row r="6220" x14ac:dyDescent="0.25"/>
    <row r="6221" x14ac:dyDescent="0.25"/>
    <row r="6222" x14ac:dyDescent="0.25"/>
    <row r="6223" x14ac:dyDescent="0.25"/>
    <row r="6224" x14ac:dyDescent="0.25"/>
    <row r="6225" x14ac:dyDescent="0.25"/>
    <row r="6226" x14ac:dyDescent="0.25"/>
    <row r="6227" x14ac:dyDescent="0.25"/>
    <row r="6228" x14ac:dyDescent="0.25"/>
    <row r="6229" x14ac:dyDescent="0.25"/>
    <row r="6230" x14ac:dyDescent="0.25"/>
    <row r="6231" x14ac:dyDescent="0.25"/>
    <row r="6232" x14ac:dyDescent="0.25"/>
    <row r="6233" x14ac:dyDescent="0.25"/>
    <row r="6234" x14ac:dyDescent="0.25"/>
    <row r="6235" x14ac:dyDescent="0.25"/>
    <row r="6236" x14ac:dyDescent="0.25"/>
    <row r="6237" x14ac:dyDescent="0.25"/>
    <row r="6238" x14ac:dyDescent="0.25"/>
    <row r="6239" x14ac:dyDescent="0.25"/>
    <row r="6240" x14ac:dyDescent="0.25"/>
    <row r="6241" x14ac:dyDescent="0.25"/>
    <row r="6242" x14ac:dyDescent="0.25"/>
    <row r="6243" x14ac:dyDescent="0.25"/>
    <row r="6244" x14ac:dyDescent="0.25"/>
    <row r="6245" x14ac:dyDescent="0.25"/>
    <row r="6246" x14ac:dyDescent="0.25"/>
    <row r="6247" x14ac:dyDescent="0.25"/>
    <row r="6248" x14ac:dyDescent="0.25"/>
    <row r="6249" x14ac:dyDescent="0.25"/>
    <row r="6250" x14ac:dyDescent="0.25"/>
    <row r="6251" x14ac:dyDescent="0.25"/>
    <row r="6252" x14ac:dyDescent="0.25"/>
    <row r="6253" x14ac:dyDescent="0.25"/>
    <row r="6254" x14ac:dyDescent="0.25"/>
    <row r="6255" x14ac:dyDescent="0.25"/>
    <row r="6256" x14ac:dyDescent="0.25"/>
    <row r="6257" x14ac:dyDescent="0.25"/>
    <row r="6258" x14ac:dyDescent="0.25"/>
    <row r="6259" x14ac:dyDescent="0.25"/>
    <row r="6260" x14ac:dyDescent="0.25"/>
    <row r="6261" x14ac:dyDescent="0.25"/>
    <row r="6262" x14ac:dyDescent="0.25"/>
    <row r="6263" x14ac:dyDescent="0.25"/>
    <row r="6264" x14ac:dyDescent="0.25"/>
    <row r="6265" x14ac:dyDescent="0.25"/>
    <row r="6266" x14ac:dyDescent="0.25"/>
    <row r="6267" x14ac:dyDescent="0.25"/>
    <row r="6268" x14ac:dyDescent="0.25"/>
    <row r="6269" x14ac:dyDescent="0.25"/>
    <row r="6270" x14ac:dyDescent="0.25"/>
    <row r="6271" x14ac:dyDescent="0.25"/>
    <row r="6272" x14ac:dyDescent="0.25"/>
    <row r="6273" x14ac:dyDescent="0.25"/>
    <row r="6274" x14ac:dyDescent="0.25"/>
    <row r="6275" x14ac:dyDescent="0.25"/>
    <row r="6276" x14ac:dyDescent="0.25"/>
    <row r="6277" x14ac:dyDescent="0.25"/>
    <row r="6278" x14ac:dyDescent="0.25"/>
    <row r="6279" x14ac:dyDescent="0.25"/>
    <row r="6280" x14ac:dyDescent="0.25"/>
    <row r="6281" x14ac:dyDescent="0.25"/>
    <row r="6282" x14ac:dyDescent="0.25"/>
    <row r="6283" x14ac:dyDescent="0.25"/>
    <row r="6284" x14ac:dyDescent="0.25"/>
    <row r="6285" x14ac:dyDescent="0.25"/>
    <row r="6286" x14ac:dyDescent="0.25"/>
    <row r="6287" x14ac:dyDescent="0.25"/>
    <row r="6288" x14ac:dyDescent="0.25"/>
    <row r="6289" x14ac:dyDescent="0.25"/>
    <row r="6290" x14ac:dyDescent="0.25"/>
    <row r="6291" x14ac:dyDescent="0.25"/>
    <row r="6292" x14ac:dyDescent="0.25"/>
    <row r="6293" x14ac:dyDescent="0.25"/>
    <row r="6294" x14ac:dyDescent="0.25"/>
    <row r="6295" x14ac:dyDescent="0.25"/>
    <row r="6296" x14ac:dyDescent="0.25"/>
    <row r="6297" x14ac:dyDescent="0.25"/>
    <row r="6298" x14ac:dyDescent="0.25"/>
    <row r="6299" x14ac:dyDescent="0.25"/>
    <row r="6300" x14ac:dyDescent="0.25"/>
    <row r="6301" x14ac:dyDescent="0.25"/>
    <row r="6302" x14ac:dyDescent="0.25"/>
    <row r="6303" x14ac:dyDescent="0.25"/>
    <row r="6304" x14ac:dyDescent="0.25"/>
    <row r="6305" x14ac:dyDescent="0.25"/>
    <row r="6306" x14ac:dyDescent="0.25"/>
    <row r="6307" x14ac:dyDescent="0.25"/>
    <row r="6308" x14ac:dyDescent="0.25"/>
    <row r="6309" x14ac:dyDescent="0.25"/>
    <row r="6310" x14ac:dyDescent="0.25"/>
    <row r="6311" x14ac:dyDescent="0.25"/>
    <row r="6312" x14ac:dyDescent="0.25"/>
    <row r="6313" x14ac:dyDescent="0.25"/>
    <row r="6314" x14ac:dyDescent="0.25"/>
    <row r="6315" x14ac:dyDescent="0.25"/>
    <row r="6316" x14ac:dyDescent="0.25"/>
    <row r="6317" x14ac:dyDescent="0.25"/>
    <row r="6318" x14ac:dyDescent="0.25"/>
    <row r="6319" x14ac:dyDescent="0.25"/>
    <row r="6320" x14ac:dyDescent="0.25"/>
    <row r="6321" x14ac:dyDescent="0.25"/>
    <row r="6322" x14ac:dyDescent="0.25"/>
    <row r="6323" x14ac:dyDescent="0.25"/>
    <row r="6324" x14ac:dyDescent="0.25"/>
    <row r="6325" x14ac:dyDescent="0.25"/>
    <row r="6326" x14ac:dyDescent="0.25"/>
    <row r="6327" x14ac:dyDescent="0.25"/>
    <row r="6328" x14ac:dyDescent="0.25"/>
    <row r="6329" x14ac:dyDescent="0.25"/>
    <row r="6330" x14ac:dyDescent="0.25"/>
    <row r="6331" x14ac:dyDescent="0.25"/>
    <row r="6332" x14ac:dyDescent="0.25"/>
    <row r="6333" x14ac:dyDescent="0.25"/>
    <row r="6334" x14ac:dyDescent="0.25"/>
    <row r="6335" x14ac:dyDescent="0.25"/>
    <row r="6336" x14ac:dyDescent="0.25"/>
    <row r="6337" x14ac:dyDescent="0.25"/>
    <row r="6338" x14ac:dyDescent="0.25"/>
    <row r="6339" x14ac:dyDescent="0.25"/>
    <row r="6340" x14ac:dyDescent="0.25"/>
    <row r="6341" x14ac:dyDescent="0.25"/>
    <row r="6342" x14ac:dyDescent="0.25"/>
    <row r="6343" x14ac:dyDescent="0.25"/>
    <row r="6344" x14ac:dyDescent="0.25"/>
    <row r="6345" x14ac:dyDescent="0.25"/>
    <row r="6346" x14ac:dyDescent="0.25"/>
    <row r="6347" x14ac:dyDescent="0.25"/>
    <row r="6348" x14ac:dyDescent="0.25"/>
    <row r="6349" x14ac:dyDescent="0.25"/>
    <row r="6350" x14ac:dyDescent="0.25"/>
    <row r="6351" x14ac:dyDescent="0.25"/>
    <row r="6352" x14ac:dyDescent="0.25"/>
    <row r="6353" x14ac:dyDescent="0.25"/>
    <row r="6354" x14ac:dyDescent="0.25"/>
    <row r="6355" x14ac:dyDescent="0.25"/>
    <row r="6356" x14ac:dyDescent="0.25"/>
    <row r="6357" x14ac:dyDescent="0.25"/>
    <row r="6358" x14ac:dyDescent="0.25"/>
    <row r="6359" x14ac:dyDescent="0.25"/>
    <row r="6360" x14ac:dyDescent="0.25"/>
    <row r="6361" x14ac:dyDescent="0.25"/>
    <row r="6362" x14ac:dyDescent="0.25"/>
    <row r="6363" x14ac:dyDescent="0.25"/>
    <row r="6364" x14ac:dyDescent="0.25"/>
    <row r="6365" x14ac:dyDescent="0.25"/>
    <row r="6366" x14ac:dyDescent="0.25"/>
    <row r="6367" x14ac:dyDescent="0.25"/>
    <row r="6368" x14ac:dyDescent="0.25"/>
    <row r="6369" x14ac:dyDescent="0.25"/>
    <row r="6370" x14ac:dyDescent="0.25"/>
    <row r="6371" x14ac:dyDescent="0.25"/>
    <row r="6372" x14ac:dyDescent="0.25"/>
    <row r="6373" x14ac:dyDescent="0.25"/>
    <row r="6374" x14ac:dyDescent="0.25"/>
    <row r="6375" x14ac:dyDescent="0.25"/>
    <row r="6376" x14ac:dyDescent="0.25"/>
    <row r="6377" x14ac:dyDescent="0.25"/>
    <row r="6378" x14ac:dyDescent="0.25"/>
    <row r="6379" x14ac:dyDescent="0.25"/>
    <row r="6380" x14ac:dyDescent="0.25"/>
    <row r="6381" x14ac:dyDescent="0.25"/>
    <row r="6382" x14ac:dyDescent="0.25"/>
    <row r="6383" x14ac:dyDescent="0.25"/>
    <row r="6384" x14ac:dyDescent="0.25"/>
    <row r="6385" x14ac:dyDescent="0.25"/>
    <row r="6386" x14ac:dyDescent="0.25"/>
    <row r="6387" x14ac:dyDescent="0.25"/>
    <row r="6388" x14ac:dyDescent="0.25"/>
    <row r="6389" x14ac:dyDescent="0.25"/>
    <row r="6390" x14ac:dyDescent="0.25"/>
    <row r="6391" x14ac:dyDescent="0.25"/>
    <row r="6392" x14ac:dyDescent="0.25"/>
    <row r="6393" x14ac:dyDescent="0.25"/>
    <row r="6394" x14ac:dyDescent="0.25"/>
    <row r="6395" x14ac:dyDescent="0.25"/>
    <row r="6396" x14ac:dyDescent="0.25"/>
    <row r="6397" x14ac:dyDescent="0.25"/>
    <row r="6398" x14ac:dyDescent="0.25"/>
    <row r="6399" x14ac:dyDescent="0.25"/>
    <row r="6400" x14ac:dyDescent="0.25"/>
    <row r="6401" x14ac:dyDescent="0.25"/>
    <row r="6402" x14ac:dyDescent="0.25"/>
    <row r="6403" x14ac:dyDescent="0.25"/>
    <row r="6404" x14ac:dyDescent="0.25"/>
    <row r="6405" x14ac:dyDescent="0.25"/>
    <row r="6406" x14ac:dyDescent="0.25"/>
    <row r="6407" x14ac:dyDescent="0.25"/>
    <row r="6408" x14ac:dyDescent="0.25"/>
    <row r="6409" x14ac:dyDescent="0.25"/>
    <row r="6410" x14ac:dyDescent="0.25"/>
    <row r="6411" x14ac:dyDescent="0.25"/>
    <row r="6412" x14ac:dyDescent="0.25"/>
    <row r="6413" x14ac:dyDescent="0.25"/>
    <row r="6414" x14ac:dyDescent="0.25"/>
    <row r="6415" x14ac:dyDescent="0.25"/>
    <row r="6416" x14ac:dyDescent="0.25"/>
    <row r="6417" x14ac:dyDescent="0.25"/>
    <row r="6418" x14ac:dyDescent="0.25"/>
    <row r="6419" x14ac:dyDescent="0.25"/>
    <row r="6420" x14ac:dyDescent="0.25"/>
    <row r="6421" x14ac:dyDescent="0.25"/>
    <row r="6422" x14ac:dyDescent="0.25"/>
    <row r="6423" x14ac:dyDescent="0.25"/>
    <row r="6424" x14ac:dyDescent="0.25"/>
    <row r="6425" x14ac:dyDescent="0.25"/>
    <row r="6426" x14ac:dyDescent="0.25"/>
    <row r="6427" x14ac:dyDescent="0.25"/>
    <row r="6428" x14ac:dyDescent="0.25"/>
    <row r="6429" x14ac:dyDescent="0.25"/>
    <row r="6430" x14ac:dyDescent="0.25"/>
    <row r="6431" x14ac:dyDescent="0.25"/>
    <row r="6432" x14ac:dyDescent="0.25"/>
    <row r="6433" x14ac:dyDescent="0.25"/>
    <row r="6434" x14ac:dyDescent="0.25"/>
    <row r="6435" x14ac:dyDescent="0.25"/>
    <row r="6436" x14ac:dyDescent="0.25"/>
    <row r="6437" x14ac:dyDescent="0.25"/>
    <row r="6438" x14ac:dyDescent="0.25"/>
    <row r="6439" x14ac:dyDescent="0.25"/>
    <row r="6440" x14ac:dyDescent="0.25"/>
    <row r="6441" x14ac:dyDescent="0.25"/>
    <row r="6442" x14ac:dyDescent="0.25"/>
    <row r="6443" x14ac:dyDescent="0.25"/>
    <row r="6444" x14ac:dyDescent="0.25"/>
    <row r="6445" x14ac:dyDescent="0.25"/>
    <row r="6446" x14ac:dyDescent="0.25"/>
    <row r="6447" x14ac:dyDescent="0.25"/>
    <row r="6448" x14ac:dyDescent="0.25"/>
    <row r="6449" x14ac:dyDescent="0.25"/>
    <row r="6450" x14ac:dyDescent="0.25"/>
    <row r="6451" x14ac:dyDescent="0.25"/>
    <row r="6452" x14ac:dyDescent="0.25"/>
    <row r="6453" x14ac:dyDescent="0.25"/>
    <row r="6454" x14ac:dyDescent="0.25"/>
    <row r="6455" x14ac:dyDescent="0.25"/>
    <row r="6456" x14ac:dyDescent="0.25"/>
    <row r="6457" x14ac:dyDescent="0.25"/>
    <row r="6458" x14ac:dyDescent="0.25"/>
    <row r="6459" x14ac:dyDescent="0.25"/>
    <row r="6460" x14ac:dyDescent="0.25"/>
    <row r="6461" x14ac:dyDescent="0.25"/>
    <row r="6462" x14ac:dyDescent="0.25"/>
    <row r="6463" x14ac:dyDescent="0.25"/>
    <row r="6464" x14ac:dyDescent="0.25"/>
    <row r="6465" x14ac:dyDescent="0.25"/>
    <row r="6466" x14ac:dyDescent="0.25"/>
    <row r="6467" x14ac:dyDescent="0.25"/>
    <row r="6468" x14ac:dyDescent="0.25"/>
    <row r="6469" x14ac:dyDescent="0.25"/>
    <row r="6470" x14ac:dyDescent="0.25"/>
    <row r="6471" x14ac:dyDescent="0.25"/>
    <row r="6472" x14ac:dyDescent="0.25"/>
    <row r="6473" x14ac:dyDescent="0.25"/>
    <row r="6474" x14ac:dyDescent="0.25"/>
    <row r="6475" x14ac:dyDescent="0.25"/>
    <row r="6476" x14ac:dyDescent="0.25"/>
    <row r="6477" x14ac:dyDescent="0.25"/>
    <row r="6478" x14ac:dyDescent="0.25"/>
    <row r="6479" x14ac:dyDescent="0.25"/>
    <row r="6480" x14ac:dyDescent="0.25"/>
    <row r="6481" x14ac:dyDescent="0.25"/>
    <row r="6482" x14ac:dyDescent="0.25"/>
    <row r="6483" x14ac:dyDescent="0.25"/>
    <row r="6484" x14ac:dyDescent="0.25"/>
    <row r="6485" x14ac:dyDescent="0.25"/>
    <row r="6486" x14ac:dyDescent="0.25"/>
    <row r="6487" x14ac:dyDescent="0.25"/>
    <row r="6488" x14ac:dyDescent="0.25"/>
    <row r="6489" x14ac:dyDescent="0.25"/>
    <row r="6490" x14ac:dyDescent="0.25"/>
    <row r="6491" x14ac:dyDescent="0.25"/>
    <row r="6492" x14ac:dyDescent="0.25"/>
    <row r="6493" x14ac:dyDescent="0.25"/>
    <row r="6494" x14ac:dyDescent="0.25"/>
    <row r="6495" x14ac:dyDescent="0.25"/>
    <row r="6496" x14ac:dyDescent="0.25"/>
    <row r="6497" x14ac:dyDescent="0.25"/>
    <row r="6498" x14ac:dyDescent="0.25"/>
    <row r="6499" x14ac:dyDescent="0.25"/>
    <row r="6500" x14ac:dyDescent="0.25"/>
    <row r="6501" x14ac:dyDescent="0.25"/>
    <row r="6502" x14ac:dyDescent="0.25"/>
    <row r="6503" x14ac:dyDescent="0.25"/>
    <row r="6504" x14ac:dyDescent="0.25"/>
    <row r="6505" x14ac:dyDescent="0.25"/>
    <row r="6506" x14ac:dyDescent="0.25"/>
    <row r="6507" x14ac:dyDescent="0.25"/>
    <row r="6508" x14ac:dyDescent="0.25"/>
    <row r="6509" x14ac:dyDescent="0.25"/>
    <row r="6510" x14ac:dyDescent="0.25"/>
    <row r="6511" x14ac:dyDescent="0.25"/>
    <row r="6512" x14ac:dyDescent="0.25"/>
    <row r="6513" x14ac:dyDescent="0.25"/>
    <row r="6514" x14ac:dyDescent="0.25"/>
    <row r="6515" x14ac:dyDescent="0.25"/>
    <row r="6516" x14ac:dyDescent="0.25"/>
    <row r="6517" x14ac:dyDescent="0.25"/>
    <row r="6518" x14ac:dyDescent="0.25"/>
    <row r="6519" x14ac:dyDescent="0.25"/>
    <row r="6520" x14ac:dyDescent="0.25"/>
    <row r="6521" x14ac:dyDescent="0.25"/>
    <row r="6522" x14ac:dyDescent="0.25"/>
    <row r="6523" x14ac:dyDescent="0.25"/>
    <row r="6524" x14ac:dyDescent="0.25"/>
    <row r="6525" x14ac:dyDescent="0.25"/>
    <row r="6526" x14ac:dyDescent="0.25"/>
    <row r="6527" x14ac:dyDescent="0.25"/>
    <row r="6528" x14ac:dyDescent="0.25"/>
    <row r="6529" x14ac:dyDescent="0.25"/>
    <row r="6530" x14ac:dyDescent="0.25"/>
    <row r="6531" x14ac:dyDescent="0.25"/>
    <row r="6532" x14ac:dyDescent="0.25"/>
    <row r="6533" x14ac:dyDescent="0.25"/>
    <row r="6534" x14ac:dyDescent="0.25"/>
    <row r="6535" x14ac:dyDescent="0.25"/>
    <row r="6536" x14ac:dyDescent="0.25"/>
    <row r="6537" x14ac:dyDescent="0.25"/>
    <row r="6538" x14ac:dyDescent="0.25"/>
    <row r="6539" x14ac:dyDescent="0.25"/>
    <row r="6540" x14ac:dyDescent="0.25"/>
    <row r="6541" x14ac:dyDescent="0.25"/>
    <row r="6542" x14ac:dyDescent="0.25"/>
    <row r="6543" x14ac:dyDescent="0.25"/>
    <row r="6544" x14ac:dyDescent="0.25"/>
    <row r="6545" x14ac:dyDescent="0.25"/>
    <row r="6546" x14ac:dyDescent="0.25"/>
    <row r="6547" x14ac:dyDescent="0.25"/>
    <row r="6548" x14ac:dyDescent="0.25"/>
    <row r="6549" x14ac:dyDescent="0.25"/>
    <row r="6550" x14ac:dyDescent="0.25"/>
    <row r="6551" x14ac:dyDescent="0.25"/>
    <row r="6552" x14ac:dyDescent="0.25"/>
    <row r="6553" x14ac:dyDescent="0.25"/>
    <row r="6554" x14ac:dyDescent="0.25"/>
    <row r="6555" x14ac:dyDescent="0.25"/>
    <row r="6556" x14ac:dyDescent="0.25"/>
    <row r="6557" x14ac:dyDescent="0.25"/>
    <row r="6558" x14ac:dyDescent="0.25"/>
    <row r="6559" x14ac:dyDescent="0.25"/>
    <row r="6560" x14ac:dyDescent="0.25"/>
    <row r="6561" x14ac:dyDescent="0.25"/>
    <row r="6562" x14ac:dyDescent="0.25"/>
    <row r="6563" x14ac:dyDescent="0.25"/>
    <row r="6564" x14ac:dyDescent="0.25"/>
    <row r="6565" x14ac:dyDescent="0.25"/>
    <row r="6566" x14ac:dyDescent="0.25"/>
    <row r="6567" x14ac:dyDescent="0.25"/>
    <row r="6568" x14ac:dyDescent="0.25"/>
    <row r="6569" x14ac:dyDescent="0.25"/>
    <row r="6570" x14ac:dyDescent="0.25"/>
    <row r="6571" x14ac:dyDescent="0.25"/>
    <row r="6572" x14ac:dyDescent="0.25"/>
    <row r="6573" x14ac:dyDescent="0.25"/>
    <row r="6574" x14ac:dyDescent="0.25"/>
    <row r="6575" x14ac:dyDescent="0.25"/>
    <row r="6576" x14ac:dyDescent="0.25"/>
    <row r="6577" x14ac:dyDescent="0.25"/>
    <row r="6578" x14ac:dyDescent="0.25"/>
    <row r="6579" x14ac:dyDescent="0.25"/>
    <row r="6580" x14ac:dyDescent="0.25"/>
    <row r="6581" x14ac:dyDescent="0.25"/>
    <row r="6582" x14ac:dyDescent="0.25"/>
    <row r="6583" x14ac:dyDescent="0.25"/>
    <row r="6584" x14ac:dyDescent="0.25"/>
    <row r="6585" x14ac:dyDescent="0.25"/>
    <row r="6586" x14ac:dyDescent="0.25"/>
    <row r="6587" x14ac:dyDescent="0.25"/>
    <row r="6588" x14ac:dyDescent="0.25"/>
    <row r="6589" x14ac:dyDescent="0.25"/>
    <row r="6590" x14ac:dyDescent="0.25"/>
    <row r="6591" x14ac:dyDescent="0.25"/>
    <row r="6592" x14ac:dyDescent="0.25"/>
    <row r="6593" x14ac:dyDescent="0.25"/>
    <row r="6594" x14ac:dyDescent="0.25"/>
    <row r="6595" x14ac:dyDescent="0.25"/>
    <row r="6596" x14ac:dyDescent="0.25"/>
    <row r="6597" x14ac:dyDescent="0.25"/>
    <row r="6598" x14ac:dyDescent="0.25"/>
    <row r="6599" x14ac:dyDescent="0.25"/>
    <row r="6600" x14ac:dyDescent="0.25"/>
    <row r="6601" x14ac:dyDescent="0.25"/>
    <row r="6602" x14ac:dyDescent="0.25"/>
    <row r="6603" x14ac:dyDescent="0.25"/>
    <row r="6604" x14ac:dyDescent="0.25"/>
    <row r="6605" x14ac:dyDescent="0.25"/>
    <row r="6606" x14ac:dyDescent="0.25"/>
    <row r="6607" x14ac:dyDescent="0.25"/>
    <row r="6608" x14ac:dyDescent="0.25"/>
    <row r="6609" x14ac:dyDescent="0.25"/>
    <row r="6610" x14ac:dyDescent="0.25"/>
    <row r="6611" x14ac:dyDescent="0.25"/>
    <row r="6612" x14ac:dyDescent="0.25"/>
    <row r="6613" x14ac:dyDescent="0.25"/>
    <row r="6614" x14ac:dyDescent="0.25"/>
    <row r="6615" x14ac:dyDescent="0.25"/>
    <row r="6616" x14ac:dyDescent="0.25"/>
    <row r="6617" x14ac:dyDescent="0.25"/>
    <row r="6618" x14ac:dyDescent="0.25"/>
    <row r="6619" x14ac:dyDescent="0.25"/>
    <row r="6620" x14ac:dyDescent="0.25"/>
    <row r="6621" x14ac:dyDescent="0.25"/>
    <row r="6622" x14ac:dyDescent="0.25"/>
    <row r="6623" x14ac:dyDescent="0.25"/>
    <row r="6624" x14ac:dyDescent="0.25"/>
    <row r="6625" x14ac:dyDescent="0.25"/>
    <row r="6626" x14ac:dyDescent="0.25"/>
    <row r="6627" x14ac:dyDescent="0.25"/>
    <row r="6628" x14ac:dyDescent="0.25"/>
    <row r="6629" x14ac:dyDescent="0.25"/>
    <row r="6630" x14ac:dyDescent="0.25"/>
    <row r="6631" x14ac:dyDescent="0.25"/>
    <row r="6632" x14ac:dyDescent="0.25"/>
    <row r="6633" x14ac:dyDescent="0.25"/>
    <row r="6634" x14ac:dyDescent="0.25"/>
    <row r="6635" x14ac:dyDescent="0.25"/>
    <row r="6636" x14ac:dyDescent="0.25"/>
    <row r="6637" x14ac:dyDescent="0.25"/>
    <row r="6638" x14ac:dyDescent="0.25"/>
    <row r="6639" x14ac:dyDescent="0.25"/>
    <row r="6640" x14ac:dyDescent="0.25"/>
    <row r="6641" x14ac:dyDescent="0.25"/>
    <row r="6642" x14ac:dyDescent="0.25"/>
    <row r="6643" x14ac:dyDescent="0.25"/>
    <row r="6644" x14ac:dyDescent="0.25"/>
    <row r="6645" x14ac:dyDescent="0.25"/>
    <row r="6646" x14ac:dyDescent="0.25"/>
    <row r="6647" x14ac:dyDescent="0.25"/>
    <row r="6648" x14ac:dyDescent="0.25"/>
    <row r="6649" x14ac:dyDescent="0.25"/>
    <row r="6650" x14ac:dyDescent="0.25"/>
    <row r="6651" x14ac:dyDescent="0.25"/>
    <row r="6652" x14ac:dyDescent="0.25"/>
    <row r="6653" x14ac:dyDescent="0.25"/>
    <row r="6654" x14ac:dyDescent="0.25"/>
    <row r="6655" x14ac:dyDescent="0.25"/>
    <row r="6656" x14ac:dyDescent="0.25"/>
    <row r="6657" x14ac:dyDescent="0.25"/>
    <row r="6658" x14ac:dyDescent="0.25"/>
    <row r="6659" x14ac:dyDescent="0.25"/>
    <row r="6660" x14ac:dyDescent="0.25"/>
    <row r="6661" x14ac:dyDescent="0.25"/>
    <row r="6662" x14ac:dyDescent="0.25"/>
    <row r="6663" x14ac:dyDescent="0.25"/>
    <row r="6664" x14ac:dyDescent="0.25"/>
    <row r="6665" x14ac:dyDescent="0.25"/>
    <row r="6666" x14ac:dyDescent="0.25"/>
    <row r="6667" x14ac:dyDescent="0.25"/>
    <row r="6668" x14ac:dyDescent="0.25"/>
    <row r="6669" x14ac:dyDescent="0.25"/>
    <row r="6670" x14ac:dyDescent="0.25"/>
    <row r="6671" x14ac:dyDescent="0.25"/>
    <row r="6672" x14ac:dyDescent="0.25"/>
    <row r="6673" x14ac:dyDescent="0.25"/>
    <row r="6674" x14ac:dyDescent="0.25"/>
    <row r="6675" x14ac:dyDescent="0.25"/>
    <row r="6676" x14ac:dyDescent="0.25"/>
    <row r="6677" x14ac:dyDescent="0.25"/>
    <row r="6678" x14ac:dyDescent="0.25"/>
    <row r="6679" x14ac:dyDescent="0.25"/>
    <row r="6680" x14ac:dyDescent="0.25"/>
    <row r="6681" x14ac:dyDescent="0.25"/>
    <row r="6682" x14ac:dyDescent="0.25"/>
    <row r="6683" x14ac:dyDescent="0.25"/>
    <row r="6684" x14ac:dyDescent="0.25"/>
    <row r="6685" x14ac:dyDescent="0.25"/>
    <row r="6686" x14ac:dyDescent="0.25"/>
    <row r="6687" x14ac:dyDescent="0.25"/>
    <row r="6688" x14ac:dyDescent="0.25"/>
    <row r="6689" x14ac:dyDescent="0.25"/>
    <row r="6690" x14ac:dyDescent="0.25"/>
    <row r="6691" x14ac:dyDescent="0.25"/>
    <row r="6692" x14ac:dyDescent="0.25"/>
    <row r="6693" x14ac:dyDescent="0.25"/>
    <row r="6694" x14ac:dyDescent="0.25"/>
    <row r="6695" x14ac:dyDescent="0.25"/>
    <row r="6696" x14ac:dyDescent="0.25"/>
    <row r="6697" x14ac:dyDescent="0.25"/>
    <row r="6698" x14ac:dyDescent="0.25"/>
    <row r="6699" x14ac:dyDescent="0.25"/>
    <row r="6700" x14ac:dyDescent="0.25"/>
    <row r="6701" x14ac:dyDescent="0.25"/>
    <row r="6702" x14ac:dyDescent="0.25"/>
    <row r="6703" x14ac:dyDescent="0.25"/>
    <row r="6704" x14ac:dyDescent="0.25"/>
    <row r="6705" x14ac:dyDescent="0.25"/>
    <row r="6706" x14ac:dyDescent="0.25"/>
    <row r="6707" x14ac:dyDescent="0.25"/>
    <row r="6708" x14ac:dyDescent="0.25"/>
    <row r="6709" x14ac:dyDescent="0.25"/>
    <row r="6710" x14ac:dyDescent="0.25"/>
    <row r="6711" x14ac:dyDescent="0.25"/>
    <row r="6712" x14ac:dyDescent="0.25"/>
    <row r="6713" x14ac:dyDescent="0.25"/>
    <row r="6714" x14ac:dyDescent="0.25"/>
    <row r="6715" x14ac:dyDescent="0.25"/>
    <row r="6716" x14ac:dyDescent="0.25"/>
    <row r="6717" x14ac:dyDescent="0.25"/>
    <row r="6718" x14ac:dyDescent="0.25"/>
    <row r="6719" x14ac:dyDescent="0.25"/>
    <row r="6720" x14ac:dyDescent="0.25"/>
    <row r="6721" x14ac:dyDescent="0.25"/>
    <row r="6722" x14ac:dyDescent="0.25"/>
    <row r="6723" x14ac:dyDescent="0.25"/>
    <row r="6724" x14ac:dyDescent="0.25"/>
    <row r="6725" x14ac:dyDescent="0.25"/>
    <row r="6726" x14ac:dyDescent="0.25"/>
    <row r="6727" x14ac:dyDescent="0.25"/>
    <row r="6728" x14ac:dyDescent="0.25"/>
    <row r="6729" x14ac:dyDescent="0.25"/>
    <row r="6730" x14ac:dyDescent="0.25"/>
    <row r="6731" x14ac:dyDescent="0.25"/>
    <row r="6732" x14ac:dyDescent="0.25"/>
    <row r="6733" x14ac:dyDescent="0.25"/>
    <row r="6734" x14ac:dyDescent="0.25"/>
    <row r="6735" x14ac:dyDescent="0.25"/>
    <row r="6736" x14ac:dyDescent="0.25"/>
    <row r="6737" x14ac:dyDescent="0.25"/>
    <row r="6738" x14ac:dyDescent="0.25"/>
    <row r="6739" x14ac:dyDescent="0.25"/>
    <row r="6740" x14ac:dyDescent="0.25"/>
    <row r="6741" x14ac:dyDescent="0.25"/>
    <row r="6742" x14ac:dyDescent="0.25"/>
    <row r="6743" x14ac:dyDescent="0.25"/>
    <row r="6744" x14ac:dyDescent="0.25"/>
    <row r="6745" x14ac:dyDescent="0.25"/>
    <row r="6746" x14ac:dyDescent="0.25"/>
    <row r="6747" x14ac:dyDescent="0.25"/>
    <row r="6748" x14ac:dyDescent="0.25"/>
    <row r="6749" x14ac:dyDescent="0.25"/>
    <row r="6750" x14ac:dyDescent="0.25"/>
    <row r="6751" x14ac:dyDescent="0.25"/>
    <row r="6752" x14ac:dyDescent="0.25"/>
    <row r="6753" x14ac:dyDescent="0.25"/>
    <row r="6754" x14ac:dyDescent="0.25"/>
    <row r="6755" x14ac:dyDescent="0.25"/>
    <row r="6756" x14ac:dyDescent="0.25"/>
    <row r="6757" x14ac:dyDescent="0.25"/>
    <row r="6758" x14ac:dyDescent="0.25"/>
    <row r="6759" x14ac:dyDescent="0.25"/>
    <row r="6760" x14ac:dyDescent="0.25"/>
    <row r="6761" x14ac:dyDescent="0.25"/>
    <row r="6762" x14ac:dyDescent="0.25"/>
    <row r="6763" x14ac:dyDescent="0.25"/>
    <row r="6764" x14ac:dyDescent="0.25"/>
    <row r="6765" x14ac:dyDescent="0.25"/>
    <row r="6766" x14ac:dyDescent="0.25"/>
    <row r="6767" x14ac:dyDescent="0.25"/>
    <row r="6768" x14ac:dyDescent="0.25"/>
    <row r="6769" x14ac:dyDescent="0.25"/>
    <row r="6770" x14ac:dyDescent="0.25"/>
    <row r="6771" x14ac:dyDescent="0.25"/>
    <row r="6772" x14ac:dyDescent="0.25"/>
    <row r="6773" x14ac:dyDescent="0.25"/>
    <row r="6774" x14ac:dyDescent="0.25"/>
    <row r="6775" x14ac:dyDescent="0.25"/>
    <row r="6776" x14ac:dyDescent="0.25"/>
    <row r="6777" x14ac:dyDescent="0.25"/>
    <row r="6778" x14ac:dyDescent="0.25"/>
    <row r="6779" x14ac:dyDescent="0.25"/>
    <row r="6780" x14ac:dyDescent="0.25"/>
    <row r="6781" x14ac:dyDescent="0.25"/>
    <row r="6782" x14ac:dyDescent="0.25"/>
    <row r="6783" x14ac:dyDescent="0.25"/>
    <row r="6784" x14ac:dyDescent="0.25"/>
    <row r="6785" x14ac:dyDescent="0.25"/>
    <row r="6786" x14ac:dyDescent="0.25"/>
    <row r="6787" x14ac:dyDescent="0.25"/>
    <row r="6788" x14ac:dyDescent="0.25"/>
    <row r="6789" x14ac:dyDescent="0.25"/>
    <row r="6790" x14ac:dyDescent="0.25"/>
    <row r="6791" x14ac:dyDescent="0.25"/>
    <row r="6792" x14ac:dyDescent="0.25"/>
    <row r="6793" x14ac:dyDescent="0.25"/>
    <row r="6794" x14ac:dyDescent="0.25"/>
    <row r="6795" x14ac:dyDescent="0.25"/>
    <row r="6796" x14ac:dyDescent="0.25"/>
    <row r="6797" x14ac:dyDescent="0.25"/>
    <row r="6798" x14ac:dyDescent="0.25"/>
    <row r="6799" x14ac:dyDescent="0.25"/>
    <row r="6800" x14ac:dyDescent="0.25"/>
    <row r="6801" x14ac:dyDescent="0.25"/>
    <row r="6802" x14ac:dyDescent="0.25"/>
    <row r="6803" x14ac:dyDescent="0.25"/>
    <row r="6804" x14ac:dyDescent="0.25"/>
    <row r="6805" x14ac:dyDescent="0.25"/>
    <row r="6806" x14ac:dyDescent="0.25"/>
    <row r="6807" x14ac:dyDescent="0.25"/>
    <row r="6808" x14ac:dyDescent="0.25"/>
    <row r="6809" x14ac:dyDescent="0.25"/>
    <row r="6810" x14ac:dyDescent="0.25"/>
    <row r="6811" x14ac:dyDescent="0.25"/>
    <row r="6812" x14ac:dyDescent="0.25"/>
    <row r="6813" x14ac:dyDescent="0.25"/>
    <row r="6814" x14ac:dyDescent="0.25"/>
    <row r="6815" x14ac:dyDescent="0.25"/>
    <row r="6816" x14ac:dyDescent="0.25"/>
    <row r="6817" x14ac:dyDescent="0.25"/>
    <row r="6818" x14ac:dyDescent="0.25"/>
    <row r="6819" x14ac:dyDescent="0.25"/>
    <row r="6820" x14ac:dyDescent="0.25"/>
    <row r="6821" x14ac:dyDescent="0.25"/>
    <row r="6822" x14ac:dyDescent="0.25"/>
    <row r="6823" x14ac:dyDescent="0.25"/>
    <row r="6824" x14ac:dyDescent="0.25"/>
    <row r="6825" x14ac:dyDescent="0.25"/>
    <row r="6826" x14ac:dyDescent="0.25"/>
    <row r="6827" x14ac:dyDescent="0.25"/>
    <row r="6828" x14ac:dyDescent="0.25"/>
    <row r="6829" x14ac:dyDescent="0.25"/>
    <row r="6830" x14ac:dyDescent="0.25"/>
    <row r="6831" x14ac:dyDescent="0.25"/>
    <row r="6832" x14ac:dyDescent="0.25"/>
    <row r="6833" x14ac:dyDescent="0.25"/>
    <row r="6834" x14ac:dyDescent="0.25"/>
    <row r="6835" x14ac:dyDescent="0.25"/>
    <row r="6836" x14ac:dyDescent="0.25"/>
    <row r="6837" x14ac:dyDescent="0.25"/>
    <row r="6838" x14ac:dyDescent="0.25"/>
    <row r="6839" x14ac:dyDescent="0.25"/>
    <row r="6840" x14ac:dyDescent="0.25"/>
    <row r="6841" x14ac:dyDescent="0.25"/>
    <row r="6842" x14ac:dyDescent="0.25"/>
    <row r="6843" x14ac:dyDescent="0.25"/>
    <row r="6844" x14ac:dyDescent="0.25"/>
    <row r="6845" x14ac:dyDescent="0.25"/>
    <row r="6846" x14ac:dyDescent="0.25"/>
    <row r="6847" x14ac:dyDescent="0.25"/>
    <row r="6848" x14ac:dyDescent="0.25"/>
    <row r="6849" x14ac:dyDescent="0.25"/>
    <row r="6850" x14ac:dyDescent="0.25"/>
    <row r="6851" x14ac:dyDescent="0.25"/>
    <row r="6852" x14ac:dyDescent="0.25"/>
    <row r="6853" x14ac:dyDescent="0.25"/>
    <row r="6854" x14ac:dyDescent="0.25"/>
    <row r="6855" x14ac:dyDescent="0.25"/>
    <row r="6856" x14ac:dyDescent="0.25"/>
    <row r="6857" x14ac:dyDescent="0.25"/>
    <row r="6858" x14ac:dyDescent="0.25"/>
    <row r="6859" x14ac:dyDescent="0.25"/>
    <row r="6860" x14ac:dyDescent="0.25"/>
    <row r="6861" x14ac:dyDescent="0.25"/>
    <row r="6862" x14ac:dyDescent="0.25"/>
    <row r="6863" x14ac:dyDescent="0.25"/>
    <row r="6864" x14ac:dyDescent="0.25"/>
    <row r="6865" x14ac:dyDescent="0.25"/>
    <row r="6866" x14ac:dyDescent="0.25"/>
    <row r="6867" x14ac:dyDescent="0.25"/>
    <row r="6868" x14ac:dyDescent="0.25"/>
    <row r="6869" x14ac:dyDescent="0.25"/>
    <row r="6870" x14ac:dyDescent="0.25"/>
    <row r="6871" x14ac:dyDescent="0.25"/>
    <row r="6872" x14ac:dyDescent="0.25"/>
    <row r="6873" x14ac:dyDescent="0.25"/>
    <row r="6874" x14ac:dyDescent="0.25"/>
    <row r="6875" x14ac:dyDescent="0.25"/>
    <row r="6876" x14ac:dyDescent="0.25"/>
    <row r="6877" x14ac:dyDescent="0.25"/>
    <row r="6878" x14ac:dyDescent="0.25"/>
    <row r="6879" x14ac:dyDescent="0.25"/>
    <row r="6880" x14ac:dyDescent="0.25"/>
    <row r="6881" x14ac:dyDescent="0.25"/>
    <row r="6882" x14ac:dyDescent="0.25"/>
    <row r="6883" x14ac:dyDescent="0.25"/>
    <row r="6884" x14ac:dyDescent="0.25"/>
    <row r="6885" x14ac:dyDescent="0.25"/>
    <row r="6886" x14ac:dyDescent="0.25"/>
    <row r="6887" x14ac:dyDescent="0.25"/>
    <row r="6888" x14ac:dyDescent="0.25"/>
    <row r="6889" x14ac:dyDescent="0.25"/>
    <row r="6890" x14ac:dyDescent="0.25"/>
    <row r="6891" x14ac:dyDescent="0.25"/>
    <row r="6892" x14ac:dyDescent="0.25"/>
    <row r="6893" x14ac:dyDescent="0.25"/>
    <row r="6894" x14ac:dyDescent="0.25"/>
    <row r="6895" x14ac:dyDescent="0.25"/>
    <row r="6896" x14ac:dyDescent="0.25"/>
    <row r="6897" x14ac:dyDescent="0.25"/>
    <row r="6898" x14ac:dyDescent="0.25"/>
    <row r="6899" x14ac:dyDescent="0.25"/>
    <row r="6900" x14ac:dyDescent="0.25"/>
    <row r="6901" x14ac:dyDescent="0.25"/>
    <row r="6902" x14ac:dyDescent="0.25"/>
    <row r="6903" x14ac:dyDescent="0.25"/>
    <row r="6904" x14ac:dyDescent="0.25"/>
    <row r="6905" x14ac:dyDescent="0.25"/>
    <row r="6906" x14ac:dyDescent="0.25"/>
    <row r="6907" x14ac:dyDescent="0.25"/>
    <row r="6908" x14ac:dyDescent="0.25"/>
    <row r="6909" x14ac:dyDescent="0.25"/>
    <row r="6910" x14ac:dyDescent="0.25"/>
    <row r="6911" x14ac:dyDescent="0.25"/>
    <row r="6912" x14ac:dyDescent="0.25"/>
    <row r="6913" x14ac:dyDescent="0.25"/>
    <row r="6914" x14ac:dyDescent="0.25"/>
    <row r="6915" x14ac:dyDescent="0.25"/>
    <row r="6916" x14ac:dyDescent="0.25"/>
    <row r="6917" x14ac:dyDescent="0.25"/>
    <row r="6918" x14ac:dyDescent="0.25"/>
    <row r="6919" x14ac:dyDescent="0.25"/>
    <row r="6920" x14ac:dyDescent="0.25"/>
    <row r="6921" x14ac:dyDescent="0.25"/>
    <row r="6922" x14ac:dyDescent="0.25"/>
    <row r="6923" x14ac:dyDescent="0.25"/>
    <row r="6924" x14ac:dyDescent="0.25"/>
    <row r="6925" x14ac:dyDescent="0.25"/>
    <row r="6926" x14ac:dyDescent="0.25"/>
    <row r="6927" x14ac:dyDescent="0.25"/>
    <row r="6928" x14ac:dyDescent="0.25"/>
    <row r="6929" x14ac:dyDescent="0.25"/>
    <row r="6930" x14ac:dyDescent="0.25"/>
    <row r="6931" x14ac:dyDescent="0.25"/>
    <row r="6932" x14ac:dyDescent="0.25"/>
    <row r="6933" x14ac:dyDescent="0.25"/>
    <row r="6934" x14ac:dyDescent="0.25"/>
    <row r="6935" x14ac:dyDescent="0.25"/>
    <row r="6936" x14ac:dyDescent="0.25"/>
    <row r="6937" x14ac:dyDescent="0.25"/>
    <row r="6938" x14ac:dyDescent="0.25"/>
    <row r="6939" x14ac:dyDescent="0.25"/>
    <row r="6940" x14ac:dyDescent="0.25"/>
    <row r="6941" x14ac:dyDescent="0.25"/>
    <row r="6942" x14ac:dyDescent="0.25"/>
    <row r="6943" x14ac:dyDescent="0.25"/>
    <row r="6944" x14ac:dyDescent="0.25"/>
    <row r="6945" x14ac:dyDescent="0.25"/>
    <row r="6946" x14ac:dyDescent="0.25"/>
    <row r="6947" x14ac:dyDescent="0.25"/>
    <row r="6948" x14ac:dyDescent="0.25"/>
    <row r="6949" x14ac:dyDescent="0.25"/>
    <row r="6950" x14ac:dyDescent="0.25"/>
    <row r="6951" x14ac:dyDescent="0.25"/>
    <row r="6952" x14ac:dyDescent="0.25"/>
    <row r="6953" x14ac:dyDescent="0.25"/>
    <row r="6954" x14ac:dyDescent="0.25"/>
    <row r="6955" x14ac:dyDescent="0.25"/>
    <row r="6956" x14ac:dyDescent="0.25"/>
    <row r="6957" x14ac:dyDescent="0.25"/>
    <row r="6958" x14ac:dyDescent="0.25"/>
    <row r="6959" x14ac:dyDescent="0.25"/>
    <row r="6960" x14ac:dyDescent="0.25"/>
    <row r="6961" x14ac:dyDescent="0.25"/>
    <row r="6962" x14ac:dyDescent="0.25"/>
    <row r="6963" x14ac:dyDescent="0.25"/>
    <row r="6964" x14ac:dyDescent="0.25"/>
    <row r="6965" x14ac:dyDescent="0.25"/>
    <row r="6966" x14ac:dyDescent="0.25"/>
    <row r="6967" x14ac:dyDescent="0.25"/>
    <row r="6968" x14ac:dyDescent="0.25"/>
    <row r="6969" x14ac:dyDescent="0.25"/>
    <row r="6970" x14ac:dyDescent="0.25"/>
    <row r="6971" x14ac:dyDescent="0.25"/>
    <row r="6972" x14ac:dyDescent="0.25"/>
    <row r="6973" x14ac:dyDescent="0.25"/>
    <row r="6974" x14ac:dyDescent="0.25"/>
    <row r="6975" x14ac:dyDescent="0.25"/>
    <row r="6976" x14ac:dyDescent="0.25"/>
    <row r="6977" x14ac:dyDescent="0.25"/>
    <row r="6978" x14ac:dyDescent="0.25"/>
    <row r="6979" x14ac:dyDescent="0.25"/>
    <row r="6980" x14ac:dyDescent="0.25"/>
    <row r="6981" x14ac:dyDescent="0.25"/>
    <row r="6982" x14ac:dyDescent="0.25"/>
    <row r="6983" x14ac:dyDescent="0.25"/>
    <row r="6984" x14ac:dyDescent="0.25"/>
    <row r="6985" x14ac:dyDescent="0.25"/>
    <row r="6986" x14ac:dyDescent="0.25"/>
    <row r="6987" x14ac:dyDescent="0.25"/>
    <row r="6988" x14ac:dyDescent="0.25"/>
    <row r="6989" x14ac:dyDescent="0.25"/>
    <row r="6990" x14ac:dyDescent="0.25"/>
    <row r="6991" x14ac:dyDescent="0.25"/>
    <row r="6992" x14ac:dyDescent="0.25"/>
    <row r="6993" x14ac:dyDescent="0.25"/>
    <row r="6994" x14ac:dyDescent="0.25"/>
    <row r="6995" x14ac:dyDescent="0.25"/>
    <row r="6996" x14ac:dyDescent="0.25"/>
    <row r="6997" x14ac:dyDescent="0.25"/>
    <row r="6998" x14ac:dyDescent="0.25"/>
    <row r="6999" x14ac:dyDescent="0.25"/>
    <row r="7000" x14ac:dyDescent="0.25"/>
    <row r="7001" x14ac:dyDescent="0.25"/>
    <row r="7002" x14ac:dyDescent="0.25"/>
    <row r="7003" x14ac:dyDescent="0.25"/>
    <row r="7004" x14ac:dyDescent="0.25"/>
    <row r="7005" x14ac:dyDescent="0.25"/>
    <row r="7006" x14ac:dyDescent="0.25"/>
    <row r="7007" x14ac:dyDescent="0.25"/>
    <row r="7008" x14ac:dyDescent="0.25"/>
    <row r="7009" x14ac:dyDescent="0.25"/>
    <row r="7010" x14ac:dyDescent="0.25"/>
    <row r="7011" x14ac:dyDescent="0.25"/>
    <row r="7012" x14ac:dyDescent="0.25"/>
    <row r="7013" x14ac:dyDescent="0.25"/>
    <row r="7014" x14ac:dyDescent="0.25"/>
    <row r="7015" x14ac:dyDescent="0.25"/>
    <row r="7016" x14ac:dyDescent="0.25"/>
    <row r="7017" x14ac:dyDescent="0.25"/>
    <row r="7018" x14ac:dyDescent="0.25"/>
    <row r="7019" x14ac:dyDescent="0.25"/>
    <row r="7020" x14ac:dyDescent="0.25"/>
    <row r="7021" x14ac:dyDescent="0.25"/>
    <row r="7022" x14ac:dyDescent="0.25"/>
    <row r="7023" x14ac:dyDescent="0.25"/>
    <row r="7024" x14ac:dyDescent="0.25"/>
    <row r="7025" x14ac:dyDescent="0.25"/>
    <row r="7026" x14ac:dyDescent="0.25"/>
    <row r="7027" x14ac:dyDescent="0.25"/>
    <row r="7028" x14ac:dyDescent="0.25"/>
    <row r="7029" x14ac:dyDescent="0.25"/>
    <row r="7030" x14ac:dyDescent="0.25"/>
    <row r="7031" x14ac:dyDescent="0.25"/>
    <row r="7032" x14ac:dyDescent="0.25"/>
    <row r="7033" x14ac:dyDescent="0.25"/>
    <row r="7034" x14ac:dyDescent="0.25"/>
    <row r="7035" x14ac:dyDescent="0.25"/>
    <row r="7036" x14ac:dyDescent="0.25"/>
    <row r="7037" x14ac:dyDescent="0.25"/>
    <row r="7038" x14ac:dyDescent="0.25"/>
    <row r="7039" x14ac:dyDescent="0.25"/>
    <row r="7040" x14ac:dyDescent="0.25"/>
    <row r="7041" x14ac:dyDescent="0.25"/>
    <row r="7042" x14ac:dyDescent="0.25"/>
    <row r="7043" x14ac:dyDescent="0.25"/>
    <row r="7044" x14ac:dyDescent="0.25"/>
    <row r="7045" x14ac:dyDescent="0.25"/>
    <row r="7046" x14ac:dyDescent="0.25"/>
    <row r="7047" x14ac:dyDescent="0.25"/>
    <row r="7048" x14ac:dyDescent="0.25"/>
    <row r="7049" x14ac:dyDescent="0.25"/>
    <row r="7050" x14ac:dyDescent="0.25"/>
    <row r="7051" x14ac:dyDescent="0.25"/>
    <row r="7052" x14ac:dyDescent="0.25"/>
    <row r="7053" x14ac:dyDescent="0.25"/>
    <row r="7054" x14ac:dyDescent="0.25"/>
    <row r="7055" x14ac:dyDescent="0.25"/>
    <row r="7056" x14ac:dyDescent="0.25"/>
    <row r="7057" x14ac:dyDescent="0.25"/>
    <row r="7058" x14ac:dyDescent="0.25"/>
    <row r="7059" x14ac:dyDescent="0.25"/>
    <row r="7060" x14ac:dyDescent="0.25"/>
    <row r="7061" x14ac:dyDescent="0.25"/>
    <row r="7062" x14ac:dyDescent="0.25"/>
    <row r="7063" x14ac:dyDescent="0.25"/>
    <row r="7064" x14ac:dyDescent="0.25"/>
    <row r="7065" x14ac:dyDescent="0.25"/>
    <row r="7066" x14ac:dyDescent="0.25"/>
    <row r="7067" x14ac:dyDescent="0.25"/>
    <row r="7068" x14ac:dyDescent="0.25"/>
    <row r="7069" x14ac:dyDescent="0.25"/>
    <row r="7070" x14ac:dyDescent="0.25"/>
    <row r="7071" x14ac:dyDescent="0.25"/>
    <row r="7072" x14ac:dyDescent="0.25"/>
    <row r="7073" x14ac:dyDescent="0.25"/>
    <row r="7074" x14ac:dyDescent="0.25"/>
    <row r="7075" x14ac:dyDescent="0.25"/>
    <row r="7076" x14ac:dyDescent="0.25"/>
    <row r="7077" x14ac:dyDescent="0.25"/>
    <row r="7078" x14ac:dyDescent="0.25"/>
    <row r="7079" x14ac:dyDescent="0.25"/>
    <row r="7080" x14ac:dyDescent="0.25"/>
    <row r="7081" x14ac:dyDescent="0.25"/>
    <row r="7082" x14ac:dyDescent="0.25"/>
    <row r="7083" x14ac:dyDescent="0.25"/>
    <row r="7084" x14ac:dyDescent="0.25"/>
    <row r="7085" x14ac:dyDescent="0.25"/>
    <row r="7086" x14ac:dyDescent="0.25"/>
    <row r="7087" x14ac:dyDescent="0.25"/>
    <row r="7088" x14ac:dyDescent="0.25"/>
    <row r="7089" x14ac:dyDescent="0.25"/>
    <row r="7090" x14ac:dyDescent="0.25"/>
    <row r="7091" x14ac:dyDescent="0.25"/>
    <row r="7092" x14ac:dyDescent="0.25"/>
    <row r="7093" x14ac:dyDescent="0.25"/>
    <row r="7094" x14ac:dyDescent="0.25"/>
    <row r="7095" x14ac:dyDescent="0.25"/>
    <row r="7096" x14ac:dyDescent="0.25"/>
    <row r="7097" x14ac:dyDescent="0.25"/>
    <row r="7098" x14ac:dyDescent="0.25"/>
    <row r="7099" x14ac:dyDescent="0.25"/>
    <row r="7100" x14ac:dyDescent="0.25"/>
    <row r="7101" x14ac:dyDescent="0.25"/>
    <row r="7102" x14ac:dyDescent="0.25"/>
    <row r="7103" x14ac:dyDescent="0.25"/>
    <row r="7104" x14ac:dyDescent="0.25"/>
    <row r="7105" x14ac:dyDescent="0.25"/>
    <row r="7106" x14ac:dyDescent="0.25"/>
    <row r="7107" x14ac:dyDescent="0.25"/>
    <row r="7108" x14ac:dyDescent="0.25"/>
    <row r="7109" x14ac:dyDescent="0.25"/>
    <row r="7110" x14ac:dyDescent="0.25"/>
    <row r="7111" x14ac:dyDescent="0.25"/>
    <row r="7112" x14ac:dyDescent="0.25"/>
    <row r="7113" x14ac:dyDescent="0.25"/>
    <row r="7114" x14ac:dyDescent="0.25"/>
    <row r="7115" x14ac:dyDescent="0.25"/>
    <row r="7116" x14ac:dyDescent="0.25"/>
    <row r="7117" x14ac:dyDescent="0.25"/>
    <row r="7118" x14ac:dyDescent="0.25"/>
    <row r="7119" x14ac:dyDescent="0.25"/>
    <row r="7120" x14ac:dyDescent="0.25"/>
    <row r="7121" x14ac:dyDescent="0.25"/>
    <row r="7122" x14ac:dyDescent="0.25"/>
    <row r="7123" x14ac:dyDescent="0.25"/>
    <row r="7124" x14ac:dyDescent="0.25"/>
    <row r="7125" x14ac:dyDescent="0.25"/>
    <row r="7126" x14ac:dyDescent="0.25"/>
    <row r="7127" x14ac:dyDescent="0.25"/>
    <row r="7128" x14ac:dyDescent="0.25"/>
    <row r="7129" x14ac:dyDescent="0.25"/>
    <row r="7130" x14ac:dyDescent="0.25"/>
    <row r="7131" x14ac:dyDescent="0.25"/>
    <row r="7132" x14ac:dyDescent="0.25"/>
    <row r="7133" x14ac:dyDescent="0.25"/>
    <row r="7134" x14ac:dyDescent="0.25"/>
    <row r="7135" x14ac:dyDescent="0.25"/>
    <row r="7136" x14ac:dyDescent="0.25"/>
    <row r="7137" x14ac:dyDescent="0.25"/>
    <row r="7138" x14ac:dyDescent="0.25"/>
    <row r="7139" x14ac:dyDescent="0.25"/>
    <row r="7140" x14ac:dyDescent="0.25"/>
    <row r="7141" x14ac:dyDescent="0.25"/>
    <row r="7142" x14ac:dyDescent="0.25"/>
    <row r="7143" x14ac:dyDescent="0.25"/>
    <row r="7144" x14ac:dyDescent="0.25"/>
    <row r="7145" x14ac:dyDescent="0.25"/>
    <row r="7146" x14ac:dyDescent="0.25"/>
    <row r="7147" x14ac:dyDescent="0.25"/>
    <row r="7148" x14ac:dyDescent="0.25"/>
    <row r="7149" x14ac:dyDescent="0.25"/>
    <row r="7150" x14ac:dyDescent="0.25"/>
    <row r="7151" x14ac:dyDescent="0.25"/>
    <row r="7152" x14ac:dyDescent="0.25"/>
    <row r="7153" x14ac:dyDescent="0.25"/>
    <row r="7154" x14ac:dyDescent="0.25"/>
    <row r="7155" x14ac:dyDescent="0.25"/>
    <row r="7156" x14ac:dyDescent="0.25"/>
    <row r="7157" x14ac:dyDescent="0.25"/>
    <row r="7158" x14ac:dyDescent="0.25"/>
    <row r="7159" x14ac:dyDescent="0.25"/>
    <row r="7160" x14ac:dyDescent="0.25"/>
    <row r="7161" x14ac:dyDescent="0.25"/>
    <row r="7162" x14ac:dyDescent="0.25"/>
    <row r="7163" x14ac:dyDescent="0.25"/>
    <row r="7164" x14ac:dyDescent="0.25"/>
    <row r="7165" x14ac:dyDescent="0.25"/>
    <row r="7166" x14ac:dyDescent="0.25"/>
    <row r="7167" x14ac:dyDescent="0.25"/>
    <row r="7168" x14ac:dyDescent="0.25"/>
    <row r="7169" x14ac:dyDescent="0.25"/>
    <row r="7170" x14ac:dyDescent="0.25"/>
    <row r="7171" x14ac:dyDescent="0.25"/>
    <row r="7172" x14ac:dyDescent="0.25"/>
    <row r="7173" x14ac:dyDescent="0.25"/>
    <row r="7174" x14ac:dyDescent="0.25"/>
    <row r="7175" x14ac:dyDescent="0.25"/>
    <row r="7176" x14ac:dyDescent="0.25"/>
    <row r="7177" x14ac:dyDescent="0.25"/>
    <row r="7178" x14ac:dyDescent="0.25"/>
    <row r="7179" x14ac:dyDescent="0.25"/>
    <row r="7180" x14ac:dyDescent="0.25"/>
    <row r="7181" x14ac:dyDescent="0.25"/>
    <row r="7182" x14ac:dyDescent="0.25"/>
    <row r="7183" x14ac:dyDescent="0.25"/>
    <row r="7184" x14ac:dyDescent="0.25"/>
    <row r="7185" x14ac:dyDescent="0.25"/>
    <row r="7186" x14ac:dyDescent="0.25"/>
    <row r="7187" x14ac:dyDescent="0.25"/>
    <row r="7188" x14ac:dyDescent="0.25"/>
    <row r="7189" x14ac:dyDescent="0.25"/>
    <row r="7190" x14ac:dyDescent="0.25"/>
    <row r="7191" x14ac:dyDescent="0.25"/>
    <row r="7192" x14ac:dyDescent="0.25"/>
    <row r="7193" x14ac:dyDescent="0.25"/>
    <row r="7194" x14ac:dyDescent="0.25"/>
    <row r="7195" x14ac:dyDescent="0.25"/>
    <row r="7196" x14ac:dyDescent="0.25"/>
    <row r="7197" x14ac:dyDescent="0.25"/>
    <row r="7198" x14ac:dyDescent="0.25"/>
    <row r="7199" x14ac:dyDescent="0.25"/>
    <row r="7200" x14ac:dyDescent="0.25"/>
    <row r="7201" x14ac:dyDescent="0.25"/>
    <row r="7202" x14ac:dyDescent="0.25"/>
    <row r="7203" x14ac:dyDescent="0.25"/>
    <row r="7204" x14ac:dyDescent="0.25"/>
    <row r="7205" x14ac:dyDescent="0.25"/>
    <row r="7206" x14ac:dyDescent="0.25"/>
    <row r="7207" x14ac:dyDescent="0.25"/>
    <row r="7208" x14ac:dyDescent="0.25"/>
    <row r="7209" x14ac:dyDescent="0.25"/>
    <row r="7210" x14ac:dyDescent="0.25"/>
    <row r="7211" x14ac:dyDescent="0.25"/>
    <row r="7212" x14ac:dyDescent="0.25"/>
    <row r="7213" x14ac:dyDescent="0.25"/>
    <row r="7214" x14ac:dyDescent="0.25"/>
    <row r="7215" x14ac:dyDescent="0.25"/>
    <row r="7216" x14ac:dyDescent="0.25"/>
    <row r="7217" x14ac:dyDescent="0.25"/>
    <row r="7218" x14ac:dyDescent="0.25"/>
    <row r="7219" x14ac:dyDescent="0.25"/>
    <row r="7220" x14ac:dyDescent="0.25"/>
    <row r="7221" x14ac:dyDescent="0.25"/>
    <row r="7222" x14ac:dyDescent="0.25"/>
    <row r="7223" x14ac:dyDescent="0.25"/>
    <row r="7224" x14ac:dyDescent="0.25"/>
    <row r="7225" x14ac:dyDescent="0.25"/>
    <row r="7226" x14ac:dyDescent="0.25"/>
    <row r="7227" x14ac:dyDescent="0.25"/>
    <row r="7228" x14ac:dyDescent="0.25"/>
    <row r="7229" x14ac:dyDescent="0.25"/>
    <row r="7230" x14ac:dyDescent="0.25"/>
    <row r="7231" x14ac:dyDescent="0.25"/>
    <row r="7232" x14ac:dyDescent="0.25"/>
    <row r="7233" x14ac:dyDescent="0.25"/>
    <row r="7234" x14ac:dyDescent="0.25"/>
    <row r="7235" x14ac:dyDescent="0.25"/>
    <row r="7236" x14ac:dyDescent="0.25"/>
    <row r="7237" x14ac:dyDescent="0.25"/>
    <row r="7238" x14ac:dyDescent="0.25"/>
    <row r="7239" x14ac:dyDescent="0.25"/>
    <row r="7240" x14ac:dyDescent="0.25"/>
    <row r="7241" x14ac:dyDescent="0.25"/>
    <row r="7242" x14ac:dyDescent="0.25"/>
    <row r="7243" x14ac:dyDescent="0.25"/>
    <row r="7244" x14ac:dyDescent="0.25"/>
    <row r="7245" x14ac:dyDescent="0.25"/>
    <row r="7246" x14ac:dyDescent="0.25"/>
    <row r="7247" x14ac:dyDescent="0.25"/>
    <row r="7248" x14ac:dyDescent="0.25"/>
    <row r="7249" x14ac:dyDescent="0.25"/>
    <row r="7250" x14ac:dyDescent="0.25"/>
    <row r="7251" x14ac:dyDescent="0.25"/>
    <row r="7252" x14ac:dyDescent="0.25"/>
    <row r="7253" x14ac:dyDescent="0.25"/>
    <row r="7254" x14ac:dyDescent="0.25"/>
    <row r="7255" x14ac:dyDescent="0.25"/>
    <row r="7256" x14ac:dyDescent="0.25"/>
    <row r="7257" x14ac:dyDescent="0.25"/>
    <row r="7258" x14ac:dyDescent="0.25"/>
    <row r="7259" x14ac:dyDescent="0.25"/>
    <row r="7260" x14ac:dyDescent="0.25"/>
    <row r="7261" x14ac:dyDescent="0.25"/>
    <row r="7262" x14ac:dyDescent="0.25"/>
    <row r="7263" x14ac:dyDescent="0.25"/>
    <row r="7264" x14ac:dyDescent="0.25"/>
    <row r="7265" x14ac:dyDescent="0.25"/>
    <row r="7266" x14ac:dyDescent="0.25"/>
    <row r="7267" x14ac:dyDescent="0.25"/>
    <row r="7268" x14ac:dyDescent="0.25"/>
    <row r="7269" x14ac:dyDescent="0.25"/>
    <row r="7270" x14ac:dyDescent="0.25"/>
    <row r="7271" x14ac:dyDescent="0.25"/>
    <row r="7272" x14ac:dyDescent="0.25"/>
    <row r="7273" x14ac:dyDescent="0.25"/>
    <row r="7274" x14ac:dyDescent="0.25"/>
    <row r="7275" x14ac:dyDescent="0.25"/>
    <row r="7276" x14ac:dyDescent="0.25"/>
    <row r="7277" x14ac:dyDescent="0.25"/>
    <row r="7278" x14ac:dyDescent="0.25"/>
    <row r="7279" x14ac:dyDescent="0.25"/>
    <row r="7280" x14ac:dyDescent="0.25"/>
    <row r="7281" x14ac:dyDescent="0.25"/>
    <row r="7282" x14ac:dyDescent="0.25"/>
    <row r="7283" x14ac:dyDescent="0.25"/>
    <row r="7284" x14ac:dyDescent="0.25"/>
    <row r="7285" x14ac:dyDescent="0.25"/>
    <row r="7286" x14ac:dyDescent="0.25"/>
    <row r="7287" x14ac:dyDescent="0.25"/>
    <row r="7288" x14ac:dyDescent="0.25"/>
    <row r="7289" x14ac:dyDescent="0.25"/>
    <row r="7290" x14ac:dyDescent="0.25"/>
    <row r="7291" x14ac:dyDescent="0.25"/>
    <row r="7292" x14ac:dyDescent="0.25"/>
    <row r="7293" x14ac:dyDescent="0.25"/>
    <row r="7294" x14ac:dyDescent="0.25"/>
    <row r="7295" x14ac:dyDescent="0.25"/>
    <row r="7296" x14ac:dyDescent="0.25"/>
    <row r="7297" x14ac:dyDescent="0.25"/>
    <row r="7298" x14ac:dyDescent="0.25"/>
    <row r="7299" x14ac:dyDescent="0.25"/>
    <row r="7300" x14ac:dyDescent="0.25"/>
    <row r="7301" x14ac:dyDescent="0.25"/>
    <row r="7302" x14ac:dyDescent="0.25"/>
    <row r="7303" x14ac:dyDescent="0.25"/>
    <row r="7304" x14ac:dyDescent="0.25"/>
    <row r="7305" x14ac:dyDescent="0.25"/>
    <row r="7306" x14ac:dyDescent="0.25"/>
    <row r="7307" x14ac:dyDescent="0.25"/>
    <row r="7308" x14ac:dyDescent="0.25"/>
    <row r="7309" x14ac:dyDescent="0.25"/>
    <row r="7310" x14ac:dyDescent="0.25"/>
    <row r="7311" x14ac:dyDescent="0.25"/>
    <row r="7312" x14ac:dyDescent="0.25"/>
    <row r="7313" x14ac:dyDescent="0.25"/>
    <row r="7314" x14ac:dyDescent="0.25"/>
    <row r="7315" x14ac:dyDescent="0.25"/>
    <row r="7316" x14ac:dyDescent="0.25"/>
    <row r="7317" x14ac:dyDescent="0.25"/>
    <row r="7318" x14ac:dyDescent="0.25"/>
    <row r="7319" x14ac:dyDescent="0.25"/>
    <row r="7320" x14ac:dyDescent="0.25"/>
    <row r="7321" x14ac:dyDescent="0.25"/>
    <row r="7322" x14ac:dyDescent="0.25"/>
    <row r="7323" x14ac:dyDescent="0.25"/>
    <row r="7324" x14ac:dyDescent="0.25"/>
    <row r="7325" x14ac:dyDescent="0.25"/>
    <row r="7326" x14ac:dyDescent="0.25"/>
    <row r="7327" x14ac:dyDescent="0.25"/>
    <row r="7328" x14ac:dyDescent="0.25"/>
    <row r="7329" x14ac:dyDescent="0.25"/>
    <row r="7330" x14ac:dyDescent="0.25"/>
    <row r="7331" x14ac:dyDescent="0.25"/>
    <row r="7332" x14ac:dyDescent="0.25"/>
    <row r="7333" x14ac:dyDescent="0.25"/>
    <row r="7334" x14ac:dyDescent="0.25"/>
    <row r="7335" x14ac:dyDescent="0.25"/>
    <row r="7336" x14ac:dyDescent="0.25"/>
    <row r="7337" x14ac:dyDescent="0.25"/>
    <row r="7338" x14ac:dyDescent="0.25"/>
    <row r="7339" x14ac:dyDescent="0.25"/>
    <row r="7340" x14ac:dyDescent="0.25"/>
    <row r="7341" x14ac:dyDescent="0.25"/>
    <row r="7342" x14ac:dyDescent="0.25"/>
    <row r="7343" x14ac:dyDescent="0.25"/>
    <row r="7344" x14ac:dyDescent="0.25"/>
    <row r="7345" x14ac:dyDescent="0.25"/>
    <row r="7346" x14ac:dyDescent="0.25"/>
    <row r="7347" x14ac:dyDescent="0.25"/>
    <row r="7348" x14ac:dyDescent="0.25"/>
    <row r="7349" x14ac:dyDescent="0.25"/>
    <row r="7350" x14ac:dyDescent="0.25"/>
    <row r="7351" x14ac:dyDescent="0.25"/>
    <row r="7352" x14ac:dyDescent="0.25"/>
    <row r="7353" x14ac:dyDescent="0.25"/>
    <row r="7354" x14ac:dyDescent="0.25"/>
    <row r="7355" x14ac:dyDescent="0.25"/>
    <row r="7356" x14ac:dyDescent="0.25"/>
    <row r="7357" x14ac:dyDescent="0.25"/>
    <row r="7358" x14ac:dyDescent="0.25"/>
    <row r="7359" x14ac:dyDescent="0.25"/>
    <row r="7360" x14ac:dyDescent="0.25"/>
    <row r="7361" x14ac:dyDescent="0.25"/>
    <row r="7362" x14ac:dyDescent="0.25"/>
    <row r="7363" x14ac:dyDescent="0.25"/>
    <row r="7364" x14ac:dyDescent="0.25"/>
    <row r="7365" x14ac:dyDescent="0.25"/>
    <row r="7366" x14ac:dyDescent="0.25"/>
    <row r="7367" x14ac:dyDescent="0.25"/>
    <row r="7368" x14ac:dyDescent="0.25"/>
    <row r="7369" x14ac:dyDescent="0.25"/>
    <row r="7370" x14ac:dyDescent="0.25"/>
    <row r="7371" x14ac:dyDescent="0.25"/>
    <row r="7372" x14ac:dyDescent="0.25"/>
    <row r="7373" x14ac:dyDescent="0.25"/>
    <row r="7374" x14ac:dyDescent="0.25"/>
    <row r="7375" x14ac:dyDescent="0.25"/>
    <row r="7376" x14ac:dyDescent="0.25"/>
    <row r="7377" x14ac:dyDescent="0.25"/>
    <row r="7378" x14ac:dyDescent="0.25"/>
    <row r="7379" x14ac:dyDescent="0.25"/>
    <row r="7380" x14ac:dyDescent="0.25"/>
    <row r="7381" x14ac:dyDescent="0.25"/>
    <row r="7382" x14ac:dyDescent="0.25"/>
    <row r="7383" x14ac:dyDescent="0.25"/>
    <row r="7384" x14ac:dyDescent="0.25"/>
    <row r="7385" x14ac:dyDescent="0.25"/>
    <row r="7386" x14ac:dyDescent="0.25"/>
    <row r="7387" x14ac:dyDescent="0.25"/>
    <row r="7388" x14ac:dyDescent="0.25"/>
    <row r="7389" x14ac:dyDescent="0.25"/>
    <row r="7390" x14ac:dyDescent="0.25"/>
    <row r="7391" x14ac:dyDescent="0.25"/>
    <row r="7392" x14ac:dyDescent="0.25"/>
    <row r="7393" x14ac:dyDescent="0.25"/>
    <row r="7394" x14ac:dyDescent="0.25"/>
    <row r="7395" x14ac:dyDescent="0.25"/>
    <row r="7396" x14ac:dyDescent="0.25"/>
    <row r="7397" x14ac:dyDescent="0.25"/>
    <row r="7398" x14ac:dyDescent="0.25"/>
    <row r="7399" x14ac:dyDescent="0.25"/>
    <row r="7400" x14ac:dyDescent="0.25"/>
    <row r="7401" x14ac:dyDescent="0.25"/>
    <row r="7402" x14ac:dyDescent="0.25"/>
    <row r="7403" x14ac:dyDescent="0.25"/>
    <row r="7404" x14ac:dyDescent="0.25"/>
    <row r="7405" x14ac:dyDescent="0.25"/>
    <row r="7406" x14ac:dyDescent="0.25"/>
    <row r="7407" x14ac:dyDescent="0.25"/>
    <row r="7408" x14ac:dyDescent="0.25"/>
    <row r="7409" x14ac:dyDescent="0.25"/>
    <row r="7410" x14ac:dyDescent="0.25"/>
    <row r="7411" x14ac:dyDescent="0.25"/>
    <row r="7412" x14ac:dyDescent="0.25"/>
    <row r="7413" x14ac:dyDescent="0.25"/>
    <row r="7414" x14ac:dyDescent="0.25"/>
    <row r="7415" x14ac:dyDescent="0.25"/>
    <row r="7416" x14ac:dyDescent="0.25"/>
    <row r="7417" x14ac:dyDescent="0.25"/>
    <row r="7418" x14ac:dyDescent="0.25"/>
    <row r="7419" x14ac:dyDescent="0.25"/>
    <row r="7420" x14ac:dyDescent="0.25"/>
    <row r="7421" x14ac:dyDescent="0.25"/>
    <row r="7422" x14ac:dyDescent="0.25"/>
    <row r="7423" x14ac:dyDescent="0.25"/>
    <row r="7424" x14ac:dyDescent="0.25"/>
    <row r="7425" x14ac:dyDescent="0.25"/>
    <row r="7426" x14ac:dyDescent="0.25"/>
    <row r="7427" x14ac:dyDescent="0.25"/>
    <row r="7428" x14ac:dyDescent="0.25"/>
    <row r="7429" x14ac:dyDescent="0.25"/>
    <row r="7430" x14ac:dyDescent="0.25"/>
    <row r="7431" x14ac:dyDescent="0.25"/>
    <row r="7432" x14ac:dyDescent="0.25"/>
    <row r="7433" x14ac:dyDescent="0.25"/>
    <row r="7434" x14ac:dyDescent="0.25"/>
    <row r="7435" x14ac:dyDescent="0.25"/>
    <row r="7436" x14ac:dyDescent="0.25"/>
    <row r="7437" x14ac:dyDescent="0.25"/>
    <row r="7438" x14ac:dyDescent="0.25"/>
    <row r="7439" x14ac:dyDescent="0.25"/>
    <row r="7440" x14ac:dyDescent="0.25"/>
    <row r="7441" x14ac:dyDescent="0.25"/>
    <row r="7442" x14ac:dyDescent="0.25"/>
    <row r="7443" x14ac:dyDescent="0.25"/>
    <row r="7444" x14ac:dyDescent="0.25"/>
    <row r="7445" x14ac:dyDescent="0.25"/>
    <row r="7446" x14ac:dyDescent="0.25"/>
    <row r="7447" x14ac:dyDescent="0.25"/>
    <row r="7448" x14ac:dyDescent="0.25"/>
    <row r="7449" x14ac:dyDescent="0.25"/>
    <row r="7450" x14ac:dyDescent="0.25"/>
    <row r="7451" x14ac:dyDescent="0.25"/>
    <row r="7452" x14ac:dyDescent="0.25"/>
    <row r="7453" x14ac:dyDescent="0.25"/>
    <row r="7454" x14ac:dyDescent="0.25"/>
    <row r="7455" x14ac:dyDescent="0.25"/>
    <row r="7456" x14ac:dyDescent="0.25"/>
    <row r="7457" x14ac:dyDescent="0.25"/>
    <row r="7458" x14ac:dyDescent="0.25"/>
    <row r="7459" x14ac:dyDescent="0.25"/>
    <row r="7460" x14ac:dyDescent="0.25"/>
    <row r="7461" x14ac:dyDescent="0.25"/>
    <row r="7462" x14ac:dyDescent="0.25"/>
    <row r="7463" x14ac:dyDescent="0.25"/>
    <row r="7464" x14ac:dyDescent="0.25"/>
    <row r="7465" x14ac:dyDescent="0.25"/>
    <row r="7466" x14ac:dyDescent="0.25"/>
    <row r="7467" x14ac:dyDescent="0.25"/>
    <row r="7468" x14ac:dyDescent="0.25"/>
    <row r="7469" x14ac:dyDescent="0.25"/>
    <row r="7470" x14ac:dyDescent="0.25"/>
    <row r="7471" x14ac:dyDescent="0.25"/>
    <row r="7472" x14ac:dyDescent="0.25"/>
    <row r="7473" x14ac:dyDescent="0.25"/>
    <row r="7474" x14ac:dyDescent="0.25"/>
    <row r="7475" x14ac:dyDescent="0.25"/>
    <row r="7476" x14ac:dyDescent="0.25"/>
    <row r="7477" x14ac:dyDescent="0.25"/>
    <row r="7478" x14ac:dyDescent="0.25"/>
    <row r="7479" x14ac:dyDescent="0.25"/>
    <row r="7480" x14ac:dyDescent="0.25"/>
    <row r="7481" x14ac:dyDescent="0.25"/>
    <row r="7482" x14ac:dyDescent="0.25"/>
    <row r="7483" x14ac:dyDescent="0.25"/>
    <row r="7484" x14ac:dyDescent="0.25"/>
    <row r="7485" x14ac:dyDescent="0.25"/>
    <row r="7486" x14ac:dyDescent="0.25"/>
    <row r="7487" x14ac:dyDescent="0.25"/>
    <row r="7488" x14ac:dyDescent="0.25"/>
    <row r="7489" x14ac:dyDescent="0.25"/>
    <row r="7490" x14ac:dyDescent="0.25"/>
    <row r="7491" x14ac:dyDescent="0.25"/>
    <row r="7492" x14ac:dyDescent="0.25"/>
    <row r="7493" x14ac:dyDescent="0.25"/>
    <row r="7494" x14ac:dyDescent="0.25"/>
    <row r="7495" x14ac:dyDescent="0.25"/>
    <row r="7496" x14ac:dyDescent="0.25"/>
    <row r="7497" x14ac:dyDescent="0.25"/>
    <row r="7498" x14ac:dyDescent="0.25"/>
    <row r="7499" x14ac:dyDescent="0.25"/>
    <row r="7500" x14ac:dyDescent="0.25"/>
    <row r="7501" x14ac:dyDescent="0.25"/>
    <row r="7502" x14ac:dyDescent="0.25"/>
    <row r="7503" x14ac:dyDescent="0.25"/>
    <row r="7504" x14ac:dyDescent="0.25"/>
    <row r="7505" x14ac:dyDescent="0.25"/>
    <row r="7506" x14ac:dyDescent="0.25"/>
    <row r="7507" x14ac:dyDescent="0.25"/>
    <row r="7508" x14ac:dyDescent="0.25"/>
    <row r="7509" x14ac:dyDescent="0.25"/>
    <row r="7510" x14ac:dyDescent="0.25"/>
    <row r="7511" x14ac:dyDescent="0.25"/>
    <row r="7512" x14ac:dyDescent="0.25"/>
    <row r="7513" x14ac:dyDescent="0.25"/>
    <row r="7514" x14ac:dyDescent="0.25"/>
    <row r="7515" x14ac:dyDescent="0.25"/>
    <row r="7516" x14ac:dyDescent="0.25"/>
    <row r="7517" x14ac:dyDescent="0.25"/>
    <row r="7518" x14ac:dyDescent="0.25"/>
    <row r="7519" x14ac:dyDescent="0.25"/>
    <row r="7520" x14ac:dyDescent="0.25"/>
    <row r="7521" x14ac:dyDescent="0.25"/>
    <row r="7522" x14ac:dyDescent="0.25"/>
    <row r="7523" x14ac:dyDescent="0.25"/>
    <row r="7524" x14ac:dyDescent="0.25"/>
    <row r="7525" x14ac:dyDescent="0.25"/>
    <row r="7526" x14ac:dyDescent="0.25"/>
    <row r="7527" x14ac:dyDescent="0.25"/>
    <row r="7528" x14ac:dyDescent="0.25"/>
    <row r="7529" x14ac:dyDescent="0.25"/>
    <row r="7530" x14ac:dyDescent="0.25"/>
    <row r="7531" x14ac:dyDescent="0.25"/>
    <row r="7532" x14ac:dyDescent="0.25"/>
    <row r="7533" x14ac:dyDescent="0.25"/>
    <row r="7534" x14ac:dyDescent="0.25"/>
    <row r="7535" x14ac:dyDescent="0.25"/>
    <row r="7536" x14ac:dyDescent="0.25"/>
    <row r="7537" x14ac:dyDescent="0.25"/>
    <row r="7538" x14ac:dyDescent="0.25"/>
    <row r="7539" x14ac:dyDescent="0.25"/>
    <row r="7540" x14ac:dyDescent="0.25"/>
    <row r="7541" x14ac:dyDescent="0.25"/>
    <row r="7542" x14ac:dyDescent="0.25"/>
    <row r="7543" x14ac:dyDescent="0.25"/>
    <row r="7544" x14ac:dyDescent="0.25"/>
    <row r="7545" x14ac:dyDescent="0.25"/>
    <row r="7546" x14ac:dyDescent="0.25"/>
    <row r="7547" x14ac:dyDescent="0.25"/>
    <row r="7548" x14ac:dyDescent="0.25"/>
    <row r="7549" x14ac:dyDescent="0.25"/>
    <row r="7550" x14ac:dyDescent="0.25"/>
    <row r="7551" x14ac:dyDescent="0.25"/>
    <row r="7552" x14ac:dyDescent="0.25"/>
    <row r="7553" x14ac:dyDescent="0.25"/>
    <row r="7554" x14ac:dyDescent="0.25"/>
    <row r="7555" x14ac:dyDescent="0.25"/>
    <row r="7556" x14ac:dyDescent="0.25"/>
    <row r="7557" x14ac:dyDescent="0.25"/>
    <row r="7558" x14ac:dyDescent="0.25"/>
    <row r="7559" x14ac:dyDescent="0.25"/>
    <row r="7560" x14ac:dyDescent="0.25"/>
    <row r="7561" x14ac:dyDescent="0.25"/>
    <row r="7562" x14ac:dyDescent="0.25"/>
    <row r="7563" x14ac:dyDescent="0.25"/>
    <row r="7564" x14ac:dyDescent="0.25"/>
    <row r="7565" x14ac:dyDescent="0.25"/>
    <row r="7566" x14ac:dyDescent="0.25"/>
    <row r="7567" x14ac:dyDescent="0.25"/>
    <row r="7568" x14ac:dyDescent="0.25"/>
    <row r="7569" x14ac:dyDescent="0.25"/>
    <row r="7570" x14ac:dyDescent="0.25"/>
    <row r="7571" x14ac:dyDescent="0.25"/>
    <row r="7572" x14ac:dyDescent="0.25"/>
    <row r="7573" x14ac:dyDescent="0.25"/>
    <row r="7574" x14ac:dyDescent="0.25"/>
    <row r="7575" x14ac:dyDescent="0.25"/>
    <row r="7576" x14ac:dyDescent="0.25"/>
    <row r="7577" x14ac:dyDescent="0.25"/>
    <row r="7578" x14ac:dyDescent="0.25"/>
    <row r="7579" x14ac:dyDescent="0.25"/>
    <row r="7580" x14ac:dyDescent="0.25"/>
    <row r="7581" x14ac:dyDescent="0.25"/>
    <row r="7582" x14ac:dyDescent="0.25"/>
    <row r="7583" x14ac:dyDescent="0.25"/>
    <row r="7584" x14ac:dyDescent="0.25"/>
    <row r="7585" x14ac:dyDescent="0.25"/>
    <row r="7586" x14ac:dyDescent="0.25"/>
    <row r="7587" x14ac:dyDescent="0.25"/>
    <row r="7588" x14ac:dyDescent="0.25"/>
    <row r="7589" x14ac:dyDescent="0.25"/>
    <row r="7590" x14ac:dyDescent="0.25"/>
    <row r="7591" x14ac:dyDescent="0.25"/>
    <row r="7592" x14ac:dyDescent="0.25"/>
    <row r="7593" x14ac:dyDescent="0.25"/>
    <row r="7594" x14ac:dyDescent="0.25"/>
    <row r="7595" x14ac:dyDescent="0.25"/>
    <row r="7596" x14ac:dyDescent="0.25"/>
    <row r="7597" x14ac:dyDescent="0.25"/>
    <row r="7598" x14ac:dyDescent="0.25"/>
    <row r="7599" x14ac:dyDescent="0.25"/>
    <row r="7600" x14ac:dyDescent="0.25"/>
    <row r="7601" x14ac:dyDescent="0.25"/>
    <row r="7602" x14ac:dyDescent="0.25"/>
    <row r="7603" x14ac:dyDescent="0.25"/>
    <row r="7604" x14ac:dyDescent="0.25"/>
    <row r="7605" x14ac:dyDescent="0.25"/>
    <row r="7606" x14ac:dyDescent="0.25"/>
    <row r="7607" x14ac:dyDescent="0.25"/>
    <row r="7608" x14ac:dyDescent="0.25"/>
    <row r="7609" x14ac:dyDescent="0.25"/>
    <row r="7610" x14ac:dyDescent="0.25"/>
    <row r="7611" x14ac:dyDescent="0.25"/>
    <row r="7612" x14ac:dyDescent="0.25"/>
    <row r="7613" x14ac:dyDescent="0.25"/>
    <row r="7614" x14ac:dyDescent="0.25"/>
    <row r="7615" x14ac:dyDescent="0.25"/>
    <row r="7616" x14ac:dyDescent="0.25"/>
    <row r="7617" x14ac:dyDescent="0.25"/>
    <row r="7618" x14ac:dyDescent="0.25"/>
    <row r="7619" x14ac:dyDescent="0.25"/>
    <row r="7620" x14ac:dyDescent="0.25"/>
    <row r="7621" x14ac:dyDescent="0.25"/>
    <row r="7622" x14ac:dyDescent="0.25"/>
    <row r="7623" x14ac:dyDescent="0.25"/>
    <row r="7624" x14ac:dyDescent="0.25"/>
    <row r="7625" x14ac:dyDescent="0.25"/>
    <row r="7626" x14ac:dyDescent="0.25"/>
    <row r="7627" x14ac:dyDescent="0.25"/>
    <row r="7628" x14ac:dyDescent="0.25"/>
    <row r="7629" x14ac:dyDescent="0.25"/>
    <row r="7630" x14ac:dyDescent="0.25"/>
    <row r="7631" x14ac:dyDescent="0.25"/>
    <row r="7632" x14ac:dyDescent="0.25"/>
    <row r="7633" x14ac:dyDescent="0.25"/>
    <row r="7634" x14ac:dyDescent="0.25"/>
    <row r="7635" x14ac:dyDescent="0.25"/>
    <row r="7636" x14ac:dyDescent="0.25"/>
    <row r="7637" x14ac:dyDescent="0.25"/>
    <row r="7638" x14ac:dyDescent="0.25"/>
    <row r="7639" x14ac:dyDescent="0.25"/>
    <row r="7640" x14ac:dyDescent="0.25"/>
    <row r="7641" x14ac:dyDescent="0.25"/>
    <row r="7642" x14ac:dyDescent="0.25"/>
    <row r="7643" x14ac:dyDescent="0.25"/>
    <row r="7644" x14ac:dyDescent="0.25"/>
    <row r="7645" x14ac:dyDescent="0.25"/>
    <row r="7646" x14ac:dyDescent="0.25"/>
    <row r="7647" x14ac:dyDescent="0.25"/>
    <row r="7648" x14ac:dyDescent="0.25"/>
    <row r="7649" x14ac:dyDescent="0.25"/>
    <row r="7650" x14ac:dyDescent="0.25"/>
    <row r="7651" x14ac:dyDescent="0.25"/>
    <row r="7652" x14ac:dyDescent="0.25"/>
    <row r="7653" x14ac:dyDescent="0.25"/>
    <row r="7654" x14ac:dyDescent="0.25"/>
    <row r="7655" x14ac:dyDescent="0.25"/>
    <row r="7656" x14ac:dyDescent="0.25"/>
    <row r="7657" x14ac:dyDescent="0.25"/>
    <row r="7658" x14ac:dyDescent="0.25"/>
    <row r="7659" x14ac:dyDescent="0.25"/>
    <row r="7660" x14ac:dyDescent="0.25"/>
    <row r="7661" x14ac:dyDescent="0.25"/>
    <row r="7662" x14ac:dyDescent="0.25"/>
    <row r="7663" x14ac:dyDescent="0.25"/>
    <row r="7664" x14ac:dyDescent="0.25"/>
    <row r="7665" x14ac:dyDescent="0.25"/>
    <row r="7666" x14ac:dyDescent="0.25"/>
    <row r="7667" x14ac:dyDescent="0.25"/>
    <row r="7668" x14ac:dyDescent="0.25"/>
    <row r="7669" x14ac:dyDescent="0.25"/>
    <row r="7670" x14ac:dyDescent="0.25"/>
    <row r="7671" x14ac:dyDescent="0.25"/>
    <row r="7672" x14ac:dyDescent="0.25"/>
    <row r="7673" x14ac:dyDescent="0.25"/>
    <row r="7674" x14ac:dyDescent="0.25"/>
    <row r="7675" x14ac:dyDescent="0.25"/>
    <row r="7676" x14ac:dyDescent="0.25"/>
    <row r="7677" x14ac:dyDescent="0.25"/>
    <row r="7678" x14ac:dyDescent="0.25"/>
    <row r="7679" x14ac:dyDescent="0.25"/>
    <row r="7680" x14ac:dyDescent="0.25"/>
    <row r="7681" x14ac:dyDescent="0.25"/>
    <row r="7682" x14ac:dyDescent="0.25"/>
    <row r="7683" x14ac:dyDescent="0.25"/>
    <row r="7684" x14ac:dyDescent="0.25"/>
    <row r="7685" x14ac:dyDescent="0.25"/>
    <row r="7686" x14ac:dyDescent="0.25"/>
    <row r="7687" x14ac:dyDescent="0.25"/>
    <row r="7688" x14ac:dyDescent="0.25"/>
    <row r="7689" x14ac:dyDescent="0.25"/>
    <row r="7690" x14ac:dyDescent="0.25"/>
    <row r="7691" x14ac:dyDescent="0.25"/>
    <row r="7692" x14ac:dyDescent="0.25"/>
    <row r="7693" x14ac:dyDescent="0.25"/>
    <row r="7694" x14ac:dyDescent="0.25"/>
    <row r="7695" x14ac:dyDescent="0.25"/>
    <row r="7696" x14ac:dyDescent="0.25"/>
    <row r="7697" x14ac:dyDescent="0.25"/>
    <row r="7698" x14ac:dyDescent="0.25"/>
    <row r="7699" x14ac:dyDescent="0.25"/>
    <row r="7700" x14ac:dyDescent="0.25"/>
    <row r="7701" x14ac:dyDescent="0.25"/>
    <row r="7702" x14ac:dyDescent="0.25"/>
    <row r="7703" x14ac:dyDescent="0.25"/>
    <row r="7704" x14ac:dyDescent="0.25"/>
    <row r="7705" x14ac:dyDescent="0.25"/>
    <row r="7706" x14ac:dyDescent="0.25"/>
    <row r="7707" x14ac:dyDescent="0.25"/>
    <row r="7708" x14ac:dyDescent="0.25"/>
    <row r="7709" x14ac:dyDescent="0.25"/>
    <row r="7710" x14ac:dyDescent="0.25"/>
    <row r="7711" x14ac:dyDescent="0.25"/>
    <row r="7712" x14ac:dyDescent="0.25"/>
    <row r="7713" x14ac:dyDescent="0.25"/>
    <row r="7714" x14ac:dyDescent="0.25"/>
    <row r="7715" x14ac:dyDescent="0.25"/>
    <row r="7716" x14ac:dyDescent="0.25"/>
    <row r="7717" x14ac:dyDescent="0.25"/>
    <row r="7718" x14ac:dyDescent="0.25"/>
    <row r="7719" x14ac:dyDescent="0.25"/>
    <row r="7720" x14ac:dyDescent="0.25"/>
    <row r="7721" x14ac:dyDescent="0.25"/>
    <row r="7722" x14ac:dyDescent="0.25"/>
    <row r="7723" x14ac:dyDescent="0.25"/>
    <row r="7724" x14ac:dyDescent="0.25"/>
    <row r="7725" x14ac:dyDescent="0.25"/>
    <row r="7726" x14ac:dyDescent="0.25"/>
    <row r="7727" x14ac:dyDescent="0.25"/>
    <row r="7728" x14ac:dyDescent="0.25"/>
    <row r="7729" x14ac:dyDescent="0.25"/>
    <row r="7730" x14ac:dyDescent="0.25"/>
    <row r="7731" x14ac:dyDescent="0.25"/>
    <row r="7732" x14ac:dyDescent="0.25"/>
    <row r="7733" x14ac:dyDescent="0.25"/>
    <row r="7734" x14ac:dyDescent="0.25"/>
    <row r="7735" x14ac:dyDescent="0.25"/>
    <row r="7736" x14ac:dyDescent="0.25"/>
    <row r="7737" x14ac:dyDescent="0.25"/>
    <row r="7738" x14ac:dyDescent="0.25"/>
    <row r="7739" x14ac:dyDescent="0.25"/>
    <row r="7740" x14ac:dyDescent="0.25"/>
    <row r="7741" x14ac:dyDescent="0.25"/>
    <row r="7742" x14ac:dyDescent="0.25"/>
    <row r="7743" x14ac:dyDescent="0.25"/>
    <row r="7744" x14ac:dyDescent="0.25"/>
    <row r="7745" x14ac:dyDescent="0.25"/>
    <row r="7746" x14ac:dyDescent="0.25"/>
    <row r="7747" x14ac:dyDescent="0.25"/>
    <row r="7748" x14ac:dyDescent="0.25"/>
    <row r="7749" x14ac:dyDescent="0.25"/>
    <row r="7750" x14ac:dyDescent="0.25"/>
    <row r="7751" x14ac:dyDescent="0.25"/>
    <row r="7752" x14ac:dyDescent="0.25"/>
    <row r="7753" x14ac:dyDescent="0.25"/>
    <row r="7754" x14ac:dyDescent="0.25"/>
    <row r="7755" x14ac:dyDescent="0.25"/>
    <row r="7756" x14ac:dyDescent="0.25"/>
    <row r="7757" x14ac:dyDescent="0.25"/>
    <row r="7758" x14ac:dyDescent="0.25"/>
    <row r="7759" x14ac:dyDescent="0.25"/>
    <row r="7760" x14ac:dyDescent="0.25"/>
    <row r="7761" x14ac:dyDescent="0.25"/>
    <row r="7762" x14ac:dyDescent="0.25"/>
    <row r="7763" x14ac:dyDescent="0.25"/>
    <row r="7764" x14ac:dyDescent="0.25"/>
    <row r="7765" x14ac:dyDescent="0.25"/>
    <row r="7766" x14ac:dyDescent="0.25"/>
    <row r="7767" x14ac:dyDescent="0.25"/>
    <row r="7768" x14ac:dyDescent="0.25"/>
    <row r="7769" x14ac:dyDescent="0.25"/>
    <row r="7770" x14ac:dyDescent="0.25"/>
    <row r="7771" x14ac:dyDescent="0.25"/>
    <row r="7772" x14ac:dyDescent="0.25"/>
    <row r="7773" x14ac:dyDescent="0.25"/>
    <row r="7774" x14ac:dyDescent="0.25"/>
    <row r="7775" x14ac:dyDescent="0.25"/>
    <row r="7776" x14ac:dyDescent="0.25"/>
    <row r="7777" x14ac:dyDescent="0.25"/>
    <row r="7778" x14ac:dyDescent="0.25"/>
    <row r="7779" x14ac:dyDescent="0.25"/>
    <row r="7780" x14ac:dyDescent="0.25"/>
    <row r="7781" x14ac:dyDescent="0.25"/>
    <row r="7782" x14ac:dyDescent="0.25"/>
    <row r="7783" x14ac:dyDescent="0.25"/>
    <row r="7784" x14ac:dyDescent="0.25"/>
    <row r="7785" x14ac:dyDescent="0.25"/>
    <row r="7786" x14ac:dyDescent="0.25"/>
    <row r="7787" x14ac:dyDescent="0.25"/>
    <row r="7788" x14ac:dyDescent="0.25"/>
    <row r="7789" x14ac:dyDescent="0.25"/>
    <row r="7790" x14ac:dyDescent="0.25"/>
    <row r="7791" x14ac:dyDescent="0.25"/>
    <row r="7792" x14ac:dyDescent="0.25"/>
    <row r="7793" x14ac:dyDescent="0.25"/>
    <row r="7794" x14ac:dyDescent="0.25"/>
    <row r="7795" x14ac:dyDescent="0.25"/>
    <row r="7796" x14ac:dyDescent="0.25"/>
    <row r="7797" x14ac:dyDescent="0.25"/>
    <row r="7798" x14ac:dyDescent="0.25"/>
    <row r="7799" x14ac:dyDescent="0.25"/>
    <row r="7800" x14ac:dyDescent="0.25"/>
    <row r="7801" x14ac:dyDescent="0.25"/>
    <row r="7802" x14ac:dyDescent="0.25"/>
    <row r="7803" x14ac:dyDescent="0.25"/>
    <row r="7804" x14ac:dyDescent="0.25"/>
    <row r="7805" x14ac:dyDescent="0.25"/>
    <row r="7806" x14ac:dyDescent="0.25"/>
    <row r="7807" x14ac:dyDescent="0.25"/>
    <row r="7808" x14ac:dyDescent="0.25"/>
    <row r="7809" x14ac:dyDescent="0.25"/>
    <row r="7810" x14ac:dyDescent="0.25"/>
    <row r="7811" x14ac:dyDescent="0.25"/>
    <row r="7812" x14ac:dyDescent="0.25"/>
    <row r="7813" x14ac:dyDescent="0.25"/>
    <row r="7814" x14ac:dyDescent="0.25"/>
    <row r="7815" x14ac:dyDescent="0.25"/>
    <row r="7816" x14ac:dyDescent="0.25"/>
    <row r="7817" x14ac:dyDescent="0.25"/>
    <row r="7818" x14ac:dyDescent="0.25"/>
    <row r="7819" x14ac:dyDescent="0.25"/>
    <row r="7820" x14ac:dyDescent="0.25"/>
    <row r="7821" x14ac:dyDescent="0.25"/>
    <row r="7822" x14ac:dyDescent="0.25"/>
    <row r="7823" x14ac:dyDescent="0.25"/>
    <row r="7824" x14ac:dyDescent="0.25"/>
    <row r="7825" x14ac:dyDescent="0.25"/>
    <row r="7826" x14ac:dyDescent="0.25"/>
    <row r="7827" x14ac:dyDescent="0.25"/>
    <row r="7828" x14ac:dyDescent="0.25"/>
    <row r="7829" x14ac:dyDescent="0.25"/>
    <row r="7830" x14ac:dyDescent="0.25"/>
    <row r="7831" x14ac:dyDescent="0.25"/>
    <row r="7832" x14ac:dyDescent="0.25"/>
    <row r="7833" x14ac:dyDescent="0.25"/>
    <row r="7834" x14ac:dyDescent="0.25"/>
    <row r="7835" x14ac:dyDescent="0.25"/>
    <row r="7836" x14ac:dyDescent="0.25"/>
    <row r="7837" x14ac:dyDescent="0.25"/>
    <row r="7838" x14ac:dyDescent="0.25"/>
    <row r="7839" x14ac:dyDescent="0.25"/>
    <row r="7840" x14ac:dyDescent="0.25"/>
    <row r="7841" x14ac:dyDescent="0.25"/>
    <row r="7842" x14ac:dyDescent="0.25"/>
    <row r="7843" x14ac:dyDescent="0.25"/>
    <row r="7844" x14ac:dyDescent="0.25"/>
    <row r="7845" x14ac:dyDescent="0.25"/>
    <row r="7846" x14ac:dyDescent="0.25"/>
    <row r="7847" x14ac:dyDescent="0.25"/>
    <row r="7848" x14ac:dyDescent="0.25"/>
    <row r="7849" x14ac:dyDescent="0.25"/>
    <row r="7850" x14ac:dyDescent="0.25"/>
    <row r="7851" x14ac:dyDescent="0.25"/>
    <row r="7852" x14ac:dyDescent="0.25"/>
    <row r="7853" x14ac:dyDescent="0.25"/>
    <row r="7854" x14ac:dyDescent="0.25"/>
    <row r="7855" x14ac:dyDescent="0.25"/>
    <row r="7856" x14ac:dyDescent="0.25"/>
    <row r="7857" x14ac:dyDescent="0.25"/>
    <row r="7858" x14ac:dyDescent="0.25"/>
    <row r="7859" x14ac:dyDescent="0.25"/>
    <row r="7860" x14ac:dyDescent="0.25"/>
    <row r="7861" x14ac:dyDescent="0.25"/>
    <row r="7862" x14ac:dyDescent="0.25"/>
    <row r="7863" x14ac:dyDescent="0.25"/>
    <row r="7864" x14ac:dyDescent="0.25"/>
    <row r="7865" x14ac:dyDescent="0.25"/>
    <row r="7866" x14ac:dyDescent="0.25"/>
    <row r="7867" x14ac:dyDescent="0.25"/>
    <row r="7868" x14ac:dyDescent="0.25"/>
    <row r="7869" x14ac:dyDescent="0.25"/>
    <row r="7870" x14ac:dyDescent="0.25"/>
    <row r="7871" x14ac:dyDescent="0.25"/>
    <row r="7872" x14ac:dyDescent="0.25"/>
    <row r="7873" x14ac:dyDescent="0.25"/>
    <row r="7874" x14ac:dyDescent="0.25"/>
    <row r="7875" x14ac:dyDescent="0.25"/>
    <row r="7876" x14ac:dyDescent="0.25"/>
    <row r="7877" x14ac:dyDescent="0.25"/>
    <row r="7878" x14ac:dyDescent="0.25"/>
    <row r="7879" x14ac:dyDescent="0.25"/>
    <row r="7880" x14ac:dyDescent="0.25"/>
    <row r="7881" x14ac:dyDescent="0.25"/>
    <row r="7882" x14ac:dyDescent="0.25"/>
    <row r="7883" x14ac:dyDescent="0.25"/>
    <row r="7884" x14ac:dyDescent="0.25"/>
    <row r="7885" x14ac:dyDescent="0.25"/>
    <row r="7886" x14ac:dyDescent="0.25"/>
    <row r="7887" x14ac:dyDescent="0.25"/>
    <row r="7888" x14ac:dyDescent="0.25"/>
    <row r="7889" x14ac:dyDescent="0.25"/>
    <row r="7890" x14ac:dyDescent="0.25"/>
    <row r="7891" x14ac:dyDescent="0.25"/>
    <row r="7892" x14ac:dyDescent="0.25"/>
    <row r="7893" x14ac:dyDescent="0.25"/>
    <row r="7894" x14ac:dyDescent="0.25"/>
    <row r="7895" x14ac:dyDescent="0.25"/>
    <row r="7896" x14ac:dyDescent="0.25"/>
    <row r="7897" x14ac:dyDescent="0.25"/>
    <row r="7898" x14ac:dyDescent="0.25"/>
    <row r="7899" x14ac:dyDescent="0.25"/>
    <row r="7900" x14ac:dyDescent="0.25"/>
    <row r="7901" x14ac:dyDescent="0.25"/>
    <row r="7902" x14ac:dyDescent="0.25"/>
    <row r="7903" x14ac:dyDescent="0.25"/>
    <row r="7904" x14ac:dyDescent="0.25"/>
    <row r="7905" x14ac:dyDescent="0.25"/>
    <row r="7906" x14ac:dyDescent="0.25"/>
    <row r="7907" x14ac:dyDescent="0.25"/>
    <row r="7908" x14ac:dyDescent="0.25"/>
    <row r="7909" x14ac:dyDescent="0.25"/>
    <row r="7910" x14ac:dyDescent="0.25"/>
    <row r="7911" x14ac:dyDescent="0.25"/>
    <row r="7912" x14ac:dyDescent="0.25"/>
    <row r="7913" x14ac:dyDescent="0.25"/>
    <row r="7914" x14ac:dyDescent="0.25"/>
    <row r="7915" x14ac:dyDescent="0.25"/>
    <row r="7916" x14ac:dyDescent="0.25"/>
    <row r="7917" x14ac:dyDescent="0.25"/>
    <row r="7918" x14ac:dyDescent="0.25"/>
    <row r="7919" x14ac:dyDescent="0.25"/>
    <row r="7920" x14ac:dyDescent="0.25"/>
    <row r="7921" x14ac:dyDescent="0.25"/>
    <row r="7922" x14ac:dyDescent="0.25"/>
    <row r="7923" x14ac:dyDescent="0.25"/>
    <row r="7924" x14ac:dyDescent="0.25"/>
    <row r="7925" x14ac:dyDescent="0.25"/>
    <row r="7926" x14ac:dyDescent="0.25"/>
    <row r="7927" x14ac:dyDescent="0.25"/>
    <row r="7928" x14ac:dyDescent="0.25"/>
    <row r="7929" x14ac:dyDescent="0.25"/>
    <row r="7930" x14ac:dyDescent="0.25"/>
    <row r="7931" x14ac:dyDescent="0.25"/>
    <row r="7932" x14ac:dyDescent="0.25"/>
    <row r="7933" x14ac:dyDescent="0.25"/>
    <row r="7934" x14ac:dyDescent="0.25"/>
    <row r="7935" x14ac:dyDescent="0.25"/>
    <row r="7936" x14ac:dyDescent="0.25"/>
    <row r="7937" x14ac:dyDescent="0.25"/>
    <row r="7938" x14ac:dyDescent="0.25"/>
    <row r="7939" x14ac:dyDescent="0.25"/>
    <row r="7940" x14ac:dyDescent="0.25"/>
    <row r="7941" x14ac:dyDescent="0.25"/>
    <row r="7942" x14ac:dyDescent="0.25"/>
    <row r="7943" x14ac:dyDescent="0.25"/>
    <row r="7944" x14ac:dyDescent="0.25"/>
    <row r="7945" x14ac:dyDescent="0.25"/>
    <row r="7946" x14ac:dyDescent="0.25"/>
    <row r="7947" x14ac:dyDescent="0.25"/>
    <row r="7948" x14ac:dyDescent="0.25"/>
    <row r="7949" x14ac:dyDescent="0.25"/>
    <row r="7950" x14ac:dyDescent="0.25"/>
    <row r="7951" x14ac:dyDescent="0.25"/>
    <row r="7952" x14ac:dyDescent="0.25"/>
    <row r="7953" x14ac:dyDescent="0.25"/>
    <row r="7954" x14ac:dyDescent="0.25"/>
    <row r="7955" x14ac:dyDescent="0.25"/>
    <row r="7956" x14ac:dyDescent="0.25"/>
    <row r="7957" x14ac:dyDescent="0.25"/>
    <row r="7958" x14ac:dyDescent="0.25"/>
    <row r="7959" x14ac:dyDescent="0.25"/>
    <row r="7960" x14ac:dyDescent="0.25"/>
    <row r="7961" x14ac:dyDescent="0.25"/>
    <row r="7962" x14ac:dyDescent="0.25"/>
    <row r="7963" x14ac:dyDescent="0.25"/>
    <row r="7964" x14ac:dyDescent="0.25"/>
    <row r="7965" x14ac:dyDescent="0.25"/>
    <row r="7966" x14ac:dyDescent="0.25"/>
    <row r="7967" x14ac:dyDescent="0.25"/>
    <row r="7968" x14ac:dyDescent="0.25"/>
    <row r="7969" x14ac:dyDescent="0.25"/>
    <row r="7970" x14ac:dyDescent="0.25"/>
    <row r="7971" x14ac:dyDescent="0.25"/>
    <row r="7972" x14ac:dyDescent="0.25"/>
    <row r="7973" x14ac:dyDescent="0.25"/>
    <row r="7974" x14ac:dyDescent="0.25"/>
    <row r="7975" x14ac:dyDescent="0.25"/>
    <row r="7976" x14ac:dyDescent="0.25"/>
    <row r="7977" x14ac:dyDescent="0.25"/>
    <row r="7978" x14ac:dyDescent="0.25"/>
    <row r="7979" x14ac:dyDescent="0.25"/>
    <row r="7980" x14ac:dyDescent="0.25"/>
    <row r="7981" x14ac:dyDescent="0.25"/>
    <row r="7982" x14ac:dyDescent="0.25"/>
    <row r="7983" x14ac:dyDescent="0.25"/>
    <row r="7984" x14ac:dyDescent="0.25"/>
    <row r="7985" x14ac:dyDescent="0.25"/>
    <row r="7986" x14ac:dyDescent="0.25"/>
    <row r="7987" x14ac:dyDescent="0.25"/>
    <row r="7988" x14ac:dyDescent="0.25"/>
    <row r="7989" x14ac:dyDescent="0.25"/>
    <row r="7990" x14ac:dyDescent="0.25"/>
    <row r="7991" x14ac:dyDescent="0.25"/>
    <row r="7992" x14ac:dyDescent="0.25"/>
    <row r="7993" x14ac:dyDescent="0.25"/>
    <row r="7994" x14ac:dyDescent="0.25"/>
    <row r="7995" x14ac:dyDescent="0.25"/>
    <row r="7996" x14ac:dyDescent="0.25"/>
    <row r="7997" x14ac:dyDescent="0.25"/>
    <row r="7998" x14ac:dyDescent="0.25"/>
    <row r="7999" x14ac:dyDescent="0.25"/>
    <row r="8000" x14ac:dyDescent="0.25"/>
    <row r="8001" x14ac:dyDescent="0.25"/>
    <row r="8002" x14ac:dyDescent="0.25"/>
    <row r="8003" x14ac:dyDescent="0.25"/>
    <row r="8004" x14ac:dyDescent="0.25"/>
    <row r="8005" x14ac:dyDescent="0.25"/>
    <row r="8006" x14ac:dyDescent="0.25"/>
    <row r="8007" x14ac:dyDescent="0.25"/>
    <row r="8008" x14ac:dyDescent="0.25"/>
    <row r="8009" x14ac:dyDescent="0.25"/>
    <row r="8010" x14ac:dyDescent="0.25"/>
    <row r="8011" x14ac:dyDescent="0.25"/>
    <row r="8012" x14ac:dyDescent="0.25"/>
    <row r="8013" x14ac:dyDescent="0.25"/>
    <row r="8014" x14ac:dyDescent="0.25"/>
    <row r="8015" x14ac:dyDescent="0.25"/>
    <row r="8016" x14ac:dyDescent="0.25"/>
    <row r="8017" x14ac:dyDescent="0.25"/>
    <row r="8018" x14ac:dyDescent="0.25"/>
    <row r="8019" x14ac:dyDescent="0.25"/>
    <row r="8020" x14ac:dyDescent="0.25"/>
    <row r="8021" x14ac:dyDescent="0.25"/>
    <row r="8022" x14ac:dyDescent="0.25"/>
    <row r="8023" x14ac:dyDescent="0.25"/>
    <row r="8024" x14ac:dyDescent="0.25"/>
    <row r="8025" x14ac:dyDescent="0.25"/>
    <row r="8026" x14ac:dyDescent="0.25"/>
    <row r="8027" x14ac:dyDescent="0.25"/>
    <row r="8028" x14ac:dyDescent="0.25"/>
    <row r="8029" x14ac:dyDescent="0.25"/>
    <row r="8030" x14ac:dyDescent="0.25"/>
    <row r="8031" x14ac:dyDescent="0.25"/>
    <row r="8032" x14ac:dyDescent="0.25"/>
    <row r="8033" x14ac:dyDescent="0.25"/>
    <row r="8034" x14ac:dyDescent="0.25"/>
    <row r="8035" x14ac:dyDescent="0.25"/>
    <row r="8036" x14ac:dyDescent="0.25"/>
    <row r="8037" x14ac:dyDescent="0.25"/>
    <row r="8038" x14ac:dyDescent="0.25"/>
    <row r="8039" x14ac:dyDescent="0.25"/>
    <row r="8040" x14ac:dyDescent="0.25"/>
    <row r="8041" x14ac:dyDescent="0.25"/>
    <row r="8042" x14ac:dyDescent="0.25"/>
    <row r="8043" x14ac:dyDescent="0.25"/>
    <row r="8044" x14ac:dyDescent="0.25"/>
    <row r="8045" x14ac:dyDescent="0.25"/>
    <row r="8046" x14ac:dyDescent="0.25"/>
    <row r="8047" x14ac:dyDescent="0.25"/>
    <row r="8048" x14ac:dyDescent="0.25"/>
    <row r="8049" x14ac:dyDescent="0.25"/>
    <row r="8050" x14ac:dyDescent="0.25"/>
    <row r="8051" x14ac:dyDescent="0.25"/>
    <row r="8052" x14ac:dyDescent="0.25"/>
    <row r="8053" x14ac:dyDescent="0.25"/>
    <row r="8054" x14ac:dyDescent="0.25"/>
    <row r="8055" x14ac:dyDescent="0.25"/>
    <row r="8056" x14ac:dyDescent="0.25"/>
    <row r="8057" x14ac:dyDescent="0.25"/>
    <row r="8058" x14ac:dyDescent="0.25"/>
    <row r="8059" x14ac:dyDescent="0.25"/>
    <row r="8060" x14ac:dyDescent="0.25"/>
    <row r="8061" x14ac:dyDescent="0.25"/>
    <row r="8062" x14ac:dyDescent="0.25"/>
    <row r="8063" x14ac:dyDescent="0.25"/>
    <row r="8064" x14ac:dyDescent="0.25"/>
    <row r="8065" x14ac:dyDescent="0.25"/>
    <row r="8066" x14ac:dyDescent="0.25"/>
    <row r="8067" x14ac:dyDescent="0.25"/>
    <row r="8068" x14ac:dyDescent="0.25"/>
    <row r="8069" x14ac:dyDescent="0.25"/>
    <row r="8070" x14ac:dyDescent="0.25"/>
    <row r="8071" x14ac:dyDescent="0.25"/>
    <row r="8072" x14ac:dyDescent="0.25"/>
    <row r="8073" x14ac:dyDescent="0.25"/>
    <row r="8074" x14ac:dyDescent="0.25"/>
    <row r="8075" x14ac:dyDescent="0.25"/>
    <row r="8076" x14ac:dyDescent="0.25"/>
    <row r="8077" x14ac:dyDescent="0.25"/>
    <row r="8078" x14ac:dyDescent="0.25"/>
    <row r="8079" x14ac:dyDescent="0.25"/>
    <row r="8080" x14ac:dyDescent="0.25"/>
    <row r="8081" x14ac:dyDescent="0.25"/>
    <row r="8082" x14ac:dyDescent="0.25"/>
    <row r="8083" x14ac:dyDescent="0.25"/>
    <row r="8084" x14ac:dyDescent="0.25"/>
    <row r="8085" x14ac:dyDescent="0.25"/>
    <row r="8086" x14ac:dyDescent="0.25"/>
    <row r="8087" x14ac:dyDescent="0.25"/>
    <row r="8088" x14ac:dyDescent="0.25"/>
    <row r="8089" x14ac:dyDescent="0.25"/>
    <row r="8090" x14ac:dyDescent="0.25"/>
    <row r="8091" x14ac:dyDescent="0.25"/>
    <row r="8092" x14ac:dyDescent="0.25"/>
    <row r="8093" x14ac:dyDescent="0.25"/>
    <row r="8094" x14ac:dyDescent="0.25"/>
    <row r="8095" x14ac:dyDescent="0.25"/>
    <row r="8096" x14ac:dyDescent="0.25"/>
    <row r="8097" x14ac:dyDescent="0.25"/>
    <row r="8098" x14ac:dyDescent="0.25"/>
    <row r="8099" x14ac:dyDescent="0.25"/>
    <row r="8100" x14ac:dyDescent="0.25"/>
    <row r="8101" x14ac:dyDescent="0.25"/>
    <row r="8102" x14ac:dyDescent="0.25"/>
    <row r="8103" x14ac:dyDescent="0.25"/>
    <row r="8104" x14ac:dyDescent="0.25"/>
    <row r="8105" x14ac:dyDescent="0.25"/>
    <row r="8106" x14ac:dyDescent="0.25"/>
    <row r="8107" x14ac:dyDescent="0.25"/>
    <row r="8108" x14ac:dyDescent="0.25"/>
    <row r="8109" x14ac:dyDescent="0.25"/>
    <row r="8110" x14ac:dyDescent="0.25"/>
    <row r="8111" x14ac:dyDescent="0.25"/>
    <row r="8112" x14ac:dyDescent="0.25"/>
    <row r="8113" x14ac:dyDescent="0.25"/>
    <row r="8114" x14ac:dyDescent="0.25"/>
    <row r="8115" x14ac:dyDescent="0.25"/>
    <row r="8116" x14ac:dyDescent="0.25"/>
    <row r="8117" x14ac:dyDescent="0.25"/>
    <row r="8118" x14ac:dyDescent="0.25"/>
    <row r="8119" x14ac:dyDescent="0.25"/>
    <row r="8120" x14ac:dyDescent="0.25"/>
    <row r="8121" x14ac:dyDescent="0.25"/>
    <row r="8122" x14ac:dyDescent="0.25"/>
    <row r="8123" x14ac:dyDescent="0.25"/>
    <row r="8124" x14ac:dyDescent="0.25"/>
    <row r="8125" x14ac:dyDescent="0.25"/>
    <row r="8126" x14ac:dyDescent="0.25"/>
    <row r="8127" x14ac:dyDescent="0.25"/>
    <row r="8128" x14ac:dyDescent="0.25"/>
    <row r="8129" x14ac:dyDescent="0.25"/>
    <row r="8130" x14ac:dyDescent="0.25"/>
    <row r="8131" x14ac:dyDescent="0.25"/>
    <row r="8132" x14ac:dyDescent="0.25"/>
    <row r="8133" x14ac:dyDescent="0.25"/>
    <row r="8134" x14ac:dyDescent="0.25"/>
    <row r="8135" x14ac:dyDescent="0.25"/>
    <row r="8136" x14ac:dyDescent="0.25"/>
    <row r="8137" x14ac:dyDescent="0.25"/>
    <row r="8138" x14ac:dyDescent="0.25"/>
    <row r="8139" x14ac:dyDescent="0.25"/>
    <row r="8140" x14ac:dyDescent="0.25"/>
    <row r="8141" x14ac:dyDescent="0.25"/>
    <row r="8142" x14ac:dyDescent="0.25"/>
    <row r="8143" x14ac:dyDescent="0.25"/>
    <row r="8144" x14ac:dyDescent="0.25"/>
    <row r="8145" x14ac:dyDescent="0.25"/>
    <row r="8146" x14ac:dyDescent="0.25"/>
    <row r="8147" x14ac:dyDescent="0.25"/>
    <row r="8148" x14ac:dyDescent="0.25"/>
    <row r="8149" x14ac:dyDescent="0.25"/>
    <row r="8150" x14ac:dyDescent="0.25"/>
    <row r="8151" x14ac:dyDescent="0.25"/>
    <row r="8152" x14ac:dyDescent="0.25"/>
    <row r="8153" x14ac:dyDescent="0.25"/>
    <row r="8154" x14ac:dyDescent="0.25"/>
    <row r="8155" x14ac:dyDescent="0.25"/>
    <row r="8156" x14ac:dyDescent="0.25"/>
    <row r="8157" x14ac:dyDescent="0.25"/>
    <row r="8158" x14ac:dyDescent="0.25"/>
    <row r="8159" x14ac:dyDescent="0.25"/>
    <row r="8160" x14ac:dyDescent="0.25"/>
    <row r="8161" x14ac:dyDescent="0.25"/>
    <row r="8162" x14ac:dyDescent="0.25"/>
    <row r="8163" x14ac:dyDescent="0.25"/>
    <row r="8164" x14ac:dyDescent="0.25"/>
    <row r="8165" x14ac:dyDescent="0.25"/>
    <row r="8166" x14ac:dyDescent="0.25"/>
    <row r="8167" x14ac:dyDescent="0.25"/>
    <row r="8168" x14ac:dyDescent="0.25"/>
    <row r="8169" x14ac:dyDescent="0.25"/>
    <row r="8170" x14ac:dyDescent="0.25"/>
    <row r="8171" x14ac:dyDescent="0.25"/>
    <row r="8172" x14ac:dyDescent="0.25"/>
    <row r="8173" x14ac:dyDescent="0.25"/>
    <row r="8174" x14ac:dyDescent="0.25"/>
    <row r="8175" x14ac:dyDescent="0.25"/>
    <row r="8176" x14ac:dyDescent="0.25"/>
    <row r="8177" x14ac:dyDescent="0.25"/>
    <row r="8178" x14ac:dyDescent="0.25"/>
    <row r="8179" x14ac:dyDescent="0.25"/>
    <row r="8180" x14ac:dyDescent="0.25"/>
    <row r="8181" x14ac:dyDescent="0.25"/>
    <row r="8182" x14ac:dyDescent="0.25"/>
    <row r="8183" x14ac:dyDescent="0.25"/>
    <row r="8184" x14ac:dyDescent="0.25"/>
    <row r="8185" x14ac:dyDescent="0.25"/>
    <row r="8186" x14ac:dyDescent="0.25"/>
    <row r="8187" x14ac:dyDescent="0.25"/>
    <row r="8188" x14ac:dyDescent="0.25"/>
    <row r="8189" x14ac:dyDescent="0.25"/>
    <row r="8190" x14ac:dyDescent="0.25"/>
    <row r="8191" x14ac:dyDescent="0.25"/>
    <row r="8192" x14ac:dyDescent="0.25"/>
    <row r="8193" x14ac:dyDescent="0.25"/>
    <row r="8194" x14ac:dyDescent="0.25"/>
    <row r="8195" x14ac:dyDescent="0.25"/>
    <row r="8196" x14ac:dyDescent="0.25"/>
    <row r="8197" x14ac:dyDescent="0.25"/>
    <row r="8198" x14ac:dyDescent="0.25"/>
    <row r="8199" x14ac:dyDescent="0.25"/>
    <row r="8200" x14ac:dyDescent="0.25"/>
    <row r="8201" x14ac:dyDescent="0.25"/>
    <row r="8202" x14ac:dyDescent="0.25"/>
    <row r="8203" x14ac:dyDescent="0.25"/>
    <row r="8204" x14ac:dyDescent="0.25"/>
    <row r="8205" x14ac:dyDescent="0.25"/>
    <row r="8206" x14ac:dyDescent="0.25"/>
    <row r="8207" x14ac:dyDescent="0.25"/>
    <row r="8208" x14ac:dyDescent="0.25"/>
    <row r="8209" x14ac:dyDescent="0.25"/>
    <row r="8210" x14ac:dyDescent="0.25"/>
    <row r="8211" x14ac:dyDescent="0.25"/>
    <row r="8212" x14ac:dyDescent="0.25"/>
    <row r="8213" x14ac:dyDescent="0.25"/>
    <row r="8214" x14ac:dyDescent="0.25"/>
    <row r="8215" x14ac:dyDescent="0.25"/>
    <row r="8216" x14ac:dyDescent="0.25"/>
    <row r="8217" x14ac:dyDescent="0.25"/>
    <row r="8218" x14ac:dyDescent="0.25"/>
    <row r="8219" x14ac:dyDescent="0.25"/>
    <row r="8220" x14ac:dyDescent="0.25"/>
    <row r="8221" x14ac:dyDescent="0.25"/>
    <row r="8222" x14ac:dyDescent="0.25"/>
    <row r="8223" x14ac:dyDescent="0.25"/>
    <row r="8224" x14ac:dyDescent="0.25"/>
    <row r="8225" x14ac:dyDescent="0.25"/>
    <row r="8226" x14ac:dyDescent="0.25"/>
    <row r="8227" x14ac:dyDescent="0.25"/>
    <row r="8228" x14ac:dyDescent="0.25"/>
    <row r="8229" x14ac:dyDescent="0.25"/>
    <row r="8230" x14ac:dyDescent="0.25"/>
    <row r="8231" x14ac:dyDescent="0.25"/>
    <row r="8232" x14ac:dyDescent="0.25"/>
    <row r="8233" x14ac:dyDescent="0.25"/>
    <row r="8234" x14ac:dyDescent="0.25"/>
    <row r="8235" x14ac:dyDescent="0.25"/>
    <row r="8236" x14ac:dyDescent="0.25"/>
    <row r="8237" x14ac:dyDescent="0.25"/>
    <row r="8238" x14ac:dyDescent="0.25"/>
    <row r="8239" x14ac:dyDescent="0.25"/>
    <row r="8240" x14ac:dyDescent="0.25"/>
    <row r="8241" x14ac:dyDescent="0.25"/>
    <row r="8242" x14ac:dyDescent="0.25"/>
    <row r="8243" x14ac:dyDescent="0.25"/>
    <row r="8244" x14ac:dyDescent="0.25"/>
    <row r="8245" x14ac:dyDescent="0.25"/>
    <row r="8246" x14ac:dyDescent="0.25"/>
    <row r="8247" x14ac:dyDescent="0.25"/>
    <row r="8248" x14ac:dyDescent="0.25"/>
    <row r="8249" x14ac:dyDescent="0.25"/>
    <row r="8250" x14ac:dyDescent="0.25"/>
    <row r="8251" x14ac:dyDescent="0.25"/>
    <row r="8252" x14ac:dyDescent="0.25"/>
    <row r="8253" x14ac:dyDescent="0.25"/>
    <row r="8254" x14ac:dyDescent="0.25"/>
    <row r="8255" x14ac:dyDescent="0.25"/>
    <row r="8256" x14ac:dyDescent="0.25"/>
    <row r="8257" x14ac:dyDescent="0.25"/>
    <row r="8258" x14ac:dyDescent="0.25"/>
    <row r="8259" x14ac:dyDescent="0.25"/>
    <row r="8260" x14ac:dyDescent="0.25"/>
    <row r="8261" x14ac:dyDescent="0.25"/>
    <row r="8262" x14ac:dyDescent="0.25"/>
    <row r="8263" x14ac:dyDescent="0.25"/>
    <row r="8264" x14ac:dyDescent="0.25"/>
    <row r="8265" x14ac:dyDescent="0.25"/>
    <row r="8266" x14ac:dyDescent="0.25"/>
    <row r="8267" x14ac:dyDescent="0.25"/>
    <row r="8268" x14ac:dyDescent="0.25"/>
    <row r="8269" x14ac:dyDescent="0.25"/>
    <row r="8270" x14ac:dyDescent="0.25"/>
    <row r="8271" x14ac:dyDescent="0.25"/>
    <row r="8272" x14ac:dyDescent="0.25"/>
    <row r="8273" x14ac:dyDescent="0.25"/>
    <row r="8274" x14ac:dyDescent="0.25"/>
    <row r="8275" x14ac:dyDescent="0.25"/>
    <row r="8276" x14ac:dyDescent="0.25"/>
    <row r="8277" x14ac:dyDescent="0.25"/>
    <row r="8278" x14ac:dyDescent="0.25"/>
    <row r="8279" x14ac:dyDescent="0.25"/>
    <row r="8280" x14ac:dyDescent="0.25"/>
    <row r="8281" x14ac:dyDescent="0.25"/>
    <row r="8282" x14ac:dyDescent="0.25"/>
    <row r="8283" x14ac:dyDescent="0.25"/>
    <row r="8284" x14ac:dyDescent="0.25"/>
    <row r="8285" x14ac:dyDescent="0.25"/>
    <row r="8286" x14ac:dyDescent="0.25"/>
    <row r="8287" x14ac:dyDescent="0.25"/>
    <row r="8288" x14ac:dyDescent="0.25"/>
    <row r="8289" x14ac:dyDescent="0.25"/>
    <row r="8290" x14ac:dyDescent="0.25"/>
    <row r="8291" x14ac:dyDescent="0.25"/>
    <row r="8292" x14ac:dyDescent="0.25"/>
    <row r="8293" x14ac:dyDescent="0.25"/>
    <row r="8294" x14ac:dyDescent="0.25"/>
    <row r="8295" x14ac:dyDescent="0.25"/>
    <row r="8296" x14ac:dyDescent="0.25"/>
    <row r="8297" x14ac:dyDescent="0.25"/>
    <row r="8298" x14ac:dyDescent="0.25"/>
    <row r="8299" x14ac:dyDescent="0.25"/>
    <row r="8300" x14ac:dyDescent="0.25"/>
    <row r="8301" x14ac:dyDescent="0.25"/>
    <row r="8302" x14ac:dyDescent="0.25"/>
    <row r="8303" x14ac:dyDescent="0.25"/>
    <row r="8304" x14ac:dyDescent="0.25"/>
    <row r="8305" x14ac:dyDescent="0.25"/>
    <row r="8306" x14ac:dyDescent="0.25"/>
    <row r="8307" x14ac:dyDescent="0.25"/>
    <row r="8308" x14ac:dyDescent="0.25"/>
    <row r="8309" x14ac:dyDescent="0.25"/>
    <row r="8310" x14ac:dyDescent="0.25"/>
    <row r="8311" x14ac:dyDescent="0.25"/>
    <row r="8312" x14ac:dyDescent="0.25"/>
    <row r="8313" x14ac:dyDescent="0.25"/>
    <row r="8314" x14ac:dyDescent="0.25"/>
    <row r="8315" x14ac:dyDescent="0.25"/>
    <row r="8316" x14ac:dyDescent="0.25"/>
    <row r="8317" x14ac:dyDescent="0.25"/>
    <row r="8318" x14ac:dyDescent="0.25"/>
    <row r="8319" x14ac:dyDescent="0.25"/>
    <row r="8320" x14ac:dyDescent="0.25"/>
    <row r="8321" x14ac:dyDescent="0.25"/>
    <row r="8322" x14ac:dyDescent="0.25"/>
    <row r="8323" x14ac:dyDescent="0.25"/>
    <row r="8324" x14ac:dyDescent="0.25"/>
    <row r="8325" x14ac:dyDescent="0.25"/>
    <row r="8326" x14ac:dyDescent="0.25"/>
    <row r="8327" x14ac:dyDescent="0.25"/>
    <row r="8328" x14ac:dyDescent="0.25"/>
    <row r="8329" x14ac:dyDescent="0.25"/>
    <row r="8330" x14ac:dyDescent="0.25"/>
    <row r="8331" x14ac:dyDescent="0.25"/>
    <row r="8332" x14ac:dyDescent="0.25"/>
    <row r="8333" x14ac:dyDescent="0.25"/>
    <row r="8334" x14ac:dyDescent="0.25"/>
    <row r="8335" x14ac:dyDescent="0.25"/>
    <row r="8336" x14ac:dyDescent="0.25"/>
    <row r="8337" x14ac:dyDescent="0.25"/>
    <row r="8338" x14ac:dyDescent="0.25"/>
    <row r="8339" x14ac:dyDescent="0.25"/>
    <row r="8340" x14ac:dyDescent="0.25"/>
    <row r="8341" x14ac:dyDescent="0.25"/>
    <row r="8342" x14ac:dyDescent="0.25"/>
    <row r="8343" x14ac:dyDescent="0.25"/>
    <row r="8344" x14ac:dyDescent="0.25"/>
    <row r="8345" x14ac:dyDescent="0.25"/>
    <row r="8346" x14ac:dyDescent="0.25"/>
    <row r="8347" x14ac:dyDescent="0.25"/>
    <row r="8348" x14ac:dyDescent="0.25"/>
    <row r="8349" x14ac:dyDescent="0.25"/>
    <row r="8350" x14ac:dyDescent="0.25"/>
    <row r="8351" x14ac:dyDescent="0.25"/>
    <row r="8352" x14ac:dyDescent="0.25"/>
    <row r="8353" x14ac:dyDescent="0.25"/>
    <row r="8354" x14ac:dyDescent="0.25"/>
    <row r="8355" x14ac:dyDescent="0.25"/>
    <row r="8356" x14ac:dyDescent="0.25"/>
    <row r="8357" x14ac:dyDescent="0.25"/>
    <row r="8358" x14ac:dyDescent="0.25"/>
    <row r="8359" x14ac:dyDescent="0.25"/>
    <row r="8360" x14ac:dyDescent="0.25"/>
    <row r="8361" x14ac:dyDescent="0.25"/>
    <row r="8362" x14ac:dyDescent="0.25"/>
    <row r="8363" x14ac:dyDescent="0.25"/>
    <row r="8364" x14ac:dyDescent="0.25"/>
    <row r="8365" x14ac:dyDescent="0.25"/>
    <row r="8366" x14ac:dyDescent="0.25"/>
    <row r="8367" x14ac:dyDescent="0.25"/>
    <row r="8368" x14ac:dyDescent="0.25"/>
    <row r="8369" x14ac:dyDescent="0.25"/>
    <row r="8370" x14ac:dyDescent="0.25"/>
    <row r="8371" x14ac:dyDescent="0.25"/>
    <row r="8372" x14ac:dyDescent="0.25"/>
    <row r="8373" x14ac:dyDescent="0.25"/>
    <row r="8374" x14ac:dyDescent="0.25"/>
    <row r="8375" x14ac:dyDescent="0.25"/>
    <row r="8376" x14ac:dyDescent="0.25"/>
    <row r="8377" x14ac:dyDescent="0.25"/>
    <row r="8378" x14ac:dyDescent="0.25"/>
    <row r="8379" x14ac:dyDescent="0.25"/>
    <row r="8380" x14ac:dyDescent="0.25"/>
    <row r="8381" x14ac:dyDescent="0.25"/>
    <row r="8382" x14ac:dyDescent="0.25"/>
    <row r="8383" x14ac:dyDescent="0.25"/>
    <row r="8384" x14ac:dyDescent="0.25"/>
    <row r="8385" x14ac:dyDescent="0.25"/>
    <row r="8386" x14ac:dyDescent="0.25"/>
    <row r="8387" x14ac:dyDescent="0.25"/>
    <row r="8388" x14ac:dyDescent="0.25"/>
    <row r="8389" x14ac:dyDescent="0.25"/>
    <row r="8390" x14ac:dyDescent="0.25"/>
    <row r="8391" x14ac:dyDescent="0.25"/>
    <row r="8392" x14ac:dyDescent="0.25"/>
    <row r="8393" x14ac:dyDescent="0.25"/>
    <row r="8394" x14ac:dyDescent="0.25"/>
    <row r="8395" x14ac:dyDescent="0.25"/>
    <row r="8396" x14ac:dyDescent="0.25"/>
    <row r="8397" x14ac:dyDescent="0.25"/>
    <row r="8398" x14ac:dyDescent="0.25"/>
    <row r="8399" x14ac:dyDescent="0.25"/>
    <row r="8400" x14ac:dyDescent="0.25"/>
    <row r="8401" x14ac:dyDescent="0.25"/>
    <row r="8402" x14ac:dyDescent="0.25"/>
    <row r="8403" x14ac:dyDescent="0.25"/>
    <row r="8404" x14ac:dyDescent="0.25"/>
    <row r="8405" x14ac:dyDescent="0.25"/>
    <row r="8406" x14ac:dyDescent="0.25"/>
    <row r="8407" x14ac:dyDescent="0.25"/>
    <row r="8408" x14ac:dyDescent="0.25"/>
    <row r="8409" x14ac:dyDescent="0.25"/>
    <row r="8410" x14ac:dyDescent="0.25"/>
    <row r="8411" x14ac:dyDescent="0.25"/>
    <row r="8412" x14ac:dyDescent="0.25"/>
    <row r="8413" x14ac:dyDescent="0.25"/>
    <row r="8414" x14ac:dyDescent="0.25"/>
    <row r="8415" x14ac:dyDescent="0.25"/>
    <row r="8416" x14ac:dyDescent="0.25"/>
    <row r="8417" x14ac:dyDescent="0.25"/>
    <row r="8418" x14ac:dyDescent="0.25"/>
    <row r="8419" x14ac:dyDescent="0.25"/>
    <row r="8420" x14ac:dyDescent="0.25"/>
    <row r="8421" x14ac:dyDescent="0.25"/>
    <row r="8422" x14ac:dyDescent="0.25"/>
    <row r="8423" x14ac:dyDescent="0.25"/>
    <row r="8424" x14ac:dyDescent="0.25"/>
    <row r="8425" x14ac:dyDescent="0.25"/>
    <row r="8426" x14ac:dyDescent="0.25"/>
    <row r="8427" x14ac:dyDescent="0.25"/>
    <row r="8428" x14ac:dyDescent="0.25"/>
    <row r="8429" x14ac:dyDescent="0.25"/>
    <row r="8430" x14ac:dyDescent="0.25"/>
    <row r="8431" x14ac:dyDescent="0.25"/>
    <row r="8432" x14ac:dyDescent="0.25"/>
    <row r="8433" x14ac:dyDescent="0.25"/>
    <row r="8434" x14ac:dyDescent="0.25"/>
    <row r="8435" x14ac:dyDescent="0.25"/>
    <row r="8436" x14ac:dyDescent="0.25"/>
    <row r="8437" x14ac:dyDescent="0.25"/>
    <row r="8438" x14ac:dyDescent="0.25"/>
    <row r="8439" x14ac:dyDescent="0.25"/>
    <row r="8440" x14ac:dyDescent="0.25"/>
    <row r="8441" x14ac:dyDescent="0.25"/>
    <row r="8442" x14ac:dyDescent="0.25"/>
    <row r="8443" x14ac:dyDescent="0.25"/>
    <row r="8444" x14ac:dyDescent="0.25"/>
    <row r="8445" x14ac:dyDescent="0.25"/>
    <row r="8446" x14ac:dyDescent="0.25"/>
    <row r="8447" x14ac:dyDescent="0.25"/>
    <row r="8448" x14ac:dyDescent="0.25"/>
    <row r="8449" x14ac:dyDescent="0.25"/>
    <row r="8450" x14ac:dyDescent="0.25"/>
    <row r="8451" x14ac:dyDescent="0.25"/>
    <row r="8452" x14ac:dyDescent="0.25"/>
    <row r="8453" x14ac:dyDescent="0.25"/>
    <row r="8454" x14ac:dyDescent="0.25"/>
    <row r="8455" x14ac:dyDescent="0.25"/>
    <row r="8456" x14ac:dyDescent="0.25"/>
    <row r="8457" x14ac:dyDescent="0.25"/>
    <row r="8458" x14ac:dyDescent="0.25"/>
    <row r="8459" x14ac:dyDescent="0.25"/>
    <row r="8460" x14ac:dyDescent="0.25"/>
    <row r="8461" x14ac:dyDescent="0.25"/>
    <row r="8462" x14ac:dyDescent="0.25"/>
    <row r="8463" x14ac:dyDescent="0.25"/>
    <row r="8464" x14ac:dyDescent="0.25"/>
    <row r="8465" x14ac:dyDescent="0.25"/>
    <row r="8466" x14ac:dyDescent="0.25"/>
    <row r="8467" x14ac:dyDescent="0.25"/>
    <row r="8468" x14ac:dyDescent="0.25"/>
    <row r="8469" x14ac:dyDescent="0.25"/>
    <row r="8470" x14ac:dyDescent="0.25"/>
    <row r="8471" x14ac:dyDescent="0.25"/>
    <row r="8472" x14ac:dyDescent="0.25"/>
    <row r="8473" x14ac:dyDescent="0.25"/>
    <row r="8474" x14ac:dyDescent="0.25"/>
    <row r="8475" x14ac:dyDescent="0.25"/>
    <row r="8476" x14ac:dyDescent="0.25"/>
    <row r="8477" x14ac:dyDescent="0.25"/>
    <row r="8478" x14ac:dyDescent="0.25"/>
    <row r="8479" x14ac:dyDescent="0.25"/>
    <row r="8480" x14ac:dyDescent="0.25"/>
    <row r="8481" x14ac:dyDescent="0.25"/>
    <row r="8482" x14ac:dyDescent="0.25"/>
    <row r="8483" x14ac:dyDescent="0.25"/>
    <row r="8484" x14ac:dyDescent="0.25"/>
    <row r="8485" x14ac:dyDescent="0.25"/>
    <row r="8486" x14ac:dyDescent="0.25"/>
    <row r="8487" x14ac:dyDescent="0.25"/>
    <row r="8488" x14ac:dyDescent="0.25"/>
    <row r="8489" x14ac:dyDescent="0.25"/>
    <row r="8490" x14ac:dyDescent="0.25"/>
    <row r="8491" x14ac:dyDescent="0.25"/>
    <row r="8492" x14ac:dyDescent="0.25"/>
    <row r="8493" x14ac:dyDescent="0.25"/>
    <row r="8494" x14ac:dyDescent="0.25"/>
    <row r="8495" x14ac:dyDescent="0.25"/>
    <row r="8496" x14ac:dyDescent="0.25"/>
    <row r="8497" x14ac:dyDescent="0.25"/>
    <row r="8498" x14ac:dyDescent="0.25"/>
    <row r="8499" x14ac:dyDescent="0.25"/>
    <row r="8500" x14ac:dyDescent="0.25"/>
    <row r="8501" x14ac:dyDescent="0.25"/>
    <row r="8502" x14ac:dyDescent="0.25"/>
    <row r="8503" x14ac:dyDescent="0.25"/>
    <row r="8504" x14ac:dyDescent="0.25"/>
    <row r="8505" x14ac:dyDescent="0.25"/>
    <row r="8506" x14ac:dyDescent="0.25"/>
    <row r="8507" x14ac:dyDescent="0.25"/>
    <row r="8508" x14ac:dyDescent="0.25"/>
    <row r="8509" x14ac:dyDescent="0.25"/>
    <row r="8510" x14ac:dyDescent="0.25"/>
    <row r="8511" x14ac:dyDescent="0.25"/>
    <row r="8512" x14ac:dyDescent="0.25"/>
    <row r="8513" x14ac:dyDescent="0.25"/>
    <row r="8514" x14ac:dyDescent="0.25"/>
    <row r="8515" x14ac:dyDescent="0.25"/>
    <row r="8516" x14ac:dyDescent="0.25"/>
    <row r="8517" x14ac:dyDescent="0.25"/>
    <row r="8518" x14ac:dyDescent="0.25"/>
    <row r="8519" x14ac:dyDescent="0.25"/>
    <row r="8520" x14ac:dyDescent="0.25"/>
    <row r="8521" x14ac:dyDescent="0.25"/>
    <row r="8522" x14ac:dyDescent="0.25"/>
    <row r="8523" x14ac:dyDescent="0.25"/>
    <row r="8524" x14ac:dyDescent="0.25"/>
    <row r="8525" x14ac:dyDescent="0.25"/>
    <row r="8526" x14ac:dyDescent="0.25"/>
    <row r="8527" x14ac:dyDescent="0.25"/>
    <row r="8528" x14ac:dyDescent="0.25"/>
    <row r="8529" x14ac:dyDescent="0.25"/>
    <row r="8530" x14ac:dyDescent="0.25"/>
    <row r="8531" x14ac:dyDescent="0.25"/>
    <row r="8532" x14ac:dyDescent="0.25"/>
    <row r="8533" x14ac:dyDescent="0.25"/>
    <row r="8534" x14ac:dyDescent="0.25"/>
    <row r="8535" x14ac:dyDescent="0.25"/>
    <row r="8536" x14ac:dyDescent="0.25"/>
    <row r="8537" x14ac:dyDescent="0.25"/>
    <row r="8538" x14ac:dyDescent="0.25"/>
    <row r="8539" x14ac:dyDescent="0.25"/>
    <row r="8540" x14ac:dyDescent="0.25"/>
    <row r="8541" x14ac:dyDescent="0.25"/>
    <row r="8542" x14ac:dyDescent="0.25"/>
    <row r="8543" x14ac:dyDescent="0.25"/>
    <row r="8544" x14ac:dyDescent="0.25"/>
    <row r="8545" x14ac:dyDescent="0.25"/>
    <row r="8546" x14ac:dyDescent="0.25"/>
    <row r="8547" x14ac:dyDescent="0.25"/>
    <row r="8548" x14ac:dyDescent="0.25"/>
    <row r="8549" x14ac:dyDescent="0.25"/>
    <row r="8550" x14ac:dyDescent="0.25"/>
    <row r="8551" x14ac:dyDescent="0.25"/>
    <row r="8552" x14ac:dyDescent="0.25"/>
    <row r="8553" x14ac:dyDescent="0.25"/>
    <row r="8554" x14ac:dyDescent="0.25"/>
    <row r="8555" x14ac:dyDescent="0.25"/>
    <row r="8556" x14ac:dyDescent="0.25"/>
    <row r="8557" x14ac:dyDescent="0.25"/>
    <row r="8558" x14ac:dyDescent="0.25"/>
    <row r="8559" x14ac:dyDescent="0.25"/>
    <row r="8560" x14ac:dyDescent="0.25"/>
    <row r="8561" x14ac:dyDescent="0.25"/>
    <row r="8562" x14ac:dyDescent="0.25"/>
    <row r="8563" x14ac:dyDescent="0.25"/>
    <row r="8564" x14ac:dyDescent="0.25"/>
    <row r="8565" x14ac:dyDescent="0.25"/>
    <row r="8566" x14ac:dyDescent="0.25"/>
    <row r="8567" x14ac:dyDescent="0.25"/>
    <row r="8568" x14ac:dyDescent="0.25"/>
    <row r="8569" x14ac:dyDescent="0.25"/>
    <row r="8570" x14ac:dyDescent="0.25"/>
    <row r="8571" x14ac:dyDescent="0.25"/>
    <row r="8572" x14ac:dyDescent="0.25"/>
    <row r="8573" x14ac:dyDescent="0.25"/>
    <row r="8574" x14ac:dyDescent="0.25"/>
    <row r="8575" x14ac:dyDescent="0.25"/>
    <row r="8576" x14ac:dyDescent="0.25"/>
    <row r="8577" x14ac:dyDescent="0.25"/>
    <row r="8578" x14ac:dyDescent="0.25"/>
    <row r="8579" x14ac:dyDescent="0.25"/>
    <row r="8580" x14ac:dyDescent="0.25"/>
    <row r="8581" x14ac:dyDescent="0.25"/>
    <row r="8582" x14ac:dyDescent="0.25"/>
    <row r="8583" x14ac:dyDescent="0.25"/>
    <row r="8584" x14ac:dyDescent="0.25"/>
    <row r="8585" x14ac:dyDescent="0.25"/>
    <row r="8586" x14ac:dyDescent="0.25"/>
    <row r="8587" x14ac:dyDescent="0.25"/>
    <row r="8588" x14ac:dyDescent="0.25"/>
    <row r="8589" x14ac:dyDescent="0.25"/>
    <row r="8590" x14ac:dyDescent="0.25"/>
    <row r="8591" x14ac:dyDescent="0.25"/>
    <row r="8592" x14ac:dyDescent="0.25"/>
    <row r="8593" x14ac:dyDescent="0.25"/>
    <row r="8594" x14ac:dyDescent="0.25"/>
    <row r="8595" x14ac:dyDescent="0.25"/>
    <row r="8596" x14ac:dyDescent="0.25"/>
    <row r="8597" x14ac:dyDescent="0.25"/>
    <row r="8598" x14ac:dyDescent="0.25"/>
    <row r="8599" x14ac:dyDescent="0.25"/>
    <row r="8600" x14ac:dyDescent="0.25"/>
    <row r="8601" x14ac:dyDescent="0.25"/>
    <row r="8602" x14ac:dyDescent="0.25"/>
    <row r="8603" x14ac:dyDescent="0.25"/>
    <row r="8604" x14ac:dyDescent="0.25"/>
    <row r="8605" x14ac:dyDescent="0.25"/>
    <row r="8606" x14ac:dyDescent="0.25"/>
    <row r="8607" x14ac:dyDescent="0.25"/>
    <row r="8608" x14ac:dyDescent="0.25"/>
    <row r="8609" x14ac:dyDescent="0.25"/>
    <row r="8610" x14ac:dyDescent="0.25"/>
    <row r="8611" x14ac:dyDescent="0.25"/>
    <row r="8612" x14ac:dyDescent="0.25"/>
    <row r="8613" x14ac:dyDescent="0.25"/>
    <row r="8614" x14ac:dyDescent="0.25"/>
    <row r="8615" x14ac:dyDescent="0.25"/>
    <row r="8616" x14ac:dyDescent="0.25"/>
    <row r="8617" x14ac:dyDescent="0.25"/>
    <row r="8618" x14ac:dyDescent="0.25"/>
    <row r="8619" x14ac:dyDescent="0.25"/>
    <row r="8620" x14ac:dyDescent="0.25"/>
    <row r="8621" x14ac:dyDescent="0.25"/>
    <row r="8622" x14ac:dyDescent="0.25"/>
    <row r="8623" x14ac:dyDescent="0.25"/>
    <row r="8624" x14ac:dyDescent="0.25"/>
    <row r="8625" x14ac:dyDescent="0.25"/>
    <row r="8626" x14ac:dyDescent="0.25"/>
    <row r="8627" x14ac:dyDescent="0.25"/>
    <row r="8628" x14ac:dyDescent="0.25"/>
    <row r="8629" x14ac:dyDescent="0.25"/>
    <row r="8630" x14ac:dyDescent="0.25"/>
    <row r="8631" x14ac:dyDescent="0.25"/>
    <row r="8632" x14ac:dyDescent="0.25"/>
    <row r="8633" x14ac:dyDescent="0.25"/>
    <row r="8634" x14ac:dyDescent="0.25"/>
    <row r="8635" x14ac:dyDescent="0.25"/>
    <row r="8636" x14ac:dyDescent="0.25"/>
    <row r="8637" x14ac:dyDescent="0.25"/>
    <row r="8638" x14ac:dyDescent="0.25"/>
    <row r="8639" x14ac:dyDescent="0.25"/>
    <row r="8640" x14ac:dyDescent="0.25"/>
    <row r="8641" x14ac:dyDescent="0.25"/>
    <row r="8642" x14ac:dyDescent="0.25"/>
    <row r="8643" x14ac:dyDescent="0.25"/>
    <row r="8644" x14ac:dyDescent="0.25"/>
    <row r="8645" x14ac:dyDescent="0.25"/>
    <row r="8646" x14ac:dyDescent="0.25"/>
    <row r="8647" x14ac:dyDescent="0.25"/>
    <row r="8648" x14ac:dyDescent="0.25"/>
    <row r="8649" x14ac:dyDescent="0.25"/>
    <row r="8650" x14ac:dyDescent="0.25"/>
    <row r="8651" x14ac:dyDescent="0.25"/>
    <row r="8652" x14ac:dyDescent="0.25"/>
    <row r="8653" x14ac:dyDescent="0.25"/>
    <row r="8654" x14ac:dyDescent="0.25"/>
    <row r="8655" x14ac:dyDescent="0.25"/>
    <row r="8656" x14ac:dyDescent="0.25"/>
    <row r="8657" x14ac:dyDescent="0.25"/>
    <row r="8658" x14ac:dyDescent="0.25"/>
    <row r="8659" x14ac:dyDescent="0.25"/>
    <row r="8660" x14ac:dyDescent="0.25"/>
    <row r="8661" x14ac:dyDescent="0.25"/>
    <row r="8662" x14ac:dyDescent="0.25"/>
    <row r="8663" x14ac:dyDescent="0.25"/>
    <row r="8664" x14ac:dyDescent="0.25"/>
    <row r="8665" x14ac:dyDescent="0.25"/>
    <row r="8666" x14ac:dyDescent="0.25"/>
    <row r="8667" x14ac:dyDescent="0.25"/>
    <row r="8668" x14ac:dyDescent="0.25"/>
    <row r="8669" x14ac:dyDescent="0.25"/>
    <row r="8670" x14ac:dyDescent="0.25"/>
    <row r="8671" x14ac:dyDescent="0.25"/>
    <row r="8672" x14ac:dyDescent="0.25"/>
    <row r="8673" x14ac:dyDescent="0.25"/>
    <row r="8674" x14ac:dyDescent="0.25"/>
    <row r="8675" x14ac:dyDescent="0.25"/>
    <row r="8676" x14ac:dyDescent="0.25"/>
    <row r="8677" x14ac:dyDescent="0.25"/>
    <row r="8678" x14ac:dyDescent="0.25"/>
    <row r="8679" x14ac:dyDescent="0.25"/>
    <row r="8680" x14ac:dyDescent="0.25"/>
    <row r="8681" x14ac:dyDescent="0.25"/>
    <row r="8682" x14ac:dyDescent="0.25"/>
    <row r="8683" x14ac:dyDescent="0.25"/>
    <row r="8684" x14ac:dyDescent="0.25"/>
    <row r="8685" x14ac:dyDescent="0.25"/>
    <row r="8686" x14ac:dyDescent="0.25"/>
    <row r="8687" x14ac:dyDescent="0.25"/>
    <row r="8688" x14ac:dyDescent="0.25"/>
    <row r="8689" x14ac:dyDescent="0.25"/>
    <row r="8690" x14ac:dyDescent="0.25"/>
    <row r="8691" x14ac:dyDescent="0.25"/>
    <row r="8692" x14ac:dyDescent="0.25"/>
    <row r="8693" x14ac:dyDescent="0.25"/>
    <row r="8694" x14ac:dyDescent="0.25"/>
    <row r="8695" x14ac:dyDescent="0.25"/>
    <row r="8696" x14ac:dyDescent="0.25"/>
    <row r="8697" x14ac:dyDescent="0.25"/>
    <row r="8698" x14ac:dyDescent="0.25"/>
    <row r="8699" x14ac:dyDescent="0.25"/>
    <row r="8700" x14ac:dyDescent="0.25"/>
    <row r="8701" x14ac:dyDescent="0.25"/>
    <row r="8702" x14ac:dyDescent="0.25"/>
    <row r="8703" x14ac:dyDescent="0.25"/>
    <row r="8704" x14ac:dyDescent="0.25"/>
    <row r="8705" x14ac:dyDescent="0.25"/>
    <row r="8706" x14ac:dyDescent="0.25"/>
    <row r="8707" x14ac:dyDescent="0.25"/>
    <row r="8708" x14ac:dyDescent="0.25"/>
    <row r="8709" x14ac:dyDescent="0.25"/>
    <row r="8710" x14ac:dyDescent="0.25"/>
    <row r="8711" x14ac:dyDescent="0.25"/>
    <row r="8712" x14ac:dyDescent="0.25"/>
    <row r="8713" x14ac:dyDescent="0.25"/>
    <row r="8714" x14ac:dyDescent="0.25"/>
    <row r="8715" x14ac:dyDescent="0.25"/>
    <row r="8716" x14ac:dyDescent="0.25"/>
    <row r="8717" x14ac:dyDescent="0.25"/>
    <row r="8718" x14ac:dyDescent="0.25"/>
    <row r="8719" x14ac:dyDescent="0.25"/>
    <row r="8720" x14ac:dyDescent="0.25"/>
    <row r="8721" x14ac:dyDescent="0.25"/>
    <row r="8722" x14ac:dyDescent="0.25"/>
    <row r="8723" x14ac:dyDescent="0.25"/>
    <row r="8724" x14ac:dyDescent="0.25"/>
    <row r="8725" x14ac:dyDescent="0.25"/>
    <row r="8726" x14ac:dyDescent="0.25"/>
    <row r="8727" x14ac:dyDescent="0.25"/>
    <row r="8728" x14ac:dyDescent="0.25"/>
    <row r="8729" x14ac:dyDescent="0.25"/>
    <row r="8730" x14ac:dyDescent="0.25"/>
    <row r="8731" x14ac:dyDescent="0.25"/>
    <row r="8732" x14ac:dyDescent="0.25"/>
    <row r="8733" x14ac:dyDescent="0.25"/>
    <row r="8734" x14ac:dyDescent="0.25"/>
    <row r="8735" x14ac:dyDescent="0.25"/>
    <row r="8736" x14ac:dyDescent="0.25"/>
    <row r="8737" x14ac:dyDescent="0.25"/>
    <row r="8738" x14ac:dyDescent="0.25"/>
    <row r="8739" x14ac:dyDescent="0.25"/>
    <row r="8740" x14ac:dyDescent="0.25"/>
    <row r="8741" x14ac:dyDescent="0.25"/>
    <row r="8742" x14ac:dyDescent="0.25"/>
    <row r="8743" x14ac:dyDescent="0.25"/>
    <row r="8744" x14ac:dyDescent="0.25"/>
    <row r="8745" x14ac:dyDescent="0.25"/>
    <row r="8746" x14ac:dyDescent="0.25"/>
    <row r="8747" x14ac:dyDescent="0.25"/>
    <row r="8748" x14ac:dyDescent="0.25"/>
    <row r="8749" x14ac:dyDescent="0.25"/>
    <row r="8750" x14ac:dyDescent="0.25"/>
    <row r="8751" x14ac:dyDescent="0.25"/>
    <row r="8752" x14ac:dyDescent="0.25"/>
    <row r="8753" x14ac:dyDescent="0.25"/>
    <row r="8754" x14ac:dyDescent="0.25"/>
    <row r="8755" x14ac:dyDescent="0.25"/>
    <row r="8756" x14ac:dyDescent="0.25"/>
    <row r="8757" x14ac:dyDescent="0.25"/>
    <row r="8758" x14ac:dyDescent="0.25"/>
    <row r="8759" x14ac:dyDescent="0.25"/>
    <row r="8760" x14ac:dyDescent="0.25"/>
    <row r="8761" x14ac:dyDescent="0.25"/>
    <row r="8762" x14ac:dyDescent="0.25"/>
    <row r="8763" x14ac:dyDescent="0.25"/>
    <row r="8764" x14ac:dyDescent="0.25"/>
    <row r="8765" x14ac:dyDescent="0.25"/>
    <row r="8766" x14ac:dyDescent="0.25"/>
    <row r="8767" x14ac:dyDescent="0.25"/>
    <row r="8768" x14ac:dyDescent="0.25"/>
    <row r="8769" x14ac:dyDescent="0.25"/>
    <row r="8770" x14ac:dyDescent="0.25"/>
    <row r="8771" x14ac:dyDescent="0.25"/>
    <row r="8772" x14ac:dyDescent="0.25"/>
    <row r="8773" x14ac:dyDescent="0.25"/>
    <row r="8774" x14ac:dyDescent="0.25"/>
    <row r="8775" x14ac:dyDescent="0.25"/>
    <row r="8776" x14ac:dyDescent="0.25"/>
    <row r="8777" x14ac:dyDescent="0.25"/>
    <row r="8778" x14ac:dyDescent="0.25"/>
    <row r="8779" x14ac:dyDescent="0.25"/>
    <row r="8780" x14ac:dyDescent="0.25"/>
    <row r="8781" x14ac:dyDescent="0.25"/>
    <row r="8782" x14ac:dyDescent="0.25"/>
    <row r="8783" x14ac:dyDescent="0.25"/>
    <row r="8784" x14ac:dyDescent="0.25"/>
    <row r="8785" x14ac:dyDescent="0.25"/>
    <row r="8786" x14ac:dyDescent="0.25"/>
    <row r="8787" x14ac:dyDescent="0.25"/>
    <row r="8788" x14ac:dyDescent="0.25"/>
    <row r="8789" x14ac:dyDescent="0.25"/>
    <row r="8790" x14ac:dyDescent="0.25"/>
    <row r="8791" x14ac:dyDescent="0.25"/>
    <row r="8792" x14ac:dyDescent="0.25"/>
    <row r="8793" x14ac:dyDescent="0.25"/>
    <row r="8794" x14ac:dyDescent="0.25"/>
    <row r="8795" x14ac:dyDescent="0.25"/>
    <row r="8796" x14ac:dyDescent="0.25"/>
    <row r="8797" x14ac:dyDescent="0.25"/>
    <row r="8798" x14ac:dyDescent="0.25"/>
    <row r="8799" x14ac:dyDescent="0.25"/>
    <row r="8800" x14ac:dyDescent="0.25"/>
    <row r="8801" x14ac:dyDescent="0.25"/>
    <row r="8802" x14ac:dyDescent="0.25"/>
    <row r="8803" x14ac:dyDescent="0.25"/>
    <row r="8804" x14ac:dyDescent="0.25"/>
    <row r="8805" x14ac:dyDescent="0.25"/>
    <row r="8806" x14ac:dyDescent="0.25"/>
    <row r="8807" x14ac:dyDescent="0.25"/>
    <row r="8808" x14ac:dyDescent="0.25"/>
    <row r="8809" x14ac:dyDescent="0.25"/>
    <row r="8810" x14ac:dyDescent="0.25"/>
    <row r="8811" x14ac:dyDescent="0.25"/>
    <row r="8812" x14ac:dyDescent="0.25"/>
    <row r="8813" x14ac:dyDescent="0.25"/>
    <row r="8814" x14ac:dyDescent="0.25"/>
    <row r="8815" x14ac:dyDescent="0.25"/>
    <row r="8816" x14ac:dyDescent="0.25"/>
    <row r="8817" x14ac:dyDescent="0.25"/>
    <row r="8818" x14ac:dyDescent="0.25"/>
    <row r="8819" x14ac:dyDescent="0.25"/>
    <row r="8820" x14ac:dyDescent="0.25"/>
    <row r="8821" x14ac:dyDescent="0.25"/>
    <row r="8822" x14ac:dyDescent="0.25"/>
    <row r="8823" x14ac:dyDescent="0.25"/>
    <row r="8824" x14ac:dyDescent="0.25"/>
    <row r="8825" x14ac:dyDescent="0.25"/>
    <row r="8826" x14ac:dyDescent="0.25"/>
    <row r="8827" x14ac:dyDescent="0.25"/>
    <row r="8828" x14ac:dyDescent="0.25"/>
    <row r="8829" x14ac:dyDescent="0.25"/>
    <row r="8830" x14ac:dyDescent="0.25"/>
    <row r="8831" x14ac:dyDescent="0.25"/>
    <row r="8832" x14ac:dyDescent="0.25"/>
    <row r="8833" x14ac:dyDescent="0.25"/>
    <row r="8834" x14ac:dyDescent="0.25"/>
    <row r="8835" x14ac:dyDescent="0.25"/>
    <row r="8836" x14ac:dyDescent="0.25"/>
    <row r="8837" x14ac:dyDescent="0.25"/>
    <row r="8838" x14ac:dyDescent="0.25"/>
    <row r="8839" x14ac:dyDescent="0.25"/>
    <row r="8840" x14ac:dyDescent="0.25"/>
    <row r="8841" x14ac:dyDescent="0.25"/>
    <row r="8842" x14ac:dyDescent="0.25"/>
    <row r="8843" x14ac:dyDescent="0.25"/>
    <row r="8844" x14ac:dyDescent="0.25"/>
    <row r="8845" x14ac:dyDescent="0.25"/>
    <row r="8846" x14ac:dyDescent="0.25"/>
    <row r="8847" x14ac:dyDescent="0.25"/>
    <row r="8848" x14ac:dyDescent="0.25"/>
    <row r="8849" x14ac:dyDescent="0.25"/>
    <row r="8850" x14ac:dyDescent="0.25"/>
    <row r="8851" x14ac:dyDescent="0.25"/>
    <row r="8852" x14ac:dyDescent="0.25"/>
    <row r="8853" x14ac:dyDescent="0.25"/>
    <row r="8854" x14ac:dyDescent="0.25"/>
    <row r="8855" x14ac:dyDescent="0.25"/>
    <row r="8856" x14ac:dyDescent="0.25"/>
    <row r="8857" x14ac:dyDescent="0.25"/>
    <row r="8858" x14ac:dyDescent="0.25"/>
    <row r="8859" x14ac:dyDescent="0.25"/>
    <row r="8860" x14ac:dyDescent="0.25"/>
    <row r="8861" x14ac:dyDescent="0.25"/>
    <row r="8862" x14ac:dyDescent="0.25"/>
    <row r="8863" x14ac:dyDescent="0.25"/>
    <row r="8864" x14ac:dyDescent="0.25"/>
    <row r="8865" x14ac:dyDescent="0.25"/>
    <row r="8866" x14ac:dyDescent="0.25"/>
    <row r="8867" x14ac:dyDescent="0.25"/>
    <row r="8868" x14ac:dyDescent="0.25"/>
    <row r="8869" x14ac:dyDescent="0.25"/>
    <row r="8870" x14ac:dyDescent="0.25"/>
    <row r="8871" x14ac:dyDescent="0.25"/>
    <row r="8872" x14ac:dyDescent="0.25"/>
    <row r="8873" x14ac:dyDescent="0.25"/>
    <row r="8874" x14ac:dyDescent="0.25"/>
    <row r="8875" x14ac:dyDescent="0.25"/>
    <row r="8876" x14ac:dyDescent="0.25"/>
    <row r="8877" x14ac:dyDescent="0.25"/>
    <row r="8878" x14ac:dyDescent="0.25"/>
    <row r="8879" x14ac:dyDescent="0.25"/>
    <row r="8880" x14ac:dyDescent="0.25"/>
    <row r="8881" x14ac:dyDescent="0.25"/>
    <row r="8882" x14ac:dyDescent="0.25"/>
    <row r="8883" x14ac:dyDescent="0.25"/>
    <row r="8884" x14ac:dyDescent="0.25"/>
    <row r="8885" x14ac:dyDescent="0.25"/>
    <row r="8886" x14ac:dyDescent="0.25"/>
    <row r="8887" x14ac:dyDescent="0.25"/>
    <row r="8888" x14ac:dyDescent="0.25"/>
    <row r="8889" x14ac:dyDescent="0.25"/>
    <row r="8890" x14ac:dyDescent="0.25"/>
    <row r="8891" x14ac:dyDescent="0.25"/>
    <row r="8892" x14ac:dyDescent="0.25"/>
    <row r="8893" x14ac:dyDescent="0.25"/>
    <row r="8894" x14ac:dyDescent="0.25"/>
    <row r="8895" x14ac:dyDescent="0.25"/>
    <row r="8896" x14ac:dyDescent="0.25"/>
    <row r="8897" x14ac:dyDescent="0.25"/>
    <row r="8898" x14ac:dyDescent="0.25"/>
    <row r="8899" x14ac:dyDescent="0.25"/>
    <row r="8900" x14ac:dyDescent="0.25"/>
    <row r="8901" x14ac:dyDescent="0.25"/>
    <row r="8902" x14ac:dyDescent="0.25"/>
    <row r="8903" x14ac:dyDescent="0.25"/>
    <row r="8904" x14ac:dyDescent="0.25"/>
    <row r="8905" x14ac:dyDescent="0.25"/>
    <row r="8906" x14ac:dyDescent="0.25"/>
    <row r="8907" x14ac:dyDescent="0.25"/>
    <row r="8908" x14ac:dyDescent="0.25"/>
    <row r="8909" x14ac:dyDescent="0.25"/>
    <row r="8910" x14ac:dyDescent="0.25"/>
    <row r="8911" x14ac:dyDescent="0.25"/>
    <row r="8912" x14ac:dyDescent="0.25"/>
    <row r="8913" x14ac:dyDescent="0.25"/>
    <row r="8914" x14ac:dyDescent="0.25"/>
    <row r="8915" x14ac:dyDescent="0.25"/>
    <row r="8916" x14ac:dyDescent="0.25"/>
    <row r="8917" x14ac:dyDescent="0.25"/>
    <row r="8918" x14ac:dyDescent="0.25"/>
    <row r="8919" x14ac:dyDescent="0.25"/>
    <row r="8920" x14ac:dyDescent="0.25"/>
    <row r="8921" x14ac:dyDescent="0.25"/>
    <row r="8922" x14ac:dyDescent="0.25"/>
    <row r="8923" x14ac:dyDescent="0.25"/>
    <row r="8924" x14ac:dyDescent="0.25"/>
    <row r="8925" x14ac:dyDescent="0.25"/>
    <row r="8926" x14ac:dyDescent="0.25"/>
    <row r="8927" x14ac:dyDescent="0.25"/>
    <row r="8928" x14ac:dyDescent="0.25"/>
    <row r="8929" x14ac:dyDescent="0.25"/>
    <row r="8930" x14ac:dyDescent="0.25"/>
    <row r="8931" x14ac:dyDescent="0.25"/>
    <row r="8932" x14ac:dyDescent="0.25"/>
    <row r="8933" x14ac:dyDescent="0.25"/>
    <row r="8934" x14ac:dyDescent="0.25"/>
    <row r="8935" x14ac:dyDescent="0.25"/>
    <row r="8936" x14ac:dyDescent="0.25"/>
    <row r="8937" x14ac:dyDescent="0.25"/>
    <row r="8938" x14ac:dyDescent="0.25"/>
    <row r="8939" x14ac:dyDescent="0.25"/>
    <row r="8940" x14ac:dyDescent="0.25"/>
    <row r="8941" x14ac:dyDescent="0.25"/>
    <row r="8942" x14ac:dyDescent="0.25"/>
    <row r="8943" x14ac:dyDescent="0.25"/>
    <row r="8944" x14ac:dyDescent="0.25"/>
    <row r="8945" x14ac:dyDescent="0.25"/>
    <row r="8946" x14ac:dyDescent="0.25"/>
    <row r="8947" x14ac:dyDescent="0.25"/>
    <row r="8948" x14ac:dyDescent="0.25"/>
    <row r="8949" x14ac:dyDescent="0.25"/>
    <row r="8950" x14ac:dyDescent="0.25"/>
    <row r="8951" x14ac:dyDescent="0.25"/>
    <row r="8952" x14ac:dyDescent="0.25"/>
    <row r="8953" x14ac:dyDescent="0.25"/>
    <row r="8954" x14ac:dyDescent="0.25"/>
    <row r="8955" x14ac:dyDescent="0.25"/>
    <row r="8956" x14ac:dyDescent="0.25"/>
    <row r="8957" x14ac:dyDescent="0.25"/>
    <row r="8958" x14ac:dyDescent="0.25"/>
    <row r="8959" x14ac:dyDescent="0.25"/>
    <row r="8960" x14ac:dyDescent="0.25"/>
    <row r="8961" x14ac:dyDescent="0.25"/>
    <row r="8962" x14ac:dyDescent="0.25"/>
    <row r="8963" x14ac:dyDescent="0.25"/>
    <row r="8964" x14ac:dyDescent="0.25"/>
    <row r="8965" x14ac:dyDescent="0.25"/>
    <row r="8966" x14ac:dyDescent="0.25"/>
    <row r="8967" x14ac:dyDescent="0.25"/>
    <row r="8968" x14ac:dyDescent="0.25"/>
    <row r="8969" x14ac:dyDescent="0.25"/>
    <row r="8970" x14ac:dyDescent="0.25"/>
    <row r="8971" x14ac:dyDescent="0.25"/>
    <row r="8972" x14ac:dyDescent="0.25"/>
    <row r="8973" x14ac:dyDescent="0.25"/>
    <row r="8974" x14ac:dyDescent="0.25"/>
    <row r="8975" x14ac:dyDescent="0.25"/>
    <row r="8976" x14ac:dyDescent="0.25"/>
    <row r="8977" x14ac:dyDescent="0.25"/>
    <row r="8978" x14ac:dyDescent="0.25"/>
    <row r="8979" x14ac:dyDescent="0.25"/>
    <row r="8980" x14ac:dyDescent="0.25"/>
    <row r="8981" x14ac:dyDescent="0.25"/>
    <row r="8982" x14ac:dyDescent="0.25"/>
    <row r="8983" x14ac:dyDescent="0.25"/>
    <row r="8984" x14ac:dyDescent="0.25"/>
    <row r="8985" x14ac:dyDescent="0.25"/>
    <row r="8986" x14ac:dyDescent="0.25"/>
    <row r="8987" x14ac:dyDescent="0.25"/>
    <row r="8988" x14ac:dyDescent="0.25"/>
    <row r="8989" x14ac:dyDescent="0.25"/>
    <row r="8990" x14ac:dyDescent="0.25"/>
    <row r="8991" x14ac:dyDescent="0.25"/>
    <row r="8992" x14ac:dyDescent="0.25"/>
    <row r="8993" x14ac:dyDescent="0.25"/>
    <row r="8994" x14ac:dyDescent="0.25"/>
    <row r="8995" x14ac:dyDescent="0.25"/>
    <row r="8996" x14ac:dyDescent="0.25"/>
    <row r="8997" x14ac:dyDescent="0.25"/>
    <row r="8998" x14ac:dyDescent="0.25"/>
    <row r="8999" x14ac:dyDescent="0.25"/>
    <row r="9000" x14ac:dyDescent="0.25"/>
    <row r="9001" x14ac:dyDescent="0.25"/>
    <row r="9002" x14ac:dyDescent="0.25"/>
    <row r="9003" x14ac:dyDescent="0.25"/>
    <row r="9004" x14ac:dyDescent="0.25"/>
    <row r="9005" x14ac:dyDescent="0.25"/>
    <row r="9006" x14ac:dyDescent="0.25"/>
    <row r="9007" x14ac:dyDescent="0.25"/>
    <row r="9008" x14ac:dyDescent="0.25"/>
    <row r="9009" x14ac:dyDescent="0.25"/>
    <row r="9010" x14ac:dyDescent="0.25"/>
    <row r="9011" x14ac:dyDescent="0.25"/>
    <row r="9012" x14ac:dyDescent="0.25"/>
    <row r="9013" x14ac:dyDescent="0.25"/>
    <row r="9014" x14ac:dyDescent="0.25"/>
    <row r="9015" x14ac:dyDescent="0.25"/>
    <row r="9016" x14ac:dyDescent="0.25"/>
    <row r="9017" x14ac:dyDescent="0.25"/>
    <row r="9018" x14ac:dyDescent="0.25"/>
    <row r="9019" x14ac:dyDescent="0.25"/>
    <row r="9020" x14ac:dyDescent="0.25"/>
    <row r="9021" x14ac:dyDescent="0.25"/>
    <row r="9022" x14ac:dyDescent="0.25"/>
    <row r="9023" x14ac:dyDescent="0.25"/>
    <row r="9024" x14ac:dyDescent="0.25"/>
    <row r="9025" x14ac:dyDescent="0.25"/>
    <row r="9026" x14ac:dyDescent="0.25"/>
    <row r="9027" x14ac:dyDescent="0.25"/>
    <row r="9028" x14ac:dyDescent="0.25"/>
    <row r="9029" x14ac:dyDescent="0.25"/>
    <row r="9030" x14ac:dyDescent="0.25"/>
    <row r="9031" x14ac:dyDescent="0.25"/>
    <row r="9032" x14ac:dyDescent="0.25"/>
    <row r="9033" x14ac:dyDescent="0.25"/>
    <row r="9034" x14ac:dyDescent="0.25"/>
    <row r="9035" x14ac:dyDescent="0.25"/>
    <row r="9036" x14ac:dyDescent="0.25"/>
    <row r="9037" x14ac:dyDescent="0.25"/>
    <row r="9038" x14ac:dyDescent="0.25"/>
    <row r="9039" x14ac:dyDescent="0.25"/>
    <row r="9040" x14ac:dyDescent="0.25"/>
    <row r="9041" x14ac:dyDescent="0.25"/>
    <row r="9042" x14ac:dyDescent="0.25"/>
    <row r="9043" x14ac:dyDescent="0.25"/>
    <row r="9044" x14ac:dyDescent="0.25"/>
    <row r="9045" x14ac:dyDescent="0.25"/>
    <row r="9046" x14ac:dyDescent="0.25"/>
    <row r="9047" x14ac:dyDescent="0.25"/>
    <row r="9048" x14ac:dyDescent="0.25"/>
    <row r="9049" x14ac:dyDescent="0.25"/>
    <row r="9050" x14ac:dyDescent="0.25"/>
    <row r="9051" x14ac:dyDescent="0.25"/>
    <row r="9052" x14ac:dyDescent="0.25"/>
    <row r="9053" x14ac:dyDescent="0.25"/>
    <row r="9054" x14ac:dyDescent="0.25"/>
    <row r="9055" x14ac:dyDescent="0.25"/>
    <row r="9056" x14ac:dyDescent="0.25"/>
    <row r="9057" x14ac:dyDescent="0.25"/>
    <row r="9058" x14ac:dyDescent="0.25"/>
    <row r="9059" x14ac:dyDescent="0.25"/>
    <row r="9060" x14ac:dyDescent="0.25"/>
    <row r="9061" x14ac:dyDescent="0.25"/>
    <row r="9062" x14ac:dyDescent="0.25"/>
    <row r="9063" x14ac:dyDescent="0.25"/>
    <row r="9064" x14ac:dyDescent="0.25"/>
    <row r="9065" x14ac:dyDescent="0.25"/>
    <row r="9066" x14ac:dyDescent="0.25"/>
    <row r="9067" x14ac:dyDescent="0.25"/>
    <row r="9068" x14ac:dyDescent="0.25"/>
    <row r="9069" x14ac:dyDescent="0.25"/>
    <row r="9070" x14ac:dyDescent="0.25"/>
    <row r="9071" x14ac:dyDescent="0.25"/>
    <row r="9072" x14ac:dyDescent="0.25"/>
    <row r="9073" x14ac:dyDescent="0.25"/>
    <row r="9074" x14ac:dyDescent="0.25"/>
    <row r="9075" x14ac:dyDescent="0.25"/>
    <row r="9076" x14ac:dyDescent="0.25"/>
    <row r="9077" x14ac:dyDescent="0.25"/>
    <row r="9078" x14ac:dyDescent="0.25"/>
    <row r="9079" x14ac:dyDescent="0.25"/>
    <row r="9080" x14ac:dyDescent="0.25"/>
    <row r="9081" x14ac:dyDescent="0.25"/>
    <row r="9082" x14ac:dyDescent="0.25"/>
    <row r="9083" x14ac:dyDescent="0.25"/>
    <row r="9084" x14ac:dyDescent="0.25"/>
    <row r="9085" x14ac:dyDescent="0.25"/>
    <row r="9086" x14ac:dyDescent="0.25"/>
    <row r="9087" x14ac:dyDescent="0.25"/>
    <row r="9088" x14ac:dyDescent="0.25"/>
    <row r="9089" x14ac:dyDescent="0.25"/>
    <row r="9090" x14ac:dyDescent="0.25"/>
    <row r="9091" x14ac:dyDescent="0.25"/>
    <row r="9092" x14ac:dyDescent="0.25"/>
    <row r="9093" x14ac:dyDescent="0.25"/>
    <row r="9094" x14ac:dyDescent="0.25"/>
    <row r="9095" x14ac:dyDescent="0.25"/>
    <row r="9096" x14ac:dyDescent="0.25"/>
    <row r="9097" x14ac:dyDescent="0.25"/>
    <row r="9098" x14ac:dyDescent="0.25"/>
    <row r="9099" x14ac:dyDescent="0.25"/>
    <row r="9100" x14ac:dyDescent="0.25"/>
    <row r="9101" x14ac:dyDescent="0.25"/>
    <row r="9102" x14ac:dyDescent="0.25"/>
    <row r="9103" x14ac:dyDescent="0.25"/>
    <row r="9104" x14ac:dyDescent="0.25"/>
    <row r="9105" x14ac:dyDescent="0.25"/>
    <row r="9106" x14ac:dyDescent="0.25"/>
    <row r="9107" x14ac:dyDescent="0.25"/>
    <row r="9108" x14ac:dyDescent="0.25"/>
    <row r="9109" x14ac:dyDescent="0.25"/>
    <row r="9110" x14ac:dyDescent="0.25"/>
    <row r="9111" x14ac:dyDescent="0.25"/>
    <row r="9112" x14ac:dyDescent="0.25"/>
    <row r="9113" x14ac:dyDescent="0.25"/>
    <row r="9114" x14ac:dyDescent="0.25"/>
    <row r="9115" x14ac:dyDescent="0.25"/>
    <row r="9116" x14ac:dyDescent="0.25"/>
    <row r="9117" x14ac:dyDescent="0.25"/>
    <row r="9118" x14ac:dyDescent="0.25"/>
    <row r="9119" x14ac:dyDescent="0.25"/>
    <row r="9120" x14ac:dyDescent="0.25"/>
    <row r="9121" x14ac:dyDescent="0.25"/>
    <row r="9122" x14ac:dyDescent="0.25"/>
    <row r="9123" x14ac:dyDescent="0.25"/>
    <row r="9124" x14ac:dyDescent="0.25"/>
    <row r="9125" x14ac:dyDescent="0.25"/>
    <row r="9126" x14ac:dyDescent="0.25"/>
    <row r="9127" x14ac:dyDescent="0.25"/>
    <row r="9128" x14ac:dyDescent="0.25"/>
    <row r="9129" x14ac:dyDescent="0.25"/>
    <row r="9130" x14ac:dyDescent="0.25"/>
    <row r="9131" x14ac:dyDescent="0.25"/>
    <row r="9132" x14ac:dyDescent="0.25"/>
    <row r="9133" x14ac:dyDescent="0.25"/>
    <row r="9134" x14ac:dyDescent="0.25"/>
    <row r="9135" x14ac:dyDescent="0.25"/>
    <row r="9136" x14ac:dyDescent="0.25"/>
    <row r="9137" x14ac:dyDescent="0.25"/>
    <row r="9138" x14ac:dyDescent="0.25"/>
    <row r="9139" x14ac:dyDescent="0.25"/>
    <row r="9140" x14ac:dyDescent="0.25"/>
    <row r="9141" x14ac:dyDescent="0.25"/>
    <row r="9142" x14ac:dyDescent="0.25"/>
    <row r="9143" x14ac:dyDescent="0.25"/>
    <row r="9144" x14ac:dyDescent="0.25"/>
    <row r="9145" x14ac:dyDescent="0.25"/>
    <row r="9146" x14ac:dyDescent="0.25"/>
    <row r="9147" x14ac:dyDescent="0.25"/>
    <row r="9148" x14ac:dyDescent="0.25"/>
    <row r="9149" x14ac:dyDescent="0.25"/>
    <row r="9150" x14ac:dyDescent="0.25"/>
    <row r="9151" x14ac:dyDescent="0.25"/>
    <row r="9152" x14ac:dyDescent="0.25"/>
    <row r="9153" x14ac:dyDescent="0.25"/>
    <row r="9154" x14ac:dyDescent="0.25"/>
    <row r="9155" x14ac:dyDescent="0.25"/>
    <row r="9156" x14ac:dyDescent="0.25"/>
    <row r="9157" x14ac:dyDescent="0.25"/>
    <row r="9158" x14ac:dyDescent="0.25"/>
    <row r="9159" x14ac:dyDescent="0.25"/>
    <row r="9160" x14ac:dyDescent="0.25"/>
    <row r="9161" x14ac:dyDescent="0.25"/>
    <row r="9162" x14ac:dyDescent="0.25"/>
    <row r="9163" x14ac:dyDescent="0.25"/>
    <row r="9164" x14ac:dyDescent="0.25"/>
    <row r="9165" x14ac:dyDescent="0.25"/>
    <row r="9166" x14ac:dyDescent="0.25"/>
    <row r="9167" x14ac:dyDescent="0.25"/>
    <row r="9168" x14ac:dyDescent="0.25"/>
    <row r="9169" x14ac:dyDescent="0.25"/>
    <row r="9170" x14ac:dyDescent="0.25"/>
    <row r="9171" x14ac:dyDescent="0.25"/>
    <row r="9172" x14ac:dyDescent="0.25"/>
    <row r="9173" x14ac:dyDescent="0.25"/>
    <row r="9174" x14ac:dyDescent="0.25"/>
    <row r="9175" x14ac:dyDescent="0.25"/>
    <row r="9176" x14ac:dyDescent="0.25"/>
    <row r="9177" x14ac:dyDescent="0.25"/>
    <row r="9178" x14ac:dyDescent="0.25"/>
    <row r="9179" x14ac:dyDescent="0.25"/>
    <row r="9180" x14ac:dyDescent="0.25"/>
    <row r="9181" x14ac:dyDescent="0.25"/>
    <row r="9182" x14ac:dyDescent="0.25"/>
    <row r="9183" x14ac:dyDescent="0.25"/>
    <row r="9184" x14ac:dyDescent="0.25"/>
    <row r="9185" x14ac:dyDescent="0.25"/>
    <row r="9186" x14ac:dyDescent="0.25"/>
    <row r="9187" x14ac:dyDescent="0.25"/>
    <row r="9188" x14ac:dyDescent="0.25"/>
    <row r="9189" x14ac:dyDescent="0.25"/>
    <row r="9190" x14ac:dyDescent="0.25"/>
    <row r="9191" x14ac:dyDescent="0.25"/>
    <row r="9192" x14ac:dyDescent="0.25"/>
    <row r="9193" x14ac:dyDescent="0.25"/>
    <row r="9194" x14ac:dyDescent="0.25"/>
    <row r="9195" x14ac:dyDescent="0.25"/>
    <row r="9196" x14ac:dyDescent="0.25"/>
    <row r="9197" x14ac:dyDescent="0.25"/>
    <row r="9198" x14ac:dyDescent="0.25"/>
    <row r="9199" x14ac:dyDescent="0.25"/>
    <row r="9200" x14ac:dyDescent="0.25"/>
    <row r="9201" x14ac:dyDescent="0.25"/>
    <row r="9202" x14ac:dyDescent="0.25"/>
    <row r="9203" x14ac:dyDescent="0.25"/>
    <row r="9204" x14ac:dyDescent="0.25"/>
    <row r="9205" x14ac:dyDescent="0.25"/>
    <row r="9206" x14ac:dyDescent="0.25"/>
    <row r="9207" x14ac:dyDescent="0.25"/>
    <row r="9208" x14ac:dyDescent="0.25"/>
    <row r="9209" x14ac:dyDescent="0.25"/>
    <row r="9210" x14ac:dyDescent="0.25"/>
    <row r="9211" x14ac:dyDescent="0.25"/>
    <row r="9212" x14ac:dyDescent="0.25"/>
    <row r="9213" x14ac:dyDescent="0.25"/>
    <row r="9214" x14ac:dyDescent="0.25"/>
    <row r="9215" x14ac:dyDescent="0.25"/>
    <row r="9216" x14ac:dyDescent="0.25"/>
    <row r="9217" x14ac:dyDescent="0.25"/>
    <row r="9218" x14ac:dyDescent="0.25"/>
    <row r="9219" x14ac:dyDescent="0.25"/>
    <row r="9220" x14ac:dyDescent="0.25"/>
    <row r="9221" x14ac:dyDescent="0.25"/>
    <row r="9222" x14ac:dyDescent="0.25"/>
    <row r="9223" x14ac:dyDescent="0.25"/>
    <row r="9224" x14ac:dyDescent="0.25"/>
    <row r="9225" x14ac:dyDescent="0.25"/>
    <row r="9226" x14ac:dyDescent="0.25"/>
    <row r="9227" x14ac:dyDescent="0.25"/>
    <row r="9228" x14ac:dyDescent="0.25"/>
    <row r="9229" x14ac:dyDescent="0.25"/>
    <row r="9230" x14ac:dyDescent="0.25"/>
    <row r="9231" x14ac:dyDescent="0.25"/>
    <row r="9232" x14ac:dyDescent="0.25"/>
    <row r="9233" x14ac:dyDescent="0.25"/>
    <row r="9234" x14ac:dyDescent="0.25"/>
    <row r="9235" x14ac:dyDescent="0.25"/>
    <row r="9236" x14ac:dyDescent="0.25"/>
    <row r="9237" x14ac:dyDescent="0.25"/>
    <row r="9238" x14ac:dyDescent="0.25"/>
    <row r="9239" x14ac:dyDescent="0.25"/>
    <row r="9240" x14ac:dyDescent="0.25"/>
    <row r="9241" x14ac:dyDescent="0.25"/>
    <row r="9242" x14ac:dyDescent="0.25"/>
    <row r="9243" x14ac:dyDescent="0.25"/>
    <row r="9244" x14ac:dyDescent="0.25"/>
    <row r="9245" x14ac:dyDescent="0.25"/>
    <row r="9246" x14ac:dyDescent="0.25"/>
    <row r="9247" x14ac:dyDescent="0.25"/>
    <row r="9248" x14ac:dyDescent="0.25"/>
    <row r="9249" x14ac:dyDescent="0.25"/>
    <row r="9250" x14ac:dyDescent="0.25"/>
    <row r="9251" x14ac:dyDescent="0.25"/>
    <row r="9252" x14ac:dyDescent="0.25"/>
    <row r="9253" x14ac:dyDescent="0.25"/>
    <row r="9254" x14ac:dyDescent="0.25"/>
    <row r="9255" x14ac:dyDescent="0.25"/>
    <row r="9256" x14ac:dyDescent="0.25"/>
    <row r="9257" x14ac:dyDescent="0.25"/>
    <row r="9258" x14ac:dyDescent="0.25"/>
    <row r="9259" x14ac:dyDescent="0.25"/>
    <row r="9260" x14ac:dyDescent="0.25"/>
    <row r="9261" x14ac:dyDescent="0.25"/>
    <row r="9262" x14ac:dyDescent="0.25"/>
    <row r="9263" x14ac:dyDescent="0.25"/>
    <row r="9264" x14ac:dyDescent="0.25"/>
    <row r="9265" x14ac:dyDescent="0.25"/>
    <row r="9266" x14ac:dyDescent="0.25"/>
    <row r="9267" x14ac:dyDescent="0.25"/>
    <row r="9268" x14ac:dyDescent="0.25"/>
    <row r="9269" x14ac:dyDescent="0.25"/>
    <row r="9270" x14ac:dyDescent="0.25"/>
    <row r="9271" x14ac:dyDescent="0.25"/>
    <row r="9272" x14ac:dyDescent="0.25"/>
    <row r="9273" x14ac:dyDescent="0.25"/>
    <row r="9274" x14ac:dyDescent="0.25"/>
    <row r="9275" x14ac:dyDescent="0.25"/>
    <row r="9276" x14ac:dyDescent="0.25"/>
    <row r="9277" x14ac:dyDescent="0.25"/>
    <row r="9278" x14ac:dyDescent="0.25"/>
    <row r="9279" x14ac:dyDescent="0.25"/>
    <row r="9280" x14ac:dyDescent="0.25"/>
    <row r="9281" x14ac:dyDescent="0.25"/>
    <row r="9282" x14ac:dyDescent="0.25"/>
    <row r="9283" x14ac:dyDescent="0.25"/>
    <row r="9284" x14ac:dyDescent="0.25"/>
    <row r="9285" x14ac:dyDescent="0.25"/>
    <row r="9286" x14ac:dyDescent="0.25"/>
    <row r="9287" x14ac:dyDescent="0.25"/>
    <row r="9288" x14ac:dyDescent="0.25"/>
    <row r="9289" x14ac:dyDescent="0.25"/>
    <row r="9290" x14ac:dyDescent="0.25"/>
    <row r="9291" x14ac:dyDescent="0.25"/>
    <row r="9292" x14ac:dyDescent="0.25"/>
    <row r="9293" x14ac:dyDescent="0.25"/>
    <row r="9294" x14ac:dyDescent="0.25"/>
    <row r="9295" x14ac:dyDescent="0.25"/>
    <row r="9296" x14ac:dyDescent="0.25"/>
    <row r="9297" x14ac:dyDescent="0.25"/>
    <row r="9298" x14ac:dyDescent="0.25"/>
    <row r="9299" x14ac:dyDescent="0.25"/>
    <row r="9300" x14ac:dyDescent="0.25"/>
    <row r="9301" x14ac:dyDescent="0.25"/>
    <row r="9302" x14ac:dyDescent="0.25"/>
    <row r="9303" x14ac:dyDescent="0.25"/>
    <row r="9304" x14ac:dyDescent="0.25"/>
    <row r="9305" x14ac:dyDescent="0.25"/>
    <row r="9306" x14ac:dyDescent="0.25"/>
    <row r="9307" x14ac:dyDescent="0.25"/>
    <row r="9308" x14ac:dyDescent="0.25"/>
    <row r="9309" x14ac:dyDescent="0.25"/>
    <row r="9310" x14ac:dyDescent="0.25"/>
    <row r="9311" x14ac:dyDescent="0.25"/>
    <row r="9312" x14ac:dyDescent="0.25"/>
    <row r="9313" x14ac:dyDescent="0.25"/>
    <row r="9314" x14ac:dyDescent="0.25"/>
    <row r="9315" x14ac:dyDescent="0.25"/>
    <row r="9316" x14ac:dyDescent="0.25"/>
    <row r="9317" x14ac:dyDescent="0.25"/>
    <row r="9318" x14ac:dyDescent="0.25"/>
    <row r="9319" x14ac:dyDescent="0.25"/>
    <row r="9320" x14ac:dyDescent="0.25"/>
    <row r="9321" x14ac:dyDescent="0.25"/>
    <row r="9322" x14ac:dyDescent="0.25"/>
    <row r="9323" x14ac:dyDescent="0.25"/>
    <row r="9324" x14ac:dyDescent="0.25"/>
    <row r="9325" x14ac:dyDescent="0.25"/>
    <row r="9326" x14ac:dyDescent="0.25"/>
    <row r="9327" x14ac:dyDescent="0.25"/>
    <row r="9328" x14ac:dyDescent="0.25"/>
    <row r="9329" x14ac:dyDescent="0.25"/>
    <row r="9330" x14ac:dyDescent="0.25"/>
    <row r="9331" x14ac:dyDescent="0.25"/>
    <row r="9332" x14ac:dyDescent="0.25"/>
    <row r="9333" x14ac:dyDescent="0.25"/>
    <row r="9334" x14ac:dyDescent="0.25"/>
    <row r="9335" x14ac:dyDescent="0.25"/>
    <row r="9336" x14ac:dyDescent="0.25"/>
    <row r="9337" x14ac:dyDescent="0.25"/>
    <row r="9338" x14ac:dyDescent="0.25"/>
    <row r="9339" x14ac:dyDescent="0.25"/>
    <row r="9340" x14ac:dyDescent="0.25"/>
    <row r="9341" x14ac:dyDescent="0.25"/>
    <row r="9342" x14ac:dyDescent="0.25"/>
    <row r="9343" x14ac:dyDescent="0.25"/>
    <row r="9344" x14ac:dyDescent="0.25"/>
    <row r="9345" x14ac:dyDescent="0.25"/>
    <row r="9346" x14ac:dyDescent="0.25"/>
    <row r="9347" x14ac:dyDescent="0.25"/>
    <row r="9348" x14ac:dyDescent="0.25"/>
    <row r="9349" x14ac:dyDescent="0.25"/>
    <row r="9350" x14ac:dyDescent="0.25"/>
    <row r="9351" x14ac:dyDescent="0.25"/>
    <row r="9352" x14ac:dyDescent="0.25"/>
    <row r="9353" x14ac:dyDescent="0.25"/>
    <row r="9354" x14ac:dyDescent="0.25"/>
    <row r="9355" x14ac:dyDescent="0.25"/>
    <row r="9356" x14ac:dyDescent="0.25"/>
    <row r="9357" x14ac:dyDescent="0.25"/>
    <row r="9358" x14ac:dyDescent="0.25"/>
    <row r="9359" x14ac:dyDescent="0.25"/>
    <row r="9360" x14ac:dyDescent="0.25"/>
    <row r="9361" x14ac:dyDescent="0.25"/>
    <row r="9362" x14ac:dyDescent="0.25"/>
    <row r="9363" x14ac:dyDescent="0.25"/>
    <row r="9364" x14ac:dyDescent="0.25"/>
    <row r="9365" x14ac:dyDescent="0.25"/>
    <row r="9366" x14ac:dyDescent="0.25"/>
    <row r="9367" x14ac:dyDescent="0.25"/>
    <row r="9368" x14ac:dyDescent="0.25"/>
    <row r="9369" x14ac:dyDescent="0.25"/>
    <row r="9370" x14ac:dyDescent="0.25"/>
    <row r="9371" x14ac:dyDescent="0.25"/>
    <row r="9372" x14ac:dyDescent="0.25"/>
    <row r="9373" x14ac:dyDescent="0.25"/>
    <row r="9374" x14ac:dyDescent="0.25"/>
    <row r="9375" x14ac:dyDescent="0.25"/>
    <row r="9376" x14ac:dyDescent="0.25"/>
    <row r="9377" x14ac:dyDescent="0.25"/>
    <row r="9378" x14ac:dyDescent="0.25"/>
    <row r="9379" x14ac:dyDescent="0.25"/>
    <row r="9380" x14ac:dyDescent="0.25"/>
    <row r="9381" x14ac:dyDescent="0.25"/>
    <row r="9382" x14ac:dyDescent="0.25"/>
    <row r="9383" x14ac:dyDescent="0.25"/>
    <row r="9384" x14ac:dyDescent="0.25"/>
    <row r="9385" x14ac:dyDescent="0.25"/>
    <row r="9386" x14ac:dyDescent="0.25"/>
    <row r="9387" x14ac:dyDescent="0.25"/>
    <row r="9388" x14ac:dyDescent="0.25"/>
    <row r="9389" x14ac:dyDescent="0.25"/>
    <row r="9390" x14ac:dyDescent="0.25"/>
    <row r="9391" x14ac:dyDescent="0.25"/>
    <row r="9392" x14ac:dyDescent="0.25"/>
    <row r="9393" x14ac:dyDescent="0.25"/>
    <row r="9394" x14ac:dyDescent="0.25"/>
    <row r="9395" x14ac:dyDescent="0.25"/>
    <row r="9396" x14ac:dyDescent="0.25"/>
    <row r="9397" x14ac:dyDescent="0.25"/>
    <row r="9398" x14ac:dyDescent="0.25"/>
    <row r="9399" x14ac:dyDescent="0.25"/>
    <row r="9400" x14ac:dyDescent="0.25"/>
    <row r="9401" x14ac:dyDescent="0.25"/>
    <row r="9402" x14ac:dyDescent="0.25"/>
    <row r="9403" x14ac:dyDescent="0.25"/>
    <row r="9404" x14ac:dyDescent="0.25"/>
    <row r="9405" x14ac:dyDescent="0.25"/>
    <row r="9406" x14ac:dyDescent="0.25"/>
    <row r="9407" x14ac:dyDescent="0.25"/>
    <row r="9408" x14ac:dyDescent="0.25"/>
    <row r="9409" x14ac:dyDescent="0.25"/>
    <row r="9410" x14ac:dyDescent="0.25"/>
    <row r="9411" x14ac:dyDescent="0.25"/>
    <row r="9412" x14ac:dyDescent="0.25"/>
    <row r="9413" x14ac:dyDescent="0.25"/>
    <row r="9414" x14ac:dyDescent="0.25"/>
    <row r="9415" x14ac:dyDescent="0.25"/>
    <row r="9416" x14ac:dyDescent="0.25"/>
    <row r="9417" x14ac:dyDescent="0.25"/>
    <row r="9418" x14ac:dyDescent="0.25"/>
    <row r="9419" x14ac:dyDescent="0.25"/>
    <row r="9420" x14ac:dyDescent="0.25"/>
    <row r="9421" x14ac:dyDescent="0.25"/>
    <row r="9422" x14ac:dyDescent="0.25"/>
    <row r="9423" x14ac:dyDescent="0.25"/>
    <row r="9424" x14ac:dyDescent="0.25"/>
    <row r="9425" x14ac:dyDescent="0.25"/>
    <row r="9426" x14ac:dyDescent="0.25"/>
    <row r="9427" x14ac:dyDescent="0.25"/>
    <row r="9428" x14ac:dyDescent="0.25"/>
    <row r="9429" x14ac:dyDescent="0.25"/>
    <row r="9430" x14ac:dyDescent="0.25"/>
    <row r="9431" x14ac:dyDescent="0.25"/>
    <row r="9432" x14ac:dyDescent="0.25"/>
    <row r="9433" x14ac:dyDescent="0.25"/>
    <row r="9434" x14ac:dyDescent="0.25"/>
    <row r="9435" x14ac:dyDescent="0.25"/>
    <row r="9436" x14ac:dyDescent="0.25"/>
    <row r="9437" x14ac:dyDescent="0.25"/>
    <row r="9438" x14ac:dyDescent="0.25"/>
    <row r="9439" x14ac:dyDescent="0.25"/>
    <row r="9440" x14ac:dyDescent="0.25"/>
    <row r="9441" x14ac:dyDescent="0.25"/>
    <row r="9442" x14ac:dyDescent="0.25"/>
    <row r="9443" x14ac:dyDescent="0.25"/>
    <row r="9444" x14ac:dyDescent="0.25"/>
    <row r="9445" x14ac:dyDescent="0.25"/>
    <row r="9446" x14ac:dyDescent="0.25"/>
    <row r="9447" x14ac:dyDescent="0.25"/>
    <row r="9448" x14ac:dyDescent="0.25"/>
    <row r="9449" x14ac:dyDescent="0.25"/>
    <row r="9450" x14ac:dyDescent="0.25"/>
    <row r="9451" x14ac:dyDescent="0.25"/>
    <row r="9452" x14ac:dyDescent="0.25"/>
    <row r="9453" x14ac:dyDescent="0.25"/>
    <row r="9454" x14ac:dyDescent="0.25"/>
    <row r="9455" x14ac:dyDescent="0.25"/>
    <row r="9456" x14ac:dyDescent="0.25"/>
    <row r="9457" x14ac:dyDescent="0.25"/>
    <row r="9458" x14ac:dyDescent="0.25"/>
    <row r="9459" x14ac:dyDescent="0.25"/>
    <row r="9460" x14ac:dyDescent="0.25"/>
    <row r="9461" x14ac:dyDescent="0.25"/>
    <row r="9462" x14ac:dyDescent="0.25"/>
    <row r="9463" x14ac:dyDescent="0.25"/>
    <row r="9464" x14ac:dyDescent="0.25"/>
    <row r="9465" x14ac:dyDescent="0.25"/>
    <row r="9466" x14ac:dyDescent="0.25"/>
    <row r="9467" x14ac:dyDescent="0.25"/>
    <row r="9468" x14ac:dyDescent="0.25"/>
    <row r="9469" x14ac:dyDescent="0.25"/>
    <row r="9470" x14ac:dyDescent="0.25"/>
    <row r="9471" x14ac:dyDescent="0.25"/>
    <row r="9472" x14ac:dyDescent="0.25"/>
    <row r="9473" x14ac:dyDescent="0.25"/>
    <row r="9474" x14ac:dyDescent="0.25"/>
    <row r="9475" x14ac:dyDescent="0.25"/>
    <row r="9476" x14ac:dyDescent="0.25"/>
    <row r="9477" x14ac:dyDescent="0.25"/>
    <row r="9478" x14ac:dyDescent="0.25"/>
    <row r="9479" x14ac:dyDescent="0.25"/>
    <row r="9480" x14ac:dyDescent="0.25"/>
    <row r="9481" x14ac:dyDescent="0.25"/>
    <row r="9482" x14ac:dyDescent="0.25"/>
    <row r="9483" x14ac:dyDescent="0.25"/>
    <row r="9484" x14ac:dyDescent="0.25"/>
    <row r="9485" x14ac:dyDescent="0.25"/>
    <row r="9486" x14ac:dyDescent="0.25"/>
    <row r="9487" x14ac:dyDescent="0.25"/>
    <row r="9488" x14ac:dyDescent="0.25"/>
    <row r="9489" x14ac:dyDescent="0.25"/>
    <row r="9490" x14ac:dyDescent="0.25"/>
    <row r="9491" x14ac:dyDescent="0.25"/>
    <row r="9492" x14ac:dyDescent="0.25"/>
    <row r="9493" x14ac:dyDescent="0.25"/>
    <row r="9494" x14ac:dyDescent="0.25"/>
    <row r="9495" x14ac:dyDescent="0.25"/>
    <row r="9496" x14ac:dyDescent="0.25"/>
    <row r="9497" x14ac:dyDescent="0.25"/>
    <row r="9498" x14ac:dyDescent="0.25"/>
    <row r="9499" x14ac:dyDescent="0.25"/>
    <row r="9500" x14ac:dyDescent="0.25"/>
    <row r="9501" x14ac:dyDescent="0.25"/>
    <row r="9502" x14ac:dyDescent="0.25"/>
    <row r="9503" x14ac:dyDescent="0.25"/>
    <row r="9504" x14ac:dyDescent="0.25"/>
    <row r="9505" x14ac:dyDescent="0.25"/>
    <row r="9506" x14ac:dyDescent="0.25"/>
    <row r="9507" x14ac:dyDescent="0.25"/>
    <row r="9508" x14ac:dyDescent="0.25"/>
    <row r="9509" x14ac:dyDescent="0.25"/>
    <row r="9510" x14ac:dyDescent="0.25"/>
    <row r="9511" x14ac:dyDescent="0.25"/>
    <row r="9512" x14ac:dyDescent="0.25"/>
    <row r="9513" x14ac:dyDescent="0.25"/>
    <row r="9514" x14ac:dyDescent="0.25"/>
    <row r="9515" x14ac:dyDescent="0.25"/>
    <row r="9516" x14ac:dyDescent="0.25"/>
    <row r="9517" x14ac:dyDescent="0.25"/>
    <row r="9518" x14ac:dyDescent="0.25"/>
    <row r="9519" x14ac:dyDescent="0.25"/>
    <row r="9520" x14ac:dyDescent="0.25"/>
    <row r="9521" x14ac:dyDescent="0.25"/>
    <row r="9522" x14ac:dyDescent="0.25"/>
    <row r="9523" x14ac:dyDescent="0.25"/>
    <row r="9524" x14ac:dyDescent="0.25"/>
    <row r="9525" x14ac:dyDescent="0.25"/>
    <row r="9526" x14ac:dyDescent="0.25"/>
    <row r="9527" x14ac:dyDescent="0.25"/>
    <row r="9528" x14ac:dyDescent="0.25"/>
    <row r="9529" x14ac:dyDescent="0.25"/>
    <row r="9530" x14ac:dyDescent="0.25"/>
    <row r="9531" x14ac:dyDescent="0.25"/>
    <row r="9532" x14ac:dyDescent="0.25"/>
    <row r="9533" x14ac:dyDescent="0.25"/>
    <row r="9534" x14ac:dyDescent="0.25"/>
    <row r="9535" x14ac:dyDescent="0.25"/>
    <row r="9536" x14ac:dyDescent="0.25"/>
    <row r="9537" x14ac:dyDescent="0.25"/>
    <row r="9538" x14ac:dyDescent="0.25"/>
    <row r="9539" x14ac:dyDescent="0.25"/>
    <row r="9540" x14ac:dyDescent="0.25"/>
    <row r="9541" x14ac:dyDescent="0.25"/>
    <row r="9542" x14ac:dyDescent="0.25"/>
    <row r="9543" x14ac:dyDescent="0.25"/>
    <row r="9544" x14ac:dyDescent="0.25"/>
    <row r="9545" x14ac:dyDescent="0.25"/>
    <row r="9546" x14ac:dyDescent="0.25"/>
    <row r="9547" x14ac:dyDescent="0.25"/>
    <row r="9548" x14ac:dyDescent="0.25"/>
    <row r="9549" x14ac:dyDescent="0.25"/>
    <row r="9550" x14ac:dyDescent="0.25"/>
    <row r="9551" x14ac:dyDescent="0.25"/>
    <row r="9552" x14ac:dyDescent="0.25"/>
    <row r="9553" x14ac:dyDescent="0.25"/>
    <row r="9554" x14ac:dyDescent="0.25"/>
    <row r="9555" x14ac:dyDescent="0.25"/>
    <row r="9556" x14ac:dyDescent="0.25"/>
    <row r="9557" x14ac:dyDescent="0.25"/>
    <row r="9558" x14ac:dyDescent="0.25"/>
    <row r="9559" x14ac:dyDescent="0.25"/>
    <row r="9560" x14ac:dyDescent="0.25"/>
    <row r="9561" x14ac:dyDescent="0.25"/>
    <row r="9562" x14ac:dyDescent="0.25"/>
    <row r="9563" x14ac:dyDescent="0.25"/>
    <row r="9564" x14ac:dyDescent="0.25"/>
    <row r="9565" x14ac:dyDescent="0.25"/>
    <row r="9566" x14ac:dyDescent="0.25"/>
    <row r="9567" x14ac:dyDescent="0.25"/>
    <row r="9568" x14ac:dyDescent="0.25"/>
    <row r="9569" x14ac:dyDescent="0.25"/>
    <row r="9570" x14ac:dyDescent="0.25"/>
    <row r="9571" x14ac:dyDescent="0.25"/>
    <row r="9572" x14ac:dyDescent="0.25"/>
    <row r="9573" x14ac:dyDescent="0.25"/>
    <row r="9574" x14ac:dyDescent="0.25"/>
    <row r="9575" x14ac:dyDescent="0.25"/>
    <row r="9576" x14ac:dyDescent="0.25"/>
    <row r="9577" x14ac:dyDescent="0.25"/>
    <row r="9578" x14ac:dyDescent="0.25"/>
    <row r="9579" x14ac:dyDescent="0.25"/>
    <row r="9580" x14ac:dyDescent="0.25"/>
    <row r="9581" x14ac:dyDescent="0.25"/>
    <row r="9582" x14ac:dyDescent="0.25"/>
    <row r="9583" x14ac:dyDescent="0.25"/>
    <row r="9584" x14ac:dyDescent="0.25"/>
    <row r="9585" x14ac:dyDescent="0.25"/>
    <row r="9586" x14ac:dyDescent="0.25"/>
    <row r="9587" x14ac:dyDescent="0.25"/>
    <row r="9588" x14ac:dyDescent="0.25"/>
    <row r="9589" x14ac:dyDescent="0.25"/>
    <row r="9590" x14ac:dyDescent="0.25"/>
    <row r="9591" x14ac:dyDescent="0.25"/>
    <row r="9592" x14ac:dyDescent="0.25"/>
    <row r="9593" x14ac:dyDescent="0.25"/>
    <row r="9594" x14ac:dyDescent="0.25"/>
    <row r="9595" x14ac:dyDescent="0.25"/>
    <row r="9596" x14ac:dyDescent="0.25"/>
    <row r="9597" x14ac:dyDescent="0.25"/>
    <row r="9598" x14ac:dyDescent="0.25"/>
    <row r="9599" x14ac:dyDescent="0.25"/>
    <row r="9600" x14ac:dyDescent="0.25"/>
    <row r="9601" x14ac:dyDescent="0.25"/>
    <row r="9602" x14ac:dyDescent="0.25"/>
    <row r="9603" x14ac:dyDescent="0.25"/>
    <row r="9604" x14ac:dyDescent="0.25"/>
    <row r="9605" x14ac:dyDescent="0.25"/>
    <row r="9606" x14ac:dyDescent="0.25"/>
    <row r="9607" x14ac:dyDescent="0.25"/>
    <row r="9608" x14ac:dyDescent="0.25"/>
    <row r="9609" x14ac:dyDescent="0.25"/>
    <row r="9610" x14ac:dyDescent="0.25"/>
    <row r="9611" x14ac:dyDescent="0.25"/>
    <row r="9612" x14ac:dyDescent="0.25"/>
    <row r="9613" x14ac:dyDescent="0.25"/>
    <row r="9614" x14ac:dyDescent="0.25"/>
    <row r="9615" x14ac:dyDescent="0.25"/>
    <row r="9616" x14ac:dyDescent="0.25"/>
    <row r="9617" x14ac:dyDescent="0.25"/>
    <row r="9618" x14ac:dyDescent="0.25"/>
    <row r="9619" x14ac:dyDescent="0.25"/>
    <row r="9620" x14ac:dyDescent="0.25"/>
    <row r="9621" x14ac:dyDescent="0.25"/>
    <row r="9622" x14ac:dyDescent="0.25"/>
    <row r="9623" x14ac:dyDescent="0.25"/>
    <row r="9624" x14ac:dyDescent="0.25"/>
    <row r="9625" x14ac:dyDescent="0.25"/>
    <row r="9626" x14ac:dyDescent="0.25"/>
    <row r="9627" x14ac:dyDescent="0.25"/>
    <row r="9628" x14ac:dyDescent="0.25"/>
    <row r="9629" x14ac:dyDescent="0.25"/>
    <row r="9630" x14ac:dyDescent="0.25"/>
    <row r="9631" x14ac:dyDescent="0.25"/>
    <row r="9632" x14ac:dyDescent="0.25"/>
    <row r="9633" x14ac:dyDescent="0.25"/>
    <row r="9634" x14ac:dyDescent="0.25"/>
    <row r="9635" x14ac:dyDescent="0.25"/>
    <row r="9636" x14ac:dyDescent="0.25"/>
    <row r="9637" x14ac:dyDescent="0.25"/>
    <row r="9638" x14ac:dyDescent="0.25"/>
    <row r="9639" x14ac:dyDescent="0.25"/>
    <row r="9640" x14ac:dyDescent="0.25"/>
    <row r="9641" x14ac:dyDescent="0.25"/>
    <row r="9642" x14ac:dyDescent="0.25"/>
    <row r="9643" x14ac:dyDescent="0.25"/>
    <row r="9644" x14ac:dyDescent="0.25"/>
    <row r="9645" x14ac:dyDescent="0.25"/>
    <row r="9646" x14ac:dyDescent="0.25"/>
    <row r="9647" x14ac:dyDescent="0.25"/>
    <row r="9648" x14ac:dyDescent="0.25"/>
    <row r="9649" x14ac:dyDescent="0.25"/>
    <row r="9650" x14ac:dyDescent="0.25"/>
    <row r="9651" x14ac:dyDescent="0.25"/>
    <row r="9652" x14ac:dyDescent="0.25"/>
    <row r="9653" x14ac:dyDescent="0.25"/>
    <row r="9654" x14ac:dyDescent="0.25"/>
    <row r="9655" x14ac:dyDescent="0.25"/>
    <row r="9656" x14ac:dyDescent="0.25"/>
    <row r="9657" x14ac:dyDescent="0.25"/>
    <row r="9658" x14ac:dyDescent="0.25"/>
    <row r="9659" x14ac:dyDescent="0.25"/>
    <row r="9660" x14ac:dyDescent="0.25"/>
    <row r="9661" x14ac:dyDescent="0.25"/>
    <row r="9662" x14ac:dyDescent="0.25"/>
    <row r="9663" x14ac:dyDescent="0.25"/>
    <row r="9664" x14ac:dyDescent="0.25"/>
    <row r="9665" x14ac:dyDescent="0.25"/>
    <row r="9666" x14ac:dyDescent="0.25"/>
    <row r="9667" x14ac:dyDescent="0.25"/>
    <row r="9668" x14ac:dyDescent="0.25"/>
    <row r="9669" x14ac:dyDescent="0.25"/>
    <row r="9670" x14ac:dyDescent="0.25"/>
    <row r="9671" x14ac:dyDescent="0.25"/>
    <row r="9672" x14ac:dyDescent="0.25"/>
    <row r="9673" x14ac:dyDescent="0.25"/>
    <row r="9674" x14ac:dyDescent="0.25"/>
    <row r="9675" x14ac:dyDescent="0.25"/>
    <row r="9676" x14ac:dyDescent="0.25"/>
    <row r="9677" x14ac:dyDescent="0.25"/>
    <row r="9678" x14ac:dyDescent="0.25"/>
    <row r="9679" x14ac:dyDescent="0.25"/>
    <row r="9680" x14ac:dyDescent="0.25"/>
    <row r="9681" x14ac:dyDescent="0.25"/>
    <row r="9682" x14ac:dyDescent="0.25"/>
    <row r="9683" x14ac:dyDescent="0.25"/>
    <row r="9684" x14ac:dyDescent="0.25"/>
    <row r="9685" x14ac:dyDescent="0.25"/>
    <row r="9686" x14ac:dyDescent="0.25"/>
    <row r="9687" x14ac:dyDescent="0.25"/>
    <row r="9688" x14ac:dyDescent="0.25"/>
    <row r="9689" x14ac:dyDescent="0.25"/>
    <row r="9690" x14ac:dyDescent="0.25"/>
    <row r="9691" x14ac:dyDescent="0.25"/>
    <row r="9692" x14ac:dyDescent="0.25"/>
    <row r="9693" x14ac:dyDescent="0.25"/>
    <row r="9694" x14ac:dyDescent="0.25"/>
    <row r="9695" x14ac:dyDescent="0.25"/>
    <row r="9696" x14ac:dyDescent="0.25"/>
    <row r="9697" x14ac:dyDescent="0.25"/>
    <row r="9698" x14ac:dyDescent="0.25"/>
    <row r="9699" x14ac:dyDescent="0.25"/>
    <row r="9700" x14ac:dyDescent="0.25"/>
    <row r="9701" x14ac:dyDescent="0.25"/>
    <row r="9702" x14ac:dyDescent="0.25"/>
    <row r="9703" x14ac:dyDescent="0.25"/>
    <row r="9704" x14ac:dyDescent="0.25"/>
    <row r="9705" x14ac:dyDescent="0.25"/>
    <row r="9706" x14ac:dyDescent="0.25"/>
    <row r="9707" x14ac:dyDescent="0.25"/>
    <row r="9708" x14ac:dyDescent="0.25"/>
    <row r="9709" x14ac:dyDescent="0.25"/>
    <row r="9710" x14ac:dyDescent="0.25"/>
    <row r="9711" x14ac:dyDescent="0.25"/>
    <row r="9712" x14ac:dyDescent="0.25"/>
    <row r="9713" x14ac:dyDescent="0.25"/>
    <row r="9714" x14ac:dyDescent="0.25"/>
    <row r="9715" x14ac:dyDescent="0.25"/>
    <row r="9716" x14ac:dyDescent="0.25"/>
    <row r="9717" x14ac:dyDescent="0.25"/>
    <row r="9718" x14ac:dyDescent="0.25"/>
    <row r="9719" x14ac:dyDescent="0.25"/>
    <row r="9720" x14ac:dyDescent="0.25"/>
    <row r="9721" x14ac:dyDescent="0.25"/>
    <row r="9722" x14ac:dyDescent="0.25"/>
    <row r="9723" x14ac:dyDescent="0.25"/>
    <row r="9724" x14ac:dyDescent="0.25"/>
    <row r="9725" x14ac:dyDescent="0.25"/>
    <row r="9726" x14ac:dyDescent="0.25"/>
    <row r="9727" x14ac:dyDescent="0.25"/>
    <row r="9728" x14ac:dyDescent="0.25"/>
    <row r="9729" x14ac:dyDescent="0.25"/>
    <row r="9730" x14ac:dyDescent="0.25"/>
    <row r="9731" x14ac:dyDescent="0.25"/>
    <row r="9732" x14ac:dyDescent="0.25"/>
    <row r="9733" x14ac:dyDescent="0.25"/>
    <row r="9734" x14ac:dyDescent="0.25"/>
    <row r="9735" x14ac:dyDescent="0.25"/>
    <row r="9736" x14ac:dyDescent="0.25"/>
    <row r="9737" x14ac:dyDescent="0.25"/>
    <row r="9738" x14ac:dyDescent="0.25"/>
    <row r="9739" x14ac:dyDescent="0.25"/>
    <row r="9740" x14ac:dyDescent="0.25"/>
    <row r="9741" x14ac:dyDescent="0.25"/>
    <row r="9742" x14ac:dyDescent="0.25"/>
    <row r="9743" x14ac:dyDescent="0.25"/>
    <row r="9744" x14ac:dyDescent="0.25"/>
    <row r="9745" x14ac:dyDescent="0.25"/>
    <row r="9746" x14ac:dyDescent="0.25"/>
    <row r="9747" x14ac:dyDescent="0.25"/>
    <row r="9748" x14ac:dyDescent="0.25"/>
    <row r="9749" x14ac:dyDescent="0.25"/>
    <row r="9750" x14ac:dyDescent="0.25"/>
    <row r="9751" x14ac:dyDescent="0.25"/>
    <row r="9752" x14ac:dyDescent="0.25"/>
    <row r="9753" x14ac:dyDescent="0.25"/>
    <row r="9754" x14ac:dyDescent="0.25"/>
    <row r="9755" x14ac:dyDescent="0.25"/>
    <row r="9756" x14ac:dyDescent="0.25"/>
    <row r="9757" x14ac:dyDescent="0.25"/>
    <row r="9758" x14ac:dyDescent="0.25"/>
    <row r="9759" x14ac:dyDescent="0.25"/>
    <row r="9760" x14ac:dyDescent="0.25"/>
    <row r="9761" x14ac:dyDescent="0.25"/>
    <row r="9762" x14ac:dyDescent="0.25"/>
    <row r="9763" x14ac:dyDescent="0.25"/>
    <row r="9764" x14ac:dyDescent="0.25"/>
    <row r="9765" x14ac:dyDescent="0.25"/>
    <row r="9766" x14ac:dyDescent="0.25"/>
    <row r="9767" x14ac:dyDescent="0.25"/>
    <row r="9768" x14ac:dyDescent="0.25"/>
    <row r="9769" x14ac:dyDescent="0.25"/>
    <row r="9770" x14ac:dyDescent="0.25"/>
    <row r="9771" x14ac:dyDescent="0.25"/>
    <row r="9772" x14ac:dyDescent="0.25"/>
    <row r="9773" x14ac:dyDescent="0.25"/>
    <row r="9774" x14ac:dyDescent="0.25"/>
    <row r="9775" x14ac:dyDescent="0.25"/>
    <row r="9776" x14ac:dyDescent="0.25"/>
    <row r="9777" x14ac:dyDescent="0.25"/>
    <row r="9778" x14ac:dyDescent="0.25"/>
    <row r="9779" x14ac:dyDescent="0.25"/>
    <row r="9780" x14ac:dyDescent="0.25"/>
    <row r="9781" x14ac:dyDescent="0.25"/>
    <row r="9782" x14ac:dyDescent="0.25"/>
    <row r="9783" x14ac:dyDescent="0.25"/>
    <row r="9784" x14ac:dyDescent="0.25"/>
    <row r="9785" x14ac:dyDescent="0.25"/>
    <row r="9786" x14ac:dyDescent="0.25"/>
    <row r="9787" x14ac:dyDescent="0.25"/>
    <row r="9788" x14ac:dyDescent="0.25"/>
    <row r="9789" x14ac:dyDescent="0.25"/>
    <row r="9790" x14ac:dyDescent="0.25"/>
    <row r="9791" x14ac:dyDescent="0.25"/>
    <row r="9792" x14ac:dyDescent="0.25"/>
    <row r="9793" x14ac:dyDescent="0.25"/>
    <row r="9794" x14ac:dyDescent="0.25"/>
    <row r="9795" x14ac:dyDescent="0.25"/>
    <row r="9796" x14ac:dyDescent="0.25"/>
    <row r="9797" x14ac:dyDescent="0.25"/>
    <row r="9798" x14ac:dyDescent="0.25"/>
    <row r="9799" x14ac:dyDescent="0.25"/>
    <row r="9800" x14ac:dyDescent="0.25"/>
    <row r="9801" x14ac:dyDescent="0.25"/>
    <row r="9802" x14ac:dyDescent="0.25"/>
    <row r="9803" x14ac:dyDescent="0.25"/>
    <row r="9804" x14ac:dyDescent="0.25"/>
    <row r="9805" x14ac:dyDescent="0.25"/>
    <row r="9806" x14ac:dyDescent="0.25"/>
    <row r="9807" x14ac:dyDescent="0.25"/>
    <row r="9808" x14ac:dyDescent="0.25"/>
    <row r="9809" x14ac:dyDescent="0.25"/>
    <row r="9810" x14ac:dyDescent="0.25"/>
    <row r="9811" x14ac:dyDescent="0.25"/>
    <row r="9812" x14ac:dyDescent="0.25"/>
    <row r="9813" x14ac:dyDescent="0.25"/>
    <row r="9814" x14ac:dyDescent="0.25"/>
    <row r="9815" x14ac:dyDescent="0.25"/>
    <row r="9816" x14ac:dyDescent="0.25"/>
    <row r="9817" x14ac:dyDescent="0.25"/>
    <row r="9818" x14ac:dyDescent="0.25"/>
    <row r="9819" x14ac:dyDescent="0.25"/>
    <row r="9820" x14ac:dyDescent="0.25"/>
    <row r="9821" x14ac:dyDescent="0.25"/>
    <row r="9822" x14ac:dyDescent="0.25"/>
    <row r="9823" x14ac:dyDescent="0.25"/>
    <row r="9824" x14ac:dyDescent="0.25"/>
    <row r="9825" x14ac:dyDescent="0.25"/>
    <row r="9826" x14ac:dyDescent="0.25"/>
    <row r="9827" x14ac:dyDescent="0.25"/>
    <row r="9828" x14ac:dyDescent="0.25"/>
    <row r="9829" x14ac:dyDescent="0.25"/>
    <row r="9830" x14ac:dyDescent="0.25"/>
    <row r="9831" x14ac:dyDescent="0.25"/>
    <row r="9832" x14ac:dyDescent="0.25"/>
    <row r="9833" x14ac:dyDescent="0.25"/>
    <row r="9834" x14ac:dyDescent="0.25"/>
    <row r="9835" x14ac:dyDescent="0.25"/>
    <row r="9836" x14ac:dyDescent="0.25"/>
    <row r="9837" x14ac:dyDescent="0.25"/>
    <row r="9838" x14ac:dyDescent="0.25"/>
    <row r="9839" x14ac:dyDescent="0.25"/>
    <row r="9840" x14ac:dyDescent="0.25"/>
    <row r="9841" x14ac:dyDescent="0.25"/>
    <row r="9842" x14ac:dyDescent="0.25"/>
    <row r="9843" x14ac:dyDescent="0.25"/>
    <row r="9844" x14ac:dyDescent="0.25"/>
    <row r="9845" x14ac:dyDescent="0.25"/>
    <row r="9846" x14ac:dyDescent="0.25"/>
    <row r="9847" x14ac:dyDescent="0.25"/>
    <row r="9848" x14ac:dyDescent="0.25"/>
    <row r="9849" x14ac:dyDescent="0.25"/>
    <row r="9850" x14ac:dyDescent="0.25"/>
    <row r="9851" x14ac:dyDescent="0.25"/>
    <row r="9852" x14ac:dyDescent="0.25"/>
    <row r="9853" x14ac:dyDescent="0.25"/>
    <row r="9854" x14ac:dyDescent="0.25"/>
    <row r="9855" x14ac:dyDescent="0.25"/>
    <row r="9856" x14ac:dyDescent="0.25"/>
    <row r="9857" x14ac:dyDescent="0.25"/>
    <row r="9858" x14ac:dyDescent="0.25"/>
    <row r="9859" x14ac:dyDescent="0.25"/>
    <row r="9860" x14ac:dyDescent="0.25"/>
    <row r="9861" x14ac:dyDescent="0.25"/>
    <row r="9862" x14ac:dyDescent="0.25"/>
    <row r="9863" x14ac:dyDescent="0.25"/>
    <row r="9864" x14ac:dyDescent="0.25"/>
    <row r="9865" x14ac:dyDescent="0.25"/>
    <row r="9866" x14ac:dyDescent="0.25"/>
    <row r="9867" x14ac:dyDescent="0.25"/>
    <row r="9868" x14ac:dyDescent="0.25"/>
    <row r="9869" x14ac:dyDescent="0.25"/>
    <row r="9870" x14ac:dyDescent="0.25"/>
    <row r="9871" x14ac:dyDescent="0.25"/>
    <row r="9872" x14ac:dyDescent="0.25"/>
    <row r="9873" x14ac:dyDescent="0.25"/>
    <row r="9874" x14ac:dyDescent="0.25"/>
    <row r="9875" x14ac:dyDescent="0.25"/>
    <row r="9876" x14ac:dyDescent="0.25"/>
    <row r="9877" x14ac:dyDescent="0.25"/>
    <row r="9878" x14ac:dyDescent="0.25"/>
    <row r="9879" x14ac:dyDescent="0.25"/>
    <row r="9880" x14ac:dyDescent="0.25"/>
    <row r="9881" x14ac:dyDescent="0.25"/>
    <row r="9882" x14ac:dyDescent="0.25"/>
    <row r="9883" x14ac:dyDescent="0.25"/>
    <row r="9884" x14ac:dyDescent="0.25"/>
    <row r="9885" x14ac:dyDescent="0.25"/>
    <row r="9886" x14ac:dyDescent="0.25"/>
    <row r="9887" x14ac:dyDescent="0.25"/>
    <row r="9888" x14ac:dyDescent="0.25"/>
    <row r="9889" x14ac:dyDescent="0.25"/>
    <row r="9890" x14ac:dyDescent="0.25"/>
    <row r="9891" x14ac:dyDescent="0.25"/>
    <row r="9892" x14ac:dyDescent="0.25"/>
    <row r="9893" x14ac:dyDescent="0.25"/>
    <row r="9894" x14ac:dyDescent="0.25"/>
    <row r="9895" x14ac:dyDescent="0.25"/>
    <row r="9896" x14ac:dyDescent="0.25"/>
    <row r="9897" x14ac:dyDescent="0.25"/>
    <row r="9898" x14ac:dyDescent="0.25"/>
    <row r="9899" x14ac:dyDescent="0.25"/>
    <row r="9900" x14ac:dyDescent="0.25"/>
    <row r="9901" x14ac:dyDescent="0.25"/>
    <row r="9902" x14ac:dyDescent="0.25"/>
    <row r="9903" x14ac:dyDescent="0.25"/>
    <row r="9904" x14ac:dyDescent="0.25"/>
    <row r="9905" x14ac:dyDescent="0.25"/>
    <row r="9906" x14ac:dyDescent="0.25"/>
    <row r="9907" x14ac:dyDescent="0.25"/>
    <row r="9908" x14ac:dyDescent="0.25"/>
    <row r="9909" x14ac:dyDescent="0.25"/>
    <row r="9910" x14ac:dyDescent="0.25"/>
    <row r="9911" x14ac:dyDescent="0.25"/>
    <row r="9912" x14ac:dyDescent="0.25"/>
    <row r="9913" x14ac:dyDescent="0.25"/>
    <row r="9914" x14ac:dyDescent="0.25"/>
    <row r="9915" x14ac:dyDescent="0.25"/>
    <row r="9916" x14ac:dyDescent="0.25"/>
    <row r="9917" x14ac:dyDescent="0.25"/>
    <row r="9918" x14ac:dyDescent="0.25"/>
    <row r="9919" x14ac:dyDescent="0.25"/>
    <row r="9920" x14ac:dyDescent="0.25"/>
    <row r="9921" x14ac:dyDescent="0.25"/>
    <row r="9922" x14ac:dyDescent="0.25"/>
    <row r="9923" x14ac:dyDescent="0.25"/>
    <row r="9924" x14ac:dyDescent="0.25"/>
    <row r="9925" x14ac:dyDescent="0.25"/>
    <row r="9926" x14ac:dyDescent="0.25"/>
    <row r="9927" x14ac:dyDescent="0.25"/>
    <row r="9928" x14ac:dyDescent="0.25"/>
    <row r="9929" x14ac:dyDescent="0.25"/>
    <row r="9930" x14ac:dyDescent="0.25"/>
    <row r="9931" x14ac:dyDescent="0.25"/>
    <row r="9932" x14ac:dyDescent="0.25"/>
    <row r="9933" x14ac:dyDescent="0.25"/>
    <row r="9934" x14ac:dyDescent="0.25"/>
    <row r="9935" x14ac:dyDescent="0.25"/>
    <row r="9936" x14ac:dyDescent="0.25"/>
    <row r="9937" x14ac:dyDescent="0.25"/>
    <row r="9938" x14ac:dyDescent="0.25"/>
    <row r="9939" x14ac:dyDescent="0.25"/>
    <row r="9940" x14ac:dyDescent="0.25"/>
    <row r="9941" x14ac:dyDescent="0.25"/>
    <row r="9942" x14ac:dyDescent="0.25"/>
    <row r="9943" x14ac:dyDescent="0.25"/>
    <row r="9944" x14ac:dyDescent="0.25"/>
    <row r="9945" x14ac:dyDescent="0.25"/>
    <row r="9946" x14ac:dyDescent="0.25"/>
    <row r="9947" x14ac:dyDescent="0.25"/>
    <row r="9948" x14ac:dyDescent="0.25"/>
    <row r="9949" x14ac:dyDescent="0.25"/>
    <row r="9950" x14ac:dyDescent="0.25"/>
    <row r="9951" x14ac:dyDescent="0.25"/>
    <row r="9952" x14ac:dyDescent="0.25"/>
    <row r="9953" x14ac:dyDescent="0.25"/>
    <row r="9954" x14ac:dyDescent="0.25"/>
    <row r="9955" x14ac:dyDescent="0.25"/>
    <row r="9956" x14ac:dyDescent="0.25"/>
    <row r="9957" x14ac:dyDescent="0.25"/>
    <row r="9958" x14ac:dyDescent="0.25"/>
    <row r="9959" x14ac:dyDescent="0.25"/>
    <row r="9960" x14ac:dyDescent="0.25"/>
    <row r="9961" x14ac:dyDescent="0.25"/>
    <row r="9962" x14ac:dyDescent="0.25"/>
    <row r="9963" x14ac:dyDescent="0.25"/>
    <row r="9964" x14ac:dyDescent="0.25"/>
    <row r="9965" x14ac:dyDescent="0.25"/>
    <row r="9966" x14ac:dyDescent="0.25"/>
    <row r="9967" x14ac:dyDescent="0.25"/>
    <row r="9968" x14ac:dyDescent="0.25"/>
    <row r="9969" x14ac:dyDescent="0.25"/>
    <row r="9970" x14ac:dyDescent="0.25"/>
    <row r="9971" x14ac:dyDescent="0.25"/>
    <row r="9972" x14ac:dyDescent="0.25"/>
    <row r="9973" x14ac:dyDescent="0.25"/>
    <row r="9974" x14ac:dyDescent="0.25"/>
    <row r="9975" x14ac:dyDescent="0.25"/>
    <row r="9976" x14ac:dyDescent="0.25"/>
    <row r="9977" x14ac:dyDescent="0.25"/>
    <row r="9978" x14ac:dyDescent="0.25"/>
    <row r="9979" x14ac:dyDescent="0.25"/>
    <row r="9980" x14ac:dyDescent="0.25"/>
    <row r="9981" x14ac:dyDescent="0.25"/>
    <row r="9982" x14ac:dyDescent="0.25"/>
    <row r="9983" x14ac:dyDescent="0.25"/>
    <row r="9984" x14ac:dyDescent="0.25"/>
    <row r="9985" x14ac:dyDescent="0.25"/>
    <row r="9986" x14ac:dyDescent="0.25"/>
    <row r="9987" x14ac:dyDescent="0.25"/>
    <row r="9988" x14ac:dyDescent="0.25"/>
    <row r="9989" x14ac:dyDescent="0.25"/>
    <row r="9990" x14ac:dyDescent="0.25"/>
    <row r="9991" x14ac:dyDescent="0.25"/>
    <row r="9992" x14ac:dyDescent="0.25"/>
    <row r="9993" x14ac:dyDescent="0.25"/>
    <row r="9994" x14ac:dyDescent="0.25"/>
    <row r="9995" x14ac:dyDescent="0.25"/>
    <row r="9996" x14ac:dyDescent="0.25"/>
    <row r="9997" x14ac:dyDescent="0.25"/>
    <row r="9998" x14ac:dyDescent="0.25"/>
    <row r="9999" x14ac:dyDescent="0.25"/>
    <row r="10000" x14ac:dyDescent="0.25"/>
    <row r="10001" x14ac:dyDescent="0.25"/>
    <row r="10002" x14ac:dyDescent="0.25"/>
    <row r="10003" x14ac:dyDescent="0.25"/>
    <row r="10004" x14ac:dyDescent="0.25"/>
    <row r="10005" x14ac:dyDescent="0.25"/>
    <row r="10006" x14ac:dyDescent="0.25"/>
    <row r="10007" x14ac:dyDescent="0.25"/>
    <row r="10008" x14ac:dyDescent="0.25"/>
    <row r="10009" x14ac:dyDescent="0.25"/>
    <row r="10010" x14ac:dyDescent="0.25"/>
    <row r="10011" x14ac:dyDescent="0.25"/>
    <row r="10012" x14ac:dyDescent="0.25"/>
    <row r="10013" x14ac:dyDescent="0.25"/>
    <row r="10014" x14ac:dyDescent="0.25"/>
    <row r="10015" x14ac:dyDescent="0.25"/>
    <row r="10016" x14ac:dyDescent="0.25"/>
    <row r="10017" x14ac:dyDescent="0.25"/>
    <row r="10018" x14ac:dyDescent="0.25"/>
    <row r="10019" x14ac:dyDescent="0.25"/>
    <row r="10020" x14ac:dyDescent="0.25"/>
    <row r="10021" x14ac:dyDescent="0.25"/>
    <row r="10022" x14ac:dyDescent="0.25"/>
    <row r="10023" x14ac:dyDescent="0.25"/>
    <row r="10024" x14ac:dyDescent="0.25"/>
    <row r="10025" x14ac:dyDescent="0.25"/>
    <row r="10026" x14ac:dyDescent="0.25"/>
    <row r="10027" x14ac:dyDescent="0.25"/>
    <row r="10028" x14ac:dyDescent="0.25"/>
    <row r="10029" x14ac:dyDescent="0.25"/>
    <row r="10030" x14ac:dyDescent="0.25"/>
    <row r="10031" x14ac:dyDescent="0.25"/>
    <row r="10032" x14ac:dyDescent="0.25"/>
    <row r="10033" x14ac:dyDescent="0.25"/>
    <row r="10034" x14ac:dyDescent="0.25"/>
    <row r="10035" x14ac:dyDescent="0.25"/>
    <row r="10036" x14ac:dyDescent="0.25"/>
    <row r="10037" x14ac:dyDescent="0.25"/>
    <row r="10038" x14ac:dyDescent="0.25"/>
    <row r="10039" x14ac:dyDescent="0.25"/>
    <row r="10040" x14ac:dyDescent="0.25"/>
    <row r="10041" x14ac:dyDescent="0.25"/>
    <row r="10042" x14ac:dyDescent="0.25"/>
    <row r="10043" x14ac:dyDescent="0.25"/>
    <row r="10044" x14ac:dyDescent="0.25"/>
    <row r="10045" x14ac:dyDescent="0.25"/>
    <row r="10046" x14ac:dyDescent="0.25"/>
    <row r="10047" x14ac:dyDescent="0.25"/>
    <row r="10048" x14ac:dyDescent="0.25"/>
    <row r="10049" x14ac:dyDescent="0.25"/>
    <row r="10050" x14ac:dyDescent="0.25"/>
    <row r="10051" x14ac:dyDescent="0.25"/>
    <row r="10052" x14ac:dyDescent="0.25"/>
    <row r="10053" x14ac:dyDescent="0.25"/>
    <row r="10054" x14ac:dyDescent="0.25"/>
    <row r="10055" x14ac:dyDescent="0.25"/>
    <row r="10056" x14ac:dyDescent="0.25"/>
    <row r="10057" x14ac:dyDescent="0.25"/>
    <row r="10058" x14ac:dyDescent="0.25"/>
    <row r="10059" x14ac:dyDescent="0.25"/>
    <row r="10060" x14ac:dyDescent="0.25"/>
    <row r="10061" x14ac:dyDescent="0.25"/>
    <row r="10062" x14ac:dyDescent="0.25"/>
    <row r="10063" x14ac:dyDescent="0.25"/>
    <row r="10064" x14ac:dyDescent="0.25"/>
    <row r="10065" x14ac:dyDescent="0.25"/>
    <row r="10066" x14ac:dyDescent="0.25"/>
    <row r="10067" x14ac:dyDescent="0.25"/>
    <row r="10068" x14ac:dyDescent="0.25"/>
    <row r="10069" x14ac:dyDescent="0.25"/>
    <row r="10070" x14ac:dyDescent="0.25"/>
    <row r="10071" x14ac:dyDescent="0.25"/>
    <row r="10072" x14ac:dyDescent="0.25"/>
    <row r="10073" x14ac:dyDescent="0.25"/>
    <row r="10074" x14ac:dyDescent="0.25"/>
    <row r="10075" x14ac:dyDescent="0.25"/>
    <row r="10076" x14ac:dyDescent="0.25"/>
    <row r="10077" x14ac:dyDescent="0.25"/>
    <row r="10078" x14ac:dyDescent="0.25"/>
    <row r="10079" x14ac:dyDescent="0.25"/>
    <row r="10080" x14ac:dyDescent="0.25"/>
    <row r="10081" x14ac:dyDescent="0.25"/>
    <row r="10082" x14ac:dyDescent="0.25"/>
    <row r="10083" x14ac:dyDescent="0.25"/>
    <row r="10084" x14ac:dyDescent="0.25"/>
    <row r="10085" x14ac:dyDescent="0.25"/>
    <row r="10086" x14ac:dyDescent="0.25"/>
    <row r="10087" x14ac:dyDescent="0.25"/>
    <row r="10088" x14ac:dyDescent="0.25"/>
    <row r="10089" x14ac:dyDescent="0.25"/>
    <row r="10090" x14ac:dyDescent="0.25"/>
    <row r="10091" x14ac:dyDescent="0.25"/>
    <row r="10092" x14ac:dyDescent="0.25"/>
    <row r="10093" x14ac:dyDescent="0.25"/>
    <row r="10094" x14ac:dyDescent="0.25"/>
    <row r="10095" x14ac:dyDescent="0.25"/>
    <row r="10096" x14ac:dyDescent="0.25"/>
    <row r="10097" x14ac:dyDescent="0.25"/>
    <row r="10098" x14ac:dyDescent="0.25"/>
    <row r="10099" x14ac:dyDescent="0.25"/>
    <row r="10100" x14ac:dyDescent="0.25"/>
    <row r="10101" x14ac:dyDescent="0.25"/>
    <row r="10102" x14ac:dyDescent="0.25"/>
    <row r="10103" x14ac:dyDescent="0.25"/>
    <row r="10104" x14ac:dyDescent="0.25"/>
    <row r="10105" x14ac:dyDescent="0.25"/>
    <row r="10106" x14ac:dyDescent="0.25"/>
    <row r="10107" x14ac:dyDescent="0.25"/>
    <row r="10108" x14ac:dyDescent="0.25"/>
    <row r="10109" x14ac:dyDescent="0.25"/>
    <row r="10110" x14ac:dyDescent="0.25"/>
    <row r="10111" x14ac:dyDescent="0.25"/>
    <row r="10112" x14ac:dyDescent="0.25"/>
    <row r="10113" x14ac:dyDescent="0.25"/>
    <row r="10114" x14ac:dyDescent="0.25"/>
    <row r="10115" x14ac:dyDescent="0.25"/>
    <row r="10116" x14ac:dyDescent="0.25"/>
    <row r="10117" x14ac:dyDescent="0.25"/>
    <row r="10118" x14ac:dyDescent="0.25"/>
    <row r="10119" x14ac:dyDescent="0.25"/>
    <row r="10120" x14ac:dyDescent="0.25"/>
    <row r="10121" x14ac:dyDescent="0.25"/>
    <row r="10122" x14ac:dyDescent="0.25"/>
    <row r="10123" x14ac:dyDescent="0.25"/>
    <row r="10124" x14ac:dyDescent="0.25"/>
    <row r="10125" x14ac:dyDescent="0.25"/>
    <row r="10126" x14ac:dyDescent="0.25"/>
    <row r="10127" x14ac:dyDescent="0.25"/>
    <row r="10128" x14ac:dyDescent="0.25"/>
    <row r="10129" x14ac:dyDescent="0.25"/>
    <row r="10130" x14ac:dyDescent="0.25"/>
    <row r="10131" x14ac:dyDescent="0.25"/>
    <row r="10132" x14ac:dyDescent="0.25"/>
    <row r="10133" x14ac:dyDescent="0.25"/>
    <row r="10134" x14ac:dyDescent="0.25"/>
    <row r="10135" x14ac:dyDescent="0.25"/>
    <row r="10136" x14ac:dyDescent="0.25"/>
    <row r="10137" x14ac:dyDescent="0.25"/>
    <row r="10138" x14ac:dyDescent="0.25"/>
    <row r="10139" x14ac:dyDescent="0.25"/>
    <row r="10140" x14ac:dyDescent="0.25"/>
    <row r="10141" x14ac:dyDescent="0.25"/>
    <row r="10142" x14ac:dyDescent="0.25"/>
    <row r="10143" x14ac:dyDescent="0.25"/>
    <row r="10144" x14ac:dyDescent="0.25"/>
    <row r="10145" x14ac:dyDescent="0.25"/>
    <row r="10146" x14ac:dyDescent="0.25"/>
    <row r="10147" x14ac:dyDescent="0.25"/>
    <row r="10148" x14ac:dyDescent="0.25"/>
    <row r="10149" x14ac:dyDescent="0.25"/>
    <row r="10150" x14ac:dyDescent="0.25"/>
    <row r="10151" x14ac:dyDescent="0.25"/>
    <row r="10152" x14ac:dyDescent="0.25"/>
    <row r="10153" x14ac:dyDescent="0.25"/>
    <row r="10154" x14ac:dyDescent="0.25"/>
    <row r="10155" x14ac:dyDescent="0.25"/>
    <row r="10156" x14ac:dyDescent="0.25"/>
    <row r="10157" x14ac:dyDescent="0.25"/>
    <row r="10158" x14ac:dyDescent="0.25"/>
    <row r="10159" x14ac:dyDescent="0.25"/>
    <row r="10160" x14ac:dyDescent="0.25"/>
    <row r="10161" x14ac:dyDescent="0.25"/>
    <row r="10162" x14ac:dyDescent="0.25"/>
    <row r="10163" x14ac:dyDescent="0.25"/>
    <row r="10164" x14ac:dyDescent="0.25"/>
    <row r="10165" x14ac:dyDescent="0.25"/>
    <row r="10166" x14ac:dyDescent="0.25"/>
    <row r="10167" x14ac:dyDescent="0.25"/>
    <row r="10168" x14ac:dyDescent="0.25"/>
    <row r="10169" x14ac:dyDescent="0.25"/>
    <row r="10170" x14ac:dyDescent="0.25"/>
    <row r="10171" x14ac:dyDescent="0.25"/>
    <row r="10172" x14ac:dyDescent="0.25"/>
    <row r="10173" x14ac:dyDescent="0.25"/>
    <row r="10174" x14ac:dyDescent="0.25"/>
    <row r="10175" x14ac:dyDescent="0.25"/>
    <row r="10176" x14ac:dyDescent="0.25"/>
    <row r="10177" x14ac:dyDescent="0.25"/>
    <row r="10178" x14ac:dyDescent="0.25"/>
    <row r="10179" x14ac:dyDescent="0.25"/>
    <row r="10180" x14ac:dyDescent="0.25"/>
    <row r="10181" x14ac:dyDescent="0.25"/>
    <row r="10182" x14ac:dyDescent="0.25"/>
    <row r="10183" x14ac:dyDescent="0.25"/>
    <row r="10184" x14ac:dyDescent="0.25"/>
    <row r="10185" x14ac:dyDescent="0.25"/>
    <row r="10186" x14ac:dyDescent="0.25"/>
    <row r="10187" x14ac:dyDescent="0.25"/>
    <row r="10188" x14ac:dyDescent="0.25"/>
    <row r="10189" x14ac:dyDescent="0.25"/>
    <row r="10190" x14ac:dyDescent="0.25"/>
    <row r="10191" x14ac:dyDescent="0.25"/>
    <row r="10192" x14ac:dyDescent="0.25"/>
    <row r="10193" x14ac:dyDescent="0.25"/>
    <row r="10194" x14ac:dyDescent="0.25"/>
    <row r="10195" x14ac:dyDescent="0.25"/>
    <row r="10196" x14ac:dyDescent="0.25"/>
    <row r="10197" x14ac:dyDescent="0.25"/>
    <row r="10198" x14ac:dyDescent="0.25"/>
    <row r="10199" x14ac:dyDescent="0.25"/>
    <row r="10200" x14ac:dyDescent="0.25"/>
    <row r="10201" x14ac:dyDescent="0.25"/>
    <row r="10202" x14ac:dyDescent="0.25"/>
    <row r="10203" x14ac:dyDescent="0.25"/>
    <row r="10204" x14ac:dyDescent="0.25"/>
    <row r="10205" x14ac:dyDescent="0.25"/>
    <row r="10206" x14ac:dyDescent="0.25"/>
    <row r="10207" x14ac:dyDescent="0.25"/>
    <row r="10208" x14ac:dyDescent="0.25"/>
    <row r="10209" x14ac:dyDescent="0.25"/>
    <row r="10210" x14ac:dyDescent="0.25"/>
    <row r="10211" x14ac:dyDescent="0.25"/>
    <row r="10212" x14ac:dyDescent="0.25"/>
    <row r="10213" x14ac:dyDescent="0.25"/>
    <row r="10214" x14ac:dyDescent="0.25"/>
    <row r="10215" x14ac:dyDescent="0.25"/>
    <row r="10216" x14ac:dyDescent="0.25"/>
    <row r="10217" x14ac:dyDescent="0.25"/>
    <row r="10218" x14ac:dyDescent="0.25"/>
    <row r="10219" x14ac:dyDescent="0.25"/>
    <row r="10220" x14ac:dyDescent="0.25"/>
    <row r="10221" x14ac:dyDescent="0.25"/>
    <row r="10222" x14ac:dyDescent="0.25"/>
    <row r="10223" x14ac:dyDescent="0.25"/>
    <row r="10224" x14ac:dyDescent="0.25"/>
    <row r="10225" x14ac:dyDescent="0.25"/>
    <row r="10226" x14ac:dyDescent="0.25"/>
    <row r="10227" x14ac:dyDescent="0.25"/>
    <row r="10228" x14ac:dyDescent="0.25"/>
    <row r="10229" x14ac:dyDescent="0.25"/>
    <row r="10230" x14ac:dyDescent="0.25"/>
    <row r="10231" x14ac:dyDescent="0.25"/>
    <row r="10232" x14ac:dyDescent="0.25"/>
    <row r="10233" x14ac:dyDescent="0.25"/>
    <row r="10234" x14ac:dyDescent="0.25"/>
    <row r="10235" x14ac:dyDescent="0.25"/>
    <row r="10236" x14ac:dyDescent="0.25"/>
    <row r="10237" x14ac:dyDescent="0.25"/>
    <row r="10238" x14ac:dyDescent="0.25"/>
    <row r="10239" x14ac:dyDescent="0.25"/>
    <row r="10240" x14ac:dyDescent="0.25"/>
    <row r="10241" x14ac:dyDescent="0.25"/>
    <row r="10242" x14ac:dyDescent="0.25"/>
    <row r="10243" x14ac:dyDescent="0.25"/>
    <row r="10244" x14ac:dyDescent="0.25"/>
    <row r="10245" x14ac:dyDescent="0.25"/>
    <row r="10246" x14ac:dyDescent="0.25"/>
    <row r="10247" x14ac:dyDescent="0.25"/>
    <row r="10248" x14ac:dyDescent="0.25"/>
    <row r="10249" x14ac:dyDescent="0.25"/>
    <row r="10250" x14ac:dyDescent="0.25"/>
    <row r="10251" x14ac:dyDescent="0.25"/>
    <row r="10252" x14ac:dyDescent="0.25"/>
    <row r="10253" x14ac:dyDescent="0.25"/>
    <row r="10254" x14ac:dyDescent="0.25"/>
    <row r="10255" x14ac:dyDescent="0.25"/>
    <row r="10256" x14ac:dyDescent="0.25"/>
    <row r="10257" x14ac:dyDescent="0.25"/>
    <row r="10258" x14ac:dyDescent="0.25"/>
    <row r="10259" x14ac:dyDescent="0.25"/>
    <row r="10260" x14ac:dyDescent="0.25"/>
    <row r="10261" x14ac:dyDescent="0.25"/>
    <row r="10262" x14ac:dyDescent="0.25"/>
    <row r="10263" x14ac:dyDescent="0.25"/>
    <row r="10264" x14ac:dyDescent="0.25"/>
    <row r="10265" x14ac:dyDescent="0.25"/>
    <row r="10266" x14ac:dyDescent="0.25"/>
    <row r="10267" x14ac:dyDescent="0.25"/>
    <row r="10268" x14ac:dyDescent="0.25"/>
    <row r="10269" x14ac:dyDescent="0.25"/>
    <row r="10270" x14ac:dyDescent="0.25"/>
    <row r="10271" x14ac:dyDescent="0.25"/>
    <row r="10272" x14ac:dyDescent="0.25"/>
    <row r="10273" x14ac:dyDescent="0.25"/>
    <row r="10274" x14ac:dyDescent="0.25"/>
    <row r="10275" x14ac:dyDescent="0.25"/>
    <row r="10276" x14ac:dyDescent="0.25"/>
    <row r="10277" x14ac:dyDescent="0.25"/>
    <row r="10278" x14ac:dyDescent="0.25"/>
    <row r="10279" x14ac:dyDescent="0.25"/>
    <row r="10280" x14ac:dyDescent="0.25"/>
    <row r="10281" x14ac:dyDescent="0.25"/>
    <row r="10282" x14ac:dyDescent="0.25"/>
    <row r="10283" x14ac:dyDescent="0.25"/>
    <row r="10284" x14ac:dyDescent="0.25"/>
    <row r="10285" x14ac:dyDescent="0.25"/>
    <row r="10286" x14ac:dyDescent="0.25"/>
    <row r="10287" x14ac:dyDescent="0.25"/>
    <row r="10288" x14ac:dyDescent="0.25"/>
    <row r="10289" x14ac:dyDescent="0.25"/>
    <row r="10290" x14ac:dyDescent="0.25"/>
    <row r="10291" x14ac:dyDescent="0.25"/>
    <row r="10292" x14ac:dyDescent="0.25"/>
    <row r="10293" x14ac:dyDescent="0.25"/>
    <row r="10294" x14ac:dyDescent="0.25"/>
    <row r="10295" x14ac:dyDescent="0.25"/>
    <row r="10296" x14ac:dyDescent="0.25"/>
    <row r="10297" x14ac:dyDescent="0.25"/>
    <row r="10298" x14ac:dyDescent="0.25"/>
    <row r="10299" x14ac:dyDescent="0.25"/>
    <row r="10300" x14ac:dyDescent="0.25"/>
    <row r="10301" x14ac:dyDescent="0.25"/>
    <row r="10302" x14ac:dyDescent="0.25"/>
    <row r="10303" x14ac:dyDescent="0.25"/>
    <row r="10304" x14ac:dyDescent="0.25"/>
    <row r="10305" x14ac:dyDescent="0.25"/>
    <row r="10306" x14ac:dyDescent="0.25"/>
    <row r="10307" x14ac:dyDescent="0.25"/>
    <row r="10308" x14ac:dyDescent="0.25"/>
    <row r="10309" x14ac:dyDescent="0.25"/>
    <row r="10310" x14ac:dyDescent="0.25"/>
    <row r="10311" x14ac:dyDescent="0.25"/>
    <row r="10312" x14ac:dyDescent="0.25"/>
    <row r="10313" x14ac:dyDescent="0.25"/>
    <row r="10314" x14ac:dyDescent="0.25"/>
    <row r="10315" x14ac:dyDescent="0.25"/>
    <row r="10316" x14ac:dyDescent="0.25"/>
    <row r="10317" x14ac:dyDescent="0.25"/>
    <row r="10318" x14ac:dyDescent="0.25"/>
    <row r="10319" x14ac:dyDescent="0.25"/>
    <row r="10320" x14ac:dyDescent="0.25"/>
    <row r="10321" x14ac:dyDescent="0.25"/>
    <row r="10322" x14ac:dyDescent="0.25"/>
    <row r="10323" x14ac:dyDescent="0.25"/>
    <row r="10324" x14ac:dyDescent="0.25"/>
    <row r="10325" x14ac:dyDescent="0.25"/>
    <row r="10326" x14ac:dyDescent="0.25"/>
    <row r="10327" x14ac:dyDescent="0.25"/>
    <row r="10328" x14ac:dyDescent="0.25"/>
    <row r="10329" x14ac:dyDescent="0.25"/>
    <row r="10330" x14ac:dyDescent="0.25"/>
    <row r="10331" x14ac:dyDescent="0.25"/>
    <row r="10332" x14ac:dyDescent="0.25"/>
    <row r="10333" x14ac:dyDescent="0.25"/>
    <row r="10334" x14ac:dyDescent="0.25"/>
    <row r="10335" x14ac:dyDescent="0.25"/>
    <row r="10336" x14ac:dyDescent="0.25"/>
    <row r="10337" x14ac:dyDescent="0.25"/>
    <row r="10338" x14ac:dyDescent="0.25"/>
    <row r="10339" x14ac:dyDescent="0.25"/>
    <row r="10340" x14ac:dyDescent="0.25"/>
    <row r="10341" x14ac:dyDescent="0.25"/>
    <row r="10342" x14ac:dyDescent="0.25"/>
    <row r="10343" x14ac:dyDescent="0.25"/>
    <row r="10344" x14ac:dyDescent="0.25"/>
    <row r="10345" x14ac:dyDescent="0.25"/>
    <row r="10346" x14ac:dyDescent="0.25"/>
    <row r="10347" x14ac:dyDescent="0.25"/>
    <row r="10348" x14ac:dyDescent="0.25"/>
    <row r="10349" x14ac:dyDescent="0.25"/>
    <row r="10350" x14ac:dyDescent="0.25"/>
    <row r="10351" x14ac:dyDescent="0.25"/>
    <row r="10352" x14ac:dyDescent="0.25"/>
    <row r="10353" x14ac:dyDescent="0.25"/>
    <row r="10354" x14ac:dyDescent="0.25"/>
    <row r="10355" x14ac:dyDescent="0.25"/>
    <row r="10356" x14ac:dyDescent="0.25"/>
    <row r="10357" x14ac:dyDescent="0.25"/>
    <row r="10358" x14ac:dyDescent="0.25"/>
    <row r="10359" x14ac:dyDescent="0.25"/>
    <row r="10360" x14ac:dyDescent="0.25"/>
    <row r="10361" x14ac:dyDescent="0.25"/>
    <row r="10362" x14ac:dyDescent="0.25"/>
    <row r="10363" x14ac:dyDescent="0.25"/>
    <row r="10364" x14ac:dyDescent="0.25"/>
    <row r="10365" x14ac:dyDescent="0.25"/>
    <row r="10366" x14ac:dyDescent="0.25"/>
    <row r="10367" x14ac:dyDescent="0.25"/>
    <row r="10368" x14ac:dyDescent="0.25"/>
    <row r="10369" x14ac:dyDescent="0.25"/>
    <row r="10370" x14ac:dyDescent="0.25"/>
    <row r="10371" x14ac:dyDescent="0.25"/>
    <row r="10372" x14ac:dyDescent="0.25"/>
    <row r="10373" x14ac:dyDescent="0.25"/>
    <row r="10374" x14ac:dyDescent="0.25"/>
    <row r="10375" x14ac:dyDescent="0.25"/>
    <row r="10376" x14ac:dyDescent="0.25"/>
    <row r="10377" x14ac:dyDescent="0.25"/>
    <row r="10378" x14ac:dyDescent="0.25"/>
    <row r="10379" x14ac:dyDescent="0.25"/>
    <row r="10380" x14ac:dyDescent="0.25"/>
    <row r="10381" x14ac:dyDescent="0.25"/>
    <row r="10382" x14ac:dyDescent="0.25"/>
    <row r="10383" x14ac:dyDescent="0.25"/>
    <row r="10384" x14ac:dyDescent="0.25"/>
    <row r="10385" x14ac:dyDescent="0.25"/>
    <row r="10386" x14ac:dyDescent="0.25"/>
    <row r="10387" x14ac:dyDescent="0.25"/>
    <row r="10388" x14ac:dyDescent="0.25"/>
    <row r="10389" x14ac:dyDescent="0.25"/>
    <row r="10390" x14ac:dyDescent="0.25"/>
    <row r="10391" x14ac:dyDescent="0.25"/>
    <row r="10392" x14ac:dyDescent="0.25"/>
    <row r="10393" x14ac:dyDescent="0.25"/>
    <row r="10394" x14ac:dyDescent="0.25"/>
    <row r="10395" x14ac:dyDescent="0.25"/>
    <row r="10396" x14ac:dyDescent="0.25"/>
    <row r="10397" x14ac:dyDescent="0.25"/>
    <row r="10398" x14ac:dyDescent="0.25"/>
    <row r="10399" x14ac:dyDescent="0.25"/>
    <row r="10400" x14ac:dyDescent="0.25"/>
    <row r="10401" x14ac:dyDescent="0.25"/>
    <row r="10402" x14ac:dyDescent="0.25"/>
    <row r="10403" x14ac:dyDescent="0.25"/>
    <row r="10404" x14ac:dyDescent="0.25"/>
    <row r="10405" x14ac:dyDescent="0.25"/>
    <row r="10406" x14ac:dyDescent="0.25"/>
    <row r="10407" x14ac:dyDescent="0.25"/>
    <row r="10408" x14ac:dyDescent="0.25"/>
    <row r="10409" x14ac:dyDescent="0.25"/>
    <row r="10410" x14ac:dyDescent="0.25"/>
    <row r="10411" x14ac:dyDescent="0.25"/>
    <row r="10412" x14ac:dyDescent="0.25"/>
    <row r="10413" x14ac:dyDescent="0.25"/>
    <row r="10414" x14ac:dyDescent="0.25"/>
    <row r="10415" x14ac:dyDescent="0.25"/>
    <row r="10416" x14ac:dyDescent="0.25"/>
    <row r="10417" x14ac:dyDescent="0.25"/>
    <row r="10418" x14ac:dyDescent="0.25"/>
    <row r="10419" x14ac:dyDescent="0.25"/>
    <row r="10420" x14ac:dyDescent="0.25"/>
    <row r="10421" x14ac:dyDescent="0.25"/>
    <row r="10422" x14ac:dyDescent="0.25"/>
    <row r="10423" x14ac:dyDescent="0.25"/>
    <row r="10424" x14ac:dyDescent="0.25"/>
    <row r="10425" x14ac:dyDescent="0.25"/>
    <row r="10426" x14ac:dyDescent="0.25"/>
    <row r="10427" x14ac:dyDescent="0.25"/>
    <row r="10428" x14ac:dyDescent="0.25"/>
    <row r="10429" x14ac:dyDescent="0.25"/>
    <row r="10430" x14ac:dyDescent="0.25"/>
    <row r="10431" x14ac:dyDescent="0.25"/>
    <row r="10432" x14ac:dyDescent="0.25"/>
    <row r="10433" x14ac:dyDescent="0.25"/>
    <row r="10434" x14ac:dyDescent="0.25"/>
    <row r="10435" x14ac:dyDescent="0.25"/>
    <row r="10436" x14ac:dyDescent="0.25"/>
    <row r="10437" x14ac:dyDescent="0.25"/>
    <row r="10438" x14ac:dyDescent="0.25"/>
    <row r="10439" x14ac:dyDescent="0.25"/>
    <row r="10440" x14ac:dyDescent="0.25"/>
    <row r="10441" x14ac:dyDescent="0.25"/>
    <row r="10442" x14ac:dyDescent="0.25"/>
    <row r="10443" x14ac:dyDescent="0.25"/>
    <row r="10444" x14ac:dyDescent="0.25"/>
    <row r="10445" x14ac:dyDescent="0.25"/>
    <row r="10446" x14ac:dyDescent="0.25"/>
    <row r="10447" x14ac:dyDescent="0.25"/>
    <row r="10448" x14ac:dyDescent="0.25"/>
    <row r="10449" x14ac:dyDescent="0.25"/>
    <row r="10450" x14ac:dyDescent="0.25"/>
    <row r="10451" x14ac:dyDescent="0.25"/>
    <row r="10452" x14ac:dyDescent="0.25"/>
    <row r="10453" x14ac:dyDescent="0.25"/>
    <row r="10454" x14ac:dyDescent="0.25"/>
    <row r="10455" x14ac:dyDescent="0.25"/>
    <row r="10456" x14ac:dyDescent="0.25"/>
    <row r="10457" x14ac:dyDescent="0.25"/>
    <row r="10458" x14ac:dyDescent="0.25"/>
    <row r="10459" x14ac:dyDescent="0.25"/>
    <row r="10460" x14ac:dyDescent="0.25"/>
    <row r="10461" x14ac:dyDescent="0.25"/>
    <row r="10462" x14ac:dyDescent="0.25"/>
    <row r="10463" x14ac:dyDescent="0.25"/>
    <row r="10464" x14ac:dyDescent="0.25"/>
    <row r="10465" x14ac:dyDescent="0.25"/>
    <row r="10466" x14ac:dyDescent="0.25"/>
    <row r="10467" x14ac:dyDescent="0.25"/>
    <row r="10468" x14ac:dyDescent="0.25"/>
    <row r="10469" x14ac:dyDescent="0.25"/>
    <row r="10470" x14ac:dyDescent="0.25"/>
    <row r="10471" x14ac:dyDescent="0.25"/>
    <row r="10472" x14ac:dyDescent="0.25"/>
    <row r="10473" x14ac:dyDescent="0.25"/>
    <row r="10474" x14ac:dyDescent="0.25"/>
    <row r="10475" x14ac:dyDescent="0.25"/>
    <row r="10476" x14ac:dyDescent="0.25"/>
    <row r="10477" x14ac:dyDescent="0.25"/>
    <row r="10478" x14ac:dyDescent="0.25"/>
    <row r="10479" x14ac:dyDescent="0.25"/>
    <row r="10480" x14ac:dyDescent="0.25"/>
    <row r="10481" x14ac:dyDescent="0.25"/>
    <row r="10482" x14ac:dyDescent="0.25"/>
    <row r="10483" x14ac:dyDescent="0.25"/>
    <row r="10484" x14ac:dyDescent="0.25"/>
    <row r="10485" x14ac:dyDescent="0.25"/>
    <row r="10486" x14ac:dyDescent="0.25"/>
    <row r="10487" x14ac:dyDescent="0.25"/>
    <row r="10488" x14ac:dyDescent="0.25"/>
    <row r="10489" x14ac:dyDescent="0.25"/>
    <row r="10490" x14ac:dyDescent="0.25"/>
    <row r="10491" x14ac:dyDescent="0.25"/>
    <row r="10492" x14ac:dyDescent="0.25"/>
    <row r="10493" x14ac:dyDescent="0.25"/>
    <row r="10494" x14ac:dyDescent="0.25"/>
    <row r="10495" x14ac:dyDescent="0.25"/>
    <row r="10496" x14ac:dyDescent="0.25"/>
    <row r="10497" x14ac:dyDescent="0.25"/>
    <row r="10498" x14ac:dyDescent="0.25"/>
    <row r="10499" x14ac:dyDescent="0.25"/>
    <row r="10500" x14ac:dyDescent="0.25"/>
    <row r="10501" x14ac:dyDescent="0.25"/>
    <row r="10502" x14ac:dyDescent="0.25"/>
    <row r="10503" x14ac:dyDescent="0.25"/>
    <row r="10504" x14ac:dyDescent="0.25"/>
    <row r="10505" x14ac:dyDescent="0.25"/>
    <row r="10506" x14ac:dyDescent="0.25"/>
    <row r="10507" x14ac:dyDescent="0.25"/>
    <row r="10508" x14ac:dyDescent="0.25"/>
    <row r="10509" x14ac:dyDescent="0.25"/>
    <row r="10510" x14ac:dyDescent="0.25"/>
    <row r="10511" x14ac:dyDescent="0.25"/>
    <row r="10512" x14ac:dyDescent="0.25"/>
    <row r="10513" x14ac:dyDescent="0.25"/>
    <row r="10514" x14ac:dyDescent="0.25"/>
    <row r="10515" x14ac:dyDescent="0.25"/>
    <row r="10516" x14ac:dyDescent="0.25"/>
    <row r="10517" x14ac:dyDescent="0.25"/>
    <row r="10518" x14ac:dyDescent="0.25"/>
    <row r="10519" x14ac:dyDescent="0.25"/>
    <row r="10520" x14ac:dyDescent="0.25"/>
    <row r="10521" x14ac:dyDescent="0.25"/>
    <row r="10522" x14ac:dyDescent="0.25"/>
    <row r="10523" x14ac:dyDescent="0.25"/>
    <row r="10524" x14ac:dyDescent="0.25"/>
    <row r="10525" x14ac:dyDescent="0.25"/>
    <row r="10526" x14ac:dyDescent="0.25"/>
    <row r="10527" x14ac:dyDescent="0.25"/>
    <row r="10528" x14ac:dyDescent="0.25"/>
    <row r="10529" x14ac:dyDescent="0.25"/>
    <row r="10530" x14ac:dyDescent="0.25"/>
    <row r="10531" x14ac:dyDescent="0.25"/>
    <row r="10532" x14ac:dyDescent="0.25"/>
    <row r="10533" x14ac:dyDescent="0.25"/>
    <row r="10534" x14ac:dyDescent="0.25"/>
    <row r="10535" x14ac:dyDescent="0.25"/>
    <row r="10536" x14ac:dyDescent="0.25"/>
    <row r="10537" x14ac:dyDescent="0.25"/>
    <row r="10538" x14ac:dyDescent="0.25"/>
    <row r="10539" x14ac:dyDescent="0.25"/>
    <row r="10540" x14ac:dyDescent="0.25"/>
    <row r="10541" x14ac:dyDescent="0.25"/>
    <row r="10542" x14ac:dyDescent="0.25"/>
    <row r="10543" x14ac:dyDescent="0.25"/>
    <row r="10544" x14ac:dyDescent="0.25"/>
    <row r="10545" x14ac:dyDescent="0.25"/>
    <row r="10546" x14ac:dyDescent="0.25"/>
    <row r="10547" x14ac:dyDescent="0.25"/>
    <row r="10548" x14ac:dyDescent="0.25"/>
    <row r="10549" x14ac:dyDescent="0.25"/>
    <row r="10550" x14ac:dyDescent="0.25"/>
    <row r="10551" x14ac:dyDescent="0.25"/>
    <row r="10552" x14ac:dyDescent="0.25"/>
    <row r="10553" x14ac:dyDescent="0.25"/>
    <row r="10554" x14ac:dyDescent="0.25"/>
    <row r="10555" x14ac:dyDescent="0.25"/>
    <row r="10556" x14ac:dyDescent="0.25"/>
    <row r="10557" x14ac:dyDescent="0.25"/>
    <row r="10558" x14ac:dyDescent="0.25"/>
    <row r="10559" x14ac:dyDescent="0.25"/>
    <row r="10560" x14ac:dyDescent="0.25"/>
    <row r="10561" x14ac:dyDescent="0.25"/>
    <row r="10562" x14ac:dyDescent="0.25"/>
    <row r="10563" x14ac:dyDescent="0.25"/>
    <row r="10564" x14ac:dyDescent="0.25"/>
    <row r="10565" x14ac:dyDescent="0.25"/>
    <row r="10566" x14ac:dyDescent="0.25"/>
    <row r="10567" x14ac:dyDescent="0.25"/>
    <row r="10568" x14ac:dyDescent="0.25"/>
    <row r="10569" x14ac:dyDescent="0.25"/>
    <row r="10570" x14ac:dyDescent="0.25"/>
    <row r="10571" x14ac:dyDescent="0.25"/>
    <row r="10572" x14ac:dyDescent="0.25"/>
    <row r="10573" x14ac:dyDescent="0.25"/>
    <row r="10574" x14ac:dyDescent="0.25"/>
    <row r="10575" x14ac:dyDescent="0.25"/>
    <row r="10576" x14ac:dyDescent="0.25"/>
    <row r="10577" x14ac:dyDescent="0.25"/>
    <row r="10578" x14ac:dyDescent="0.25"/>
    <row r="10579" x14ac:dyDescent="0.25"/>
    <row r="10580" x14ac:dyDescent="0.25"/>
    <row r="10581" x14ac:dyDescent="0.25"/>
    <row r="10582" x14ac:dyDescent="0.25"/>
    <row r="10583" x14ac:dyDescent="0.25"/>
    <row r="10584" x14ac:dyDescent="0.25"/>
    <row r="10585" x14ac:dyDescent="0.25"/>
    <row r="10586" x14ac:dyDescent="0.25"/>
    <row r="10587" x14ac:dyDescent="0.25"/>
    <row r="10588" x14ac:dyDescent="0.25"/>
    <row r="10589" x14ac:dyDescent="0.25"/>
    <row r="10590" x14ac:dyDescent="0.25"/>
    <row r="10591" x14ac:dyDescent="0.25"/>
    <row r="10592" x14ac:dyDescent="0.25"/>
    <row r="10593" x14ac:dyDescent="0.25"/>
    <row r="10594" x14ac:dyDescent="0.25"/>
    <row r="10595" x14ac:dyDescent="0.25"/>
    <row r="10596" x14ac:dyDescent="0.25"/>
    <row r="10597" x14ac:dyDescent="0.25"/>
    <row r="10598" x14ac:dyDescent="0.25"/>
    <row r="10599" x14ac:dyDescent="0.25"/>
    <row r="10600" x14ac:dyDescent="0.25"/>
    <row r="10601" x14ac:dyDescent="0.25"/>
    <row r="10602" x14ac:dyDescent="0.25"/>
    <row r="10603" x14ac:dyDescent="0.25"/>
    <row r="10604" x14ac:dyDescent="0.25"/>
    <row r="10605" x14ac:dyDescent="0.25"/>
    <row r="10606" x14ac:dyDescent="0.25"/>
    <row r="10607" x14ac:dyDescent="0.25"/>
    <row r="10608" x14ac:dyDescent="0.25"/>
    <row r="10609" x14ac:dyDescent="0.25"/>
    <row r="10610" x14ac:dyDescent="0.25"/>
    <row r="10611" x14ac:dyDescent="0.25"/>
    <row r="10612" x14ac:dyDescent="0.25"/>
    <row r="10613" x14ac:dyDescent="0.25"/>
    <row r="10614" x14ac:dyDescent="0.25"/>
    <row r="10615" x14ac:dyDescent="0.25"/>
    <row r="10616" x14ac:dyDescent="0.25"/>
    <row r="10617" x14ac:dyDescent="0.25"/>
    <row r="10618" x14ac:dyDescent="0.25"/>
    <row r="10619" x14ac:dyDescent="0.25"/>
    <row r="10620" x14ac:dyDescent="0.25"/>
    <row r="10621" x14ac:dyDescent="0.25"/>
    <row r="10622" x14ac:dyDescent="0.25"/>
    <row r="10623" x14ac:dyDescent="0.25"/>
    <row r="10624" x14ac:dyDescent="0.25"/>
    <row r="10625" x14ac:dyDescent="0.25"/>
    <row r="10626" x14ac:dyDescent="0.25"/>
    <row r="10627" x14ac:dyDescent="0.25"/>
    <row r="10628" x14ac:dyDescent="0.25"/>
    <row r="10629" x14ac:dyDescent="0.25"/>
    <row r="10630" x14ac:dyDescent="0.25"/>
    <row r="10631" x14ac:dyDescent="0.25"/>
    <row r="10632" x14ac:dyDescent="0.25"/>
    <row r="10633" x14ac:dyDescent="0.25"/>
    <row r="10634" x14ac:dyDescent="0.25"/>
    <row r="10635" x14ac:dyDescent="0.25"/>
    <row r="10636" x14ac:dyDescent="0.25"/>
    <row r="10637" x14ac:dyDescent="0.25"/>
    <row r="10638" x14ac:dyDescent="0.25"/>
    <row r="10639" x14ac:dyDescent="0.25"/>
    <row r="10640" x14ac:dyDescent="0.25"/>
    <row r="10641" x14ac:dyDescent="0.25"/>
    <row r="10642" x14ac:dyDescent="0.25"/>
    <row r="10643" x14ac:dyDescent="0.25"/>
    <row r="10644" x14ac:dyDescent="0.25"/>
    <row r="10645" x14ac:dyDescent="0.25"/>
    <row r="10646" x14ac:dyDescent="0.25"/>
    <row r="10647" x14ac:dyDescent="0.25"/>
    <row r="10648" x14ac:dyDescent="0.25"/>
    <row r="10649" x14ac:dyDescent="0.25"/>
    <row r="10650" x14ac:dyDescent="0.25"/>
    <row r="10651" x14ac:dyDescent="0.25"/>
    <row r="10652" x14ac:dyDescent="0.25"/>
    <row r="10653" x14ac:dyDescent="0.25"/>
    <row r="10654" x14ac:dyDescent="0.25"/>
    <row r="10655" x14ac:dyDescent="0.25"/>
    <row r="10656" x14ac:dyDescent="0.25"/>
    <row r="10657" x14ac:dyDescent="0.25"/>
    <row r="10658" x14ac:dyDescent="0.25"/>
    <row r="10659" x14ac:dyDescent="0.25"/>
    <row r="10660" x14ac:dyDescent="0.25"/>
    <row r="10661" x14ac:dyDescent="0.25"/>
    <row r="10662" x14ac:dyDescent="0.25"/>
    <row r="10663" x14ac:dyDescent="0.25"/>
    <row r="10664" x14ac:dyDescent="0.25"/>
    <row r="10665" x14ac:dyDescent="0.25"/>
    <row r="10666" x14ac:dyDescent="0.25"/>
    <row r="10667" x14ac:dyDescent="0.25"/>
    <row r="10668" x14ac:dyDescent="0.25"/>
    <row r="10669" x14ac:dyDescent="0.25"/>
    <row r="10670" x14ac:dyDescent="0.25"/>
    <row r="10671" x14ac:dyDescent="0.25"/>
    <row r="10672" x14ac:dyDescent="0.25"/>
    <row r="10673" x14ac:dyDescent="0.25"/>
    <row r="10674" x14ac:dyDescent="0.25"/>
    <row r="10675" x14ac:dyDescent="0.25"/>
    <row r="10676" x14ac:dyDescent="0.25"/>
    <row r="10677" x14ac:dyDescent="0.25"/>
    <row r="10678" x14ac:dyDescent="0.25"/>
    <row r="10679" x14ac:dyDescent="0.25"/>
    <row r="10680" x14ac:dyDescent="0.25"/>
    <row r="10681" x14ac:dyDescent="0.25"/>
    <row r="10682" x14ac:dyDescent="0.25"/>
    <row r="10683" x14ac:dyDescent="0.25"/>
    <row r="10684" x14ac:dyDescent="0.25"/>
    <row r="10685" x14ac:dyDescent="0.25"/>
    <row r="10686" x14ac:dyDescent="0.25"/>
    <row r="10687" x14ac:dyDescent="0.25"/>
    <row r="10688" x14ac:dyDescent="0.25"/>
    <row r="10689" x14ac:dyDescent="0.25"/>
    <row r="10690" x14ac:dyDescent="0.25"/>
    <row r="10691" x14ac:dyDescent="0.25"/>
    <row r="10692" x14ac:dyDescent="0.25"/>
    <row r="10693" x14ac:dyDescent="0.25"/>
    <row r="10694" x14ac:dyDescent="0.25"/>
    <row r="10695" x14ac:dyDescent="0.25"/>
    <row r="10696" x14ac:dyDescent="0.25"/>
    <row r="10697" x14ac:dyDescent="0.25"/>
    <row r="10698" x14ac:dyDescent="0.25"/>
    <row r="10699" x14ac:dyDescent="0.25"/>
    <row r="10700" x14ac:dyDescent="0.25"/>
    <row r="10701" x14ac:dyDescent="0.25"/>
    <row r="10702" x14ac:dyDescent="0.25"/>
    <row r="10703" x14ac:dyDescent="0.25"/>
    <row r="10704" x14ac:dyDescent="0.25"/>
    <row r="10705" x14ac:dyDescent="0.25"/>
    <row r="10706" x14ac:dyDescent="0.25"/>
    <row r="10707" x14ac:dyDescent="0.25"/>
    <row r="10708" x14ac:dyDescent="0.25"/>
    <row r="10709" x14ac:dyDescent="0.25"/>
    <row r="10710" x14ac:dyDescent="0.25"/>
    <row r="10711" x14ac:dyDescent="0.25"/>
    <row r="10712" x14ac:dyDescent="0.25"/>
    <row r="10713" x14ac:dyDescent="0.25"/>
    <row r="10714" x14ac:dyDescent="0.25"/>
    <row r="10715" x14ac:dyDescent="0.25"/>
    <row r="10716" x14ac:dyDescent="0.25"/>
    <row r="10717" x14ac:dyDescent="0.25"/>
    <row r="10718" x14ac:dyDescent="0.25"/>
    <row r="10719" x14ac:dyDescent="0.25"/>
    <row r="10720" x14ac:dyDescent="0.25"/>
    <row r="10721" x14ac:dyDescent="0.25"/>
    <row r="10722" x14ac:dyDescent="0.25"/>
    <row r="10723" x14ac:dyDescent="0.25"/>
    <row r="10724" x14ac:dyDescent="0.25"/>
    <row r="10725" x14ac:dyDescent="0.25"/>
    <row r="10726" x14ac:dyDescent="0.25"/>
    <row r="10727" x14ac:dyDescent="0.25"/>
    <row r="10728" x14ac:dyDescent="0.25"/>
    <row r="10729" x14ac:dyDescent="0.25"/>
    <row r="10730" x14ac:dyDescent="0.25"/>
    <row r="10731" x14ac:dyDescent="0.25"/>
    <row r="10732" x14ac:dyDescent="0.25"/>
    <row r="10733" x14ac:dyDescent="0.25"/>
    <row r="10734" x14ac:dyDescent="0.25"/>
    <row r="10735" x14ac:dyDescent="0.25"/>
    <row r="10736" x14ac:dyDescent="0.25"/>
    <row r="10737" x14ac:dyDescent="0.25"/>
    <row r="10738" x14ac:dyDescent="0.25"/>
    <row r="10739" x14ac:dyDescent="0.25"/>
    <row r="10740" x14ac:dyDescent="0.25"/>
    <row r="10741" x14ac:dyDescent="0.25"/>
    <row r="10742" x14ac:dyDescent="0.25"/>
    <row r="10743" x14ac:dyDescent="0.25"/>
    <row r="10744" x14ac:dyDescent="0.25"/>
    <row r="10745" x14ac:dyDescent="0.25"/>
    <row r="10746" x14ac:dyDescent="0.25"/>
    <row r="10747" x14ac:dyDescent="0.25"/>
    <row r="10748" x14ac:dyDescent="0.25"/>
    <row r="10749" x14ac:dyDescent="0.25"/>
    <row r="10750" x14ac:dyDescent="0.25"/>
    <row r="10751" x14ac:dyDescent="0.25"/>
    <row r="10752" x14ac:dyDescent="0.25"/>
    <row r="10753" x14ac:dyDescent="0.25"/>
    <row r="10754" x14ac:dyDescent="0.25"/>
    <row r="10755" x14ac:dyDescent="0.25"/>
    <row r="10756" x14ac:dyDescent="0.25"/>
    <row r="10757" x14ac:dyDescent="0.25"/>
    <row r="10758" x14ac:dyDescent="0.25"/>
    <row r="10759" x14ac:dyDescent="0.25"/>
    <row r="10760" x14ac:dyDescent="0.25"/>
    <row r="10761" x14ac:dyDescent="0.25"/>
    <row r="10762" x14ac:dyDescent="0.25"/>
    <row r="10763" x14ac:dyDescent="0.25"/>
    <row r="10764" x14ac:dyDescent="0.25"/>
    <row r="10765" x14ac:dyDescent="0.25"/>
    <row r="10766" x14ac:dyDescent="0.25"/>
    <row r="10767" x14ac:dyDescent="0.25"/>
    <row r="10768" x14ac:dyDescent="0.25"/>
    <row r="10769" x14ac:dyDescent="0.25"/>
    <row r="10770" x14ac:dyDescent="0.25"/>
    <row r="10771" x14ac:dyDescent="0.25"/>
    <row r="10772" x14ac:dyDescent="0.25"/>
    <row r="10773" x14ac:dyDescent="0.25"/>
    <row r="10774" x14ac:dyDescent="0.25"/>
    <row r="10775" x14ac:dyDescent="0.25"/>
    <row r="10776" x14ac:dyDescent="0.25"/>
    <row r="10777" x14ac:dyDescent="0.25"/>
    <row r="10778" x14ac:dyDescent="0.25"/>
    <row r="10779" x14ac:dyDescent="0.25"/>
    <row r="10780" x14ac:dyDescent="0.25"/>
    <row r="10781" x14ac:dyDescent="0.25"/>
    <row r="10782" x14ac:dyDescent="0.25"/>
    <row r="10783" x14ac:dyDescent="0.25"/>
    <row r="10784" x14ac:dyDescent="0.25"/>
    <row r="10785" x14ac:dyDescent="0.25"/>
    <row r="10786" x14ac:dyDescent="0.25"/>
    <row r="10787" x14ac:dyDescent="0.25"/>
    <row r="10788" x14ac:dyDescent="0.25"/>
    <row r="10789" x14ac:dyDescent="0.25"/>
    <row r="10790" x14ac:dyDescent="0.25"/>
    <row r="10791" x14ac:dyDescent="0.25"/>
    <row r="10792" x14ac:dyDescent="0.25"/>
    <row r="10793" x14ac:dyDescent="0.25"/>
    <row r="10794" x14ac:dyDescent="0.25"/>
    <row r="10795" x14ac:dyDescent="0.25"/>
    <row r="10796" x14ac:dyDescent="0.25"/>
    <row r="10797" x14ac:dyDescent="0.25"/>
    <row r="10798" x14ac:dyDescent="0.25"/>
    <row r="10799" x14ac:dyDescent="0.25"/>
    <row r="10800" x14ac:dyDescent="0.25"/>
    <row r="10801" x14ac:dyDescent="0.25"/>
    <row r="10802" x14ac:dyDescent="0.25"/>
    <row r="10803" x14ac:dyDescent="0.25"/>
    <row r="10804" x14ac:dyDescent="0.25"/>
    <row r="10805" x14ac:dyDescent="0.25"/>
    <row r="10806" x14ac:dyDescent="0.25"/>
    <row r="10807" x14ac:dyDescent="0.25"/>
    <row r="10808" x14ac:dyDescent="0.25"/>
    <row r="10809" x14ac:dyDescent="0.25"/>
    <row r="10810" x14ac:dyDescent="0.25"/>
    <row r="10811" x14ac:dyDescent="0.25"/>
    <row r="10812" x14ac:dyDescent="0.25"/>
    <row r="10813" x14ac:dyDescent="0.25"/>
    <row r="10814" x14ac:dyDescent="0.25"/>
    <row r="10815" x14ac:dyDescent="0.25"/>
    <row r="10816" x14ac:dyDescent="0.25"/>
    <row r="10817" x14ac:dyDescent="0.25"/>
    <row r="10818" x14ac:dyDescent="0.25"/>
    <row r="10819" x14ac:dyDescent="0.25"/>
    <row r="10820" x14ac:dyDescent="0.25"/>
    <row r="10821" x14ac:dyDescent="0.25"/>
    <row r="10822" x14ac:dyDescent="0.25"/>
    <row r="10823" x14ac:dyDescent="0.25"/>
    <row r="10824" x14ac:dyDescent="0.25"/>
    <row r="10825" x14ac:dyDescent="0.25"/>
    <row r="10826" x14ac:dyDescent="0.25"/>
    <row r="10827" x14ac:dyDescent="0.25"/>
    <row r="10828" x14ac:dyDescent="0.25"/>
    <row r="10829" x14ac:dyDescent="0.25"/>
    <row r="10830" x14ac:dyDescent="0.25"/>
    <row r="10831" x14ac:dyDescent="0.25"/>
    <row r="10832" x14ac:dyDescent="0.25"/>
    <row r="10833" x14ac:dyDescent="0.25"/>
    <row r="10834" x14ac:dyDescent="0.25"/>
    <row r="10835" x14ac:dyDescent="0.25"/>
    <row r="10836" x14ac:dyDescent="0.25"/>
    <row r="10837" x14ac:dyDescent="0.25"/>
    <row r="10838" x14ac:dyDescent="0.25"/>
    <row r="10839" x14ac:dyDescent="0.25"/>
    <row r="10840" x14ac:dyDescent="0.25"/>
    <row r="10841" x14ac:dyDescent="0.25"/>
    <row r="10842" x14ac:dyDescent="0.25"/>
    <row r="10843" x14ac:dyDescent="0.25"/>
    <row r="10844" x14ac:dyDescent="0.25"/>
    <row r="10845" x14ac:dyDescent="0.25"/>
    <row r="10846" x14ac:dyDescent="0.25"/>
    <row r="10847" x14ac:dyDescent="0.25"/>
    <row r="10848" x14ac:dyDescent="0.25"/>
    <row r="10849" x14ac:dyDescent="0.25"/>
    <row r="10850" x14ac:dyDescent="0.25"/>
    <row r="10851" x14ac:dyDescent="0.25"/>
    <row r="10852" x14ac:dyDescent="0.25"/>
    <row r="10853" x14ac:dyDescent="0.25"/>
    <row r="10854" x14ac:dyDescent="0.25"/>
    <row r="10855" x14ac:dyDescent="0.25"/>
    <row r="10856" x14ac:dyDescent="0.25"/>
    <row r="10857" x14ac:dyDescent="0.25"/>
    <row r="10858" x14ac:dyDescent="0.25"/>
    <row r="10859" x14ac:dyDescent="0.25"/>
    <row r="10860" x14ac:dyDescent="0.25"/>
    <row r="10861" x14ac:dyDescent="0.25"/>
    <row r="10862" x14ac:dyDescent="0.25"/>
    <row r="10863" x14ac:dyDescent="0.25"/>
    <row r="10864" x14ac:dyDescent="0.25"/>
    <row r="10865" x14ac:dyDescent="0.25"/>
    <row r="10866" x14ac:dyDescent="0.25"/>
    <row r="10867" x14ac:dyDescent="0.25"/>
    <row r="10868" x14ac:dyDescent="0.25"/>
    <row r="10869" x14ac:dyDescent="0.25"/>
    <row r="10870" x14ac:dyDescent="0.25"/>
    <row r="10871" x14ac:dyDescent="0.25"/>
    <row r="10872" x14ac:dyDescent="0.25"/>
    <row r="10873" x14ac:dyDescent="0.25"/>
    <row r="10874" x14ac:dyDescent="0.25"/>
    <row r="10875" x14ac:dyDescent="0.25"/>
    <row r="10876" x14ac:dyDescent="0.25"/>
    <row r="10877" x14ac:dyDescent="0.25"/>
    <row r="10878" x14ac:dyDescent="0.25"/>
    <row r="10879" x14ac:dyDescent="0.25"/>
    <row r="10880" x14ac:dyDescent="0.25"/>
    <row r="10881" x14ac:dyDescent="0.25"/>
    <row r="10882" x14ac:dyDescent="0.25"/>
    <row r="10883" x14ac:dyDescent="0.25"/>
    <row r="10884" x14ac:dyDescent="0.25"/>
    <row r="10885" x14ac:dyDescent="0.25"/>
    <row r="10886" x14ac:dyDescent="0.25"/>
    <row r="10887" x14ac:dyDescent="0.25"/>
    <row r="10888" x14ac:dyDescent="0.25"/>
    <row r="10889" x14ac:dyDescent="0.25"/>
    <row r="10890" x14ac:dyDescent="0.25"/>
    <row r="10891" x14ac:dyDescent="0.25"/>
    <row r="10892" x14ac:dyDescent="0.25"/>
    <row r="10893" x14ac:dyDescent="0.25"/>
    <row r="10894" x14ac:dyDescent="0.25"/>
    <row r="10895" x14ac:dyDescent="0.25"/>
    <row r="10896" x14ac:dyDescent="0.25"/>
    <row r="10897" x14ac:dyDescent="0.25"/>
    <row r="10898" x14ac:dyDescent="0.25"/>
    <row r="10899" x14ac:dyDescent="0.25"/>
    <row r="10900" x14ac:dyDescent="0.25"/>
    <row r="10901" x14ac:dyDescent="0.25"/>
    <row r="10902" x14ac:dyDescent="0.25"/>
    <row r="10903" x14ac:dyDescent="0.25"/>
    <row r="10904" x14ac:dyDescent="0.25"/>
    <row r="10905" x14ac:dyDescent="0.25"/>
    <row r="10906" x14ac:dyDescent="0.25"/>
    <row r="10907" x14ac:dyDescent="0.25"/>
    <row r="10908" x14ac:dyDescent="0.25"/>
    <row r="10909" x14ac:dyDescent="0.25"/>
    <row r="10910" x14ac:dyDescent="0.25"/>
    <row r="10911" x14ac:dyDescent="0.25"/>
    <row r="10912" x14ac:dyDescent="0.25"/>
    <row r="10913" x14ac:dyDescent="0.25"/>
    <row r="10914" x14ac:dyDescent="0.25"/>
    <row r="10915" x14ac:dyDescent="0.25"/>
    <row r="10916" x14ac:dyDescent="0.25"/>
    <row r="10917" x14ac:dyDescent="0.25"/>
    <row r="10918" x14ac:dyDescent="0.25"/>
    <row r="10919" x14ac:dyDescent="0.25"/>
    <row r="10920" x14ac:dyDescent="0.25"/>
    <row r="10921" x14ac:dyDescent="0.25"/>
    <row r="10922" x14ac:dyDescent="0.25"/>
    <row r="10923" x14ac:dyDescent="0.25"/>
    <row r="10924" x14ac:dyDescent="0.25"/>
    <row r="10925" x14ac:dyDescent="0.25"/>
    <row r="10926" x14ac:dyDescent="0.25"/>
    <row r="10927" x14ac:dyDescent="0.25"/>
    <row r="10928" x14ac:dyDescent="0.25"/>
    <row r="10929" x14ac:dyDescent="0.25"/>
    <row r="10930" x14ac:dyDescent="0.25"/>
    <row r="10931" x14ac:dyDescent="0.25"/>
    <row r="10932" x14ac:dyDescent="0.25"/>
    <row r="10933" x14ac:dyDescent="0.25"/>
    <row r="10934" x14ac:dyDescent="0.25"/>
    <row r="10935" x14ac:dyDescent="0.25"/>
    <row r="10936" x14ac:dyDescent="0.25"/>
    <row r="10937" x14ac:dyDescent="0.25"/>
    <row r="10938" x14ac:dyDescent="0.25"/>
    <row r="10939" x14ac:dyDescent="0.25"/>
    <row r="10940" x14ac:dyDescent="0.25"/>
    <row r="10941" x14ac:dyDescent="0.25"/>
    <row r="10942" x14ac:dyDescent="0.25"/>
    <row r="10943" x14ac:dyDescent="0.25"/>
    <row r="10944" x14ac:dyDescent="0.25"/>
    <row r="10945" x14ac:dyDescent="0.25"/>
    <row r="10946" x14ac:dyDescent="0.25"/>
    <row r="10947" x14ac:dyDescent="0.25"/>
    <row r="10948" x14ac:dyDescent="0.25"/>
    <row r="10949" x14ac:dyDescent="0.25"/>
    <row r="10950" x14ac:dyDescent="0.25"/>
    <row r="10951" x14ac:dyDescent="0.25"/>
    <row r="10952" x14ac:dyDescent="0.25"/>
    <row r="10953" x14ac:dyDescent="0.25"/>
    <row r="10954" x14ac:dyDescent="0.25"/>
    <row r="10955" x14ac:dyDescent="0.25"/>
    <row r="10956" x14ac:dyDescent="0.25"/>
    <row r="10957" x14ac:dyDescent="0.25"/>
    <row r="10958" x14ac:dyDescent="0.25"/>
    <row r="10959" x14ac:dyDescent="0.25"/>
    <row r="10960" x14ac:dyDescent="0.25"/>
    <row r="10961" x14ac:dyDescent="0.25"/>
    <row r="10962" x14ac:dyDescent="0.25"/>
    <row r="10963" x14ac:dyDescent="0.25"/>
    <row r="10964" x14ac:dyDescent="0.25"/>
    <row r="10965" x14ac:dyDescent="0.25"/>
    <row r="10966" x14ac:dyDescent="0.25"/>
    <row r="10967" x14ac:dyDescent="0.25"/>
    <row r="10968" x14ac:dyDescent="0.25"/>
    <row r="10969" x14ac:dyDescent="0.25"/>
    <row r="10970" x14ac:dyDescent="0.25"/>
    <row r="10971" x14ac:dyDescent="0.25"/>
    <row r="10972" x14ac:dyDescent="0.25"/>
    <row r="10973" x14ac:dyDescent="0.25"/>
    <row r="10974" x14ac:dyDescent="0.25"/>
    <row r="10975" x14ac:dyDescent="0.25"/>
    <row r="10976" x14ac:dyDescent="0.25"/>
    <row r="10977" x14ac:dyDescent="0.25"/>
    <row r="10978" x14ac:dyDescent="0.25"/>
    <row r="10979" x14ac:dyDescent="0.25"/>
    <row r="10980" x14ac:dyDescent="0.25"/>
    <row r="10981" x14ac:dyDescent="0.25"/>
    <row r="10982" x14ac:dyDescent="0.25"/>
    <row r="10983" x14ac:dyDescent="0.25"/>
    <row r="10984" x14ac:dyDescent="0.25"/>
    <row r="10985" x14ac:dyDescent="0.25"/>
    <row r="10986" x14ac:dyDescent="0.25"/>
    <row r="10987" x14ac:dyDescent="0.25"/>
    <row r="10988" x14ac:dyDescent="0.25"/>
    <row r="10989" x14ac:dyDescent="0.25"/>
    <row r="10990" x14ac:dyDescent="0.25"/>
    <row r="10991" x14ac:dyDescent="0.25"/>
    <row r="10992" x14ac:dyDescent="0.25"/>
    <row r="10993" x14ac:dyDescent="0.25"/>
    <row r="10994" x14ac:dyDescent="0.25"/>
    <row r="10995" x14ac:dyDescent="0.25"/>
    <row r="10996" x14ac:dyDescent="0.25"/>
    <row r="10997" x14ac:dyDescent="0.25"/>
    <row r="10998" x14ac:dyDescent="0.25"/>
    <row r="10999" x14ac:dyDescent="0.25"/>
    <row r="11000" x14ac:dyDescent="0.25"/>
    <row r="11001" x14ac:dyDescent="0.25"/>
    <row r="11002" x14ac:dyDescent="0.25"/>
    <row r="11003" x14ac:dyDescent="0.25"/>
    <row r="11004" x14ac:dyDescent="0.25"/>
    <row r="11005" x14ac:dyDescent="0.25"/>
    <row r="11006" x14ac:dyDescent="0.25"/>
    <row r="11007" x14ac:dyDescent="0.25"/>
    <row r="11008" x14ac:dyDescent="0.25"/>
    <row r="11009" x14ac:dyDescent="0.25"/>
    <row r="11010" x14ac:dyDescent="0.25"/>
    <row r="11011" x14ac:dyDescent="0.25"/>
    <row r="11012" x14ac:dyDescent="0.25"/>
    <row r="11013" x14ac:dyDescent="0.25"/>
    <row r="11014" x14ac:dyDescent="0.25"/>
    <row r="11015" x14ac:dyDescent="0.25"/>
    <row r="11016" x14ac:dyDescent="0.25"/>
    <row r="11017" x14ac:dyDescent="0.25"/>
    <row r="11018" x14ac:dyDescent="0.25"/>
    <row r="11019" x14ac:dyDescent="0.25"/>
    <row r="11020" x14ac:dyDescent="0.25"/>
    <row r="11021" x14ac:dyDescent="0.25"/>
    <row r="11022" x14ac:dyDescent="0.25"/>
    <row r="11023" x14ac:dyDescent="0.25"/>
    <row r="11024" x14ac:dyDescent="0.25"/>
    <row r="11025" x14ac:dyDescent="0.25"/>
    <row r="11026" x14ac:dyDescent="0.25"/>
    <row r="11027" x14ac:dyDescent="0.25"/>
    <row r="11028" x14ac:dyDescent="0.25"/>
    <row r="11029" x14ac:dyDescent="0.25"/>
    <row r="11030" x14ac:dyDescent="0.25"/>
    <row r="11031" x14ac:dyDescent="0.25"/>
    <row r="11032" x14ac:dyDescent="0.25"/>
    <row r="11033" x14ac:dyDescent="0.25"/>
    <row r="11034" x14ac:dyDescent="0.25"/>
    <row r="11035" x14ac:dyDescent="0.25"/>
    <row r="11036" x14ac:dyDescent="0.25"/>
    <row r="11037" x14ac:dyDescent="0.25"/>
    <row r="11038" x14ac:dyDescent="0.25"/>
    <row r="11039" x14ac:dyDescent="0.25"/>
    <row r="11040" x14ac:dyDescent="0.25"/>
    <row r="11041" x14ac:dyDescent="0.25"/>
    <row r="11042" x14ac:dyDescent="0.25"/>
    <row r="11043" x14ac:dyDescent="0.25"/>
    <row r="11044" x14ac:dyDescent="0.25"/>
    <row r="11045" x14ac:dyDescent="0.25"/>
    <row r="11046" x14ac:dyDescent="0.25"/>
    <row r="11047" x14ac:dyDescent="0.25"/>
    <row r="11048" x14ac:dyDescent="0.25"/>
    <row r="11049" x14ac:dyDescent="0.25"/>
    <row r="11050" x14ac:dyDescent="0.25"/>
    <row r="11051" x14ac:dyDescent="0.25"/>
    <row r="11052" x14ac:dyDescent="0.25"/>
    <row r="11053" x14ac:dyDescent="0.25"/>
    <row r="11054" x14ac:dyDescent="0.25"/>
    <row r="11055" x14ac:dyDescent="0.25"/>
    <row r="11056" x14ac:dyDescent="0.25"/>
    <row r="11057" x14ac:dyDescent="0.25"/>
    <row r="11058" x14ac:dyDescent="0.25"/>
    <row r="11059" x14ac:dyDescent="0.25"/>
    <row r="11060" x14ac:dyDescent="0.25"/>
    <row r="11061" x14ac:dyDescent="0.25"/>
    <row r="11062" x14ac:dyDescent="0.25"/>
    <row r="11063" x14ac:dyDescent="0.25"/>
    <row r="11064" x14ac:dyDescent="0.25"/>
    <row r="11065" x14ac:dyDescent="0.25"/>
    <row r="11066" x14ac:dyDescent="0.25"/>
    <row r="11067" x14ac:dyDescent="0.25"/>
    <row r="11068" x14ac:dyDescent="0.25"/>
    <row r="11069" x14ac:dyDescent="0.25"/>
    <row r="11070" x14ac:dyDescent="0.25"/>
    <row r="11071" x14ac:dyDescent="0.25"/>
    <row r="11072" x14ac:dyDescent="0.25"/>
    <row r="11073" x14ac:dyDescent="0.25"/>
    <row r="11074" x14ac:dyDescent="0.25"/>
    <row r="11075" x14ac:dyDescent="0.25"/>
    <row r="11076" x14ac:dyDescent="0.25"/>
    <row r="11077" x14ac:dyDescent="0.25"/>
    <row r="11078" x14ac:dyDescent="0.25"/>
    <row r="11079" x14ac:dyDescent="0.25"/>
    <row r="11080" x14ac:dyDescent="0.25"/>
    <row r="11081" x14ac:dyDescent="0.25"/>
    <row r="11082" x14ac:dyDescent="0.25"/>
    <row r="11083" x14ac:dyDescent="0.25"/>
    <row r="11084" x14ac:dyDescent="0.25"/>
    <row r="11085" x14ac:dyDescent="0.25"/>
    <row r="11086" x14ac:dyDescent="0.25"/>
    <row r="11087" x14ac:dyDescent="0.25"/>
    <row r="11088" x14ac:dyDescent="0.25"/>
    <row r="11089" x14ac:dyDescent="0.25"/>
    <row r="11090" x14ac:dyDescent="0.25"/>
    <row r="11091" x14ac:dyDescent="0.25"/>
    <row r="11092" x14ac:dyDescent="0.25"/>
    <row r="11093" x14ac:dyDescent="0.25"/>
    <row r="11094" x14ac:dyDescent="0.25"/>
    <row r="11095" x14ac:dyDescent="0.25"/>
    <row r="11096" x14ac:dyDescent="0.25"/>
    <row r="11097" x14ac:dyDescent="0.25"/>
    <row r="11098" x14ac:dyDescent="0.25"/>
    <row r="11099" x14ac:dyDescent="0.25"/>
    <row r="11100" x14ac:dyDescent="0.25"/>
    <row r="11101" x14ac:dyDescent="0.25"/>
    <row r="11102" x14ac:dyDescent="0.25"/>
    <row r="11103" x14ac:dyDescent="0.25"/>
    <row r="11104" x14ac:dyDescent="0.25"/>
    <row r="11105" x14ac:dyDescent="0.25"/>
    <row r="11106" x14ac:dyDescent="0.25"/>
    <row r="11107" x14ac:dyDescent="0.25"/>
    <row r="11108" x14ac:dyDescent="0.25"/>
    <row r="11109" x14ac:dyDescent="0.25"/>
    <row r="11110" x14ac:dyDescent="0.25"/>
    <row r="11111" x14ac:dyDescent="0.25"/>
    <row r="11112" x14ac:dyDescent="0.25"/>
    <row r="11113" x14ac:dyDescent="0.25"/>
    <row r="11114" x14ac:dyDescent="0.25"/>
    <row r="11115" x14ac:dyDescent="0.25"/>
    <row r="11116" x14ac:dyDescent="0.25"/>
    <row r="11117" x14ac:dyDescent="0.25"/>
    <row r="11118" x14ac:dyDescent="0.25"/>
    <row r="11119" x14ac:dyDescent="0.25"/>
    <row r="11120" x14ac:dyDescent="0.25"/>
    <row r="11121" x14ac:dyDescent="0.25"/>
    <row r="11122" x14ac:dyDescent="0.25"/>
    <row r="11123" x14ac:dyDescent="0.25"/>
    <row r="11124" x14ac:dyDescent="0.25"/>
    <row r="11125" x14ac:dyDescent="0.25"/>
    <row r="11126" x14ac:dyDescent="0.25"/>
    <row r="11127" x14ac:dyDescent="0.25"/>
    <row r="11128" x14ac:dyDescent="0.25"/>
    <row r="11129" x14ac:dyDescent="0.25"/>
    <row r="11130" x14ac:dyDescent="0.25"/>
    <row r="11131" x14ac:dyDescent="0.25"/>
    <row r="11132" x14ac:dyDescent="0.25"/>
    <row r="11133" x14ac:dyDescent="0.25"/>
    <row r="11134" x14ac:dyDescent="0.25"/>
    <row r="11135" x14ac:dyDescent="0.25"/>
    <row r="11136" x14ac:dyDescent="0.25"/>
    <row r="11137" x14ac:dyDescent="0.25"/>
    <row r="11138" x14ac:dyDescent="0.25"/>
    <row r="11139" x14ac:dyDescent="0.25"/>
    <row r="11140" x14ac:dyDescent="0.25"/>
    <row r="11141" x14ac:dyDescent="0.25"/>
    <row r="11142" x14ac:dyDescent="0.25"/>
    <row r="11143" x14ac:dyDescent="0.25"/>
    <row r="11144" x14ac:dyDescent="0.25"/>
    <row r="11145" x14ac:dyDescent="0.25"/>
    <row r="11146" x14ac:dyDescent="0.25"/>
    <row r="11147" x14ac:dyDescent="0.25"/>
    <row r="11148" x14ac:dyDescent="0.25"/>
    <row r="11149" x14ac:dyDescent="0.25"/>
    <row r="11150" x14ac:dyDescent="0.25"/>
    <row r="11151" x14ac:dyDescent="0.25"/>
    <row r="11152" x14ac:dyDescent="0.25"/>
    <row r="11153" x14ac:dyDescent="0.25"/>
    <row r="11154" x14ac:dyDescent="0.25"/>
    <row r="11155" x14ac:dyDescent="0.25"/>
    <row r="11156" x14ac:dyDescent="0.25"/>
    <row r="11157" x14ac:dyDescent="0.25"/>
    <row r="11158" x14ac:dyDescent="0.25"/>
    <row r="11159" x14ac:dyDescent="0.25"/>
    <row r="11160" x14ac:dyDescent="0.25"/>
    <row r="11161" x14ac:dyDescent="0.25"/>
    <row r="11162" x14ac:dyDescent="0.25"/>
    <row r="11163" x14ac:dyDescent="0.25"/>
    <row r="11164" x14ac:dyDescent="0.25"/>
    <row r="11165" x14ac:dyDescent="0.25"/>
    <row r="11166" x14ac:dyDescent="0.25"/>
    <row r="11167" x14ac:dyDescent="0.25"/>
    <row r="11168" x14ac:dyDescent="0.25"/>
    <row r="11169" x14ac:dyDescent="0.25"/>
    <row r="11170" x14ac:dyDescent="0.25"/>
    <row r="11171" x14ac:dyDescent="0.25"/>
    <row r="11172" x14ac:dyDescent="0.25"/>
    <row r="11173" x14ac:dyDescent="0.25"/>
    <row r="11174" x14ac:dyDescent="0.25"/>
    <row r="11175" x14ac:dyDescent="0.25"/>
    <row r="11176" x14ac:dyDescent="0.25"/>
    <row r="11177" x14ac:dyDescent="0.25"/>
    <row r="11178" x14ac:dyDescent="0.25"/>
    <row r="11179" x14ac:dyDescent="0.25"/>
    <row r="11180" x14ac:dyDescent="0.25"/>
    <row r="11181" x14ac:dyDescent="0.25"/>
    <row r="11182" x14ac:dyDescent="0.25"/>
    <row r="11183" x14ac:dyDescent="0.25"/>
    <row r="11184" x14ac:dyDescent="0.25"/>
    <row r="11185" x14ac:dyDescent="0.25"/>
    <row r="11186" x14ac:dyDescent="0.25"/>
    <row r="11187" x14ac:dyDescent="0.25"/>
    <row r="11188" x14ac:dyDescent="0.25"/>
    <row r="11189" x14ac:dyDescent="0.25"/>
    <row r="11190" x14ac:dyDescent="0.25"/>
    <row r="11191" x14ac:dyDescent="0.25"/>
    <row r="11192" x14ac:dyDescent="0.25"/>
    <row r="11193" x14ac:dyDescent="0.25"/>
    <row r="11194" x14ac:dyDescent="0.25"/>
    <row r="11195" x14ac:dyDescent="0.25"/>
    <row r="11196" x14ac:dyDescent="0.25"/>
    <row r="11197" x14ac:dyDescent="0.25"/>
    <row r="11198" x14ac:dyDescent="0.25"/>
    <row r="11199" x14ac:dyDescent="0.25"/>
    <row r="11200" x14ac:dyDescent="0.25"/>
    <row r="11201" x14ac:dyDescent="0.25"/>
    <row r="11202" x14ac:dyDescent="0.25"/>
    <row r="11203" x14ac:dyDescent="0.25"/>
    <row r="11204" x14ac:dyDescent="0.25"/>
    <row r="11205" x14ac:dyDescent="0.25"/>
    <row r="11206" x14ac:dyDescent="0.25"/>
    <row r="11207" x14ac:dyDescent="0.25"/>
    <row r="11208" x14ac:dyDescent="0.25"/>
    <row r="11209" x14ac:dyDescent="0.25"/>
    <row r="11210" x14ac:dyDescent="0.25"/>
    <row r="11211" x14ac:dyDescent="0.25"/>
    <row r="11212" x14ac:dyDescent="0.25"/>
    <row r="11213" x14ac:dyDescent="0.25"/>
    <row r="11214" x14ac:dyDescent="0.25"/>
    <row r="11215" x14ac:dyDescent="0.25"/>
    <row r="11216" x14ac:dyDescent="0.25"/>
    <row r="11217" x14ac:dyDescent="0.25"/>
    <row r="11218" x14ac:dyDescent="0.25"/>
    <row r="11219" x14ac:dyDescent="0.25"/>
    <row r="11220" x14ac:dyDescent="0.25"/>
    <row r="11221" x14ac:dyDescent="0.25"/>
    <row r="11222" x14ac:dyDescent="0.25"/>
    <row r="11223" x14ac:dyDescent="0.25"/>
    <row r="11224" x14ac:dyDescent="0.25"/>
    <row r="11225" x14ac:dyDescent="0.25"/>
    <row r="11226" x14ac:dyDescent="0.25"/>
    <row r="11227" x14ac:dyDescent="0.25"/>
    <row r="11228" x14ac:dyDescent="0.25"/>
    <row r="11229" x14ac:dyDescent="0.25"/>
    <row r="11230" x14ac:dyDescent="0.25"/>
    <row r="11231" x14ac:dyDescent="0.25"/>
    <row r="11232" x14ac:dyDescent="0.25"/>
    <row r="11233" x14ac:dyDescent="0.25"/>
    <row r="11234" x14ac:dyDescent="0.25"/>
    <row r="11235" x14ac:dyDescent="0.25"/>
    <row r="11236" x14ac:dyDescent="0.25"/>
    <row r="11237" x14ac:dyDescent="0.25"/>
    <row r="11238" x14ac:dyDescent="0.25"/>
    <row r="11239" x14ac:dyDescent="0.25"/>
    <row r="11240" x14ac:dyDescent="0.25"/>
    <row r="11241" x14ac:dyDescent="0.25"/>
    <row r="11242" x14ac:dyDescent="0.25"/>
    <row r="11243" x14ac:dyDescent="0.25"/>
    <row r="11244" x14ac:dyDescent="0.25"/>
    <row r="11245" x14ac:dyDescent="0.25"/>
    <row r="11246" x14ac:dyDescent="0.25"/>
    <row r="11247" x14ac:dyDescent="0.25"/>
    <row r="11248" x14ac:dyDescent="0.25"/>
    <row r="11249" x14ac:dyDescent="0.25"/>
    <row r="11250" x14ac:dyDescent="0.25"/>
    <row r="11251" x14ac:dyDescent="0.25"/>
    <row r="11252" x14ac:dyDescent="0.25"/>
    <row r="11253" x14ac:dyDescent="0.25"/>
    <row r="11254" x14ac:dyDescent="0.25"/>
    <row r="11255" x14ac:dyDescent="0.25"/>
    <row r="11256" x14ac:dyDescent="0.25"/>
    <row r="11257" x14ac:dyDescent="0.25"/>
    <row r="11258" x14ac:dyDescent="0.25"/>
    <row r="11259" x14ac:dyDescent="0.25"/>
    <row r="11260" x14ac:dyDescent="0.25"/>
    <row r="11261" x14ac:dyDescent="0.25"/>
    <row r="11262" x14ac:dyDescent="0.25"/>
    <row r="11263" x14ac:dyDescent="0.25"/>
    <row r="11264" x14ac:dyDescent="0.25"/>
    <row r="11265" x14ac:dyDescent="0.25"/>
    <row r="11266" x14ac:dyDescent="0.25"/>
    <row r="11267" x14ac:dyDescent="0.25"/>
    <row r="11268" x14ac:dyDescent="0.25"/>
    <row r="11269" x14ac:dyDescent="0.25"/>
    <row r="11270" x14ac:dyDescent="0.25"/>
    <row r="11271" x14ac:dyDescent="0.25"/>
    <row r="11272" x14ac:dyDescent="0.25"/>
    <row r="11273" x14ac:dyDescent="0.25"/>
    <row r="11274" x14ac:dyDescent="0.25"/>
    <row r="11275" x14ac:dyDescent="0.25"/>
    <row r="11276" x14ac:dyDescent="0.25"/>
    <row r="11277" x14ac:dyDescent="0.25"/>
    <row r="11278" x14ac:dyDescent="0.25"/>
    <row r="11279" x14ac:dyDescent="0.25"/>
    <row r="11280" x14ac:dyDescent="0.25"/>
    <row r="11281" x14ac:dyDescent="0.25"/>
    <row r="11282" x14ac:dyDescent="0.25"/>
    <row r="11283" x14ac:dyDescent="0.25"/>
    <row r="11284" x14ac:dyDescent="0.25"/>
    <row r="11285" x14ac:dyDescent="0.25"/>
    <row r="11286" x14ac:dyDescent="0.25"/>
    <row r="11287" x14ac:dyDescent="0.25"/>
    <row r="11288" x14ac:dyDescent="0.25"/>
    <row r="11289" x14ac:dyDescent="0.25"/>
    <row r="11290" x14ac:dyDescent="0.25"/>
    <row r="11291" x14ac:dyDescent="0.25"/>
    <row r="11292" x14ac:dyDescent="0.25"/>
    <row r="11293" x14ac:dyDescent="0.25"/>
    <row r="11294" x14ac:dyDescent="0.25"/>
    <row r="11295" x14ac:dyDescent="0.25"/>
    <row r="11296" x14ac:dyDescent="0.25"/>
    <row r="11297" x14ac:dyDescent="0.25"/>
    <row r="11298" x14ac:dyDescent="0.25"/>
    <row r="11299" x14ac:dyDescent="0.25"/>
    <row r="11300" x14ac:dyDescent="0.25"/>
    <row r="11301" x14ac:dyDescent="0.25"/>
    <row r="11302" x14ac:dyDescent="0.25"/>
    <row r="11303" x14ac:dyDescent="0.25"/>
    <row r="11304" x14ac:dyDescent="0.25"/>
    <row r="11305" x14ac:dyDescent="0.25"/>
    <row r="11306" x14ac:dyDescent="0.25"/>
    <row r="11307" x14ac:dyDescent="0.25"/>
    <row r="11308" x14ac:dyDescent="0.25"/>
    <row r="11309" x14ac:dyDescent="0.25"/>
    <row r="11310" x14ac:dyDescent="0.25"/>
    <row r="11311" x14ac:dyDescent="0.25"/>
    <row r="11312" x14ac:dyDescent="0.25"/>
    <row r="11313" x14ac:dyDescent="0.25"/>
    <row r="11314" x14ac:dyDescent="0.25"/>
    <row r="11315" x14ac:dyDescent="0.25"/>
    <row r="11316" x14ac:dyDescent="0.25"/>
    <row r="11317" x14ac:dyDescent="0.25"/>
    <row r="11318" x14ac:dyDescent="0.25"/>
    <row r="11319" x14ac:dyDescent="0.25"/>
    <row r="11320" x14ac:dyDescent="0.25"/>
    <row r="11321" x14ac:dyDescent="0.25"/>
    <row r="11322" x14ac:dyDescent="0.25"/>
    <row r="11323" x14ac:dyDescent="0.25"/>
    <row r="11324" x14ac:dyDescent="0.25"/>
    <row r="11325" x14ac:dyDescent="0.25"/>
    <row r="11326" x14ac:dyDescent="0.25"/>
    <row r="11327" x14ac:dyDescent="0.25"/>
    <row r="11328" x14ac:dyDescent="0.25"/>
    <row r="11329" x14ac:dyDescent="0.25"/>
    <row r="11330" x14ac:dyDescent="0.25"/>
    <row r="11331" x14ac:dyDescent="0.25"/>
    <row r="11332" x14ac:dyDescent="0.25"/>
    <row r="11333" x14ac:dyDescent="0.25"/>
    <row r="11334" x14ac:dyDescent="0.25"/>
    <row r="11335" x14ac:dyDescent="0.25"/>
    <row r="11336" x14ac:dyDescent="0.25"/>
    <row r="11337" x14ac:dyDescent="0.25"/>
    <row r="11338" x14ac:dyDescent="0.25"/>
    <row r="11339" x14ac:dyDescent="0.25"/>
    <row r="11340" x14ac:dyDescent="0.25"/>
    <row r="11341" x14ac:dyDescent="0.25"/>
    <row r="11342" x14ac:dyDescent="0.25"/>
    <row r="11343" x14ac:dyDescent="0.25"/>
    <row r="11344" x14ac:dyDescent="0.25"/>
    <row r="11345" x14ac:dyDescent="0.25"/>
    <row r="11346" x14ac:dyDescent="0.25"/>
    <row r="11347" x14ac:dyDescent="0.25"/>
    <row r="11348" x14ac:dyDescent="0.25"/>
    <row r="11349" x14ac:dyDescent="0.25"/>
    <row r="11350" x14ac:dyDescent="0.25"/>
    <row r="11351" x14ac:dyDescent="0.25"/>
    <row r="11352" x14ac:dyDescent="0.25"/>
    <row r="11353" x14ac:dyDescent="0.25"/>
    <row r="11354" x14ac:dyDescent="0.25"/>
    <row r="11355" x14ac:dyDescent="0.25"/>
    <row r="11356" x14ac:dyDescent="0.25"/>
    <row r="11357" x14ac:dyDescent="0.25"/>
    <row r="11358" x14ac:dyDescent="0.25"/>
    <row r="11359" x14ac:dyDescent="0.25"/>
    <row r="11360" x14ac:dyDescent="0.25"/>
    <row r="11361" x14ac:dyDescent="0.25"/>
    <row r="11362" x14ac:dyDescent="0.25"/>
    <row r="11363" x14ac:dyDescent="0.25"/>
    <row r="11364" x14ac:dyDescent="0.25"/>
    <row r="11365" x14ac:dyDescent="0.25"/>
    <row r="11366" x14ac:dyDescent="0.25"/>
    <row r="11367" x14ac:dyDescent="0.25"/>
    <row r="11368" x14ac:dyDescent="0.25"/>
    <row r="11369" x14ac:dyDescent="0.25"/>
    <row r="11370" x14ac:dyDescent="0.25"/>
    <row r="11371" x14ac:dyDescent="0.25"/>
    <row r="11372" x14ac:dyDescent="0.25"/>
    <row r="11373" x14ac:dyDescent="0.25"/>
    <row r="11374" x14ac:dyDescent="0.25"/>
    <row r="11375" x14ac:dyDescent="0.25"/>
    <row r="11376" x14ac:dyDescent="0.25"/>
    <row r="11377" x14ac:dyDescent="0.25"/>
    <row r="11378" x14ac:dyDescent="0.25"/>
    <row r="11379" x14ac:dyDescent="0.25"/>
    <row r="11380" x14ac:dyDescent="0.25"/>
    <row r="11381" x14ac:dyDescent="0.25"/>
    <row r="11382" x14ac:dyDescent="0.25"/>
    <row r="11383" x14ac:dyDescent="0.25"/>
    <row r="11384" x14ac:dyDescent="0.25"/>
    <row r="11385" x14ac:dyDescent="0.25"/>
    <row r="11386" x14ac:dyDescent="0.25"/>
    <row r="11387" x14ac:dyDescent="0.25"/>
    <row r="11388" x14ac:dyDescent="0.25"/>
    <row r="11389" x14ac:dyDescent="0.25"/>
    <row r="11390" x14ac:dyDescent="0.25"/>
    <row r="11391" x14ac:dyDescent="0.25"/>
    <row r="11392" x14ac:dyDescent="0.25"/>
    <row r="11393" x14ac:dyDescent="0.25"/>
    <row r="11394" x14ac:dyDescent="0.25"/>
    <row r="11395" x14ac:dyDescent="0.25"/>
    <row r="11396" x14ac:dyDescent="0.25"/>
    <row r="11397" x14ac:dyDescent="0.25"/>
    <row r="11398" x14ac:dyDescent="0.25"/>
    <row r="11399" x14ac:dyDescent="0.25"/>
    <row r="11400" x14ac:dyDescent="0.25"/>
    <row r="11401" x14ac:dyDescent="0.25"/>
    <row r="11402" x14ac:dyDescent="0.25"/>
    <row r="11403" x14ac:dyDescent="0.25"/>
    <row r="11404" x14ac:dyDescent="0.25"/>
    <row r="11405" x14ac:dyDescent="0.25"/>
    <row r="11406" x14ac:dyDescent="0.25"/>
    <row r="11407" x14ac:dyDescent="0.25"/>
    <row r="11408" x14ac:dyDescent="0.25"/>
    <row r="11409" x14ac:dyDescent="0.25"/>
    <row r="11410" x14ac:dyDescent="0.25"/>
    <row r="11411" x14ac:dyDescent="0.25"/>
    <row r="11412" x14ac:dyDescent="0.25"/>
    <row r="11413" x14ac:dyDescent="0.25"/>
    <row r="11414" x14ac:dyDescent="0.25"/>
    <row r="11415" x14ac:dyDescent="0.25"/>
    <row r="11416" x14ac:dyDescent="0.25"/>
    <row r="11417" x14ac:dyDescent="0.25"/>
    <row r="11418" x14ac:dyDescent="0.25"/>
    <row r="11419" x14ac:dyDescent="0.25"/>
    <row r="11420" x14ac:dyDescent="0.25"/>
    <row r="11421" x14ac:dyDescent="0.25"/>
    <row r="11422" x14ac:dyDescent="0.25"/>
    <row r="11423" x14ac:dyDescent="0.25"/>
    <row r="11424" x14ac:dyDescent="0.25"/>
    <row r="11425" x14ac:dyDescent="0.25"/>
    <row r="11426" x14ac:dyDescent="0.25"/>
    <row r="11427" x14ac:dyDescent="0.25"/>
    <row r="11428" x14ac:dyDescent="0.25"/>
    <row r="11429" x14ac:dyDescent="0.25"/>
    <row r="11430" x14ac:dyDescent="0.25"/>
    <row r="11431" x14ac:dyDescent="0.25"/>
    <row r="11432" x14ac:dyDescent="0.25"/>
    <row r="11433" x14ac:dyDescent="0.25"/>
    <row r="11434" x14ac:dyDescent="0.25"/>
    <row r="11435" x14ac:dyDescent="0.25"/>
    <row r="11436" x14ac:dyDescent="0.25"/>
    <row r="11437" x14ac:dyDescent="0.25"/>
    <row r="11438" x14ac:dyDescent="0.25"/>
    <row r="11439" x14ac:dyDescent="0.25"/>
    <row r="11440" x14ac:dyDescent="0.25"/>
    <row r="11441" x14ac:dyDescent="0.25"/>
    <row r="11442" x14ac:dyDescent="0.25"/>
    <row r="11443" x14ac:dyDescent="0.25"/>
    <row r="11444" x14ac:dyDescent="0.25"/>
    <row r="11445" x14ac:dyDescent="0.25"/>
    <row r="11446" x14ac:dyDescent="0.25"/>
    <row r="11447" x14ac:dyDescent="0.25"/>
    <row r="11448" x14ac:dyDescent="0.25"/>
    <row r="11449" x14ac:dyDescent="0.25"/>
    <row r="11450" x14ac:dyDescent="0.25"/>
    <row r="11451" x14ac:dyDescent="0.25"/>
    <row r="11452" x14ac:dyDescent="0.25"/>
    <row r="11453" x14ac:dyDescent="0.25"/>
    <row r="11454" x14ac:dyDescent="0.25"/>
    <row r="11455" x14ac:dyDescent="0.25"/>
    <row r="11456" x14ac:dyDescent="0.25"/>
    <row r="11457" x14ac:dyDescent="0.25"/>
    <row r="11458" x14ac:dyDescent="0.25"/>
    <row r="11459" x14ac:dyDescent="0.25"/>
    <row r="11460" x14ac:dyDescent="0.25"/>
    <row r="11461" x14ac:dyDescent="0.25"/>
    <row r="11462" x14ac:dyDescent="0.25"/>
    <row r="11463" x14ac:dyDescent="0.25"/>
    <row r="11464" x14ac:dyDescent="0.25"/>
    <row r="11465" x14ac:dyDescent="0.25"/>
    <row r="11466" x14ac:dyDescent="0.25"/>
    <row r="11467" x14ac:dyDescent="0.25"/>
    <row r="11468" x14ac:dyDescent="0.25"/>
    <row r="11469" x14ac:dyDescent="0.25"/>
    <row r="11470" x14ac:dyDescent="0.25"/>
    <row r="11471" x14ac:dyDescent="0.25"/>
    <row r="11472" x14ac:dyDescent="0.25"/>
    <row r="11473" x14ac:dyDescent="0.25"/>
    <row r="11474" x14ac:dyDescent="0.25"/>
    <row r="11475" x14ac:dyDescent="0.25"/>
    <row r="11476" x14ac:dyDescent="0.25"/>
    <row r="11477" x14ac:dyDescent="0.25"/>
    <row r="11478" x14ac:dyDescent="0.25"/>
    <row r="11479" x14ac:dyDescent="0.25"/>
    <row r="11480" x14ac:dyDescent="0.25"/>
    <row r="11481" x14ac:dyDescent="0.25"/>
    <row r="11482" x14ac:dyDescent="0.25"/>
    <row r="11483" x14ac:dyDescent="0.25"/>
    <row r="11484" x14ac:dyDescent="0.25"/>
    <row r="11485" x14ac:dyDescent="0.25"/>
    <row r="11486" x14ac:dyDescent="0.25"/>
    <row r="11487" x14ac:dyDescent="0.25"/>
    <row r="11488" x14ac:dyDescent="0.25"/>
    <row r="11489" x14ac:dyDescent="0.25"/>
    <row r="11490" x14ac:dyDescent="0.25"/>
    <row r="11491" x14ac:dyDescent="0.25"/>
    <row r="11492" x14ac:dyDescent="0.25"/>
    <row r="11493" x14ac:dyDescent="0.25"/>
    <row r="11494" x14ac:dyDescent="0.25"/>
    <row r="11495" x14ac:dyDescent="0.25"/>
    <row r="11496" x14ac:dyDescent="0.25"/>
    <row r="11497" x14ac:dyDescent="0.25"/>
    <row r="11498" x14ac:dyDescent="0.25"/>
    <row r="11499" x14ac:dyDescent="0.25"/>
    <row r="11500" x14ac:dyDescent="0.25"/>
    <row r="11501" x14ac:dyDescent="0.25"/>
    <row r="11502" x14ac:dyDescent="0.25"/>
    <row r="11503" x14ac:dyDescent="0.25"/>
    <row r="11504" x14ac:dyDescent="0.25"/>
    <row r="11505" x14ac:dyDescent="0.25"/>
    <row r="11506" x14ac:dyDescent="0.25"/>
    <row r="11507" x14ac:dyDescent="0.25"/>
    <row r="11508" x14ac:dyDescent="0.25"/>
    <row r="11509" x14ac:dyDescent="0.25"/>
    <row r="11510" x14ac:dyDescent="0.25"/>
    <row r="11511" x14ac:dyDescent="0.25"/>
    <row r="11512" x14ac:dyDescent="0.25"/>
    <row r="11513" x14ac:dyDescent="0.25"/>
    <row r="11514" x14ac:dyDescent="0.25"/>
    <row r="11515" x14ac:dyDescent="0.25"/>
    <row r="11516" x14ac:dyDescent="0.25"/>
    <row r="11517" x14ac:dyDescent="0.25"/>
    <row r="11518" x14ac:dyDescent="0.25"/>
    <row r="11519" x14ac:dyDescent="0.25"/>
    <row r="11520" x14ac:dyDescent="0.25"/>
    <row r="11521" x14ac:dyDescent="0.25"/>
    <row r="11522" x14ac:dyDescent="0.25"/>
    <row r="11523" x14ac:dyDescent="0.25"/>
    <row r="11524" x14ac:dyDescent="0.25"/>
    <row r="11525" x14ac:dyDescent="0.25"/>
    <row r="11526" x14ac:dyDescent="0.25"/>
    <row r="11527" x14ac:dyDescent="0.25"/>
    <row r="11528" x14ac:dyDescent="0.25"/>
    <row r="11529" x14ac:dyDescent="0.25"/>
    <row r="11530" x14ac:dyDescent="0.25"/>
    <row r="11531" x14ac:dyDescent="0.25"/>
    <row r="11532" x14ac:dyDescent="0.25"/>
    <row r="11533" x14ac:dyDescent="0.25"/>
    <row r="11534" x14ac:dyDescent="0.25"/>
    <row r="11535" x14ac:dyDescent="0.25"/>
    <row r="11536" x14ac:dyDescent="0.25"/>
    <row r="11537" x14ac:dyDescent="0.25"/>
    <row r="11538" x14ac:dyDescent="0.25"/>
    <row r="11539" x14ac:dyDescent="0.25"/>
    <row r="11540" x14ac:dyDescent="0.25"/>
    <row r="11541" x14ac:dyDescent="0.25"/>
    <row r="11542" x14ac:dyDescent="0.25"/>
    <row r="11543" x14ac:dyDescent="0.25"/>
    <row r="11544" x14ac:dyDescent="0.25"/>
    <row r="11545" x14ac:dyDescent="0.25"/>
    <row r="11546" x14ac:dyDescent="0.25"/>
    <row r="11547" x14ac:dyDescent="0.25"/>
    <row r="11548" x14ac:dyDescent="0.25"/>
    <row r="11549" x14ac:dyDescent="0.25"/>
    <row r="11550" x14ac:dyDescent="0.25"/>
    <row r="11551" x14ac:dyDescent="0.25"/>
    <row r="11552" x14ac:dyDescent="0.25"/>
    <row r="11553" x14ac:dyDescent="0.25"/>
    <row r="11554" x14ac:dyDescent="0.25"/>
    <row r="11555" x14ac:dyDescent="0.25"/>
    <row r="11556" x14ac:dyDescent="0.25"/>
    <row r="11557" x14ac:dyDescent="0.25"/>
    <row r="11558" x14ac:dyDescent="0.25"/>
    <row r="11559" x14ac:dyDescent="0.25"/>
    <row r="11560" x14ac:dyDescent="0.25"/>
    <row r="11561" x14ac:dyDescent="0.25"/>
    <row r="11562" x14ac:dyDescent="0.25"/>
    <row r="11563" x14ac:dyDescent="0.25"/>
    <row r="11564" x14ac:dyDescent="0.25"/>
    <row r="11565" x14ac:dyDescent="0.25"/>
    <row r="11566" x14ac:dyDescent="0.25"/>
    <row r="11567" x14ac:dyDescent="0.25"/>
    <row r="11568" x14ac:dyDescent="0.25"/>
    <row r="11569" x14ac:dyDescent="0.25"/>
    <row r="11570" x14ac:dyDescent="0.25"/>
    <row r="11571" x14ac:dyDescent="0.25"/>
    <row r="11572" x14ac:dyDescent="0.25"/>
    <row r="11573" x14ac:dyDescent="0.25"/>
    <row r="11574" x14ac:dyDescent="0.25"/>
    <row r="11575" x14ac:dyDescent="0.25"/>
    <row r="11576" x14ac:dyDescent="0.25"/>
    <row r="11577" x14ac:dyDescent="0.25"/>
    <row r="11578" x14ac:dyDescent="0.25"/>
    <row r="11579" x14ac:dyDescent="0.25"/>
    <row r="11580" x14ac:dyDescent="0.25"/>
    <row r="11581" x14ac:dyDescent="0.25"/>
    <row r="11582" x14ac:dyDescent="0.25"/>
    <row r="11583" x14ac:dyDescent="0.25"/>
    <row r="11584" x14ac:dyDescent="0.25"/>
    <row r="11585" x14ac:dyDescent="0.25"/>
    <row r="11586" x14ac:dyDescent="0.25"/>
    <row r="11587" x14ac:dyDescent="0.25"/>
    <row r="11588" x14ac:dyDescent="0.25"/>
    <row r="11589" x14ac:dyDescent="0.25"/>
    <row r="11590" x14ac:dyDescent="0.25"/>
    <row r="11591" x14ac:dyDescent="0.25"/>
    <row r="11592" x14ac:dyDescent="0.25"/>
    <row r="11593" x14ac:dyDescent="0.25"/>
    <row r="11594" x14ac:dyDescent="0.25"/>
    <row r="11595" x14ac:dyDescent="0.25"/>
    <row r="11596" x14ac:dyDescent="0.25"/>
    <row r="11597" x14ac:dyDescent="0.25"/>
    <row r="11598" x14ac:dyDescent="0.25"/>
    <row r="11599" x14ac:dyDescent="0.25"/>
    <row r="11600" x14ac:dyDescent="0.25"/>
    <row r="11601" x14ac:dyDescent="0.25"/>
    <row r="11602" x14ac:dyDescent="0.25"/>
    <row r="11603" x14ac:dyDescent="0.25"/>
    <row r="11604" x14ac:dyDescent="0.25"/>
    <row r="11605" x14ac:dyDescent="0.25"/>
    <row r="11606" x14ac:dyDescent="0.25"/>
    <row r="11607" x14ac:dyDescent="0.25"/>
    <row r="11608" x14ac:dyDescent="0.25"/>
    <row r="11609" x14ac:dyDescent="0.25"/>
    <row r="11610" x14ac:dyDescent="0.25"/>
    <row r="11611" x14ac:dyDescent="0.25"/>
    <row r="11612" x14ac:dyDescent="0.25"/>
    <row r="11613" x14ac:dyDescent="0.25"/>
    <row r="11614" x14ac:dyDescent="0.25"/>
    <row r="11615" x14ac:dyDescent="0.25"/>
    <row r="11616" x14ac:dyDescent="0.25"/>
    <row r="11617" x14ac:dyDescent="0.25"/>
    <row r="11618" x14ac:dyDescent="0.25"/>
    <row r="11619" x14ac:dyDescent="0.25"/>
    <row r="11620" x14ac:dyDescent="0.25"/>
    <row r="11621" x14ac:dyDescent="0.25"/>
    <row r="11622" x14ac:dyDescent="0.25"/>
    <row r="11623" x14ac:dyDescent="0.25"/>
    <row r="11624" x14ac:dyDescent="0.25"/>
    <row r="11625" x14ac:dyDescent="0.25"/>
    <row r="11626" x14ac:dyDescent="0.25"/>
    <row r="11627" x14ac:dyDescent="0.25"/>
    <row r="11628" x14ac:dyDescent="0.25"/>
    <row r="11629" x14ac:dyDescent="0.25"/>
    <row r="11630" x14ac:dyDescent="0.25"/>
    <row r="11631" x14ac:dyDescent="0.25"/>
    <row r="11632" x14ac:dyDescent="0.25"/>
    <row r="11633" x14ac:dyDescent="0.25"/>
    <row r="11634" x14ac:dyDescent="0.25"/>
    <row r="11635" x14ac:dyDescent="0.25"/>
    <row r="11636" x14ac:dyDescent="0.25"/>
    <row r="11637" x14ac:dyDescent="0.25"/>
    <row r="11638" x14ac:dyDescent="0.25"/>
    <row r="11639" x14ac:dyDescent="0.25"/>
    <row r="11640" x14ac:dyDescent="0.25"/>
    <row r="11641" x14ac:dyDescent="0.25"/>
    <row r="11642" x14ac:dyDescent="0.25"/>
    <row r="11643" x14ac:dyDescent="0.25"/>
    <row r="11644" x14ac:dyDescent="0.25"/>
    <row r="11645" x14ac:dyDescent="0.25"/>
    <row r="11646" x14ac:dyDescent="0.25"/>
    <row r="11647" x14ac:dyDescent="0.25"/>
    <row r="11648" x14ac:dyDescent="0.25"/>
    <row r="11649" x14ac:dyDescent="0.25"/>
    <row r="11650" x14ac:dyDescent="0.25"/>
    <row r="11651" x14ac:dyDescent="0.25"/>
    <row r="11652" x14ac:dyDescent="0.25"/>
    <row r="11653" x14ac:dyDescent="0.25"/>
    <row r="11654" x14ac:dyDescent="0.25"/>
    <row r="11655" x14ac:dyDescent="0.25"/>
    <row r="11656" x14ac:dyDescent="0.25"/>
    <row r="11657" x14ac:dyDescent="0.25"/>
    <row r="11658" x14ac:dyDescent="0.25"/>
    <row r="11659" x14ac:dyDescent="0.25"/>
    <row r="11660" x14ac:dyDescent="0.25"/>
    <row r="11661" x14ac:dyDescent="0.25"/>
    <row r="11662" x14ac:dyDescent="0.25"/>
    <row r="11663" x14ac:dyDescent="0.25"/>
    <row r="11664" x14ac:dyDescent="0.25"/>
    <row r="11665" x14ac:dyDescent="0.25"/>
    <row r="11666" x14ac:dyDescent="0.25"/>
    <row r="11667" x14ac:dyDescent="0.25"/>
    <row r="11668" x14ac:dyDescent="0.25"/>
    <row r="11669" x14ac:dyDescent="0.25"/>
    <row r="11670" x14ac:dyDescent="0.25"/>
    <row r="11671" x14ac:dyDescent="0.25"/>
    <row r="11672" x14ac:dyDescent="0.25"/>
    <row r="11673" x14ac:dyDescent="0.25"/>
    <row r="11674" x14ac:dyDescent="0.25"/>
    <row r="11675" x14ac:dyDescent="0.25"/>
    <row r="11676" x14ac:dyDescent="0.25"/>
    <row r="11677" x14ac:dyDescent="0.25"/>
    <row r="11678" x14ac:dyDescent="0.25"/>
    <row r="11679" x14ac:dyDescent="0.25"/>
    <row r="11680" x14ac:dyDescent="0.25"/>
    <row r="11681" x14ac:dyDescent="0.25"/>
    <row r="11682" x14ac:dyDescent="0.25"/>
    <row r="11683" x14ac:dyDescent="0.25"/>
    <row r="11684" x14ac:dyDescent="0.25"/>
    <row r="11685" x14ac:dyDescent="0.25"/>
    <row r="11686" x14ac:dyDescent="0.25"/>
    <row r="11687" x14ac:dyDescent="0.25"/>
    <row r="11688" x14ac:dyDescent="0.25"/>
    <row r="11689" x14ac:dyDescent="0.25"/>
    <row r="11690" x14ac:dyDescent="0.25"/>
    <row r="11691" x14ac:dyDescent="0.25"/>
    <row r="11692" x14ac:dyDescent="0.25"/>
    <row r="11693" x14ac:dyDescent="0.25"/>
    <row r="11694" x14ac:dyDescent="0.25"/>
    <row r="11695" x14ac:dyDescent="0.25"/>
    <row r="11696" x14ac:dyDescent="0.25"/>
    <row r="11697" x14ac:dyDescent="0.25"/>
    <row r="11698" x14ac:dyDescent="0.25"/>
    <row r="11699" x14ac:dyDescent="0.25"/>
    <row r="11700" x14ac:dyDescent="0.25"/>
    <row r="11701" x14ac:dyDescent="0.25"/>
    <row r="11702" x14ac:dyDescent="0.25"/>
    <row r="11703" x14ac:dyDescent="0.25"/>
    <row r="11704" x14ac:dyDescent="0.25"/>
    <row r="11705" x14ac:dyDescent="0.25"/>
    <row r="11706" x14ac:dyDescent="0.25"/>
    <row r="11707" x14ac:dyDescent="0.25"/>
    <row r="11708" x14ac:dyDescent="0.25"/>
    <row r="11709" x14ac:dyDescent="0.25"/>
    <row r="11710" x14ac:dyDescent="0.25"/>
    <row r="11711" x14ac:dyDescent="0.25"/>
    <row r="11712" x14ac:dyDescent="0.25"/>
    <row r="11713" x14ac:dyDescent="0.25"/>
    <row r="11714" x14ac:dyDescent="0.25"/>
    <row r="11715" x14ac:dyDescent="0.25"/>
    <row r="11716" x14ac:dyDescent="0.25"/>
    <row r="11717" x14ac:dyDescent="0.25"/>
    <row r="11718" x14ac:dyDescent="0.25"/>
    <row r="11719" x14ac:dyDescent="0.25"/>
    <row r="11720" x14ac:dyDescent="0.25"/>
    <row r="11721" x14ac:dyDescent="0.25"/>
    <row r="11722" x14ac:dyDescent="0.25"/>
    <row r="11723" x14ac:dyDescent="0.25"/>
    <row r="11724" x14ac:dyDescent="0.25"/>
    <row r="11725" x14ac:dyDescent="0.25"/>
    <row r="11726" x14ac:dyDescent="0.25"/>
    <row r="11727" x14ac:dyDescent="0.25"/>
    <row r="11728" x14ac:dyDescent="0.25"/>
    <row r="11729" x14ac:dyDescent="0.25"/>
    <row r="11730" x14ac:dyDescent="0.25"/>
    <row r="11731" x14ac:dyDescent="0.25"/>
    <row r="11732" x14ac:dyDescent="0.25"/>
    <row r="11733" x14ac:dyDescent="0.25"/>
    <row r="11734" x14ac:dyDescent="0.25"/>
    <row r="11735" x14ac:dyDescent="0.25"/>
    <row r="11736" x14ac:dyDescent="0.25"/>
    <row r="11737" x14ac:dyDescent="0.25"/>
    <row r="11738" x14ac:dyDescent="0.25"/>
    <row r="11739" x14ac:dyDescent="0.25"/>
    <row r="11740" x14ac:dyDescent="0.25"/>
    <row r="11741" x14ac:dyDescent="0.25"/>
    <row r="11742" x14ac:dyDescent="0.25"/>
    <row r="11743" x14ac:dyDescent="0.25"/>
    <row r="11744" x14ac:dyDescent="0.25"/>
    <row r="11745" x14ac:dyDescent="0.25"/>
    <row r="11746" x14ac:dyDescent="0.25"/>
    <row r="11747" x14ac:dyDescent="0.25"/>
    <row r="11748" x14ac:dyDescent="0.25"/>
    <row r="11749" x14ac:dyDescent="0.25"/>
    <row r="11750" x14ac:dyDescent="0.25"/>
    <row r="11751" x14ac:dyDescent="0.25"/>
    <row r="11752" x14ac:dyDescent="0.25"/>
    <row r="11753" x14ac:dyDescent="0.25"/>
    <row r="11754" x14ac:dyDescent="0.25"/>
    <row r="11755" x14ac:dyDescent="0.25"/>
    <row r="11756" x14ac:dyDescent="0.25"/>
    <row r="11757" x14ac:dyDescent="0.25"/>
    <row r="11758" x14ac:dyDescent="0.25"/>
    <row r="11759" x14ac:dyDescent="0.25"/>
    <row r="11760" x14ac:dyDescent="0.25"/>
    <row r="11761" x14ac:dyDescent="0.25"/>
    <row r="11762" x14ac:dyDescent="0.25"/>
    <row r="11763" x14ac:dyDescent="0.25"/>
    <row r="11764" x14ac:dyDescent="0.25"/>
    <row r="11765" x14ac:dyDescent="0.25"/>
    <row r="11766" x14ac:dyDescent="0.25"/>
    <row r="11767" x14ac:dyDescent="0.25"/>
    <row r="11768" x14ac:dyDescent="0.25"/>
    <row r="11769" x14ac:dyDescent="0.25"/>
    <row r="11770" x14ac:dyDescent="0.25"/>
    <row r="11771" x14ac:dyDescent="0.25"/>
    <row r="11772" x14ac:dyDescent="0.25"/>
    <row r="11773" x14ac:dyDescent="0.25"/>
    <row r="11774" x14ac:dyDescent="0.25"/>
    <row r="11775" x14ac:dyDescent="0.25"/>
    <row r="11776" x14ac:dyDescent="0.25"/>
    <row r="11777" x14ac:dyDescent="0.25"/>
    <row r="11778" x14ac:dyDescent="0.25"/>
    <row r="11779" x14ac:dyDescent="0.25"/>
    <row r="11780" x14ac:dyDescent="0.25"/>
    <row r="11781" x14ac:dyDescent="0.25"/>
    <row r="11782" x14ac:dyDescent="0.25"/>
    <row r="11783" x14ac:dyDescent="0.25"/>
    <row r="11784" x14ac:dyDescent="0.25"/>
    <row r="11785" x14ac:dyDescent="0.25"/>
    <row r="11786" x14ac:dyDescent="0.25"/>
    <row r="11787" x14ac:dyDescent="0.25"/>
    <row r="11788" x14ac:dyDescent="0.25"/>
    <row r="11789" x14ac:dyDescent="0.25"/>
    <row r="11790" x14ac:dyDescent="0.25"/>
    <row r="11791" x14ac:dyDescent="0.25"/>
    <row r="11792" x14ac:dyDescent="0.25"/>
    <row r="11793" x14ac:dyDescent="0.25"/>
    <row r="11794" x14ac:dyDescent="0.25"/>
    <row r="11795" x14ac:dyDescent="0.25"/>
    <row r="11796" x14ac:dyDescent="0.25"/>
    <row r="11797" x14ac:dyDescent="0.25"/>
    <row r="11798" x14ac:dyDescent="0.25"/>
    <row r="11799" x14ac:dyDescent="0.25"/>
    <row r="11800" x14ac:dyDescent="0.25"/>
    <row r="11801" x14ac:dyDescent="0.25"/>
    <row r="11802" x14ac:dyDescent="0.25"/>
    <row r="11803" x14ac:dyDescent="0.25"/>
    <row r="11804" x14ac:dyDescent="0.25"/>
    <row r="11805" x14ac:dyDescent="0.25"/>
    <row r="11806" x14ac:dyDescent="0.25"/>
    <row r="11807" x14ac:dyDescent="0.25"/>
    <row r="11808" x14ac:dyDescent="0.25"/>
    <row r="11809" x14ac:dyDescent="0.25"/>
    <row r="11810" x14ac:dyDescent="0.25"/>
    <row r="11811" x14ac:dyDescent="0.25"/>
    <row r="11812" x14ac:dyDescent="0.25"/>
    <row r="11813" x14ac:dyDescent="0.25"/>
    <row r="11814" x14ac:dyDescent="0.25"/>
    <row r="11815" x14ac:dyDescent="0.25"/>
    <row r="11816" x14ac:dyDescent="0.25"/>
    <row r="11817" x14ac:dyDescent="0.25"/>
    <row r="11818" x14ac:dyDescent="0.25"/>
    <row r="11819" x14ac:dyDescent="0.25"/>
    <row r="11820" x14ac:dyDescent="0.25"/>
    <row r="11821" x14ac:dyDescent="0.25"/>
    <row r="11822" x14ac:dyDescent="0.25"/>
    <row r="11823" x14ac:dyDescent="0.25"/>
    <row r="11824" x14ac:dyDescent="0.25"/>
    <row r="11825" x14ac:dyDescent="0.25"/>
    <row r="11826" x14ac:dyDescent="0.25"/>
    <row r="11827" x14ac:dyDescent="0.25"/>
    <row r="11828" x14ac:dyDescent="0.25"/>
    <row r="11829" x14ac:dyDescent="0.25"/>
    <row r="11830" x14ac:dyDescent="0.25"/>
    <row r="11831" x14ac:dyDescent="0.25"/>
    <row r="11832" x14ac:dyDescent="0.25"/>
    <row r="11833" x14ac:dyDescent="0.25"/>
    <row r="11834" x14ac:dyDescent="0.25"/>
    <row r="11835" x14ac:dyDescent="0.25"/>
    <row r="11836" x14ac:dyDescent="0.25"/>
    <row r="11837" x14ac:dyDescent="0.25"/>
    <row r="11838" x14ac:dyDescent="0.25"/>
    <row r="11839" x14ac:dyDescent="0.25"/>
    <row r="11840" x14ac:dyDescent="0.25"/>
    <row r="11841" x14ac:dyDescent="0.25"/>
    <row r="11842" x14ac:dyDescent="0.25"/>
    <row r="11843" x14ac:dyDescent="0.25"/>
    <row r="11844" x14ac:dyDescent="0.25"/>
    <row r="11845" x14ac:dyDescent="0.25"/>
    <row r="11846" x14ac:dyDescent="0.25"/>
    <row r="11847" x14ac:dyDescent="0.25"/>
    <row r="11848" x14ac:dyDescent="0.25"/>
    <row r="11849" x14ac:dyDescent="0.25"/>
    <row r="11850" x14ac:dyDescent="0.25"/>
    <row r="11851" x14ac:dyDescent="0.25"/>
    <row r="11852" x14ac:dyDescent="0.25"/>
    <row r="11853" x14ac:dyDescent="0.25"/>
    <row r="11854" x14ac:dyDescent="0.25"/>
    <row r="11855" x14ac:dyDescent="0.25"/>
    <row r="11856" x14ac:dyDescent="0.25"/>
    <row r="11857" x14ac:dyDescent="0.25"/>
    <row r="11858" x14ac:dyDescent="0.25"/>
    <row r="11859" x14ac:dyDescent="0.25"/>
    <row r="11860" x14ac:dyDescent="0.25"/>
    <row r="11861" x14ac:dyDescent="0.25"/>
    <row r="11862" x14ac:dyDescent="0.25"/>
    <row r="11863" x14ac:dyDescent="0.25"/>
    <row r="11864" x14ac:dyDescent="0.25"/>
    <row r="11865" x14ac:dyDescent="0.25"/>
    <row r="11866" x14ac:dyDescent="0.25"/>
    <row r="11867" x14ac:dyDescent="0.25"/>
    <row r="11868" x14ac:dyDescent="0.25"/>
    <row r="11869" x14ac:dyDescent="0.25"/>
    <row r="11870" x14ac:dyDescent="0.25"/>
    <row r="11871" x14ac:dyDescent="0.25"/>
    <row r="11872" x14ac:dyDescent="0.25"/>
    <row r="11873" x14ac:dyDescent="0.25"/>
    <row r="11874" x14ac:dyDescent="0.25"/>
    <row r="11875" x14ac:dyDescent="0.25"/>
    <row r="11876" x14ac:dyDescent="0.25"/>
    <row r="11877" x14ac:dyDescent="0.25"/>
    <row r="11878" x14ac:dyDescent="0.25"/>
    <row r="11879" x14ac:dyDescent="0.25"/>
    <row r="11880" x14ac:dyDescent="0.25"/>
    <row r="11881" x14ac:dyDescent="0.25"/>
    <row r="11882" x14ac:dyDescent="0.25"/>
    <row r="11883" x14ac:dyDescent="0.25"/>
    <row r="11884" x14ac:dyDescent="0.25"/>
    <row r="11885" x14ac:dyDescent="0.25"/>
    <row r="11886" x14ac:dyDescent="0.25"/>
    <row r="11887" x14ac:dyDescent="0.25"/>
    <row r="11888" x14ac:dyDescent="0.25"/>
    <row r="11889" x14ac:dyDescent="0.25"/>
    <row r="11890" x14ac:dyDescent="0.25"/>
    <row r="11891" x14ac:dyDescent="0.25"/>
    <row r="11892" x14ac:dyDescent="0.25"/>
    <row r="11893" x14ac:dyDescent="0.25"/>
    <row r="11894" x14ac:dyDescent="0.25"/>
    <row r="11895" x14ac:dyDescent="0.25"/>
    <row r="11896" x14ac:dyDescent="0.25"/>
    <row r="11897" x14ac:dyDescent="0.25"/>
    <row r="11898" x14ac:dyDescent="0.25"/>
    <row r="11899" x14ac:dyDescent="0.25"/>
    <row r="11900" x14ac:dyDescent="0.25"/>
    <row r="11901" x14ac:dyDescent="0.25"/>
    <row r="11902" x14ac:dyDescent="0.25"/>
    <row r="11903" x14ac:dyDescent="0.25"/>
    <row r="11904" x14ac:dyDescent="0.25"/>
    <row r="11905" x14ac:dyDescent="0.25"/>
    <row r="11906" x14ac:dyDescent="0.25"/>
    <row r="11907" x14ac:dyDescent="0.25"/>
    <row r="11908" x14ac:dyDescent="0.25"/>
    <row r="11909" x14ac:dyDescent="0.25"/>
    <row r="11910" x14ac:dyDescent="0.25"/>
    <row r="11911" x14ac:dyDescent="0.25"/>
    <row r="11912" x14ac:dyDescent="0.25"/>
    <row r="11913" x14ac:dyDescent="0.25"/>
    <row r="11914" x14ac:dyDescent="0.25"/>
    <row r="11915" x14ac:dyDescent="0.25"/>
    <row r="11916" x14ac:dyDescent="0.25"/>
    <row r="11917" x14ac:dyDescent="0.25"/>
    <row r="11918" x14ac:dyDescent="0.25"/>
    <row r="11919" x14ac:dyDescent="0.25"/>
    <row r="11920" x14ac:dyDescent="0.25"/>
    <row r="11921" x14ac:dyDescent="0.25"/>
    <row r="11922" x14ac:dyDescent="0.25"/>
    <row r="11923" x14ac:dyDescent="0.25"/>
    <row r="11924" x14ac:dyDescent="0.25"/>
    <row r="11925" x14ac:dyDescent="0.25"/>
    <row r="11926" x14ac:dyDescent="0.25"/>
    <row r="11927" x14ac:dyDescent="0.25"/>
    <row r="11928" x14ac:dyDescent="0.25"/>
    <row r="11929" x14ac:dyDescent="0.25"/>
    <row r="11930" x14ac:dyDescent="0.25"/>
    <row r="11931" x14ac:dyDescent="0.25"/>
    <row r="11932" x14ac:dyDescent="0.25"/>
    <row r="11933" x14ac:dyDescent="0.25"/>
    <row r="11934" x14ac:dyDescent="0.25"/>
    <row r="11935" x14ac:dyDescent="0.25"/>
    <row r="11936" x14ac:dyDescent="0.25"/>
    <row r="11937" x14ac:dyDescent="0.25"/>
    <row r="11938" x14ac:dyDescent="0.25"/>
    <row r="11939" x14ac:dyDescent="0.25"/>
    <row r="11940" x14ac:dyDescent="0.25"/>
    <row r="11941" x14ac:dyDescent="0.25"/>
    <row r="11942" x14ac:dyDescent="0.25"/>
    <row r="11943" x14ac:dyDescent="0.25"/>
    <row r="11944" x14ac:dyDescent="0.25"/>
    <row r="11945" x14ac:dyDescent="0.25"/>
    <row r="11946" x14ac:dyDescent="0.25"/>
    <row r="11947" x14ac:dyDescent="0.25"/>
    <row r="11948" x14ac:dyDescent="0.25"/>
    <row r="11949" x14ac:dyDescent="0.25"/>
    <row r="11950" x14ac:dyDescent="0.25"/>
    <row r="11951" x14ac:dyDescent="0.25"/>
    <row r="11952" x14ac:dyDescent="0.25"/>
    <row r="11953" x14ac:dyDescent="0.25"/>
    <row r="11954" x14ac:dyDescent="0.25"/>
    <row r="11955" x14ac:dyDescent="0.25"/>
    <row r="11956" x14ac:dyDescent="0.25"/>
    <row r="11957" x14ac:dyDescent="0.25"/>
    <row r="11958" x14ac:dyDescent="0.25"/>
    <row r="11959" x14ac:dyDescent="0.25"/>
    <row r="11960" x14ac:dyDescent="0.25"/>
    <row r="11961" x14ac:dyDescent="0.25"/>
    <row r="11962" x14ac:dyDescent="0.25"/>
    <row r="11963" x14ac:dyDescent="0.25"/>
    <row r="11964" x14ac:dyDescent="0.25"/>
    <row r="11965" x14ac:dyDescent="0.25"/>
    <row r="11966" x14ac:dyDescent="0.25"/>
    <row r="11967" x14ac:dyDescent="0.25"/>
    <row r="11968" x14ac:dyDescent="0.25"/>
    <row r="11969" x14ac:dyDescent="0.25"/>
    <row r="11970" x14ac:dyDescent="0.25"/>
    <row r="11971" x14ac:dyDescent="0.25"/>
    <row r="11972" x14ac:dyDescent="0.25"/>
    <row r="11973" x14ac:dyDescent="0.25"/>
    <row r="11974" x14ac:dyDescent="0.25"/>
    <row r="11975" x14ac:dyDescent="0.25"/>
    <row r="11976" x14ac:dyDescent="0.25"/>
    <row r="11977" x14ac:dyDescent="0.25"/>
    <row r="11978" x14ac:dyDescent="0.25"/>
    <row r="11979" x14ac:dyDescent="0.25"/>
    <row r="11980" x14ac:dyDescent="0.25"/>
    <row r="11981" x14ac:dyDescent="0.25"/>
    <row r="11982" x14ac:dyDescent="0.25"/>
    <row r="11983" x14ac:dyDescent="0.25"/>
    <row r="11984" x14ac:dyDescent="0.25"/>
    <row r="11985" x14ac:dyDescent="0.25"/>
    <row r="11986" x14ac:dyDescent="0.25"/>
    <row r="11987" x14ac:dyDescent="0.25"/>
    <row r="11988" x14ac:dyDescent="0.25"/>
    <row r="11989" x14ac:dyDescent="0.25"/>
    <row r="11990" x14ac:dyDescent="0.25"/>
    <row r="11991" x14ac:dyDescent="0.25"/>
    <row r="11992" x14ac:dyDescent="0.25"/>
    <row r="11993" x14ac:dyDescent="0.25"/>
    <row r="11994" x14ac:dyDescent="0.25"/>
    <row r="11995" x14ac:dyDescent="0.25"/>
    <row r="11996" x14ac:dyDescent="0.25"/>
    <row r="11997" x14ac:dyDescent="0.25"/>
    <row r="11998" x14ac:dyDescent="0.25"/>
    <row r="11999" x14ac:dyDescent="0.25"/>
    <row r="12000" x14ac:dyDescent="0.25"/>
    <row r="12001" x14ac:dyDescent="0.25"/>
    <row r="12002" x14ac:dyDescent="0.25"/>
    <row r="12003" x14ac:dyDescent="0.25"/>
    <row r="12004" x14ac:dyDescent="0.25"/>
    <row r="12005" x14ac:dyDescent="0.25"/>
    <row r="12006" x14ac:dyDescent="0.25"/>
    <row r="12007" x14ac:dyDescent="0.25"/>
    <row r="12008" x14ac:dyDescent="0.25"/>
    <row r="12009" x14ac:dyDescent="0.25"/>
    <row r="12010" x14ac:dyDescent="0.25"/>
    <row r="12011" x14ac:dyDescent="0.25"/>
    <row r="12012" x14ac:dyDescent="0.25"/>
    <row r="12013" x14ac:dyDescent="0.25"/>
    <row r="12014" x14ac:dyDescent="0.25"/>
    <row r="12015" x14ac:dyDescent="0.25"/>
    <row r="12016" x14ac:dyDescent="0.25"/>
    <row r="12017" x14ac:dyDescent="0.25"/>
    <row r="12018" x14ac:dyDescent="0.25"/>
    <row r="12019" x14ac:dyDescent="0.25"/>
    <row r="12020" x14ac:dyDescent="0.25"/>
    <row r="12021" x14ac:dyDescent="0.25"/>
    <row r="12022" x14ac:dyDescent="0.25"/>
    <row r="12023" x14ac:dyDescent="0.25"/>
    <row r="12024" x14ac:dyDescent="0.25"/>
    <row r="12025" x14ac:dyDescent="0.25"/>
    <row r="12026" x14ac:dyDescent="0.25"/>
    <row r="12027" x14ac:dyDescent="0.25"/>
    <row r="12028" x14ac:dyDescent="0.25"/>
    <row r="12029" x14ac:dyDescent="0.25"/>
    <row r="12030" x14ac:dyDescent="0.25"/>
    <row r="12031" x14ac:dyDescent="0.25"/>
    <row r="12032" x14ac:dyDescent="0.25"/>
    <row r="12033" x14ac:dyDescent="0.25"/>
    <row r="12034" x14ac:dyDescent="0.25"/>
    <row r="12035" x14ac:dyDescent="0.25"/>
    <row r="12036" x14ac:dyDescent="0.25"/>
    <row r="12037" x14ac:dyDescent="0.25"/>
    <row r="12038" x14ac:dyDescent="0.25"/>
    <row r="12039" x14ac:dyDescent="0.25"/>
    <row r="12040" x14ac:dyDescent="0.25"/>
    <row r="12041" x14ac:dyDescent="0.25"/>
    <row r="12042" x14ac:dyDescent="0.25"/>
    <row r="12043" x14ac:dyDescent="0.25"/>
    <row r="12044" x14ac:dyDescent="0.25"/>
    <row r="12045" x14ac:dyDescent="0.25"/>
    <row r="12046" x14ac:dyDescent="0.25"/>
    <row r="12047" x14ac:dyDescent="0.25"/>
    <row r="12048" x14ac:dyDescent="0.25"/>
    <row r="12049" x14ac:dyDescent="0.25"/>
    <row r="12050" x14ac:dyDescent="0.25"/>
    <row r="12051" x14ac:dyDescent="0.25"/>
    <row r="12052" x14ac:dyDescent="0.25"/>
    <row r="12053" x14ac:dyDescent="0.25"/>
    <row r="12054" x14ac:dyDescent="0.25"/>
    <row r="12055" x14ac:dyDescent="0.25"/>
    <row r="12056" x14ac:dyDescent="0.25"/>
    <row r="12057" x14ac:dyDescent="0.25"/>
    <row r="12058" x14ac:dyDescent="0.25"/>
    <row r="12059" x14ac:dyDescent="0.25"/>
    <row r="12060" x14ac:dyDescent="0.25"/>
    <row r="12061" x14ac:dyDescent="0.25"/>
    <row r="12062" x14ac:dyDescent="0.25"/>
    <row r="12063" x14ac:dyDescent="0.25"/>
    <row r="12064" x14ac:dyDescent="0.25"/>
    <row r="12065" x14ac:dyDescent="0.25"/>
    <row r="12066" x14ac:dyDescent="0.25"/>
    <row r="12067" x14ac:dyDescent="0.25"/>
    <row r="12068" x14ac:dyDescent="0.25"/>
    <row r="12069" x14ac:dyDescent="0.25"/>
    <row r="12070" x14ac:dyDescent="0.25"/>
    <row r="12071" x14ac:dyDescent="0.25"/>
    <row r="12072" x14ac:dyDescent="0.25"/>
    <row r="12073" x14ac:dyDescent="0.25"/>
    <row r="12074" x14ac:dyDescent="0.25"/>
    <row r="12075" x14ac:dyDescent="0.25"/>
    <row r="12076" x14ac:dyDescent="0.25"/>
    <row r="12077" x14ac:dyDescent="0.25"/>
    <row r="12078" x14ac:dyDescent="0.25"/>
    <row r="12079" x14ac:dyDescent="0.25"/>
    <row r="12080" x14ac:dyDescent="0.25"/>
    <row r="12081" x14ac:dyDescent="0.25"/>
    <row r="12082" x14ac:dyDescent="0.25"/>
    <row r="12083" x14ac:dyDescent="0.25"/>
    <row r="12084" x14ac:dyDescent="0.25"/>
    <row r="12085" x14ac:dyDescent="0.25"/>
    <row r="12086" x14ac:dyDescent="0.25"/>
    <row r="12087" x14ac:dyDescent="0.25"/>
    <row r="12088" x14ac:dyDescent="0.25"/>
    <row r="12089" x14ac:dyDescent="0.25"/>
    <row r="12090" x14ac:dyDescent="0.25"/>
    <row r="12091" x14ac:dyDescent="0.25"/>
    <row r="12092" x14ac:dyDescent="0.25"/>
    <row r="12093" x14ac:dyDescent="0.25"/>
    <row r="12094" x14ac:dyDescent="0.25"/>
    <row r="12095" x14ac:dyDescent="0.25"/>
    <row r="12096" x14ac:dyDescent="0.25"/>
    <row r="12097" x14ac:dyDescent="0.25"/>
    <row r="12098" x14ac:dyDescent="0.25"/>
    <row r="12099" x14ac:dyDescent="0.25"/>
    <row r="12100" x14ac:dyDescent="0.25"/>
    <row r="12101" x14ac:dyDescent="0.25"/>
    <row r="12102" x14ac:dyDescent="0.25"/>
    <row r="12103" x14ac:dyDescent="0.25"/>
    <row r="12104" x14ac:dyDescent="0.25"/>
    <row r="12105" x14ac:dyDescent="0.25"/>
    <row r="12106" x14ac:dyDescent="0.25"/>
    <row r="12107" x14ac:dyDescent="0.25"/>
    <row r="12108" x14ac:dyDescent="0.25"/>
    <row r="12109" x14ac:dyDescent="0.25"/>
    <row r="12110" x14ac:dyDescent="0.25"/>
    <row r="12111" x14ac:dyDescent="0.25"/>
    <row r="12112" x14ac:dyDescent="0.25"/>
    <row r="12113" x14ac:dyDescent="0.25"/>
    <row r="12114" x14ac:dyDescent="0.25"/>
    <row r="12115" x14ac:dyDescent="0.25"/>
    <row r="12116" x14ac:dyDescent="0.25"/>
    <row r="12117" x14ac:dyDescent="0.25"/>
    <row r="12118" x14ac:dyDescent="0.25"/>
    <row r="12119" x14ac:dyDescent="0.25"/>
    <row r="12120" x14ac:dyDescent="0.25"/>
    <row r="12121" x14ac:dyDescent="0.25"/>
    <row r="12122" x14ac:dyDescent="0.25"/>
    <row r="12123" x14ac:dyDescent="0.25"/>
    <row r="12124" x14ac:dyDescent="0.25"/>
    <row r="12125" x14ac:dyDescent="0.25"/>
    <row r="12126" x14ac:dyDescent="0.25"/>
    <row r="12127" x14ac:dyDescent="0.25"/>
    <row r="12128" x14ac:dyDescent="0.25"/>
    <row r="12129" x14ac:dyDescent="0.25"/>
    <row r="12130" x14ac:dyDescent="0.25"/>
    <row r="12131" x14ac:dyDescent="0.25"/>
    <row r="12132" x14ac:dyDescent="0.25"/>
    <row r="12133" x14ac:dyDescent="0.25"/>
    <row r="12134" x14ac:dyDescent="0.25"/>
    <row r="12135" x14ac:dyDescent="0.25"/>
    <row r="12136" x14ac:dyDescent="0.25"/>
    <row r="12137" x14ac:dyDescent="0.25"/>
    <row r="12138" x14ac:dyDescent="0.25"/>
    <row r="12139" x14ac:dyDescent="0.25"/>
    <row r="12140" x14ac:dyDescent="0.25"/>
    <row r="12141" x14ac:dyDescent="0.25"/>
    <row r="12142" x14ac:dyDescent="0.25"/>
    <row r="12143" x14ac:dyDescent="0.25"/>
    <row r="12144" x14ac:dyDescent="0.25"/>
    <row r="12145" x14ac:dyDescent="0.25"/>
    <row r="12146" x14ac:dyDescent="0.25"/>
    <row r="12147" x14ac:dyDescent="0.25"/>
    <row r="12148" x14ac:dyDescent="0.25"/>
    <row r="12149" x14ac:dyDescent="0.25"/>
    <row r="12150" x14ac:dyDescent="0.25"/>
    <row r="12151" x14ac:dyDescent="0.25"/>
    <row r="12152" x14ac:dyDescent="0.25"/>
    <row r="12153" x14ac:dyDescent="0.25"/>
    <row r="12154" x14ac:dyDescent="0.25"/>
    <row r="12155" x14ac:dyDescent="0.25"/>
    <row r="12156" x14ac:dyDescent="0.25"/>
    <row r="12157" x14ac:dyDescent="0.25"/>
    <row r="12158" x14ac:dyDescent="0.25"/>
    <row r="12159" x14ac:dyDescent="0.25"/>
    <row r="12160" x14ac:dyDescent="0.25"/>
    <row r="12161" x14ac:dyDescent="0.25"/>
    <row r="12162" x14ac:dyDescent="0.25"/>
    <row r="12163" x14ac:dyDescent="0.25"/>
    <row r="12164" x14ac:dyDescent="0.25"/>
    <row r="12165" x14ac:dyDescent="0.25"/>
    <row r="12166" x14ac:dyDescent="0.25"/>
    <row r="12167" x14ac:dyDescent="0.25"/>
    <row r="12168" x14ac:dyDescent="0.25"/>
    <row r="12169" x14ac:dyDescent="0.25"/>
    <row r="12170" x14ac:dyDescent="0.25"/>
    <row r="12171" x14ac:dyDescent="0.25"/>
    <row r="12172" x14ac:dyDescent="0.25"/>
    <row r="12173" x14ac:dyDescent="0.25"/>
    <row r="12174" x14ac:dyDescent="0.25"/>
    <row r="12175" x14ac:dyDescent="0.25"/>
    <row r="12176" x14ac:dyDescent="0.25"/>
    <row r="12177" x14ac:dyDescent="0.25"/>
    <row r="12178" x14ac:dyDescent="0.25"/>
    <row r="12179" x14ac:dyDescent="0.25"/>
    <row r="12180" x14ac:dyDescent="0.25"/>
    <row r="12181" x14ac:dyDescent="0.25"/>
    <row r="12182" x14ac:dyDescent="0.25"/>
    <row r="12183" x14ac:dyDescent="0.25"/>
    <row r="12184" x14ac:dyDescent="0.25"/>
    <row r="12185" x14ac:dyDescent="0.25"/>
    <row r="12186" x14ac:dyDescent="0.25"/>
    <row r="12187" x14ac:dyDescent="0.25"/>
    <row r="12188" x14ac:dyDescent="0.25"/>
    <row r="12189" x14ac:dyDescent="0.25"/>
    <row r="12190" x14ac:dyDescent="0.25"/>
    <row r="12191" x14ac:dyDescent="0.25"/>
    <row r="12192" x14ac:dyDescent="0.25"/>
    <row r="12193" x14ac:dyDescent="0.25"/>
    <row r="12194" x14ac:dyDescent="0.25"/>
    <row r="12195" x14ac:dyDescent="0.25"/>
    <row r="12196" x14ac:dyDescent="0.25"/>
    <row r="12197" x14ac:dyDescent="0.25"/>
    <row r="12198" x14ac:dyDescent="0.25"/>
    <row r="12199" x14ac:dyDescent="0.25"/>
    <row r="12200" x14ac:dyDescent="0.25"/>
    <row r="12201" x14ac:dyDescent="0.25"/>
    <row r="12202" x14ac:dyDescent="0.25"/>
    <row r="12203" x14ac:dyDescent="0.25"/>
    <row r="12204" x14ac:dyDescent="0.25"/>
    <row r="12205" x14ac:dyDescent="0.25"/>
    <row r="12206" x14ac:dyDescent="0.25"/>
    <row r="12207" x14ac:dyDescent="0.25"/>
    <row r="12208" x14ac:dyDescent="0.25"/>
    <row r="12209" x14ac:dyDescent="0.25"/>
    <row r="12210" x14ac:dyDescent="0.25"/>
    <row r="12211" x14ac:dyDescent="0.25"/>
    <row r="12212" x14ac:dyDescent="0.25"/>
    <row r="12213" x14ac:dyDescent="0.25"/>
    <row r="12214" x14ac:dyDescent="0.25"/>
    <row r="12215" x14ac:dyDescent="0.25"/>
    <row r="12216" x14ac:dyDescent="0.25"/>
    <row r="12217" x14ac:dyDescent="0.25"/>
    <row r="12218" x14ac:dyDescent="0.25"/>
    <row r="12219" x14ac:dyDescent="0.25"/>
    <row r="12220" x14ac:dyDescent="0.25"/>
    <row r="12221" x14ac:dyDescent="0.25"/>
    <row r="12222" x14ac:dyDescent="0.25"/>
    <row r="12223" x14ac:dyDescent="0.25"/>
    <row r="12224" x14ac:dyDescent="0.25"/>
    <row r="12225" x14ac:dyDescent="0.25"/>
    <row r="12226" x14ac:dyDescent="0.25"/>
    <row r="12227" x14ac:dyDescent="0.25"/>
    <row r="12228" x14ac:dyDescent="0.25"/>
    <row r="12229" x14ac:dyDescent="0.25"/>
    <row r="12230" x14ac:dyDescent="0.25"/>
    <row r="12231" x14ac:dyDescent="0.25"/>
    <row r="12232" x14ac:dyDescent="0.25"/>
    <row r="12233" x14ac:dyDescent="0.25"/>
    <row r="12234" x14ac:dyDescent="0.25"/>
    <row r="12235" x14ac:dyDescent="0.25"/>
    <row r="12236" x14ac:dyDescent="0.25"/>
    <row r="12237" x14ac:dyDescent="0.25"/>
    <row r="12238" x14ac:dyDescent="0.25"/>
    <row r="12239" x14ac:dyDescent="0.25"/>
    <row r="12240" x14ac:dyDescent="0.25"/>
    <row r="12241" x14ac:dyDescent="0.25"/>
    <row r="12242" x14ac:dyDescent="0.25"/>
    <row r="12243" x14ac:dyDescent="0.25"/>
    <row r="12244" x14ac:dyDescent="0.25"/>
    <row r="12245" x14ac:dyDescent="0.25"/>
    <row r="12246" x14ac:dyDescent="0.25"/>
    <row r="12247" x14ac:dyDescent="0.25"/>
    <row r="12248" x14ac:dyDescent="0.25"/>
    <row r="12249" x14ac:dyDescent="0.25"/>
    <row r="12250" x14ac:dyDescent="0.25"/>
    <row r="12251" x14ac:dyDescent="0.25"/>
    <row r="12252" x14ac:dyDescent="0.25"/>
    <row r="12253" x14ac:dyDescent="0.25"/>
    <row r="12254" x14ac:dyDescent="0.25"/>
    <row r="12255" x14ac:dyDescent="0.25"/>
    <row r="12256" x14ac:dyDescent="0.25"/>
    <row r="12257" x14ac:dyDescent="0.25"/>
    <row r="12258" x14ac:dyDescent="0.25"/>
    <row r="12259" x14ac:dyDescent="0.25"/>
    <row r="12260" x14ac:dyDescent="0.25"/>
    <row r="12261" x14ac:dyDescent="0.25"/>
    <row r="12262" x14ac:dyDescent="0.25"/>
    <row r="12263" x14ac:dyDescent="0.25"/>
    <row r="12264" x14ac:dyDescent="0.25"/>
    <row r="12265" x14ac:dyDescent="0.25"/>
    <row r="12266" x14ac:dyDescent="0.25"/>
    <row r="12267" x14ac:dyDescent="0.25"/>
    <row r="12268" x14ac:dyDescent="0.25"/>
    <row r="12269" x14ac:dyDescent="0.25"/>
    <row r="12270" x14ac:dyDescent="0.25"/>
    <row r="12271" x14ac:dyDescent="0.25"/>
    <row r="12272" x14ac:dyDescent="0.25"/>
    <row r="12273" x14ac:dyDescent="0.25"/>
    <row r="12274" x14ac:dyDescent="0.25"/>
    <row r="12275" x14ac:dyDescent="0.25"/>
    <row r="12276" x14ac:dyDescent="0.25"/>
    <row r="12277" x14ac:dyDescent="0.25"/>
    <row r="12278" x14ac:dyDescent="0.25"/>
    <row r="12279" x14ac:dyDescent="0.25"/>
    <row r="12280" x14ac:dyDescent="0.25"/>
    <row r="12281" x14ac:dyDescent="0.25"/>
    <row r="12282" x14ac:dyDescent="0.25"/>
    <row r="12283" x14ac:dyDescent="0.25"/>
    <row r="12284" x14ac:dyDescent="0.25"/>
    <row r="12285" x14ac:dyDescent="0.25"/>
    <row r="12286" x14ac:dyDescent="0.25"/>
    <row r="12287" x14ac:dyDescent="0.25"/>
    <row r="12288" x14ac:dyDescent="0.25"/>
    <row r="12289" x14ac:dyDescent="0.25"/>
    <row r="12290" x14ac:dyDescent="0.25"/>
    <row r="12291" x14ac:dyDescent="0.25"/>
    <row r="12292" x14ac:dyDescent="0.25"/>
    <row r="12293" x14ac:dyDescent="0.25"/>
    <row r="12294" x14ac:dyDescent="0.25"/>
    <row r="12295" x14ac:dyDescent="0.25"/>
    <row r="12296" x14ac:dyDescent="0.25"/>
    <row r="12297" x14ac:dyDescent="0.25"/>
    <row r="12298" x14ac:dyDescent="0.25"/>
    <row r="12299" x14ac:dyDescent="0.25"/>
    <row r="12300" x14ac:dyDescent="0.25"/>
    <row r="12301" x14ac:dyDescent="0.25"/>
    <row r="12302" x14ac:dyDescent="0.25"/>
    <row r="12303" x14ac:dyDescent="0.25"/>
    <row r="12304" x14ac:dyDescent="0.25"/>
    <row r="12305" x14ac:dyDescent="0.25"/>
    <row r="12306" x14ac:dyDescent="0.25"/>
    <row r="12307" x14ac:dyDescent="0.25"/>
    <row r="12308" x14ac:dyDescent="0.25"/>
    <row r="12309" x14ac:dyDescent="0.25"/>
    <row r="12310" x14ac:dyDescent="0.25"/>
    <row r="12311" x14ac:dyDescent="0.25"/>
    <row r="12312" x14ac:dyDescent="0.25"/>
    <row r="12313" x14ac:dyDescent="0.25"/>
    <row r="12314" x14ac:dyDescent="0.25"/>
    <row r="12315" x14ac:dyDescent="0.25"/>
    <row r="12316" x14ac:dyDescent="0.25"/>
    <row r="12317" x14ac:dyDescent="0.25"/>
    <row r="12318" x14ac:dyDescent="0.25"/>
    <row r="12319" x14ac:dyDescent="0.25"/>
    <row r="12320" x14ac:dyDescent="0.25"/>
    <row r="12321" x14ac:dyDescent="0.25"/>
    <row r="12322" x14ac:dyDescent="0.25"/>
    <row r="12323" x14ac:dyDescent="0.25"/>
    <row r="12324" x14ac:dyDescent="0.25"/>
    <row r="12325" x14ac:dyDescent="0.25"/>
    <row r="12326" x14ac:dyDescent="0.25"/>
    <row r="12327" x14ac:dyDescent="0.25"/>
    <row r="12328" x14ac:dyDescent="0.25"/>
    <row r="12329" x14ac:dyDescent="0.25"/>
    <row r="12330" x14ac:dyDescent="0.25"/>
    <row r="12331" x14ac:dyDescent="0.25"/>
    <row r="12332" x14ac:dyDescent="0.25"/>
    <row r="12333" x14ac:dyDescent="0.25"/>
    <row r="12334" x14ac:dyDescent="0.25"/>
    <row r="12335" x14ac:dyDescent="0.25"/>
    <row r="12336" x14ac:dyDescent="0.25"/>
    <row r="12337" x14ac:dyDescent="0.25"/>
    <row r="12338" x14ac:dyDescent="0.25"/>
    <row r="12339" x14ac:dyDescent="0.25"/>
    <row r="12340" x14ac:dyDescent="0.25"/>
    <row r="12341" x14ac:dyDescent="0.25"/>
    <row r="12342" x14ac:dyDescent="0.25"/>
    <row r="12343" x14ac:dyDescent="0.25"/>
    <row r="12344" x14ac:dyDescent="0.25"/>
    <row r="12345" x14ac:dyDescent="0.25"/>
    <row r="12346" x14ac:dyDescent="0.25"/>
    <row r="12347" x14ac:dyDescent="0.25"/>
    <row r="12348" x14ac:dyDescent="0.25"/>
    <row r="12349" x14ac:dyDescent="0.25"/>
    <row r="12350" x14ac:dyDescent="0.25"/>
    <row r="12351" x14ac:dyDescent="0.25"/>
    <row r="12352" x14ac:dyDescent="0.25"/>
    <row r="12353" x14ac:dyDescent="0.25"/>
    <row r="12354" x14ac:dyDescent="0.25"/>
    <row r="12355" x14ac:dyDescent="0.25"/>
    <row r="12356" x14ac:dyDescent="0.25"/>
    <row r="12357" x14ac:dyDescent="0.25"/>
    <row r="12358" x14ac:dyDescent="0.25"/>
    <row r="12359" x14ac:dyDescent="0.25"/>
    <row r="12360" x14ac:dyDescent="0.25"/>
    <row r="12361" x14ac:dyDescent="0.25"/>
    <row r="12362" x14ac:dyDescent="0.25"/>
    <row r="12363" x14ac:dyDescent="0.25"/>
    <row r="12364" x14ac:dyDescent="0.25"/>
    <row r="12365" x14ac:dyDescent="0.25"/>
    <row r="12366" x14ac:dyDescent="0.25"/>
    <row r="12367" x14ac:dyDescent="0.25"/>
    <row r="12368" x14ac:dyDescent="0.25"/>
    <row r="12369" x14ac:dyDescent="0.25"/>
    <row r="12370" x14ac:dyDescent="0.25"/>
    <row r="12371" x14ac:dyDescent="0.25"/>
    <row r="12372" x14ac:dyDescent="0.25"/>
    <row r="12373" x14ac:dyDescent="0.25"/>
    <row r="12374" x14ac:dyDescent="0.25"/>
    <row r="12375" x14ac:dyDescent="0.25"/>
    <row r="12376" x14ac:dyDescent="0.25"/>
    <row r="12377" x14ac:dyDescent="0.25"/>
    <row r="12378" x14ac:dyDescent="0.25"/>
    <row r="12379" x14ac:dyDescent="0.25"/>
    <row r="12380" x14ac:dyDescent="0.25"/>
    <row r="12381" x14ac:dyDescent="0.25"/>
    <row r="12382" x14ac:dyDescent="0.25"/>
    <row r="12383" x14ac:dyDescent="0.25"/>
    <row r="12384" x14ac:dyDescent="0.25"/>
    <row r="12385" x14ac:dyDescent="0.25"/>
    <row r="12386" x14ac:dyDescent="0.25"/>
    <row r="12387" x14ac:dyDescent="0.25"/>
    <row r="12388" x14ac:dyDescent="0.25"/>
    <row r="12389" x14ac:dyDescent="0.25"/>
    <row r="12390" x14ac:dyDescent="0.25"/>
    <row r="12391" x14ac:dyDescent="0.25"/>
    <row r="12392" x14ac:dyDescent="0.25"/>
    <row r="12393" x14ac:dyDescent="0.25"/>
    <row r="12394" x14ac:dyDescent="0.25"/>
    <row r="12395" x14ac:dyDescent="0.25"/>
    <row r="12396" x14ac:dyDescent="0.25"/>
    <row r="12397" x14ac:dyDescent="0.25"/>
    <row r="12398" x14ac:dyDescent="0.25"/>
    <row r="12399" x14ac:dyDescent="0.25"/>
    <row r="12400" x14ac:dyDescent="0.25"/>
    <row r="12401" x14ac:dyDescent="0.25"/>
    <row r="12402" x14ac:dyDescent="0.25"/>
    <row r="12403" x14ac:dyDescent="0.25"/>
    <row r="12404" x14ac:dyDescent="0.25"/>
    <row r="12405" x14ac:dyDescent="0.25"/>
    <row r="12406" x14ac:dyDescent="0.25"/>
    <row r="12407" x14ac:dyDescent="0.25"/>
    <row r="12408" x14ac:dyDescent="0.25"/>
    <row r="12409" x14ac:dyDescent="0.25"/>
    <row r="12410" x14ac:dyDescent="0.25"/>
    <row r="12411" x14ac:dyDescent="0.25"/>
    <row r="12412" x14ac:dyDescent="0.25"/>
    <row r="12413" x14ac:dyDescent="0.25"/>
    <row r="12414" x14ac:dyDescent="0.25"/>
    <row r="12415" x14ac:dyDescent="0.25"/>
    <row r="12416" x14ac:dyDescent="0.25"/>
    <row r="12417" x14ac:dyDescent="0.25"/>
    <row r="12418" x14ac:dyDescent="0.25"/>
    <row r="12419" x14ac:dyDescent="0.25"/>
    <row r="12420" x14ac:dyDescent="0.25"/>
    <row r="12421" x14ac:dyDescent="0.25"/>
    <row r="12422" x14ac:dyDescent="0.25"/>
    <row r="12423" x14ac:dyDescent="0.25"/>
    <row r="12424" x14ac:dyDescent="0.25"/>
    <row r="12425" x14ac:dyDescent="0.25"/>
    <row r="12426" x14ac:dyDescent="0.25"/>
    <row r="12427" x14ac:dyDescent="0.25"/>
    <row r="12428" x14ac:dyDescent="0.25"/>
    <row r="12429" x14ac:dyDescent="0.25"/>
    <row r="12430" x14ac:dyDescent="0.25"/>
    <row r="12431" x14ac:dyDescent="0.25"/>
    <row r="12432" x14ac:dyDescent="0.25"/>
    <row r="12433" x14ac:dyDescent="0.25"/>
    <row r="12434" x14ac:dyDescent="0.25"/>
    <row r="12435" x14ac:dyDescent="0.25"/>
    <row r="12436" x14ac:dyDescent="0.25"/>
    <row r="12437" x14ac:dyDescent="0.25"/>
    <row r="12438" x14ac:dyDescent="0.25"/>
    <row r="12439" x14ac:dyDescent="0.25"/>
    <row r="12440" x14ac:dyDescent="0.25"/>
    <row r="12441" x14ac:dyDescent="0.25"/>
    <row r="12442" x14ac:dyDescent="0.25"/>
    <row r="12443" x14ac:dyDescent="0.25"/>
    <row r="12444" x14ac:dyDescent="0.25"/>
    <row r="12445" x14ac:dyDescent="0.25"/>
    <row r="12446" x14ac:dyDescent="0.25"/>
    <row r="12447" x14ac:dyDescent="0.25"/>
    <row r="12448" x14ac:dyDescent="0.25"/>
    <row r="12449" x14ac:dyDescent="0.25"/>
    <row r="12450" x14ac:dyDescent="0.25"/>
    <row r="12451" x14ac:dyDescent="0.25"/>
    <row r="12452" x14ac:dyDescent="0.25"/>
    <row r="12453" x14ac:dyDescent="0.25"/>
    <row r="12454" x14ac:dyDescent="0.25"/>
    <row r="12455" x14ac:dyDescent="0.25"/>
    <row r="12456" x14ac:dyDescent="0.25"/>
    <row r="12457" x14ac:dyDescent="0.25"/>
    <row r="12458" x14ac:dyDescent="0.25"/>
    <row r="12459" x14ac:dyDescent="0.25"/>
    <row r="12460" x14ac:dyDescent="0.25"/>
    <row r="12461" x14ac:dyDescent="0.25"/>
    <row r="12462" x14ac:dyDescent="0.25"/>
    <row r="12463" x14ac:dyDescent="0.25"/>
    <row r="12464" x14ac:dyDescent="0.25"/>
    <row r="12465" x14ac:dyDescent="0.25"/>
    <row r="12466" x14ac:dyDescent="0.25"/>
    <row r="12467" x14ac:dyDescent="0.25"/>
    <row r="12468" x14ac:dyDescent="0.25"/>
    <row r="12469" x14ac:dyDescent="0.25"/>
    <row r="12470" x14ac:dyDescent="0.25"/>
    <row r="12471" x14ac:dyDescent="0.25"/>
    <row r="12472" x14ac:dyDescent="0.25"/>
    <row r="12473" x14ac:dyDescent="0.25"/>
    <row r="12474" x14ac:dyDescent="0.25"/>
    <row r="12475" x14ac:dyDescent="0.25"/>
    <row r="12476" x14ac:dyDescent="0.25"/>
    <row r="12477" x14ac:dyDescent="0.25"/>
    <row r="12478" x14ac:dyDescent="0.25"/>
    <row r="12479" x14ac:dyDescent="0.25"/>
    <row r="12480" x14ac:dyDescent="0.25"/>
    <row r="12481" x14ac:dyDescent="0.25"/>
    <row r="12482" x14ac:dyDescent="0.25"/>
    <row r="12483" x14ac:dyDescent="0.25"/>
    <row r="12484" x14ac:dyDescent="0.25"/>
    <row r="12485" x14ac:dyDescent="0.25"/>
    <row r="12486" x14ac:dyDescent="0.25"/>
    <row r="12487" x14ac:dyDescent="0.25"/>
    <row r="12488" x14ac:dyDescent="0.25"/>
    <row r="12489" x14ac:dyDescent="0.25"/>
    <row r="12490" x14ac:dyDescent="0.25"/>
    <row r="12491" x14ac:dyDescent="0.25"/>
    <row r="12492" x14ac:dyDescent="0.25"/>
    <row r="12493" x14ac:dyDescent="0.25"/>
    <row r="12494" x14ac:dyDescent="0.25"/>
    <row r="12495" x14ac:dyDescent="0.25"/>
    <row r="12496" x14ac:dyDescent="0.25"/>
    <row r="12497" x14ac:dyDescent="0.25"/>
    <row r="12498" x14ac:dyDescent="0.25"/>
    <row r="12499" x14ac:dyDescent="0.25"/>
    <row r="12500" x14ac:dyDescent="0.25"/>
    <row r="12501" x14ac:dyDescent="0.25"/>
    <row r="12502" x14ac:dyDescent="0.25"/>
    <row r="12503" x14ac:dyDescent="0.25"/>
    <row r="12504" x14ac:dyDescent="0.25"/>
    <row r="12505" x14ac:dyDescent="0.25"/>
    <row r="12506" x14ac:dyDescent="0.25"/>
    <row r="12507" x14ac:dyDescent="0.25"/>
    <row r="12508" x14ac:dyDescent="0.25"/>
    <row r="12509" x14ac:dyDescent="0.25"/>
    <row r="12510" x14ac:dyDescent="0.25"/>
    <row r="12511" x14ac:dyDescent="0.25"/>
    <row r="12512" x14ac:dyDescent="0.25"/>
    <row r="12513" x14ac:dyDescent="0.25"/>
    <row r="12514" x14ac:dyDescent="0.25"/>
    <row r="12515" x14ac:dyDescent="0.25"/>
    <row r="12516" x14ac:dyDescent="0.25"/>
    <row r="12517" x14ac:dyDescent="0.25"/>
    <row r="12518" x14ac:dyDescent="0.25"/>
    <row r="12519" x14ac:dyDescent="0.25"/>
    <row r="12520" x14ac:dyDescent="0.25"/>
    <row r="12521" x14ac:dyDescent="0.25"/>
    <row r="12522" x14ac:dyDescent="0.25"/>
    <row r="12523" x14ac:dyDescent="0.25"/>
    <row r="12524" x14ac:dyDescent="0.25"/>
    <row r="12525" x14ac:dyDescent="0.25"/>
    <row r="12526" x14ac:dyDescent="0.25"/>
    <row r="12527" x14ac:dyDescent="0.25"/>
    <row r="12528" x14ac:dyDescent="0.25"/>
    <row r="12529" x14ac:dyDescent="0.25"/>
    <row r="12530" x14ac:dyDescent="0.25"/>
    <row r="12531" x14ac:dyDescent="0.25"/>
    <row r="12532" x14ac:dyDescent="0.25"/>
    <row r="12533" x14ac:dyDescent="0.25"/>
    <row r="12534" x14ac:dyDescent="0.25"/>
    <row r="12535" x14ac:dyDescent="0.25"/>
    <row r="12536" x14ac:dyDescent="0.25"/>
    <row r="12537" x14ac:dyDescent="0.25"/>
    <row r="12538" x14ac:dyDescent="0.25"/>
    <row r="12539" x14ac:dyDescent="0.25"/>
    <row r="12540" x14ac:dyDescent="0.25"/>
    <row r="12541" x14ac:dyDescent="0.25"/>
    <row r="12542" x14ac:dyDescent="0.25"/>
    <row r="12543" x14ac:dyDescent="0.25"/>
    <row r="12544" x14ac:dyDescent="0.25"/>
    <row r="12545" x14ac:dyDescent="0.25"/>
    <row r="12546" x14ac:dyDescent="0.25"/>
    <row r="12547" x14ac:dyDescent="0.25"/>
    <row r="12548" x14ac:dyDescent="0.25"/>
    <row r="12549" x14ac:dyDescent="0.25"/>
    <row r="12550" x14ac:dyDescent="0.25"/>
    <row r="12551" x14ac:dyDescent="0.25"/>
    <row r="12552" x14ac:dyDescent="0.25"/>
    <row r="12553" x14ac:dyDescent="0.25"/>
    <row r="12554" x14ac:dyDescent="0.25"/>
    <row r="12555" x14ac:dyDescent="0.25"/>
    <row r="12556" x14ac:dyDescent="0.25"/>
    <row r="12557" x14ac:dyDescent="0.25"/>
    <row r="12558" x14ac:dyDescent="0.25"/>
    <row r="12559" x14ac:dyDescent="0.25"/>
    <row r="12560" x14ac:dyDescent="0.25"/>
    <row r="12561" x14ac:dyDescent="0.25"/>
    <row r="12562" x14ac:dyDescent="0.25"/>
    <row r="12563" x14ac:dyDescent="0.25"/>
    <row r="12564" x14ac:dyDescent="0.25"/>
    <row r="12565" x14ac:dyDescent="0.25"/>
    <row r="12566" x14ac:dyDescent="0.25"/>
    <row r="12567" x14ac:dyDescent="0.25"/>
    <row r="12568" x14ac:dyDescent="0.25"/>
    <row r="12569" x14ac:dyDescent="0.25"/>
    <row r="12570" x14ac:dyDescent="0.25"/>
    <row r="12571" x14ac:dyDescent="0.25"/>
    <row r="12572" x14ac:dyDescent="0.25"/>
    <row r="12573" x14ac:dyDescent="0.25"/>
    <row r="12574" x14ac:dyDescent="0.25"/>
    <row r="12575" x14ac:dyDescent="0.25"/>
    <row r="12576" x14ac:dyDescent="0.25"/>
    <row r="12577" x14ac:dyDescent="0.25"/>
    <row r="12578" x14ac:dyDescent="0.25"/>
    <row r="12579" x14ac:dyDescent="0.25"/>
    <row r="12580" x14ac:dyDescent="0.25"/>
    <row r="12581" x14ac:dyDescent="0.25"/>
    <row r="12582" x14ac:dyDescent="0.25"/>
    <row r="12583" x14ac:dyDescent="0.25"/>
    <row r="12584" x14ac:dyDescent="0.25"/>
    <row r="12585" x14ac:dyDescent="0.25"/>
    <row r="12586" x14ac:dyDescent="0.25"/>
    <row r="12587" x14ac:dyDescent="0.25"/>
    <row r="12588" x14ac:dyDescent="0.25"/>
    <row r="12589" x14ac:dyDescent="0.25"/>
    <row r="12590" x14ac:dyDescent="0.25"/>
    <row r="12591" x14ac:dyDescent="0.25"/>
    <row r="12592" x14ac:dyDescent="0.25"/>
    <row r="12593" x14ac:dyDescent="0.25"/>
    <row r="12594" x14ac:dyDescent="0.25"/>
    <row r="12595" x14ac:dyDescent="0.25"/>
    <row r="12596" x14ac:dyDescent="0.25"/>
    <row r="12597" x14ac:dyDescent="0.25"/>
    <row r="12598" x14ac:dyDescent="0.25"/>
    <row r="12599" x14ac:dyDescent="0.25"/>
    <row r="12600" x14ac:dyDescent="0.25"/>
    <row r="12601" x14ac:dyDescent="0.25"/>
    <row r="12602" x14ac:dyDescent="0.25"/>
    <row r="12603" x14ac:dyDescent="0.25"/>
    <row r="12604" x14ac:dyDescent="0.25"/>
    <row r="12605" x14ac:dyDescent="0.25"/>
    <row r="12606" x14ac:dyDescent="0.25"/>
    <row r="12607" x14ac:dyDescent="0.25"/>
    <row r="12608" x14ac:dyDescent="0.25"/>
    <row r="12609" x14ac:dyDescent="0.25"/>
    <row r="12610" x14ac:dyDescent="0.25"/>
    <row r="12611" x14ac:dyDescent="0.25"/>
    <row r="12612" x14ac:dyDescent="0.25"/>
    <row r="12613" x14ac:dyDescent="0.25"/>
    <row r="12614" x14ac:dyDescent="0.25"/>
    <row r="12615" x14ac:dyDescent="0.25"/>
    <row r="12616" x14ac:dyDescent="0.25"/>
    <row r="12617" x14ac:dyDescent="0.25"/>
    <row r="12618" x14ac:dyDescent="0.25"/>
    <row r="12619" x14ac:dyDescent="0.25"/>
    <row r="12620" x14ac:dyDescent="0.25"/>
    <row r="12621" x14ac:dyDescent="0.25"/>
    <row r="12622" x14ac:dyDescent="0.25"/>
    <row r="12623" x14ac:dyDescent="0.25"/>
    <row r="12624" x14ac:dyDescent="0.25"/>
    <row r="12625" x14ac:dyDescent="0.25"/>
    <row r="12626" x14ac:dyDescent="0.25"/>
    <row r="12627" x14ac:dyDescent="0.25"/>
    <row r="12628" x14ac:dyDescent="0.25"/>
    <row r="12629" x14ac:dyDescent="0.25"/>
    <row r="12630" x14ac:dyDescent="0.25"/>
    <row r="12631" x14ac:dyDescent="0.25"/>
    <row r="12632" x14ac:dyDescent="0.25"/>
    <row r="12633" x14ac:dyDescent="0.25"/>
    <row r="12634" x14ac:dyDescent="0.25"/>
    <row r="12635" x14ac:dyDescent="0.25"/>
    <row r="12636" x14ac:dyDescent="0.25"/>
    <row r="12637" x14ac:dyDescent="0.25"/>
    <row r="12638" x14ac:dyDescent="0.25"/>
    <row r="12639" x14ac:dyDescent="0.25"/>
    <row r="12640" x14ac:dyDescent="0.25"/>
    <row r="12641" x14ac:dyDescent="0.25"/>
    <row r="12642" x14ac:dyDescent="0.25"/>
    <row r="12643" x14ac:dyDescent="0.25"/>
    <row r="12644" x14ac:dyDescent="0.25"/>
    <row r="12645" x14ac:dyDescent="0.25"/>
    <row r="12646" x14ac:dyDescent="0.25"/>
    <row r="12647" x14ac:dyDescent="0.25"/>
    <row r="12648" x14ac:dyDescent="0.25"/>
    <row r="12649" x14ac:dyDescent="0.25"/>
    <row r="12650" x14ac:dyDescent="0.25"/>
    <row r="12651" x14ac:dyDescent="0.25"/>
    <row r="12652" x14ac:dyDescent="0.25"/>
    <row r="12653" x14ac:dyDescent="0.25"/>
    <row r="12654" x14ac:dyDescent="0.25"/>
    <row r="12655" x14ac:dyDescent="0.25"/>
    <row r="12656" x14ac:dyDescent="0.25"/>
    <row r="12657" x14ac:dyDescent="0.25"/>
    <row r="12658" x14ac:dyDescent="0.25"/>
    <row r="12659" x14ac:dyDescent="0.25"/>
    <row r="12660" x14ac:dyDescent="0.25"/>
    <row r="12661" x14ac:dyDescent="0.25"/>
    <row r="12662" x14ac:dyDescent="0.25"/>
    <row r="12663" x14ac:dyDescent="0.25"/>
    <row r="12664" x14ac:dyDescent="0.25"/>
    <row r="12665" x14ac:dyDescent="0.25"/>
    <row r="12666" x14ac:dyDescent="0.25"/>
    <row r="12667" x14ac:dyDescent="0.25"/>
    <row r="12668" x14ac:dyDescent="0.25"/>
    <row r="12669" x14ac:dyDescent="0.25"/>
    <row r="12670" x14ac:dyDescent="0.25"/>
    <row r="12671" x14ac:dyDescent="0.25"/>
    <row r="12672" x14ac:dyDescent="0.25"/>
    <row r="12673" x14ac:dyDescent="0.25"/>
    <row r="12674" x14ac:dyDescent="0.25"/>
    <row r="12675" x14ac:dyDescent="0.25"/>
    <row r="12676" x14ac:dyDescent="0.25"/>
    <row r="12677" x14ac:dyDescent="0.25"/>
    <row r="12678" x14ac:dyDescent="0.25"/>
    <row r="12679" x14ac:dyDescent="0.25"/>
    <row r="12680" x14ac:dyDescent="0.25"/>
    <row r="12681" x14ac:dyDescent="0.25"/>
    <row r="12682" x14ac:dyDescent="0.25"/>
    <row r="12683" x14ac:dyDescent="0.25"/>
    <row r="12684" x14ac:dyDescent="0.25"/>
    <row r="12685" x14ac:dyDescent="0.25"/>
    <row r="12686" x14ac:dyDescent="0.25"/>
    <row r="12687" x14ac:dyDescent="0.25"/>
    <row r="12688" x14ac:dyDescent="0.25"/>
    <row r="12689" x14ac:dyDescent="0.25"/>
    <row r="12690" x14ac:dyDescent="0.25"/>
    <row r="12691" x14ac:dyDescent="0.25"/>
    <row r="12692" x14ac:dyDescent="0.25"/>
    <row r="12693" x14ac:dyDescent="0.25"/>
    <row r="12694" x14ac:dyDescent="0.25"/>
    <row r="12695" x14ac:dyDescent="0.25"/>
    <row r="12696" x14ac:dyDescent="0.25"/>
    <row r="12697" x14ac:dyDescent="0.25"/>
    <row r="12698" x14ac:dyDescent="0.25"/>
    <row r="12699" x14ac:dyDescent="0.25"/>
    <row r="12700" x14ac:dyDescent="0.25"/>
    <row r="12701" x14ac:dyDescent="0.25"/>
    <row r="12702" x14ac:dyDescent="0.25"/>
    <row r="12703" x14ac:dyDescent="0.25"/>
    <row r="12704" x14ac:dyDescent="0.25"/>
    <row r="12705" x14ac:dyDescent="0.25"/>
    <row r="12706" x14ac:dyDescent="0.25"/>
    <row r="12707" x14ac:dyDescent="0.25"/>
    <row r="12708" x14ac:dyDescent="0.25"/>
    <row r="12709" x14ac:dyDescent="0.25"/>
    <row r="12710" x14ac:dyDescent="0.25"/>
    <row r="12711" x14ac:dyDescent="0.25"/>
    <row r="12712" x14ac:dyDescent="0.25"/>
    <row r="12713" x14ac:dyDescent="0.25"/>
    <row r="12714" x14ac:dyDescent="0.25"/>
    <row r="12715" x14ac:dyDescent="0.25"/>
    <row r="12716" x14ac:dyDescent="0.25"/>
    <row r="12717" x14ac:dyDescent="0.25"/>
    <row r="12718" x14ac:dyDescent="0.25"/>
    <row r="12719" x14ac:dyDescent="0.25"/>
    <row r="12720" x14ac:dyDescent="0.25"/>
    <row r="12721" x14ac:dyDescent="0.25"/>
    <row r="12722" x14ac:dyDescent="0.25"/>
    <row r="12723" x14ac:dyDescent="0.25"/>
    <row r="12724" x14ac:dyDescent="0.25"/>
    <row r="12725" x14ac:dyDescent="0.25"/>
    <row r="12726" x14ac:dyDescent="0.25"/>
    <row r="12727" x14ac:dyDescent="0.25"/>
    <row r="12728" x14ac:dyDescent="0.25"/>
    <row r="12729" x14ac:dyDescent="0.25"/>
    <row r="12730" x14ac:dyDescent="0.25"/>
    <row r="12731" x14ac:dyDescent="0.25"/>
    <row r="12732" x14ac:dyDescent="0.25"/>
    <row r="12733" x14ac:dyDescent="0.25"/>
    <row r="12734" x14ac:dyDescent="0.25"/>
    <row r="12735" x14ac:dyDescent="0.25"/>
    <row r="12736" x14ac:dyDescent="0.25"/>
    <row r="12737" x14ac:dyDescent="0.25"/>
    <row r="12738" x14ac:dyDescent="0.25"/>
    <row r="12739" x14ac:dyDescent="0.25"/>
    <row r="12740" x14ac:dyDescent="0.25"/>
    <row r="12741" x14ac:dyDescent="0.25"/>
    <row r="12742" x14ac:dyDescent="0.25"/>
    <row r="12743" x14ac:dyDescent="0.25"/>
    <row r="12744" x14ac:dyDescent="0.25"/>
    <row r="12745" x14ac:dyDescent="0.25"/>
    <row r="12746" x14ac:dyDescent="0.25"/>
    <row r="12747" x14ac:dyDescent="0.25"/>
    <row r="12748" x14ac:dyDescent="0.25"/>
    <row r="12749" x14ac:dyDescent="0.25"/>
    <row r="12750" x14ac:dyDescent="0.25"/>
    <row r="12751" x14ac:dyDescent="0.25"/>
    <row r="12752" x14ac:dyDescent="0.25"/>
    <row r="12753" x14ac:dyDescent="0.25"/>
    <row r="12754" x14ac:dyDescent="0.25"/>
    <row r="12755" x14ac:dyDescent="0.25"/>
    <row r="12756" x14ac:dyDescent="0.25"/>
    <row r="12757" x14ac:dyDescent="0.25"/>
    <row r="12758" x14ac:dyDescent="0.25"/>
    <row r="12759" x14ac:dyDescent="0.25"/>
    <row r="12760" x14ac:dyDescent="0.25"/>
    <row r="12761" x14ac:dyDescent="0.25"/>
    <row r="12762" x14ac:dyDescent="0.25"/>
    <row r="12763" x14ac:dyDescent="0.25"/>
    <row r="12764" x14ac:dyDescent="0.25"/>
    <row r="12765" x14ac:dyDescent="0.25"/>
    <row r="12766" x14ac:dyDescent="0.25"/>
    <row r="12767" x14ac:dyDescent="0.25"/>
    <row r="12768" x14ac:dyDescent="0.25"/>
    <row r="12769" x14ac:dyDescent="0.25"/>
    <row r="12770" x14ac:dyDescent="0.25"/>
    <row r="12771" x14ac:dyDescent="0.25"/>
    <row r="12772" x14ac:dyDescent="0.25"/>
    <row r="12773" x14ac:dyDescent="0.25"/>
    <row r="12774" x14ac:dyDescent="0.25"/>
    <row r="12775" x14ac:dyDescent="0.25"/>
    <row r="12776" x14ac:dyDescent="0.25"/>
    <row r="12777" x14ac:dyDescent="0.25"/>
    <row r="12778" x14ac:dyDescent="0.25"/>
    <row r="12779" x14ac:dyDescent="0.25"/>
    <row r="12780" x14ac:dyDescent="0.25"/>
    <row r="12781" x14ac:dyDescent="0.25"/>
    <row r="12782" x14ac:dyDescent="0.25"/>
    <row r="12783" x14ac:dyDescent="0.25"/>
    <row r="12784" x14ac:dyDescent="0.25"/>
    <row r="12785" x14ac:dyDescent="0.25"/>
    <row r="12786" x14ac:dyDescent="0.25"/>
    <row r="12787" x14ac:dyDescent="0.25"/>
    <row r="12788" x14ac:dyDescent="0.25"/>
    <row r="12789" x14ac:dyDescent="0.25"/>
    <row r="12790" x14ac:dyDescent="0.25"/>
    <row r="12791" x14ac:dyDescent="0.25"/>
    <row r="12792" x14ac:dyDescent="0.25"/>
    <row r="12793" x14ac:dyDescent="0.25"/>
    <row r="12794" x14ac:dyDescent="0.25"/>
    <row r="12795" x14ac:dyDescent="0.25"/>
    <row r="12796" x14ac:dyDescent="0.25"/>
    <row r="12797" x14ac:dyDescent="0.25"/>
    <row r="12798" x14ac:dyDescent="0.25"/>
    <row r="12799" x14ac:dyDescent="0.25"/>
    <row r="12800" x14ac:dyDescent="0.25"/>
    <row r="12801" x14ac:dyDescent="0.25"/>
    <row r="12802" x14ac:dyDescent="0.25"/>
    <row r="12803" x14ac:dyDescent="0.25"/>
    <row r="12804" x14ac:dyDescent="0.25"/>
    <row r="12805" x14ac:dyDescent="0.25"/>
    <row r="12806" x14ac:dyDescent="0.25"/>
    <row r="12807" x14ac:dyDescent="0.25"/>
    <row r="12808" x14ac:dyDescent="0.25"/>
    <row r="12809" x14ac:dyDescent="0.25"/>
    <row r="12810" x14ac:dyDescent="0.25"/>
    <row r="12811" x14ac:dyDescent="0.25"/>
    <row r="12812" x14ac:dyDescent="0.25"/>
    <row r="12813" x14ac:dyDescent="0.25"/>
    <row r="12814" x14ac:dyDescent="0.25"/>
    <row r="12815" x14ac:dyDescent="0.25"/>
    <row r="12816" x14ac:dyDescent="0.25"/>
    <row r="12817" x14ac:dyDescent="0.25"/>
    <row r="12818" x14ac:dyDescent="0.25"/>
    <row r="12819" x14ac:dyDescent="0.25"/>
    <row r="12820" x14ac:dyDescent="0.25"/>
    <row r="12821" x14ac:dyDescent="0.25"/>
    <row r="12822" x14ac:dyDescent="0.25"/>
    <row r="12823" x14ac:dyDescent="0.25"/>
    <row r="12824" x14ac:dyDescent="0.25"/>
    <row r="12825" x14ac:dyDescent="0.25"/>
    <row r="12826" x14ac:dyDescent="0.25"/>
    <row r="12827" x14ac:dyDescent="0.25"/>
    <row r="12828" x14ac:dyDescent="0.25"/>
    <row r="12829" x14ac:dyDescent="0.25"/>
    <row r="12830" x14ac:dyDescent="0.25"/>
    <row r="12831" x14ac:dyDescent="0.25"/>
    <row r="12832" x14ac:dyDescent="0.25"/>
    <row r="12833" x14ac:dyDescent="0.25"/>
    <row r="12834" x14ac:dyDescent="0.25"/>
    <row r="12835" x14ac:dyDescent="0.25"/>
    <row r="12836" x14ac:dyDescent="0.25"/>
    <row r="12837" x14ac:dyDescent="0.25"/>
    <row r="12838" x14ac:dyDescent="0.25"/>
    <row r="12839" x14ac:dyDescent="0.25"/>
    <row r="12840" x14ac:dyDescent="0.25"/>
    <row r="12841" x14ac:dyDescent="0.25"/>
    <row r="12842" x14ac:dyDescent="0.25"/>
    <row r="12843" x14ac:dyDescent="0.25"/>
    <row r="12844" x14ac:dyDescent="0.25"/>
    <row r="12845" x14ac:dyDescent="0.25"/>
    <row r="12846" x14ac:dyDescent="0.25"/>
    <row r="12847" x14ac:dyDescent="0.25"/>
    <row r="12848" x14ac:dyDescent="0.25"/>
    <row r="12849" x14ac:dyDescent="0.25"/>
    <row r="12850" x14ac:dyDescent="0.25"/>
    <row r="12851" x14ac:dyDescent="0.25"/>
    <row r="12852" x14ac:dyDescent="0.25"/>
    <row r="12853" x14ac:dyDescent="0.25"/>
    <row r="12854" x14ac:dyDescent="0.25"/>
    <row r="12855" x14ac:dyDescent="0.25"/>
    <row r="12856" x14ac:dyDescent="0.25"/>
    <row r="12857" x14ac:dyDescent="0.25"/>
    <row r="12858" x14ac:dyDescent="0.25"/>
    <row r="12859" x14ac:dyDescent="0.25"/>
    <row r="12860" x14ac:dyDescent="0.25"/>
    <row r="12861" x14ac:dyDescent="0.25"/>
    <row r="12862" x14ac:dyDescent="0.25"/>
    <row r="12863" x14ac:dyDescent="0.25"/>
    <row r="12864" x14ac:dyDescent="0.25"/>
    <row r="12865" x14ac:dyDescent="0.25"/>
    <row r="12866" x14ac:dyDescent="0.25"/>
    <row r="12867" x14ac:dyDescent="0.25"/>
    <row r="12868" x14ac:dyDescent="0.25"/>
    <row r="12869" x14ac:dyDescent="0.25"/>
    <row r="12870" x14ac:dyDescent="0.25"/>
    <row r="12871" x14ac:dyDescent="0.25"/>
    <row r="12872" x14ac:dyDescent="0.25"/>
    <row r="12873" x14ac:dyDescent="0.25"/>
    <row r="12874" x14ac:dyDescent="0.25"/>
    <row r="12875" x14ac:dyDescent="0.25"/>
    <row r="12876" x14ac:dyDescent="0.25"/>
    <row r="12877" x14ac:dyDescent="0.25"/>
    <row r="12878" x14ac:dyDescent="0.25"/>
    <row r="12879" x14ac:dyDescent="0.25"/>
    <row r="12880" x14ac:dyDescent="0.25"/>
    <row r="12881" x14ac:dyDescent="0.25"/>
    <row r="12882" x14ac:dyDescent="0.25"/>
    <row r="12883" x14ac:dyDescent="0.25"/>
    <row r="12884" x14ac:dyDescent="0.25"/>
    <row r="12885" x14ac:dyDescent="0.25"/>
    <row r="12886" x14ac:dyDescent="0.25"/>
    <row r="12887" x14ac:dyDescent="0.25"/>
    <row r="12888" x14ac:dyDescent="0.25"/>
    <row r="12889" x14ac:dyDescent="0.25"/>
    <row r="12890" x14ac:dyDescent="0.25"/>
    <row r="12891" x14ac:dyDescent="0.25"/>
    <row r="12892" x14ac:dyDescent="0.25"/>
    <row r="12893" x14ac:dyDescent="0.25"/>
    <row r="12894" x14ac:dyDescent="0.25"/>
    <row r="12895" x14ac:dyDescent="0.25"/>
    <row r="12896" x14ac:dyDescent="0.25"/>
    <row r="12897" x14ac:dyDescent="0.25"/>
    <row r="12898" x14ac:dyDescent="0.25"/>
    <row r="12899" x14ac:dyDescent="0.25"/>
    <row r="12900" x14ac:dyDescent="0.25"/>
    <row r="12901" x14ac:dyDescent="0.25"/>
    <row r="12902" x14ac:dyDescent="0.25"/>
    <row r="12903" x14ac:dyDescent="0.25"/>
    <row r="12904" x14ac:dyDescent="0.25"/>
    <row r="12905" x14ac:dyDescent="0.25"/>
    <row r="12906" x14ac:dyDescent="0.25"/>
    <row r="12907" x14ac:dyDescent="0.25"/>
    <row r="12908" x14ac:dyDescent="0.25"/>
    <row r="12909" x14ac:dyDescent="0.25"/>
    <row r="12910" x14ac:dyDescent="0.25"/>
    <row r="12911" x14ac:dyDescent="0.25"/>
    <row r="12912" x14ac:dyDescent="0.25"/>
    <row r="12913" x14ac:dyDescent="0.25"/>
    <row r="12914" x14ac:dyDescent="0.25"/>
    <row r="12915" x14ac:dyDescent="0.25"/>
    <row r="12916" x14ac:dyDescent="0.25"/>
    <row r="12917" x14ac:dyDescent="0.25"/>
    <row r="12918" x14ac:dyDescent="0.25"/>
    <row r="12919" x14ac:dyDescent="0.25"/>
    <row r="12920" x14ac:dyDescent="0.25"/>
    <row r="12921" x14ac:dyDescent="0.25"/>
    <row r="12922" x14ac:dyDescent="0.25"/>
    <row r="12923" x14ac:dyDescent="0.25"/>
    <row r="12924" x14ac:dyDescent="0.25"/>
    <row r="12925" x14ac:dyDescent="0.25"/>
    <row r="12926" x14ac:dyDescent="0.25"/>
    <row r="12927" x14ac:dyDescent="0.25"/>
    <row r="12928" x14ac:dyDescent="0.25"/>
    <row r="12929" x14ac:dyDescent="0.25"/>
    <row r="12930" x14ac:dyDescent="0.25"/>
    <row r="12931" x14ac:dyDescent="0.25"/>
    <row r="12932" x14ac:dyDescent="0.25"/>
    <row r="12933" x14ac:dyDescent="0.25"/>
    <row r="12934" x14ac:dyDescent="0.25"/>
    <row r="12935" x14ac:dyDescent="0.25"/>
    <row r="12936" x14ac:dyDescent="0.25"/>
    <row r="12937" x14ac:dyDescent="0.25"/>
    <row r="12938" x14ac:dyDescent="0.25"/>
    <row r="12939" x14ac:dyDescent="0.25"/>
    <row r="12940" x14ac:dyDescent="0.25"/>
    <row r="12941" x14ac:dyDescent="0.25"/>
    <row r="12942" x14ac:dyDescent="0.25"/>
    <row r="12943" x14ac:dyDescent="0.25"/>
    <row r="12944" x14ac:dyDescent="0.25"/>
    <row r="12945" x14ac:dyDescent="0.25"/>
    <row r="12946" x14ac:dyDescent="0.25"/>
    <row r="12947" x14ac:dyDescent="0.25"/>
    <row r="12948" x14ac:dyDescent="0.25"/>
    <row r="12949" x14ac:dyDescent="0.25"/>
    <row r="12950" x14ac:dyDescent="0.25"/>
    <row r="12951" x14ac:dyDescent="0.25"/>
    <row r="12952" x14ac:dyDescent="0.25"/>
    <row r="12953" x14ac:dyDescent="0.25"/>
    <row r="12954" x14ac:dyDescent="0.25"/>
    <row r="12955" x14ac:dyDescent="0.25"/>
    <row r="12956" x14ac:dyDescent="0.25"/>
    <row r="12957" x14ac:dyDescent="0.25"/>
    <row r="12958" x14ac:dyDescent="0.25"/>
    <row r="12959" x14ac:dyDescent="0.25"/>
    <row r="12960" x14ac:dyDescent="0.25"/>
    <row r="12961" x14ac:dyDescent="0.25"/>
    <row r="12962" x14ac:dyDescent="0.25"/>
    <row r="12963" x14ac:dyDescent="0.25"/>
    <row r="12964" x14ac:dyDescent="0.25"/>
    <row r="12965" x14ac:dyDescent="0.25"/>
    <row r="12966" x14ac:dyDescent="0.25"/>
    <row r="12967" x14ac:dyDescent="0.25"/>
    <row r="12968" x14ac:dyDescent="0.25"/>
    <row r="12969" x14ac:dyDescent="0.25"/>
    <row r="12970" x14ac:dyDescent="0.25"/>
    <row r="12971" x14ac:dyDescent="0.25"/>
    <row r="12972" x14ac:dyDescent="0.25"/>
    <row r="12973" x14ac:dyDescent="0.25"/>
    <row r="12974" x14ac:dyDescent="0.25"/>
    <row r="12975" x14ac:dyDescent="0.25"/>
    <row r="12976" x14ac:dyDescent="0.25"/>
    <row r="12977" x14ac:dyDescent="0.25"/>
    <row r="12978" x14ac:dyDescent="0.25"/>
    <row r="12979" x14ac:dyDescent="0.25"/>
    <row r="12980" x14ac:dyDescent="0.25"/>
    <row r="12981" x14ac:dyDescent="0.25"/>
    <row r="12982" x14ac:dyDescent="0.25"/>
    <row r="12983" x14ac:dyDescent="0.25"/>
    <row r="12984" x14ac:dyDescent="0.25"/>
    <row r="12985" x14ac:dyDescent="0.25"/>
    <row r="12986" x14ac:dyDescent="0.25"/>
    <row r="12987" x14ac:dyDescent="0.25"/>
    <row r="12988" x14ac:dyDescent="0.25"/>
    <row r="12989" x14ac:dyDescent="0.25"/>
    <row r="12990" x14ac:dyDescent="0.25"/>
    <row r="12991" x14ac:dyDescent="0.25"/>
    <row r="12992" x14ac:dyDescent="0.25"/>
    <row r="12993" x14ac:dyDescent="0.25"/>
    <row r="12994" x14ac:dyDescent="0.25"/>
    <row r="12995" x14ac:dyDescent="0.25"/>
    <row r="12996" x14ac:dyDescent="0.25"/>
    <row r="12997" x14ac:dyDescent="0.25"/>
    <row r="12998" x14ac:dyDescent="0.25"/>
    <row r="12999" x14ac:dyDescent="0.25"/>
    <row r="13000" x14ac:dyDescent="0.25"/>
    <row r="13001" x14ac:dyDescent="0.25"/>
    <row r="13002" x14ac:dyDescent="0.25"/>
    <row r="13003" x14ac:dyDescent="0.25"/>
    <row r="13004" x14ac:dyDescent="0.25"/>
    <row r="13005" x14ac:dyDescent="0.25"/>
    <row r="13006" x14ac:dyDescent="0.25"/>
    <row r="13007" x14ac:dyDescent="0.25"/>
    <row r="13008" x14ac:dyDescent="0.25"/>
    <row r="13009" x14ac:dyDescent="0.25"/>
    <row r="13010" x14ac:dyDescent="0.25"/>
    <row r="13011" x14ac:dyDescent="0.25"/>
    <row r="13012" x14ac:dyDescent="0.25"/>
    <row r="13013" x14ac:dyDescent="0.25"/>
    <row r="13014" x14ac:dyDescent="0.25"/>
    <row r="13015" x14ac:dyDescent="0.25"/>
    <row r="13016" x14ac:dyDescent="0.25"/>
    <row r="13017" x14ac:dyDescent="0.25"/>
    <row r="13018" x14ac:dyDescent="0.25"/>
    <row r="13019" x14ac:dyDescent="0.25"/>
    <row r="13020" x14ac:dyDescent="0.25"/>
    <row r="13021" x14ac:dyDescent="0.25"/>
    <row r="13022" x14ac:dyDescent="0.25"/>
    <row r="13023" x14ac:dyDescent="0.25"/>
    <row r="13024" x14ac:dyDescent="0.25"/>
    <row r="13025" x14ac:dyDescent="0.25"/>
    <row r="13026" x14ac:dyDescent="0.25"/>
    <row r="13027" x14ac:dyDescent="0.25"/>
    <row r="13028" x14ac:dyDescent="0.25"/>
    <row r="13029" x14ac:dyDescent="0.25"/>
    <row r="13030" x14ac:dyDescent="0.25"/>
    <row r="13031" x14ac:dyDescent="0.25"/>
    <row r="13032" x14ac:dyDescent="0.25"/>
    <row r="13033" x14ac:dyDescent="0.25"/>
    <row r="13034" x14ac:dyDescent="0.25"/>
    <row r="13035" x14ac:dyDescent="0.25"/>
    <row r="13036" x14ac:dyDescent="0.25"/>
    <row r="13037" x14ac:dyDescent="0.25"/>
    <row r="13038" x14ac:dyDescent="0.25"/>
    <row r="13039" x14ac:dyDescent="0.25"/>
    <row r="13040" x14ac:dyDescent="0.25"/>
    <row r="13041" x14ac:dyDescent="0.25"/>
    <row r="13042" x14ac:dyDescent="0.25"/>
    <row r="13043" x14ac:dyDescent="0.25"/>
    <row r="13044" x14ac:dyDescent="0.25"/>
    <row r="13045" x14ac:dyDescent="0.25"/>
    <row r="13046" x14ac:dyDescent="0.25"/>
    <row r="13047" x14ac:dyDescent="0.25"/>
    <row r="13048" x14ac:dyDescent="0.25"/>
    <row r="13049" x14ac:dyDescent="0.25"/>
    <row r="13050" x14ac:dyDescent="0.25"/>
    <row r="13051" x14ac:dyDescent="0.25"/>
    <row r="13052" x14ac:dyDescent="0.25"/>
    <row r="13053" x14ac:dyDescent="0.25"/>
    <row r="13054" x14ac:dyDescent="0.25"/>
    <row r="13055" x14ac:dyDescent="0.25"/>
    <row r="13056" x14ac:dyDescent="0.25"/>
    <row r="13057" x14ac:dyDescent="0.25"/>
    <row r="13058" x14ac:dyDescent="0.25"/>
    <row r="13059" x14ac:dyDescent="0.25"/>
    <row r="13060" x14ac:dyDescent="0.25"/>
    <row r="13061" x14ac:dyDescent="0.25"/>
    <row r="13062" x14ac:dyDescent="0.25"/>
    <row r="13063" x14ac:dyDescent="0.25"/>
    <row r="13064" x14ac:dyDescent="0.25"/>
    <row r="13065" x14ac:dyDescent="0.25"/>
    <row r="13066" x14ac:dyDescent="0.25"/>
    <row r="13067" x14ac:dyDescent="0.25"/>
    <row r="13068" x14ac:dyDescent="0.25"/>
    <row r="13069" x14ac:dyDescent="0.25"/>
    <row r="13070" x14ac:dyDescent="0.25"/>
    <row r="13071" x14ac:dyDescent="0.25"/>
    <row r="13072" x14ac:dyDescent="0.25"/>
    <row r="13073" x14ac:dyDescent="0.25"/>
    <row r="13074" x14ac:dyDescent="0.25"/>
    <row r="13075" x14ac:dyDescent="0.25"/>
    <row r="13076" x14ac:dyDescent="0.25"/>
    <row r="13077" x14ac:dyDescent="0.25"/>
    <row r="13078" x14ac:dyDescent="0.25"/>
    <row r="13079" x14ac:dyDescent="0.25"/>
    <row r="13080" x14ac:dyDescent="0.25"/>
    <row r="13081" x14ac:dyDescent="0.25"/>
    <row r="13082" x14ac:dyDescent="0.25"/>
    <row r="13083" x14ac:dyDescent="0.25"/>
    <row r="13084" x14ac:dyDescent="0.25"/>
    <row r="13085" x14ac:dyDescent="0.25"/>
    <row r="13086" x14ac:dyDescent="0.25"/>
    <row r="13087" x14ac:dyDescent="0.25"/>
    <row r="13088" x14ac:dyDescent="0.25"/>
    <row r="13089" x14ac:dyDescent="0.25"/>
    <row r="13090" x14ac:dyDescent="0.25"/>
    <row r="13091" x14ac:dyDescent="0.25"/>
    <row r="13092" x14ac:dyDescent="0.25"/>
    <row r="13093" x14ac:dyDescent="0.25"/>
    <row r="13094" x14ac:dyDescent="0.25"/>
    <row r="13095" x14ac:dyDescent="0.25"/>
    <row r="13096" x14ac:dyDescent="0.25"/>
    <row r="13097" x14ac:dyDescent="0.25"/>
    <row r="13098" x14ac:dyDescent="0.25"/>
    <row r="13099" x14ac:dyDescent="0.25"/>
    <row r="13100" x14ac:dyDescent="0.25"/>
    <row r="13101" x14ac:dyDescent="0.25"/>
    <row r="13102" x14ac:dyDescent="0.25"/>
    <row r="13103" x14ac:dyDescent="0.25"/>
    <row r="13104" x14ac:dyDescent="0.25"/>
    <row r="13105" x14ac:dyDescent="0.25"/>
    <row r="13106" x14ac:dyDescent="0.25"/>
    <row r="13107" x14ac:dyDescent="0.25"/>
    <row r="13108" x14ac:dyDescent="0.25"/>
    <row r="13109" x14ac:dyDescent="0.25"/>
    <row r="13110" x14ac:dyDescent="0.25"/>
    <row r="13111" x14ac:dyDescent="0.25"/>
    <row r="13112" x14ac:dyDescent="0.25"/>
    <row r="13113" x14ac:dyDescent="0.25"/>
    <row r="13114" x14ac:dyDescent="0.25"/>
    <row r="13115" x14ac:dyDescent="0.25"/>
    <row r="13116" x14ac:dyDescent="0.25"/>
    <row r="13117" x14ac:dyDescent="0.25"/>
    <row r="13118" x14ac:dyDescent="0.25"/>
    <row r="13119" x14ac:dyDescent="0.25"/>
    <row r="13120" x14ac:dyDescent="0.25"/>
    <row r="13121" x14ac:dyDescent="0.25"/>
    <row r="13122" x14ac:dyDescent="0.25"/>
    <row r="13123" x14ac:dyDescent="0.25"/>
    <row r="13124" x14ac:dyDescent="0.25"/>
    <row r="13125" x14ac:dyDescent="0.25"/>
    <row r="13126" x14ac:dyDescent="0.25"/>
    <row r="13127" x14ac:dyDescent="0.25"/>
    <row r="13128" x14ac:dyDescent="0.25"/>
    <row r="13129" x14ac:dyDescent="0.25"/>
    <row r="13130" x14ac:dyDescent="0.25"/>
    <row r="13131" x14ac:dyDescent="0.25"/>
    <row r="13132" x14ac:dyDescent="0.25"/>
    <row r="13133" x14ac:dyDescent="0.25"/>
    <row r="13134" x14ac:dyDescent="0.25"/>
    <row r="13135" x14ac:dyDescent="0.25"/>
    <row r="13136" x14ac:dyDescent="0.25"/>
    <row r="13137" x14ac:dyDescent="0.25"/>
    <row r="13138" x14ac:dyDescent="0.25"/>
    <row r="13139" x14ac:dyDescent="0.25"/>
    <row r="13140" x14ac:dyDescent="0.25"/>
    <row r="13141" x14ac:dyDescent="0.25"/>
    <row r="13142" x14ac:dyDescent="0.25"/>
    <row r="13143" x14ac:dyDescent="0.25"/>
    <row r="13144" x14ac:dyDescent="0.25"/>
    <row r="13145" x14ac:dyDescent="0.25"/>
    <row r="13146" x14ac:dyDescent="0.25"/>
    <row r="13147" x14ac:dyDescent="0.25"/>
    <row r="13148" x14ac:dyDescent="0.25"/>
    <row r="13149" x14ac:dyDescent="0.25"/>
    <row r="13150" x14ac:dyDescent="0.25"/>
    <row r="13151" x14ac:dyDescent="0.25"/>
    <row r="13152" x14ac:dyDescent="0.25"/>
    <row r="13153" x14ac:dyDescent="0.25"/>
    <row r="13154" x14ac:dyDescent="0.25"/>
    <row r="13155" x14ac:dyDescent="0.25"/>
    <row r="13156" x14ac:dyDescent="0.25"/>
    <row r="13157" x14ac:dyDescent="0.25"/>
    <row r="13158" x14ac:dyDescent="0.25"/>
    <row r="13159" x14ac:dyDescent="0.25"/>
    <row r="13160" x14ac:dyDescent="0.25"/>
    <row r="13161" x14ac:dyDescent="0.25"/>
    <row r="13162" x14ac:dyDescent="0.25"/>
    <row r="13163" x14ac:dyDescent="0.25"/>
    <row r="13164" x14ac:dyDescent="0.25"/>
    <row r="13165" x14ac:dyDescent="0.25"/>
    <row r="13166" x14ac:dyDescent="0.25"/>
    <row r="13167" x14ac:dyDescent="0.25"/>
    <row r="13168" x14ac:dyDescent="0.25"/>
    <row r="13169" x14ac:dyDescent="0.25"/>
    <row r="13170" x14ac:dyDescent="0.25"/>
    <row r="13171" x14ac:dyDescent="0.25"/>
    <row r="13172" x14ac:dyDescent="0.25"/>
    <row r="13173" x14ac:dyDescent="0.25"/>
    <row r="13174" x14ac:dyDescent="0.25"/>
    <row r="13175" x14ac:dyDescent="0.25"/>
    <row r="13176" x14ac:dyDescent="0.25"/>
    <row r="13177" x14ac:dyDescent="0.25"/>
    <row r="13178" x14ac:dyDescent="0.25"/>
    <row r="13179" x14ac:dyDescent="0.25"/>
    <row r="13180" x14ac:dyDescent="0.25"/>
    <row r="13181" x14ac:dyDescent="0.25"/>
    <row r="13182" x14ac:dyDescent="0.25"/>
    <row r="13183" x14ac:dyDescent="0.25"/>
    <row r="13184" x14ac:dyDescent="0.25"/>
    <row r="13185" x14ac:dyDescent="0.25"/>
    <row r="13186" x14ac:dyDescent="0.25"/>
    <row r="13187" x14ac:dyDescent="0.25"/>
    <row r="13188" x14ac:dyDescent="0.25"/>
    <row r="13189" x14ac:dyDescent="0.25"/>
    <row r="13190" x14ac:dyDescent="0.25"/>
    <row r="13191" x14ac:dyDescent="0.25"/>
    <row r="13192" x14ac:dyDescent="0.25"/>
    <row r="13193" x14ac:dyDescent="0.25"/>
    <row r="13194" x14ac:dyDescent="0.25"/>
    <row r="13195" x14ac:dyDescent="0.25"/>
    <row r="13196" x14ac:dyDescent="0.25"/>
    <row r="13197" x14ac:dyDescent="0.25"/>
    <row r="13198" x14ac:dyDescent="0.25"/>
    <row r="13199" x14ac:dyDescent="0.25"/>
    <row r="13200" x14ac:dyDescent="0.25"/>
    <row r="13201" x14ac:dyDescent="0.25"/>
    <row r="13202" x14ac:dyDescent="0.25"/>
    <row r="13203" x14ac:dyDescent="0.25"/>
    <row r="13204" x14ac:dyDescent="0.25"/>
    <row r="13205" x14ac:dyDescent="0.25"/>
    <row r="13206" x14ac:dyDescent="0.25"/>
    <row r="13207" x14ac:dyDescent="0.25"/>
    <row r="13208" x14ac:dyDescent="0.25"/>
    <row r="13209" x14ac:dyDescent="0.25"/>
    <row r="13210" x14ac:dyDescent="0.25"/>
    <row r="13211" x14ac:dyDescent="0.25"/>
    <row r="13212" x14ac:dyDescent="0.25"/>
    <row r="13213" x14ac:dyDescent="0.25"/>
    <row r="13214" x14ac:dyDescent="0.25"/>
    <row r="13215" x14ac:dyDescent="0.25"/>
    <row r="13216" x14ac:dyDescent="0.25"/>
    <row r="13217" x14ac:dyDescent="0.25"/>
    <row r="13218" x14ac:dyDescent="0.25"/>
    <row r="13219" x14ac:dyDescent="0.25"/>
    <row r="13220" x14ac:dyDescent="0.25"/>
    <row r="13221" x14ac:dyDescent="0.25"/>
    <row r="13222" x14ac:dyDescent="0.25"/>
    <row r="13223" x14ac:dyDescent="0.25"/>
    <row r="13224" x14ac:dyDescent="0.25"/>
    <row r="13225" x14ac:dyDescent="0.25"/>
    <row r="13226" x14ac:dyDescent="0.25"/>
    <row r="13227" x14ac:dyDescent="0.25"/>
    <row r="13228" x14ac:dyDescent="0.25"/>
    <row r="13229" x14ac:dyDescent="0.25"/>
    <row r="13230" x14ac:dyDescent="0.25"/>
    <row r="13231" x14ac:dyDescent="0.25"/>
    <row r="13232" x14ac:dyDescent="0.25"/>
    <row r="13233" x14ac:dyDescent="0.25"/>
    <row r="13234" x14ac:dyDescent="0.25"/>
    <row r="13235" x14ac:dyDescent="0.25"/>
    <row r="13236" x14ac:dyDescent="0.25"/>
    <row r="13237" x14ac:dyDescent="0.25"/>
    <row r="13238" x14ac:dyDescent="0.25"/>
    <row r="13239" x14ac:dyDescent="0.25"/>
    <row r="13240" x14ac:dyDescent="0.25"/>
    <row r="13241" x14ac:dyDescent="0.25"/>
    <row r="13242" x14ac:dyDescent="0.25"/>
    <row r="13243" x14ac:dyDescent="0.25"/>
    <row r="13244" x14ac:dyDescent="0.25"/>
    <row r="13245" x14ac:dyDescent="0.25"/>
    <row r="13246" x14ac:dyDescent="0.25"/>
    <row r="13247" x14ac:dyDescent="0.25"/>
    <row r="13248" x14ac:dyDescent="0.25"/>
    <row r="13249" x14ac:dyDescent="0.25"/>
    <row r="13250" x14ac:dyDescent="0.25"/>
    <row r="13251" x14ac:dyDescent="0.25"/>
    <row r="13252" x14ac:dyDescent="0.25"/>
    <row r="13253" x14ac:dyDescent="0.25"/>
    <row r="13254" x14ac:dyDescent="0.25"/>
    <row r="13255" x14ac:dyDescent="0.25"/>
    <row r="13256" x14ac:dyDescent="0.25"/>
    <row r="13257" x14ac:dyDescent="0.25"/>
    <row r="13258" x14ac:dyDescent="0.25"/>
    <row r="13259" x14ac:dyDescent="0.25"/>
    <row r="13260" x14ac:dyDescent="0.25"/>
    <row r="13261" x14ac:dyDescent="0.25"/>
    <row r="13262" x14ac:dyDescent="0.25"/>
    <row r="13263" x14ac:dyDescent="0.25"/>
    <row r="13264" x14ac:dyDescent="0.25"/>
    <row r="13265" x14ac:dyDescent="0.25"/>
    <row r="13266" x14ac:dyDescent="0.25"/>
    <row r="13267" x14ac:dyDescent="0.25"/>
    <row r="13268" x14ac:dyDescent="0.25"/>
    <row r="13269" x14ac:dyDescent="0.25"/>
    <row r="13270" x14ac:dyDescent="0.25"/>
    <row r="13271" x14ac:dyDescent="0.25"/>
    <row r="13272" x14ac:dyDescent="0.25"/>
    <row r="13273" x14ac:dyDescent="0.25"/>
    <row r="13274" x14ac:dyDescent="0.25"/>
    <row r="13275" x14ac:dyDescent="0.25"/>
    <row r="13276" x14ac:dyDescent="0.25"/>
    <row r="13277" x14ac:dyDescent="0.25"/>
    <row r="13278" x14ac:dyDescent="0.25"/>
    <row r="13279" x14ac:dyDescent="0.25"/>
    <row r="13280" x14ac:dyDescent="0.25"/>
    <row r="13281" x14ac:dyDescent="0.25"/>
    <row r="13282" x14ac:dyDescent="0.25"/>
    <row r="13283" x14ac:dyDescent="0.25"/>
    <row r="13284" x14ac:dyDescent="0.25"/>
    <row r="13285" x14ac:dyDescent="0.25"/>
    <row r="13286" x14ac:dyDescent="0.25"/>
    <row r="13287" x14ac:dyDescent="0.25"/>
    <row r="13288" x14ac:dyDescent="0.25"/>
    <row r="13289" x14ac:dyDescent="0.25"/>
    <row r="13290" x14ac:dyDescent="0.25"/>
    <row r="13291" x14ac:dyDescent="0.25"/>
    <row r="13292" x14ac:dyDescent="0.25"/>
    <row r="13293" x14ac:dyDescent="0.25"/>
    <row r="13294" x14ac:dyDescent="0.25"/>
    <row r="13295" x14ac:dyDescent="0.25"/>
    <row r="13296" x14ac:dyDescent="0.25"/>
    <row r="13297" x14ac:dyDescent="0.25"/>
    <row r="13298" x14ac:dyDescent="0.25"/>
    <row r="13299" x14ac:dyDescent="0.25"/>
    <row r="13300" x14ac:dyDescent="0.25"/>
    <row r="13301" x14ac:dyDescent="0.25"/>
    <row r="13302" x14ac:dyDescent="0.25"/>
    <row r="13303" x14ac:dyDescent="0.25"/>
    <row r="13304" x14ac:dyDescent="0.25"/>
    <row r="13305" x14ac:dyDescent="0.25"/>
    <row r="13306" x14ac:dyDescent="0.25"/>
    <row r="13307" x14ac:dyDescent="0.25"/>
    <row r="13308" x14ac:dyDescent="0.25"/>
    <row r="13309" x14ac:dyDescent="0.25"/>
    <row r="13310" x14ac:dyDescent="0.25"/>
    <row r="13311" x14ac:dyDescent="0.25"/>
    <row r="13312" x14ac:dyDescent="0.25"/>
    <row r="13313" x14ac:dyDescent="0.25"/>
    <row r="13314" x14ac:dyDescent="0.25"/>
    <row r="13315" x14ac:dyDescent="0.25"/>
    <row r="13316" x14ac:dyDescent="0.25"/>
    <row r="13317" x14ac:dyDescent="0.25"/>
    <row r="13318" x14ac:dyDescent="0.25"/>
    <row r="13319" x14ac:dyDescent="0.25"/>
    <row r="13320" x14ac:dyDescent="0.25"/>
    <row r="13321" x14ac:dyDescent="0.25"/>
    <row r="13322" x14ac:dyDescent="0.25"/>
    <row r="13323" x14ac:dyDescent="0.25"/>
    <row r="13324" x14ac:dyDescent="0.25"/>
    <row r="13325" x14ac:dyDescent="0.25"/>
    <row r="13326" x14ac:dyDescent="0.25"/>
    <row r="13327" x14ac:dyDescent="0.25"/>
    <row r="13328" x14ac:dyDescent="0.25"/>
    <row r="13329" x14ac:dyDescent="0.25"/>
    <row r="13330" x14ac:dyDescent="0.25"/>
    <row r="13331" x14ac:dyDescent="0.25"/>
    <row r="13332" x14ac:dyDescent="0.25"/>
    <row r="13333" x14ac:dyDescent="0.25"/>
    <row r="13334" x14ac:dyDescent="0.25"/>
    <row r="13335" x14ac:dyDescent="0.25"/>
    <row r="13336" x14ac:dyDescent="0.25"/>
    <row r="13337" x14ac:dyDescent="0.25"/>
    <row r="13338" x14ac:dyDescent="0.25"/>
    <row r="13339" x14ac:dyDescent="0.25"/>
    <row r="13340" x14ac:dyDescent="0.25"/>
    <row r="13341" x14ac:dyDescent="0.25"/>
    <row r="13342" x14ac:dyDescent="0.25"/>
    <row r="13343" x14ac:dyDescent="0.25"/>
    <row r="13344" x14ac:dyDescent="0.25"/>
    <row r="13345" x14ac:dyDescent="0.25"/>
    <row r="13346" x14ac:dyDescent="0.25"/>
    <row r="13347" x14ac:dyDescent="0.25"/>
    <row r="13348" x14ac:dyDescent="0.25"/>
    <row r="13349" x14ac:dyDescent="0.25"/>
    <row r="13350" x14ac:dyDescent="0.25"/>
    <row r="13351" x14ac:dyDescent="0.25"/>
    <row r="13352" x14ac:dyDescent="0.25"/>
    <row r="13353" x14ac:dyDescent="0.25"/>
    <row r="13354" x14ac:dyDescent="0.25"/>
    <row r="13355" x14ac:dyDescent="0.25"/>
    <row r="13356" x14ac:dyDescent="0.25"/>
    <row r="13357" x14ac:dyDescent="0.25"/>
    <row r="13358" x14ac:dyDescent="0.25"/>
    <row r="13359" x14ac:dyDescent="0.25"/>
    <row r="13360" x14ac:dyDescent="0.25"/>
    <row r="13361" x14ac:dyDescent="0.25"/>
    <row r="13362" x14ac:dyDescent="0.25"/>
    <row r="13363" x14ac:dyDescent="0.25"/>
    <row r="13364" x14ac:dyDescent="0.25"/>
    <row r="13365" x14ac:dyDescent="0.25"/>
    <row r="13366" x14ac:dyDescent="0.25"/>
    <row r="13367" x14ac:dyDescent="0.25"/>
    <row r="13368" x14ac:dyDescent="0.25"/>
    <row r="13369" x14ac:dyDescent="0.25"/>
    <row r="13370" x14ac:dyDescent="0.25"/>
    <row r="13371" x14ac:dyDescent="0.25"/>
    <row r="13372" x14ac:dyDescent="0.25"/>
    <row r="13373" x14ac:dyDescent="0.25"/>
    <row r="13374" x14ac:dyDescent="0.25"/>
    <row r="13375" x14ac:dyDescent="0.25"/>
    <row r="13376" x14ac:dyDescent="0.25"/>
    <row r="13377" x14ac:dyDescent="0.25"/>
    <row r="13378" x14ac:dyDescent="0.25"/>
    <row r="13379" x14ac:dyDescent="0.25"/>
    <row r="13380" x14ac:dyDescent="0.25"/>
    <row r="13381" x14ac:dyDescent="0.25"/>
    <row r="13382" x14ac:dyDescent="0.25"/>
    <row r="13383" x14ac:dyDescent="0.25"/>
    <row r="13384" x14ac:dyDescent="0.25"/>
    <row r="13385" x14ac:dyDescent="0.25"/>
    <row r="13386" x14ac:dyDescent="0.25"/>
    <row r="13387" x14ac:dyDescent="0.25"/>
    <row r="13388" x14ac:dyDescent="0.25"/>
    <row r="13389" x14ac:dyDescent="0.25"/>
    <row r="13390" x14ac:dyDescent="0.25"/>
    <row r="13391" x14ac:dyDescent="0.25"/>
    <row r="13392" x14ac:dyDescent="0.25"/>
    <row r="13393" x14ac:dyDescent="0.25"/>
    <row r="13394" x14ac:dyDescent="0.25"/>
    <row r="13395" x14ac:dyDescent="0.25"/>
    <row r="13396" x14ac:dyDescent="0.25"/>
    <row r="13397" x14ac:dyDescent="0.25"/>
    <row r="13398" x14ac:dyDescent="0.25"/>
    <row r="13399" x14ac:dyDescent="0.25"/>
    <row r="13400" x14ac:dyDescent="0.25"/>
    <row r="13401" x14ac:dyDescent="0.25"/>
    <row r="13402" x14ac:dyDescent="0.25"/>
    <row r="13403" x14ac:dyDescent="0.25"/>
    <row r="13404" x14ac:dyDescent="0.25"/>
    <row r="13405" x14ac:dyDescent="0.25"/>
    <row r="13406" x14ac:dyDescent="0.25"/>
    <row r="13407" x14ac:dyDescent="0.25"/>
    <row r="13408" x14ac:dyDescent="0.25"/>
    <row r="13409" x14ac:dyDescent="0.25"/>
    <row r="13410" x14ac:dyDescent="0.25"/>
    <row r="13411" x14ac:dyDescent="0.25"/>
    <row r="13412" x14ac:dyDescent="0.25"/>
    <row r="13413" x14ac:dyDescent="0.25"/>
    <row r="13414" x14ac:dyDescent="0.25"/>
    <row r="13415" x14ac:dyDescent="0.25"/>
    <row r="13416" x14ac:dyDescent="0.25"/>
    <row r="13417" x14ac:dyDescent="0.25"/>
    <row r="13418" x14ac:dyDescent="0.25"/>
    <row r="13419" x14ac:dyDescent="0.25"/>
    <row r="13420" x14ac:dyDescent="0.25"/>
    <row r="13421" x14ac:dyDescent="0.25"/>
    <row r="13422" x14ac:dyDescent="0.25"/>
    <row r="13423" x14ac:dyDescent="0.25"/>
    <row r="13424" x14ac:dyDescent="0.25"/>
    <row r="13425" x14ac:dyDescent="0.25"/>
    <row r="13426" x14ac:dyDescent="0.25"/>
    <row r="13427" x14ac:dyDescent="0.25"/>
    <row r="13428" x14ac:dyDescent="0.25"/>
    <row r="13429" x14ac:dyDescent="0.25"/>
    <row r="13430" x14ac:dyDescent="0.25"/>
    <row r="13431" x14ac:dyDescent="0.25"/>
    <row r="13432" x14ac:dyDescent="0.25"/>
    <row r="13433" x14ac:dyDescent="0.25"/>
    <row r="13434" x14ac:dyDescent="0.25"/>
    <row r="13435" x14ac:dyDescent="0.25"/>
    <row r="13436" x14ac:dyDescent="0.25"/>
    <row r="13437" x14ac:dyDescent="0.25"/>
    <row r="13438" x14ac:dyDescent="0.25"/>
    <row r="13439" x14ac:dyDescent="0.25"/>
    <row r="13440" x14ac:dyDescent="0.25"/>
    <row r="13441" x14ac:dyDescent="0.25"/>
    <row r="13442" x14ac:dyDescent="0.25"/>
    <row r="13443" x14ac:dyDescent="0.25"/>
    <row r="13444" x14ac:dyDescent="0.25"/>
    <row r="13445" x14ac:dyDescent="0.25"/>
    <row r="13446" x14ac:dyDescent="0.25"/>
    <row r="13447" x14ac:dyDescent="0.25"/>
    <row r="13448" x14ac:dyDescent="0.25"/>
    <row r="13449" x14ac:dyDescent="0.25"/>
    <row r="13450" x14ac:dyDescent="0.25"/>
    <row r="13451" x14ac:dyDescent="0.25"/>
    <row r="13452" x14ac:dyDescent="0.25"/>
    <row r="13453" x14ac:dyDescent="0.25"/>
    <row r="13454" x14ac:dyDescent="0.25"/>
    <row r="13455" x14ac:dyDescent="0.25"/>
    <row r="13456" x14ac:dyDescent="0.25"/>
    <row r="13457" x14ac:dyDescent="0.25"/>
    <row r="13458" x14ac:dyDescent="0.25"/>
    <row r="13459" x14ac:dyDescent="0.25"/>
    <row r="13460" x14ac:dyDescent="0.25"/>
    <row r="13461" x14ac:dyDescent="0.25"/>
    <row r="13462" x14ac:dyDescent="0.25"/>
    <row r="13463" x14ac:dyDescent="0.25"/>
    <row r="13464" x14ac:dyDescent="0.25"/>
    <row r="13465" x14ac:dyDescent="0.25"/>
    <row r="13466" x14ac:dyDescent="0.25"/>
    <row r="13467" x14ac:dyDescent="0.25"/>
    <row r="13468" x14ac:dyDescent="0.25"/>
    <row r="13469" x14ac:dyDescent="0.25"/>
    <row r="13470" x14ac:dyDescent="0.25"/>
    <row r="13471" x14ac:dyDescent="0.25"/>
    <row r="13472" x14ac:dyDescent="0.25"/>
    <row r="13473" x14ac:dyDescent="0.25"/>
    <row r="13474" x14ac:dyDescent="0.25"/>
    <row r="13475" x14ac:dyDescent="0.25"/>
    <row r="13476" x14ac:dyDescent="0.25"/>
    <row r="13477" x14ac:dyDescent="0.25"/>
    <row r="13478" x14ac:dyDescent="0.25"/>
    <row r="13479" x14ac:dyDescent="0.25"/>
    <row r="13480" x14ac:dyDescent="0.25"/>
    <row r="13481" x14ac:dyDescent="0.25"/>
    <row r="13482" x14ac:dyDescent="0.25"/>
    <row r="13483" x14ac:dyDescent="0.25"/>
    <row r="13484" x14ac:dyDescent="0.25"/>
    <row r="13485" x14ac:dyDescent="0.25"/>
    <row r="13486" x14ac:dyDescent="0.25"/>
    <row r="13487" x14ac:dyDescent="0.25"/>
    <row r="13488" x14ac:dyDescent="0.25"/>
    <row r="13489" x14ac:dyDescent="0.25"/>
    <row r="13490" x14ac:dyDescent="0.25"/>
    <row r="13491" x14ac:dyDescent="0.25"/>
    <row r="13492" x14ac:dyDescent="0.25"/>
    <row r="13493" x14ac:dyDescent="0.25"/>
    <row r="13494" x14ac:dyDescent="0.25"/>
    <row r="13495" x14ac:dyDescent="0.25"/>
    <row r="13496" x14ac:dyDescent="0.25"/>
    <row r="13497" x14ac:dyDescent="0.25"/>
    <row r="13498" x14ac:dyDescent="0.25"/>
    <row r="13499" x14ac:dyDescent="0.25"/>
    <row r="13500" x14ac:dyDescent="0.25"/>
    <row r="13501" x14ac:dyDescent="0.25"/>
    <row r="13502" x14ac:dyDescent="0.25"/>
    <row r="13503" x14ac:dyDescent="0.25"/>
    <row r="13504" x14ac:dyDescent="0.25"/>
    <row r="13505" x14ac:dyDescent="0.25"/>
    <row r="13506" x14ac:dyDescent="0.25"/>
    <row r="13507" x14ac:dyDescent="0.25"/>
    <row r="13508" x14ac:dyDescent="0.25"/>
    <row r="13509" x14ac:dyDescent="0.25"/>
    <row r="13510" x14ac:dyDescent="0.25"/>
    <row r="13511" x14ac:dyDescent="0.25"/>
    <row r="13512" x14ac:dyDescent="0.25"/>
    <row r="13513" x14ac:dyDescent="0.25"/>
    <row r="13514" x14ac:dyDescent="0.25"/>
    <row r="13515" x14ac:dyDescent="0.25"/>
    <row r="13516" x14ac:dyDescent="0.25"/>
    <row r="13517" x14ac:dyDescent="0.25"/>
    <row r="13518" x14ac:dyDescent="0.25"/>
    <row r="13519" x14ac:dyDescent="0.25"/>
    <row r="13520" x14ac:dyDescent="0.25"/>
    <row r="13521" x14ac:dyDescent="0.25"/>
    <row r="13522" x14ac:dyDescent="0.25"/>
    <row r="13523" x14ac:dyDescent="0.25"/>
    <row r="13524" x14ac:dyDescent="0.25"/>
    <row r="13525" x14ac:dyDescent="0.25"/>
    <row r="13526" x14ac:dyDescent="0.25"/>
    <row r="13527" x14ac:dyDescent="0.25"/>
    <row r="13528" x14ac:dyDescent="0.25"/>
    <row r="13529" x14ac:dyDescent="0.25"/>
    <row r="13530" x14ac:dyDescent="0.25"/>
    <row r="13531" x14ac:dyDescent="0.25"/>
    <row r="13532" x14ac:dyDescent="0.25"/>
    <row r="13533" x14ac:dyDescent="0.25"/>
    <row r="13534" x14ac:dyDescent="0.25"/>
    <row r="13535" x14ac:dyDescent="0.25"/>
    <row r="13536" x14ac:dyDescent="0.25"/>
    <row r="13537" x14ac:dyDescent="0.25"/>
    <row r="13538" x14ac:dyDescent="0.25"/>
    <row r="13539" x14ac:dyDescent="0.25"/>
    <row r="13540" x14ac:dyDescent="0.25"/>
    <row r="13541" x14ac:dyDescent="0.25"/>
    <row r="13542" x14ac:dyDescent="0.25"/>
    <row r="13543" x14ac:dyDescent="0.25"/>
    <row r="13544" x14ac:dyDescent="0.25"/>
    <row r="13545" x14ac:dyDescent="0.25"/>
    <row r="13546" x14ac:dyDescent="0.25"/>
    <row r="13547" x14ac:dyDescent="0.25"/>
    <row r="13548" x14ac:dyDescent="0.25"/>
    <row r="13549" x14ac:dyDescent="0.25"/>
    <row r="13550" x14ac:dyDescent="0.25"/>
    <row r="13551" x14ac:dyDescent="0.25"/>
    <row r="13552" x14ac:dyDescent="0.25"/>
    <row r="13553" x14ac:dyDescent="0.25"/>
    <row r="13554" x14ac:dyDescent="0.25"/>
    <row r="13555" x14ac:dyDescent="0.25"/>
    <row r="13556" x14ac:dyDescent="0.25"/>
    <row r="13557" x14ac:dyDescent="0.25"/>
    <row r="13558" x14ac:dyDescent="0.25"/>
    <row r="13559" x14ac:dyDescent="0.25"/>
    <row r="13560" x14ac:dyDescent="0.25"/>
    <row r="13561" x14ac:dyDescent="0.25"/>
    <row r="13562" x14ac:dyDescent="0.25"/>
    <row r="13563" x14ac:dyDescent="0.25"/>
    <row r="13564" x14ac:dyDescent="0.25"/>
    <row r="13565" x14ac:dyDescent="0.25"/>
    <row r="13566" x14ac:dyDescent="0.25"/>
    <row r="13567" x14ac:dyDescent="0.25"/>
    <row r="13568" x14ac:dyDescent="0.25"/>
    <row r="13569" x14ac:dyDescent="0.25"/>
    <row r="13570" x14ac:dyDescent="0.25"/>
    <row r="13571" x14ac:dyDescent="0.25"/>
    <row r="13572" x14ac:dyDescent="0.25"/>
    <row r="13573" x14ac:dyDescent="0.25"/>
    <row r="13574" x14ac:dyDescent="0.25"/>
    <row r="13575" x14ac:dyDescent="0.25"/>
    <row r="13576" x14ac:dyDescent="0.25"/>
    <row r="13577" x14ac:dyDescent="0.25"/>
    <row r="13578" x14ac:dyDescent="0.25"/>
    <row r="13579" x14ac:dyDescent="0.25"/>
    <row r="13580" x14ac:dyDescent="0.25"/>
    <row r="13581" x14ac:dyDescent="0.25"/>
    <row r="13582" x14ac:dyDescent="0.25"/>
    <row r="13583" x14ac:dyDescent="0.25"/>
    <row r="13584" x14ac:dyDescent="0.25"/>
    <row r="13585" x14ac:dyDescent="0.25"/>
    <row r="13586" x14ac:dyDescent="0.25"/>
    <row r="13587" x14ac:dyDescent="0.25"/>
    <row r="13588" x14ac:dyDescent="0.25"/>
    <row r="13589" x14ac:dyDescent="0.25"/>
    <row r="13590" x14ac:dyDescent="0.25"/>
    <row r="13591" x14ac:dyDescent="0.25"/>
    <row r="13592" x14ac:dyDescent="0.25"/>
    <row r="13593" x14ac:dyDescent="0.25"/>
    <row r="13594" x14ac:dyDescent="0.25"/>
    <row r="13595" x14ac:dyDescent="0.25"/>
    <row r="13596" x14ac:dyDescent="0.25"/>
    <row r="13597" x14ac:dyDescent="0.25"/>
    <row r="13598" x14ac:dyDescent="0.25"/>
    <row r="13599" x14ac:dyDescent="0.25"/>
    <row r="13600" x14ac:dyDescent="0.25"/>
    <row r="13601" x14ac:dyDescent="0.25"/>
    <row r="13602" x14ac:dyDescent="0.25"/>
    <row r="13603" x14ac:dyDescent="0.25"/>
    <row r="13604" x14ac:dyDescent="0.25"/>
    <row r="13605" x14ac:dyDescent="0.25"/>
    <row r="13606" x14ac:dyDescent="0.25"/>
    <row r="13607" x14ac:dyDescent="0.25"/>
    <row r="13608" x14ac:dyDescent="0.25"/>
    <row r="13609" x14ac:dyDescent="0.25"/>
    <row r="13610" x14ac:dyDescent="0.25"/>
    <row r="13611" x14ac:dyDescent="0.25"/>
    <row r="13612" x14ac:dyDescent="0.25"/>
    <row r="13613" x14ac:dyDescent="0.25"/>
    <row r="13614" x14ac:dyDescent="0.25"/>
    <row r="13615" x14ac:dyDescent="0.25"/>
    <row r="13616" x14ac:dyDescent="0.25"/>
    <row r="13617" x14ac:dyDescent="0.25"/>
    <row r="13618" x14ac:dyDescent="0.25"/>
    <row r="13619" x14ac:dyDescent="0.25"/>
    <row r="13620" x14ac:dyDescent="0.25"/>
    <row r="13621" x14ac:dyDescent="0.25"/>
    <row r="13622" x14ac:dyDescent="0.25"/>
    <row r="13623" x14ac:dyDescent="0.25"/>
    <row r="13624" x14ac:dyDescent="0.25"/>
    <row r="13625" x14ac:dyDescent="0.25"/>
    <row r="13626" x14ac:dyDescent="0.25"/>
    <row r="13627" x14ac:dyDescent="0.25"/>
    <row r="13628" x14ac:dyDescent="0.25"/>
    <row r="13629" x14ac:dyDescent="0.25"/>
    <row r="13630" x14ac:dyDescent="0.25"/>
    <row r="13631" x14ac:dyDescent="0.25"/>
    <row r="13632" x14ac:dyDescent="0.25"/>
    <row r="13633" x14ac:dyDescent="0.25"/>
    <row r="13634" x14ac:dyDescent="0.25"/>
    <row r="13635" x14ac:dyDescent="0.25"/>
    <row r="13636" x14ac:dyDescent="0.25"/>
    <row r="13637" x14ac:dyDescent="0.25"/>
    <row r="13638" x14ac:dyDescent="0.25"/>
    <row r="13639" x14ac:dyDescent="0.25"/>
    <row r="13640" x14ac:dyDescent="0.25"/>
    <row r="13641" x14ac:dyDescent="0.25"/>
    <row r="13642" x14ac:dyDescent="0.25"/>
    <row r="13643" x14ac:dyDescent="0.25"/>
    <row r="13644" x14ac:dyDescent="0.25"/>
    <row r="13645" x14ac:dyDescent="0.25"/>
    <row r="13646" x14ac:dyDescent="0.25"/>
    <row r="13647" x14ac:dyDescent="0.25"/>
    <row r="13648" x14ac:dyDescent="0.25"/>
    <row r="13649" x14ac:dyDescent="0.25"/>
    <row r="13650" x14ac:dyDescent="0.25"/>
    <row r="13651" x14ac:dyDescent="0.25"/>
    <row r="13652" x14ac:dyDescent="0.25"/>
    <row r="13653" x14ac:dyDescent="0.25"/>
    <row r="13654" x14ac:dyDescent="0.25"/>
    <row r="13655" x14ac:dyDescent="0.25"/>
    <row r="13656" x14ac:dyDescent="0.25"/>
    <row r="13657" x14ac:dyDescent="0.25"/>
    <row r="13658" x14ac:dyDescent="0.25"/>
    <row r="13659" x14ac:dyDescent="0.25"/>
    <row r="13660" x14ac:dyDescent="0.25"/>
    <row r="13661" x14ac:dyDescent="0.25"/>
    <row r="13662" x14ac:dyDescent="0.25"/>
    <row r="13663" x14ac:dyDescent="0.25"/>
    <row r="13664" x14ac:dyDescent="0.25"/>
    <row r="13665" x14ac:dyDescent="0.25"/>
    <row r="13666" x14ac:dyDescent="0.25"/>
    <row r="13667" x14ac:dyDescent="0.25"/>
    <row r="13668" x14ac:dyDescent="0.25"/>
    <row r="13669" x14ac:dyDescent="0.25"/>
    <row r="13670" x14ac:dyDescent="0.25"/>
    <row r="13671" x14ac:dyDescent="0.25"/>
    <row r="13672" x14ac:dyDescent="0.25"/>
    <row r="13673" x14ac:dyDescent="0.25"/>
    <row r="13674" x14ac:dyDescent="0.25"/>
    <row r="13675" x14ac:dyDescent="0.25"/>
    <row r="13676" x14ac:dyDescent="0.25"/>
    <row r="13677" x14ac:dyDescent="0.25"/>
    <row r="13678" x14ac:dyDescent="0.25"/>
    <row r="13679" x14ac:dyDescent="0.25"/>
    <row r="13680" x14ac:dyDescent="0.25"/>
    <row r="13681" x14ac:dyDescent="0.25"/>
    <row r="13682" x14ac:dyDescent="0.25"/>
    <row r="13683" x14ac:dyDescent="0.25"/>
    <row r="13684" x14ac:dyDescent="0.25"/>
    <row r="13685" x14ac:dyDescent="0.25"/>
    <row r="13686" x14ac:dyDescent="0.25"/>
    <row r="13687" x14ac:dyDescent="0.25"/>
    <row r="13688" x14ac:dyDescent="0.25"/>
    <row r="13689" x14ac:dyDescent="0.25"/>
    <row r="13690" x14ac:dyDescent="0.25"/>
    <row r="13691" x14ac:dyDescent="0.25"/>
    <row r="13692" x14ac:dyDescent="0.25"/>
    <row r="13693" x14ac:dyDescent="0.25"/>
    <row r="13694" x14ac:dyDescent="0.25"/>
    <row r="13695" x14ac:dyDescent="0.25"/>
    <row r="13696" x14ac:dyDescent="0.25"/>
    <row r="13697" x14ac:dyDescent="0.25"/>
    <row r="13698" x14ac:dyDescent="0.25"/>
    <row r="13699" x14ac:dyDescent="0.25"/>
    <row r="13700" x14ac:dyDescent="0.25"/>
    <row r="13701" x14ac:dyDescent="0.25"/>
    <row r="13702" x14ac:dyDescent="0.25"/>
    <row r="13703" x14ac:dyDescent="0.25"/>
    <row r="13704" x14ac:dyDescent="0.25"/>
    <row r="13705" x14ac:dyDescent="0.25"/>
    <row r="13706" x14ac:dyDescent="0.25"/>
    <row r="13707" x14ac:dyDescent="0.25"/>
    <row r="13708" x14ac:dyDescent="0.25"/>
    <row r="13709" x14ac:dyDescent="0.25"/>
    <row r="13710" x14ac:dyDescent="0.25"/>
    <row r="13711" x14ac:dyDescent="0.25"/>
    <row r="13712" x14ac:dyDescent="0.25"/>
    <row r="13713" x14ac:dyDescent="0.25"/>
    <row r="13714" x14ac:dyDescent="0.25"/>
    <row r="13715" x14ac:dyDescent="0.25"/>
    <row r="13716" x14ac:dyDescent="0.25"/>
    <row r="13717" x14ac:dyDescent="0.25"/>
    <row r="13718" x14ac:dyDescent="0.25"/>
    <row r="13719" x14ac:dyDescent="0.25"/>
    <row r="13720" x14ac:dyDescent="0.25"/>
    <row r="13721" x14ac:dyDescent="0.25"/>
    <row r="13722" x14ac:dyDescent="0.25"/>
    <row r="13723" x14ac:dyDescent="0.25"/>
    <row r="13724" x14ac:dyDescent="0.25"/>
    <row r="13725" x14ac:dyDescent="0.25"/>
    <row r="13726" x14ac:dyDescent="0.25"/>
    <row r="13727" x14ac:dyDescent="0.25"/>
    <row r="13728" x14ac:dyDescent="0.25"/>
    <row r="13729" x14ac:dyDescent="0.25"/>
    <row r="13730" x14ac:dyDescent="0.25"/>
    <row r="13731" x14ac:dyDescent="0.25"/>
    <row r="13732" x14ac:dyDescent="0.25"/>
    <row r="13733" x14ac:dyDescent="0.25"/>
    <row r="13734" x14ac:dyDescent="0.25"/>
    <row r="13735" x14ac:dyDescent="0.25"/>
    <row r="13736" x14ac:dyDescent="0.25"/>
    <row r="13737" x14ac:dyDescent="0.25"/>
    <row r="13738" x14ac:dyDescent="0.25"/>
    <row r="13739" x14ac:dyDescent="0.25"/>
    <row r="13740" x14ac:dyDescent="0.25"/>
    <row r="13741" x14ac:dyDescent="0.25"/>
    <row r="13742" x14ac:dyDescent="0.25"/>
    <row r="13743" x14ac:dyDescent="0.25"/>
    <row r="13744" x14ac:dyDescent="0.25"/>
    <row r="13745" x14ac:dyDescent="0.25"/>
    <row r="13746" x14ac:dyDescent="0.25"/>
    <row r="13747" x14ac:dyDescent="0.25"/>
    <row r="13748" x14ac:dyDescent="0.25"/>
    <row r="13749" x14ac:dyDescent="0.25"/>
    <row r="13750" x14ac:dyDescent="0.25"/>
    <row r="13751" x14ac:dyDescent="0.25"/>
    <row r="13752" x14ac:dyDescent="0.25"/>
    <row r="13753" x14ac:dyDescent="0.25"/>
    <row r="13754" x14ac:dyDescent="0.25"/>
    <row r="13755" x14ac:dyDescent="0.25"/>
    <row r="13756" x14ac:dyDescent="0.25"/>
    <row r="13757" x14ac:dyDescent="0.25"/>
    <row r="13758" x14ac:dyDescent="0.25"/>
    <row r="13759" x14ac:dyDescent="0.25"/>
    <row r="13760" x14ac:dyDescent="0.25"/>
    <row r="13761" x14ac:dyDescent="0.25"/>
    <row r="13762" x14ac:dyDescent="0.25"/>
    <row r="13763" x14ac:dyDescent="0.25"/>
    <row r="13764" x14ac:dyDescent="0.25"/>
    <row r="13765" x14ac:dyDescent="0.25"/>
    <row r="13766" x14ac:dyDescent="0.25"/>
    <row r="13767" x14ac:dyDescent="0.25"/>
    <row r="13768" x14ac:dyDescent="0.25"/>
    <row r="13769" x14ac:dyDescent="0.25"/>
    <row r="13770" x14ac:dyDescent="0.25"/>
    <row r="13771" x14ac:dyDescent="0.25"/>
    <row r="13772" x14ac:dyDescent="0.25"/>
    <row r="13773" x14ac:dyDescent="0.25"/>
    <row r="13774" x14ac:dyDescent="0.25"/>
    <row r="13775" x14ac:dyDescent="0.25"/>
    <row r="13776" x14ac:dyDescent="0.25"/>
    <row r="13777" x14ac:dyDescent="0.25"/>
    <row r="13778" x14ac:dyDescent="0.25"/>
    <row r="13779" x14ac:dyDescent="0.25"/>
    <row r="13780" x14ac:dyDescent="0.25"/>
    <row r="13781" x14ac:dyDescent="0.25"/>
    <row r="13782" x14ac:dyDescent="0.25"/>
    <row r="13783" x14ac:dyDescent="0.25"/>
    <row r="13784" x14ac:dyDescent="0.25"/>
    <row r="13785" x14ac:dyDescent="0.25"/>
    <row r="13786" x14ac:dyDescent="0.25"/>
    <row r="13787" x14ac:dyDescent="0.25"/>
    <row r="13788" x14ac:dyDescent="0.25"/>
    <row r="13789" x14ac:dyDescent="0.25"/>
    <row r="13790" x14ac:dyDescent="0.25"/>
    <row r="13791" x14ac:dyDescent="0.25"/>
    <row r="13792" x14ac:dyDescent="0.25"/>
    <row r="13793" x14ac:dyDescent="0.25"/>
    <row r="13794" x14ac:dyDescent="0.25"/>
    <row r="13795" x14ac:dyDescent="0.25"/>
    <row r="13796" x14ac:dyDescent="0.25"/>
    <row r="13797" x14ac:dyDescent="0.25"/>
    <row r="13798" x14ac:dyDescent="0.25"/>
    <row r="13799" x14ac:dyDescent="0.25"/>
    <row r="13800" x14ac:dyDescent="0.25"/>
    <row r="13801" x14ac:dyDescent="0.25"/>
    <row r="13802" x14ac:dyDescent="0.25"/>
    <row r="13803" x14ac:dyDescent="0.25"/>
    <row r="13804" x14ac:dyDescent="0.25"/>
    <row r="13805" x14ac:dyDescent="0.25"/>
    <row r="13806" x14ac:dyDescent="0.25"/>
    <row r="13807" x14ac:dyDescent="0.25"/>
    <row r="13808" x14ac:dyDescent="0.25"/>
    <row r="13809" x14ac:dyDescent="0.25"/>
    <row r="13810" x14ac:dyDescent="0.25"/>
    <row r="13811" x14ac:dyDescent="0.25"/>
    <row r="13812" x14ac:dyDescent="0.25"/>
    <row r="13813" x14ac:dyDescent="0.25"/>
    <row r="13814" x14ac:dyDescent="0.25"/>
    <row r="13815" x14ac:dyDescent="0.25"/>
    <row r="13816" x14ac:dyDescent="0.25"/>
    <row r="13817" x14ac:dyDescent="0.25"/>
    <row r="13818" x14ac:dyDescent="0.25"/>
    <row r="13819" x14ac:dyDescent="0.25"/>
    <row r="13820" x14ac:dyDescent="0.25"/>
    <row r="13821" x14ac:dyDescent="0.25"/>
    <row r="13822" x14ac:dyDescent="0.25"/>
    <row r="13823" x14ac:dyDescent="0.25"/>
    <row r="13824" x14ac:dyDescent="0.25"/>
    <row r="13825" x14ac:dyDescent="0.25"/>
    <row r="13826" x14ac:dyDescent="0.25"/>
    <row r="13827" x14ac:dyDescent="0.25"/>
    <row r="13828" x14ac:dyDescent="0.25"/>
    <row r="13829" x14ac:dyDescent="0.25"/>
    <row r="13830" x14ac:dyDescent="0.25"/>
    <row r="13831" x14ac:dyDescent="0.25"/>
    <row r="13832" x14ac:dyDescent="0.25"/>
    <row r="13833" x14ac:dyDescent="0.25"/>
    <row r="13834" x14ac:dyDescent="0.25"/>
    <row r="13835" x14ac:dyDescent="0.25"/>
    <row r="13836" x14ac:dyDescent="0.25"/>
    <row r="13837" x14ac:dyDescent="0.25"/>
    <row r="13838" x14ac:dyDescent="0.25"/>
    <row r="13839" x14ac:dyDescent="0.25"/>
    <row r="13840" x14ac:dyDescent="0.25"/>
    <row r="13841" x14ac:dyDescent="0.25"/>
    <row r="13842" x14ac:dyDescent="0.25"/>
    <row r="13843" x14ac:dyDescent="0.25"/>
    <row r="13844" x14ac:dyDescent="0.25"/>
    <row r="13845" x14ac:dyDescent="0.25"/>
    <row r="13846" x14ac:dyDescent="0.25"/>
    <row r="13847" x14ac:dyDescent="0.25"/>
    <row r="13848" x14ac:dyDescent="0.25"/>
    <row r="13849" x14ac:dyDescent="0.25"/>
    <row r="13850" x14ac:dyDescent="0.25"/>
    <row r="13851" x14ac:dyDescent="0.25"/>
    <row r="13852" x14ac:dyDescent="0.25"/>
    <row r="13853" x14ac:dyDescent="0.25"/>
    <row r="13854" x14ac:dyDescent="0.25"/>
    <row r="13855" x14ac:dyDescent="0.25"/>
    <row r="13856" x14ac:dyDescent="0.25"/>
    <row r="13857" x14ac:dyDescent="0.25"/>
    <row r="13858" x14ac:dyDescent="0.25"/>
    <row r="13859" x14ac:dyDescent="0.25"/>
    <row r="13860" x14ac:dyDescent="0.25"/>
    <row r="13861" x14ac:dyDescent="0.25"/>
    <row r="13862" x14ac:dyDescent="0.25"/>
    <row r="13863" x14ac:dyDescent="0.25"/>
    <row r="13864" x14ac:dyDescent="0.25"/>
    <row r="13865" x14ac:dyDescent="0.25"/>
    <row r="13866" x14ac:dyDescent="0.25"/>
    <row r="13867" x14ac:dyDescent="0.25"/>
    <row r="13868" x14ac:dyDescent="0.25"/>
    <row r="13869" x14ac:dyDescent="0.25"/>
    <row r="13870" x14ac:dyDescent="0.25"/>
    <row r="13871" x14ac:dyDescent="0.25"/>
    <row r="13872" x14ac:dyDescent="0.25"/>
    <row r="13873" x14ac:dyDescent="0.25"/>
    <row r="13874" x14ac:dyDescent="0.25"/>
    <row r="13875" x14ac:dyDescent="0.25"/>
    <row r="13876" x14ac:dyDescent="0.25"/>
    <row r="13877" x14ac:dyDescent="0.25"/>
    <row r="13878" x14ac:dyDescent="0.25"/>
    <row r="13879" x14ac:dyDescent="0.25"/>
    <row r="13880" x14ac:dyDescent="0.25"/>
    <row r="13881" x14ac:dyDescent="0.25"/>
    <row r="13882" x14ac:dyDescent="0.25"/>
    <row r="13883" x14ac:dyDescent="0.25"/>
    <row r="13884" x14ac:dyDescent="0.25"/>
    <row r="13885" x14ac:dyDescent="0.25"/>
    <row r="13886" x14ac:dyDescent="0.25"/>
    <row r="13887" x14ac:dyDescent="0.25"/>
    <row r="13888" x14ac:dyDescent="0.25"/>
    <row r="13889" x14ac:dyDescent="0.25"/>
    <row r="13890" x14ac:dyDescent="0.25"/>
    <row r="13891" x14ac:dyDescent="0.25"/>
    <row r="13892" x14ac:dyDescent="0.25"/>
    <row r="13893" x14ac:dyDescent="0.25"/>
    <row r="13894" x14ac:dyDescent="0.25"/>
    <row r="13895" x14ac:dyDescent="0.25"/>
    <row r="13896" x14ac:dyDescent="0.25"/>
    <row r="13897" x14ac:dyDescent="0.25"/>
    <row r="13898" x14ac:dyDescent="0.25"/>
    <row r="13899" x14ac:dyDescent="0.25"/>
    <row r="13900" x14ac:dyDescent="0.25"/>
    <row r="13901" x14ac:dyDescent="0.25"/>
    <row r="13902" x14ac:dyDescent="0.25"/>
    <row r="13903" x14ac:dyDescent="0.25"/>
    <row r="13904" x14ac:dyDescent="0.25"/>
    <row r="13905" x14ac:dyDescent="0.25"/>
    <row r="13906" x14ac:dyDescent="0.25"/>
    <row r="13907" x14ac:dyDescent="0.25"/>
    <row r="13908" x14ac:dyDescent="0.25"/>
    <row r="13909" x14ac:dyDescent="0.25"/>
    <row r="13910" x14ac:dyDescent="0.25"/>
    <row r="13911" x14ac:dyDescent="0.25"/>
    <row r="13912" x14ac:dyDescent="0.25"/>
    <row r="13913" x14ac:dyDescent="0.25"/>
    <row r="13914" x14ac:dyDescent="0.25"/>
    <row r="13915" x14ac:dyDescent="0.25"/>
    <row r="13916" x14ac:dyDescent="0.25"/>
    <row r="13917" x14ac:dyDescent="0.25"/>
    <row r="13918" x14ac:dyDescent="0.25"/>
    <row r="13919" x14ac:dyDescent="0.25"/>
    <row r="13920" x14ac:dyDescent="0.25"/>
    <row r="13921" x14ac:dyDescent="0.25"/>
    <row r="13922" x14ac:dyDescent="0.25"/>
    <row r="13923" x14ac:dyDescent="0.25"/>
    <row r="13924" x14ac:dyDescent="0.25"/>
    <row r="13925" x14ac:dyDescent="0.25"/>
    <row r="13926" x14ac:dyDescent="0.25"/>
    <row r="13927" x14ac:dyDescent="0.25"/>
    <row r="13928" x14ac:dyDescent="0.25"/>
    <row r="13929" x14ac:dyDescent="0.25"/>
    <row r="13930" x14ac:dyDescent="0.25"/>
    <row r="13931" x14ac:dyDescent="0.25"/>
    <row r="13932" x14ac:dyDescent="0.25"/>
    <row r="13933" x14ac:dyDescent="0.25"/>
    <row r="13934" x14ac:dyDescent="0.25"/>
    <row r="13935" x14ac:dyDescent="0.25"/>
    <row r="13936" x14ac:dyDescent="0.25"/>
    <row r="13937" x14ac:dyDescent="0.25"/>
    <row r="13938" x14ac:dyDescent="0.25"/>
    <row r="13939" x14ac:dyDescent="0.25"/>
    <row r="13940" x14ac:dyDescent="0.25"/>
    <row r="13941" x14ac:dyDescent="0.25"/>
    <row r="13942" x14ac:dyDescent="0.25"/>
    <row r="13943" x14ac:dyDescent="0.25"/>
    <row r="13944" x14ac:dyDescent="0.25"/>
    <row r="13945" x14ac:dyDescent="0.25"/>
    <row r="13946" x14ac:dyDescent="0.25"/>
    <row r="13947" x14ac:dyDescent="0.25"/>
    <row r="13948" x14ac:dyDescent="0.25"/>
    <row r="13949" x14ac:dyDescent="0.25"/>
    <row r="13950" x14ac:dyDescent="0.25"/>
    <row r="13951" x14ac:dyDescent="0.25"/>
    <row r="13952" x14ac:dyDescent="0.25"/>
    <row r="13953" x14ac:dyDescent="0.25"/>
    <row r="13954" x14ac:dyDescent="0.25"/>
    <row r="13955" x14ac:dyDescent="0.25"/>
    <row r="13956" x14ac:dyDescent="0.25"/>
    <row r="13957" x14ac:dyDescent="0.25"/>
    <row r="13958" x14ac:dyDescent="0.25"/>
    <row r="13959" x14ac:dyDescent="0.25"/>
    <row r="13960" x14ac:dyDescent="0.25"/>
    <row r="13961" x14ac:dyDescent="0.25"/>
    <row r="13962" x14ac:dyDescent="0.25"/>
    <row r="13963" x14ac:dyDescent="0.25"/>
    <row r="13964" x14ac:dyDescent="0.25"/>
    <row r="13965" x14ac:dyDescent="0.25"/>
    <row r="13966" x14ac:dyDescent="0.25"/>
    <row r="13967" x14ac:dyDescent="0.25"/>
    <row r="13968" x14ac:dyDescent="0.25"/>
    <row r="13969" x14ac:dyDescent="0.25"/>
    <row r="13970" x14ac:dyDescent="0.25"/>
    <row r="13971" x14ac:dyDescent="0.25"/>
    <row r="13972" x14ac:dyDescent="0.25"/>
    <row r="13973" x14ac:dyDescent="0.25"/>
    <row r="13974" x14ac:dyDescent="0.25"/>
    <row r="13975" x14ac:dyDescent="0.25"/>
    <row r="13976" x14ac:dyDescent="0.25"/>
    <row r="13977" x14ac:dyDescent="0.25"/>
    <row r="13978" x14ac:dyDescent="0.25"/>
    <row r="13979" x14ac:dyDescent="0.25"/>
    <row r="13980" x14ac:dyDescent="0.25"/>
    <row r="13981" x14ac:dyDescent="0.25"/>
    <row r="13982" x14ac:dyDescent="0.25"/>
    <row r="13983" x14ac:dyDescent="0.25"/>
    <row r="13984" x14ac:dyDescent="0.25"/>
    <row r="13985" x14ac:dyDescent="0.25"/>
    <row r="13986" x14ac:dyDescent="0.25"/>
    <row r="13987" x14ac:dyDescent="0.25"/>
    <row r="13988" x14ac:dyDescent="0.25"/>
    <row r="13989" x14ac:dyDescent="0.25"/>
    <row r="13990" x14ac:dyDescent="0.25"/>
    <row r="13991" x14ac:dyDescent="0.25"/>
    <row r="13992" x14ac:dyDescent="0.25"/>
    <row r="13993" x14ac:dyDescent="0.25"/>
    <row r="13994" x14ac:dyDescent="0.25"/>
    <row r="13995" x14ac:dyDescent="0.25"/>
    <row r="13996" x14ac:dyDescent="0.25"/>
    <row r="13997" x14ac:dyDescent="0.25"/>
    <row r="13998" x14ac:dyDescent="0.25"/>
    <row r="13999" x14ac:dyDescent="0.25"/>
    <row r="14000" x14ac:dyDescent="0.25"/>
    <row r="14001" x14ac:dyDescent="0.25"/>
    <row r="14002" x14ac:dyDescent="0.25"/>
    <row r="14003" x14ac:dyDescent="0.25"/>
    <row r="14004" x14ac:dyDescent="0.25"/>
    <row r="14005" x14ac:dyDescent="0.25"/>
    <row r="14006" x14ac:dyDescent="0.25"/>
    <row r="14007" x14ac:dyDescent="0.25"/>
    <row r="14008" x14ac:dyDescent="0.25"/>
    <row r="14009" x14ac:dyDescent="0.25"/>
    <row r="14010" x14ac:dyDescent="0.25"/>
    <row r="14011" x14ac:dyDescent="0.25"/>
    <row r="14012" x14ac:dyDescent="0.25"/>
    <row r="14013" x14ac:dyDescent="0.25"/>
    <row r="14014" x14ac:dyDescent="0.25"/>
    <row r="14015" x14ac:dyDescent="0.25"/>
    <row r="14016" x14ac:dyDescent="0.25"/>
    <row r="14017" x14ac:dyDescent="0.25"/>
    <row r="14018" x14ac:dyDescent="0.25"/>
    <row r="14019" x14ac:dyDescent="0.25"/>
    <row r="14020" x14ac:dyDescent="0.25"/>
    <row r="14021" x14ac:dyDescent="0.25"/>
    <row r="14022" x14ac:dyDescent="0.25"/>
    <row r="14023" x14ac:dyDescent="0.25"/>
    <row r="14024" x14ac:dyDescent="0.25"/>
    <row r="14025" x14ac:dyDescent="0.25"/>
    <row r="14026" x14ac:dyDescent="0.25"/>
    <row r="14027" x14ac:dyDescent="0.25"/>
    <row r="14028" x14ac:dyDescent="0.25"/>
    <row r="14029" x14ac:dyDescent="0.25"/>
    <row r="14030" x14ac:dyDescent="0.25"/>
    <row r="14031" x14ac:dyDescent="0.25"/>
    <row r="14032" x14ac:dyDescent="0.25"/>
    <row r="14033" x14ac:dyDescent="0.25"/>
    <row r="14034" x14ac:dyDescent="0.25"/>
    <row r="14035" x14ac:dyDescent="0.25"/>
    <row r="14036" x14ac:dyDescent="0.25"/>
    <row r="14037" x14ac:dyDescent="0.25"/>
    <row r="14038" x14ac:dyDescent="0.25"/>
    <row r="14039" x14ac:dyDescent="0.25"/>
    <row r="14040" x14ac:dyDescent="0.25"/>
    <row r="14041" x14ac:dyDescent="0.25"/>
    <row r="14042" x14ac:dyDescent="0.25"/>
    <row r="14043" x14ac:dyDescent="0.25"/>
    <row r="14044" x14ac:dyDescent="0.25"/>
    <row r="14045" x14ac:dyDescent="0.25"/>
    <row r="14046" x14ac:dyDescent="0.25"/>
    <row r="14047" x14ac:dyDescent="0.25"/>
    <row r="14048" x14ac:dyDescent="0.25"/>
    <row r="14049" x14ac:dyDescent="0.25"/>
    <row r="14050" x14ac:dyDescent="0.25"/>
    <row r="14051" x14ac:dyDescent="0.25"/>
    <row r="14052" x14ac:dyDescent="0.25"/>
    <row r="14053" x14ac:dyDescent="0.25"/>
    <row r="14054" x14ac:dyDescent="0.25"/>
    <row r="14055" x14ac:dyDescent="0.25"/>
    <row r="14056" x14ac:dyDescent="0.25"/>
    <row r="14057" x14ac:dyDescent="0.25"/>
    <row r="14058" x14ac:dyDescent="0.25"/>
    <row r="14059" x14ac:dyDescent="0.25"/>
    <row r="14060" x14ac:dyDescent="0.25"/>
    <row r="14061" x14ac:dyDescent="0.25"/>
    <row r="14062" x14ac:dyDescent="0.25"/>
    <row r="14063" x14ac:dyDescent="0.25"/>
    <row r="14064" x14ac:dyDescent="0.25"/>
    <row r="14065" x14ac:dyDescent="0.25"/>
    <row r="14066" x14ac:dyDescent="0.25"/>
    <row r="14067" x14ac:dyDescent="0.25"/>
    <row r="14068" x14ac:dyDescent="0.25"/>
    <row r="14069" x14ac:dyDescent="0.25"/>
    <row r="14070" x14ac:dyDescent="0.25"/>
    <row r="14071" x14ac:dyDescent="0.25"/>
    <row r="14072" x14ac:dyDescent="0.25"/>
    <row r="14073" x14ac:dyDescent="0.25"/>
    <row r="14074" x14ac:dyDescent="0.25"/>
    <row r="14075" x14ac:dyDescent="0.25"/>
    <row r="14076" x14ac:dyDescent="0.25"/>
    <row r="14077" x14ac:dyDescent="0.25"/>
    <row r="14078" x14ac:dyDescent="0.25"/>
    <row r="14079" x14ac:dyDescent="0.25"/>
    <row r="14080" x14ac:dyDescent="0.25"/>
    <row r="14081" x14ac:dyDescent="0.25"/>
    <row r="14082" x14ac:dyDescent="0.25"/>
    <row r="14083" x14ac:dyDescent="0.25"/>
    <row r="14084" x14ac:dyDescent="0.25"/>
    <row r="14085" x14ac:dyDescent="0.25"/>
    <row r="14086" x14ac:dyDescent="0.25"/>
    <row r="14087" x14ac:dyDescent="0.25"/>
    <row r="14088" x14ac:dyDescent="0.25"/>
    <row r="14089" x14ac:dyDescent="0.25"/>
    <row r="14090" x14ac:dyDescent="0.25"/>
    <row r="14091" x14ac:dyDescent="0.25"/>
    <row r="14092" x14ac:dyDescent="0.25"/>
    <row r="14093" x14ac:dyDescent="0.25"/>
    <row r="14094" x14ac:dyDescent="0.25"/>
    <row r="14095" x14ac:dyDescent="0.25"/>
    <row r="14096" x14ac:dyDescent="0.25"/>
    <row r="14097" x14ac:dyDescent="0.25"/>
    <row r="14098" x14ac:dyDescent="0.25"/>
    <row r="14099" x14ac:dyDescent="0.25"/>
    <row r="14100" x14ac:dyDescent="0.25"/>
    <row r="14101" x14ac:dyDescent="0.25"/>
    <row r="14102" x14ac:dyDescent="0.25"/>
    <row r="14103" x14ac:dyDescent="0.25"/>
    <row r="14104" x14ac:dyDescent="0.25"/>
    <row r="14105" x14ac:dyDescent="0.25"/>
    <row r="14106" x14ac:dyDescent="0.25"/>
    <row r="14107" x14ac:dyDescent="0.25"/>
    <row r="14108" x14ac:dyDescent="0.25"/>
    <row r="14109" x14ac:dyDescent="0.25"/>
    <row r="14110" x14ac:dyDescent="0.25"/>
    <row r="14111" x14ac:dyDescent="0.25"/>
    <row r="14112" x14ac:dyDescent="0.25"/>
    <row r="14113" x14ac:dyDescent="0.25"/>
    <row r="14114" x14ac:dyDescent="0.25"/>
    <row r="14115" x14ac:dyDescent="0.25"/>
    <row r="14116" x14ac:dyDescent="0.25"/>
    <row r="14117" x14ac:dyDescent="0.25"/>
    <row r="14118" x14ac:dyDescent="0.25"/>
    <row r="14119" x14ac:dyDescent="0.25"/>
    <row r="14120" x14ac:dyDescent="0.25"/>
    <row r="14121" x14ac:dyDescent="0.25"/>
    <row r="14122" x14ac:dyDescent="0.25"/>
    <row r="14123" x14ac:dyDescent="0.25"/>
    <row r="14124" x14ac:dyDescent="0.25"/>
    <row r="14125" x14ac:dyDescent="0.25"/>
    <row r="14126" x14ac:dyDescent="0.25"/>
    <row r="14127" x14ac:dyDescent="0.25"/>
    <row r="14128" x14ac:dyDescent="0.25"/>
    <row r="14129" x14ac:dyDescent="0.25"/>
    <row r="14130" x14ac:dyDescent="0.25"/>
    <row r="14131" x14ac:dyDescent="0.25"/>
    <row r="14132" x14ac:dyDescent="0.25"/>
    <row r="14133" x14ac:dyDescent="0.25"/>
    <row r="14134" x14ac:dyDescent="0.25"/>
    <row r="14135" x14ac:dyDescent="0.25"/>
    <row r="14136" x14ac:dyDescent="0.25"/>
    <row r="14137" x14ac:dyDescent="0.25"/>
    <row r="14138" x14ac:dyDescent="0.25"/>
    <row r="14139" x14ac:dyDescent="0.25"/>
    <row r="14140" x14ac:dyDescent="0.25"/>
    <row r="14141" x14ac:dyDescent="0.25"/>
    <row r="14142" x14ac:dyDescent="0.25"/>
    <row r="14143" x14ac:dyDescent="0.25"/>
    <row r="14144" x14ac:dyDescent="0.25"/>
    <row r="14145" x14ac:dyDescent="0.25"/>
    <row r="14146" x14ac:dyDescent="0.25"/>
    <row r="14147" x14ac:dyDescent="0.25"/>
    <row r="14148" x14ac:dyDescent="0.25"/>
    <row r="14149" x14ac:dyDescent="0.25"/>
    <row r="14150" x14ac:dyDescent="0.25"/>
    <row r="14151" x14ac:dyDescent="0.25"/>
    <row r="14152" x14ac:dyDescent="0.25"/>
    <row r="14153" x14ac:dyDescent="0.25"/>
    <row r="14154" x14ac:dyDescent="0.25"/>
    <row r="14155" x14ac:dyDescent="0.25"/>
    <row r="14156" x14ac:dyDescent="0.25"/>
    <row r="14157" x14ac:dyDescent="0.25"/>
    <row r="14158" x14ac:dyDescent="0.25"/>
    <row r="14159" x14ac:dyDescent="0.25"/>
    <row r="14160" x14ac:dyDescent="0.25"/>
    <row r="14161" x14ac:dyDescent="0.25"/>
    <row r="14162" x14ac:dyDescent="0.25"/>
    <row r="14163" x14ac:dyDescent="0.25"/>
    <row r="14164" x14ac:dyDescent="0.25"/>
    <row r="14165" x14ac:dyDescent="0.25"/>
    <row r="14166" x14ac:dyDescent="0.25"/>
    <row r="14167" x14ac:dyDescent="0.25"/>
    <row r="14168" x14ac:dyDescent="0.25"/>
    <row r="14169" x14ac:dyDescent="0.25"/>
    <row r="14170" x14ac:dyDescent="0.25"/>
    <row r="14171" x14ac:dyDescent="0.25"/>
    <row r="14172" x14ac:dyDescent="0.25"/>
    <row r="14173" x14ac:dyDescent="0.25"/>
    <row r="14174" x14ac:dyDescent="0.25"/>
    <row r="14175" x14ac:dyDescent="0.25"/>
    <row r="14176" x14ac:dyDescent="0.25"/>
    <row r="14177" x14ac:dyDescent="0.25"/>
    <row r="14178" x14ac:dyDescent="0.25"/>
    <row r="14179" x14ac:dyDescent="0.25"/>
    <row r="14180" x14ac:dyDescent="0.25"/>
    <row r="14181" x14ac:dyDescent="0.25"/>
    <row r="14182" x14ac:dyDescent="0.25"/>
    <row r="14183" x14ac:dyDescent="0.25"/>
    <row r="14184" x14ac:dyDescent="0.25"/>
    <row r="14185" x14ac:dyDescent="0.25"/>
    <row r="14186" x14ac:dyDescent="0.25"/>
    <row r="14187" x14ac:dyDescent="0.25"/>
    <row r="14188" x14ac:dyDescent="0.25"/>
    <row r="14189" x14ac:dyDescent="0.25"/>
    <row r="14190" x14ac:dyDescent="0.25"/>
    <row r="14191" x14ac:dyDescent="0.25"/>
    <row r="14192" x14ac:dyDescent="0.25"/>
    <row r="14193" x14ac:dyDescent="0.25"/>
    <row r="14194" x14ac:dyDescent="0.25"/>
    <row r="14195" x14ac:dyDescent="0.25"/>
    <row r="14196" x14ac:dyDescent="0.25"/>
    <row r="14197" x14ac:dyDescent="0.25"/>
    <row r="14198" x14ac:dyDescent="0.25"/>
    <row r="14199" x14ac:dyDescent="0.25"/>
    <row r="14200" x14ac:dyDescent="0.25"/>
    <row r="14201" x14ac:dyDescent="0.25"/>
    <row r="14202" x14ac:dyDescent="0.25"/>
    <row r="14203" x14ac:dyDescent="0.25"/>
    <row r="14204" x14ac:dyDescent="0.25"/>
    <row r="14205" x14ac:dyDescent="0.25"/>
    <row r="14206" x14ac:dyDescent="0.25"/>
    <row r="14207" x14ac:dyDescent="0.25"/>
    <row r="14208" x14ac:dyDescent="0.25"/>
    <row r="14209" x14ac:dyDescent="0.25"/>
    <row r="14210" x14ac:dyDescent="0.25"/>
    <row r="14211" x14ac:dyDescent="0.25"/>
    <row r="14212" x14ac:dyDescent="0.25"/>
    <row r="14213" x14ac:dyDescent="0.25"/>
    <row r="14214" x14ac:dyDescent="0.25"/>
    <row r="14215" x14ac:dyDescent="0.25"/>
    <row r="14216" x14ac:dyDescent="0.25"/>
    <row r="14217" x14ac:dyDescent="0.25"/>
    <row r="14218" x14ac:dyDescent="0.25"/>
    <row r="14219" x14ac:dyDescent="0.25"/>
    <row r="14220" x14ac:dyDescent="0.25"/>
    <row r="14221" x14ac:dyDescent="0.25"/>
    <row r="14222" x14ac:dyDescent="0.25"/>
    <row r="14223" x14ac:dyDescent="0.25"/>
    <row r="14224" x14ac:dyDescent="0.25"/>
    <row r="14225" x14ac:dyDescent="0.25"/>
    <row r="14226" x14ac:dyDescent="0.25"/>
    <row r="14227" x14ac:dyDescent="0.25"/>
    <row r="14228" x14ac:dyDescent="0.25"/>
    <row r="14229" x14ac:dyDescent="0.25"/>
    <row r="14230" x14ac:dyDescent="0.25"/>
    <row r="14231" x14ac:dyDescent="0.25"/>
    <row r="14232" x14ac:dyDescent="0.25"/>
    <row r="14233" x14ac:dyDescent="0.25"/>
    <row r="14234" x14ac:dyDescent="0.25"/>
    <row r="14235" x14ac:dyDescent="0.25"/>
    <row r="14236" x14ac:dyDescent="0.25"/>
    <row r="14237" x14ac:dyDescent="0.25"/>
    <row r="14238" x14ac:dyDescent="0.25"/>
    <row r="14239" x14ac:dyDescent="0.25"/>
    <row r="14240" x14ac:dyDescent="0.25"/>
    <row r="14241" x14ac:dyDescent="0.25"/>
    <row r="14242" x14ac:dyDescent="0.25"/>
    <row r="14243" x14ac:dyDescent="0.25"/>
    <row r="14244" x14ac:dyDescent="0.25"/>
    <row r="14245" x14ac:dyDescent="0.25"/>
    <row r="14246" x14ac:dyDescent="0.25"/>
    <row r="14247" x14ac:dyDescent="0.25"/>
    <row r="14248" x14ac:dyDescent="0.25"/>
    <row r="14249" x14ac:dyDescent="0.25"/>
    <row r="14250" x14ac:dyDescent="0.25"/>
    <row r="14251" x14ac:dyDescent="0.25"/>
    <row r="14252" x14ac:dyDescent="0.25"/>
    <row r="14253" x14ac:dyDescent="0.25"/>
    <row r="14254" x14ac:dyDescent="0.25"/>
    <row r="14255" x14ac:dyDescent="0.25"/>
    <row r="14256" x14ac:dyDescent="0.25"/>
    <row r="14257" x14ac:dyDescent="0.25"/>
    <row r="14258" x14ac:dyDescent="0.25"/>
    <row r="14259" x14ac:dyDescent="0.25"/>
    <row r="14260" x14ac:dyDescent="0.25"/>
    <row r="14261" x14ac:dyDescent="0.25"/>
    <row r="14262" x14ac:dyDescent="0.25"/>
    <row r="14263" x14ac:dyDescent="0.25"/>
    <row r="14264" x14ac:dyDescent="0.25"/>
    <row r="14265" x14ac:dyDescent="0.25"/>
    <row r="14266" x14ac:dyDescent="0.25"/>
    <row r="14267" x14ac:dyDescent="0.25"/>
    <row r="14268" x14ac:dyDescent="0.25"/>
    <row r="14269" x14ac:dyDescent="0.25"/>
    <row r="14270" x14ac:dyDescent="0.25"/>
    <row r="14271" x14ac:dyDescent="0.25"/>
    <row r="14272" x14ac:dyDescent="0.25"/>
    <row r="14273" x14ac:dyDescent="0.25"/>
    <row r="14274" x14ac:dyDescent="0.25"/>
    <row r="14275" x14ac:dyDescent="0.25"/>
    <row r="14276" x14ac:dyDescent="0.25"/>
    <row r="14277" x14ac:dyDescent="0.25"/>
    <row r="14278" x14ac:dyDescent="0.25"/>
    <row r="14279" x14ac:dyDescent="0.25"/>
    <row r="14280" x14ac:dyDescent="0.25"/>
    <row r="14281" x14ac:dyDescent="0.25"/>
    <row r="14282" x14ac:dyDescent="0.25"/>
    <row r="14283" x14ac:dyDescent="0.25"/>
    <row r="14284" x14ac:dyDescent="0.25"/>
    <row r="14285" x14ac:dyDescent="0.25"/>
    <row r="14286" x14ac:dyDescent="0.25"/>
    <row r="14287" x14ac:dyDescent="0.25"/>
    <row r="14288" x14ac:dyDescent="0.25"/>
    <row r="14289" x14ac:dyDescent="0.25"/>
    <row r="14290" x14ac:dyDescent="0.25"/>
    <row r="14291" x14ac:dyDescent="0.25"/>
    <row r="14292" x14ac:dyDescent="0.25"/>
    <row r="14293" x14ac:dyDescent="0.25"/>
    <row r="14294" x14ac:dyDescent="0.25"/>
    <row r="14295" x14ac:dyDescent="0.25"/>
    <row r="14296" x14ac:dyDescent="0.25"/>
    <row r="14297" x14ac:dyDescent="0.25"/>
    <row r="14298" x14ac:dyDescent="0.25"/>
    <row r="14299" x14ac:dyDescent="0.25"/>
    <row r="14300" x14ac:dyDescent="0.25"/>
    <row r="14301" x14ac:dyDescent="0.25"/>
    <row r="14302" x14ac:dyDescent="0.25"/>
    <row r="14303" x14ac:dyDescent="0.25"/>
    <row r="14304" x14ac:dyDescent="0.25"/>
    <row r="14305" x14ac:dyDescent="0.25"/>
    <row r="14306" x14ac:dyDescent="0.25"/>
    <row r="14307" x14ac:dyDescent="0.25"/>
    <row r="14308" x14ac:dyDescent="0.25"/>
    <row r="14309" x14ac:dyDescent="0.25"/>
    <row r="14310" x14ac:dyDescent="0.25"/>
    <row r="14311" x14ac:dyDescent="0.25"/>
    <row r="14312" x14ac:dyDescent="0.25"/>
    <row r="14313" x14ac:dyDescent="0.25"/>
    <row r="14314" x14ac:dyDescent="0.25"/>
    <row r="14315" x14ac:dyDescent="0.25"/>
    <row r="14316" x14ac:dyDescent="0.25"/>
    <row r="14317" x14ac:dyDescent="0.25"/>
    <row r="14318" x14ac:dyDescent="0.25"/>
    <row r="14319" x14ac:dyDescent="0.25"/>
    <row r="14320" x14ac:dyDescent="0.25"/>
    <row r="14321" x14ac:dyDescent="0.25"/>
    <row r="14322" x14ac:dyDescent="0.25"/>
    <row r="14323" x14ac:dyDescent="0.25"/>
    <row r="14324" x14ac:dyDescent="0.25"/>
    <row r="14325" x14ac:dyDescent="0.25"/>
    <row r="14326" x14ac:dyDescent="0.25"/>
    <row r="14327" x14ac:dyDescent="0.25"/>
    <row r="14328" x14ac:dyDescent="0.25"/>
    <row r="14329" x14ac:dyDescent="0.25"/>
    <row r="14330" x14ac:dyDescent="0.25"/>
    <row r="14331" x14ac:dyDescent="0.25"/>
    <row r="14332" x14ac:dyDescent="0.25"/>
    <row r="14333" x14ac:dyDescent="0.25"/>
    <row r="14334" x14ac:dyDescent="0.25"/>
    <row r="14335" x14ac:dyDescent="0.25"/>
    <row r="14336" x14ac:dyDescent="0.25"/>
    <row r="14337" x14ac:dyDescent="0.25"/>
    <row r="14338" x14ac:dyDescent="0.25"/>
    <row r="14339" x14ac:dyDescent="0.25"/>
    <row r="14340" x14ac:dyDescent="0.25"/>
    <row r="14341" x14ac:dyDescent="0.25"/>
    <row r="14342" x14ac:dyDescent="0.25"/>
    <row r="14343" x14ac:dyDescent="0.25"/>
    <row r="14344" x14ac:dyDescent="0.25"/>
    <row r="14345" x14ac:dyDescent="0.25"/>
    <row r="14346" x14ac:dyDescent="0.25"/>
    <row r="14347" x14ac:dyDescent="0.25"/>
    <row r="14348" x14ac:dyDescent="0.25"/>
    <row r="14349" x14ac:dyDescent="0.25"/>
    <row r="14350" x14ac:dyDescent="0.25"/>
    <row r="14351" x14ac:dyDescent="0.25"/>
    <row r="14352" x14ac:dyDescent="0.25"/>
    <row r="14353" x14ac:dyDescent="0.25"/>
    <row r="14354" x14ac:dyDescent="0.25"/>
    <row r="14355" x14ac:dyDescent="0.25"/>
    <row r="14356" x14ac:dyDescent="0.25"/>
    <row r="14357" x14ac:dyDescent="0.25"/>
    <row r="14358" x14ac:dyDescent="0.25"/>
    <row r="14359" x14ac:dyDescent="0.25"/>
    <row r="14360" x14ac:dyDescent="0.25"/>
    <row r="14361" x14ac:dyDescent="0.25"/>
    <row r="14362" x14ac:dyDescent="0.25"/>
    <row r="14363" x14ac:dyDescent="0.25"/>
    <row r="14364" x14ac:dyDescent="0.25"/>
    <row r="14365" x14ac:dyDescent="0.25"/>
    <row r="14366" x14ac:dyDescent="0.25"/>
    <row r="14367" x14ac:dyDescent="0.25"/>
    <row r="14368" x14ac:dyDescent="0.25"/>
    <row r="14369" x14ac:dyDescent="0.25"/>
    <row r="14370" x14ac:dyDescent="0.25"/>
    <row r="14371" x14ac:dyDescent="0.25"/>
    <row r="14372" x14ac:dyDescent="0.25"/>
    <row r="14373" x14ac:dyDescent="0.25"/>
    <row r="14374" x14ac:dyDescent="0.25"/>
    <row r="14375" x14ac:dyDescent="0.25"/>
    <row r="14376" x14ac:dyDescent="0.25"/>
    <row r="14377" x14ac:dyDescent="0.25"/>
    <row r="14378" x14ac:dyDescent="0.25"/>
    <row r="14379" x14ac:dyDescent="0.25"/>
    <row r="14380" x14ac:dyDescent="0.25"/>
    <row r="14381" x14ac:dyDescent="0.25"/>
    <row r="14382" x14ac:dyDescent="0.25"/>
    <row r="14383" x14ac:dyDescent="0.25"/>
    <row r="14384" x14ac:dyDescent="0.25"/>
    <row r="14385" x14ac:dyDescent="0.25"/>
    <row r="14386" x14ac:dyDescent="0.25"/>
    <row r="14387" x14ac:dyDescent="0.25"/>
    <row r="14388" x14ac:dyDescent="0.25"/>
    <row r="14389" x14ac:dyDescent="0.25"/>
    <row r="14390" x14ac:dyDescent="0.25"/>
    <row r="14391" x14ac:dyDescent="0.25"/>
    <row r="14392" x14ac:dyDescent="0.25"/>
    <row r="14393" x14ac:dyDescent="0.25"/>
    <row r="14394" x14ac:dyDescent="0.25"/>
    <row r="14395" x14ac:dyDescent="0.25"/>
    <row r="14396" x14ac:dyDescent="0.25"/>
    <row r="14397" x14ac:dyDescent="0.25"/>
    <row r="14398" x14ac:dyDescent="0.25"/>
    <row r="14399" x14ac:dyDescent="0.25"/>
    <row r="14400" x14ac:dyDescent="0.25"/>
    <row r="14401" x14ac:dyDescent="0.25"/>
    <row r="14402" x14ac:dyDescent="0.25"/>
    <row r="14403" x14ac:dyDescent="0.25"/>
    <row r="14404" x14ac:dyDescent="0.25"/>
    <row r="14405" x14ac:dyDescent="0.25"/>
    <row r="14406" x14ac:dyDescent="0.25"/>
    <row r="14407" x14ac:dyDescent="0.25"/>
    <row r="14408" x14ac:dyDescent="0.25"/>
    <row r="14409" x14ac:dyDescent="0.25"/>
    <row r="14410" x14ac:dyDescent="0.25"/>
    <row r="14411" x14ac:dyDescent="0.25"/>
    <row r="14412" x14ac:dyDescent="0.25"/>
    <row r="14413" x14ac:dyDescent="0.25"/>
    <row r="14414" x14ac:dyDescent="0.25"/>
    <row r="14415" x14ac:dyDescent="0.25"/>
    <row r="14416" x14ac:dyDescent="0.25"/>
    <row r="14417" x14ac:dyDescent="0.25"/>
    <row r="14418" x14ac:dyDescent="0.25"/>
    <row r="14419" x14ac:dyDescent="0.25"/>
    <row r="14420" x14ac:dyDescent="0.25"/>
    <row r="14421" x14ac:dyDescent="0.25"/>
    <row r="14422" x14ac:dyDescent="0.25"/>
    <row r="14423" x14ac:dyDescent="0.25"/>
    <row r="14424" x14ac:dyDescent="0.25"/>
    <row r="14425" x14ac:dyDescent="0.25"/>
    <row r="14426" x14ac:dyDescent="0.25"/>
    <row r="14427" x14ac:dyDescent="0.25"/>
    <row r="14428" x14ac:dyDescent="0.25"/>
    <row r="14429" x14ac:dyDescent="0.25"/>
    <row r="14430" x14ac:dyDescent="0.25"/>
    <row r="14431" x14ac:dyDescent="0.25"/>
    <row r="14432" x14ac:dyDescent="0.25"/>
    <row r="14433" x14ac:dyDescent="0.25"/>
    <row r="14434" x14ac:dyDescent="0.25"/>
    <row r="14435" x14ac:dyDescent="0.25"/>
    <row r="14436" x14ac:dyDescent="0.25"/>
    <row r="14437" x14ac:dyDescent="0.25"/>
    <row r="14438" x14ac:dyDescent="0.25"/>
    <row r="14439" x14ac:dyDescent="0.25"/>
    <row r="14440" x14ac:dyDescent="0.25"/>
    <row r="14441" x14ac:dyDescent="0.25"/>
    <row r="14442" x14ac:dyDescent="0.25"/>
    <row r="14443" x14ac:dyDescent="0.25"/>
    <row r="14444" x14ac:dyDescent="0.25"/>
    <row r="14445" x14ac:dyDescent="0.25"/>
    <row r="14446" x14ac:dyDescent="0.25"/>
    <row r="14447" x14ac:dyDescent="0.25"/>
    <row r="14448" x14ac:dyDescent="0.25"/>
    <row r="14449" x14ac:dyDescent="0.25"/>
    <row r="14450" x14ac:dyDescent="0.25"/>
    <row r="14451" x14ac:dyDescent="0.25"/>
    <row r="14452" x14ac:dyDescent="0.25"/>
    <row r="14453" x14ac:dyDescent="0.25"/>
    <row r="14454" x14ac:dyDescent="0.25"/>
    <row r="14455" x14ac:dyDescent="0.25"/>
    <row r="14456" x14ac:dyDescent="0.25"/>
    <row r="14457" x14ac:dyDescent="0.25"/>
    <row r="14458" x14ac:dyDescent="0.25"/>
    <row r="14459" x14ac:dyDescent="0.25"/>
    <row r="14460" x14ac:dyDescent="0.25"/>
    <row r="14461" x14ac:dyDescent="0.25"/>
    <row r="14462" x14ac:dyDescent="0.25"/>
    <row r="14463" x14ac:dyDescent="0.25"/>
    <row r="14464" x14ac:dyDescent="0.25"/>
    <row r="14465" x14ac:dyDescent="0.25"/>
    <row r="14466" x14ac:dyDescent="0.25"/>
    <row r="14467" x14ac:dyDescent="0.25"/>
    <row r="14468" x14ac:dyDescent="0.25"/>
    <row r="14469" x14ac:dyDescent="0.25"/>
    <row r="14470" x14ac:dyDescent="0.25"/>
    <row r="14471" x14ac:dyDescent="0.25"/>
    <row r="14472" x14ac:dyDescent="0.25"/>
    <row r="14473" x14ac:dyDescent="0.25"/>
    <row r="14474" x14ac:dyDescent="0.25"/>
    <row r="14475" x14ac:dyDescent="0.25"/>
    <row r="14476" x14ac:dyDescent="0.25"/>
    <row r="14477" x14ac:dyDescent="0.25"/>
    <row r="14478" x14ac:dyDescent="0.25"/>
    <row r="14479" x14ac:dyDescent="0.25"/>
    <row r="14480" x14ac:dyDescent="0.25"/>
    <row r="14481" x14ac:dyDescent="0.25"/>
    <row r="14482" x14ac:dyDescent="0.25"/>
    <row r="14483" x14ac:dyDescent="0.25"/>
    <row r="14484" x14ac:dyDescent="0.25"/>
    <row r="14485" x14ac:dyDescent="0.25"/>
    <row r="14486" x14ac:dyDescent="0.25"/>
    <row r="14487" x14ac:dyDescent="0.25"/>
    <row r="14488" x14ac:dyDescent="0.25"/>
    <row r="14489" x14ac:dyDescent="0.25"/>
    <row r="14490" x14ac:dyDescent="0.25"/>
    <row r="14491" x14ac:dyDescent="0.25"/>
    <row r="14492" x14ac:dyDescent="0.25"/>
    <row r="14493" x14ac:dyDescent="0.25"/>
    <row r="14494" x14ac:dyDescent="0.25"/>
    <row r="14495" x14ac:dyDescent="0.25"/>
    <row r="14496" x14ac:dyDescent="0.25"/>
    <row r="14497" x14ac:dyDescent="0.25"/>
    <row r="14498" x14ac:dyDescent="0.25"/>
    <row r="14499" x14ac:dyDescent="0.25"/>
    <row r="14500" x14ac:dyDescent="0.25"/>
    <row r="14501" x14ac:dyDescent="0.25"/>
    <row r="14502" x14ac:dyDescent="0.25"/>
    <row r="14503" x14ac:dyDescent="0.25"/>
    <row r="14504" x14ac:dyDescent="0.25"/>
    <row r="14505" x14ac:dyDescent="0.25"/>
    <row r="14506" x14ac:dyDescent="0.25"/>
    <row r="14507" x14ac:dyDescent="0.25"/>
    <row r="14508" x14ac:dyDescent="0.25"/>
    <row r="14509" x14ac:dyDescent="0.25"/>
    <row r="14510" x14ac:dyDescent="0.25"/>
    <row r="14511" x14ac:dyDescent="0.25"/>
    <row r="14512" x14ac:dyDescent="0.25"/>
    <row r="14513" x14ac:dyDescent="0.25"/>
    <row r="14514" x14ac:dyDescent="0.25"/>
    <row r="14515" x14ac:dyDescent="0.25"/>
    <row r="14516" x14ac:dyDescent="0.25"/>
    <row r="14517" x14ac:dyDescent="0.25"/>
    <row r="14518" x14ac:dyDescent="0.25"/>
    <row r="14519" x14ac:dyDescent="0.25"/>
    <row r="14520" x14ac:dyDescent="0.25"/>
    <row r="14521" x14ac:dyDescent="0.25"/>
    <row r="14522" x14ac:dyDescent="0.25"/>
    <row r="14523" x14ac:dyDescent="0.25"/>
    <row r="14524" x14ac:dyDescent="0.25"/>
    <row r="14525" x14ac:dyDescent="0.25"/>
    <row r="14526" x14ac:dyDescent="0.25"/>
    <row r="14527" x14ac:dyDescent="0.25"/>
    <row r="14528" x14ac:dyDescent="0.25"/>
    <row r="14529" x14ac:dyDescent="0.25"/>
    <row r="14530" x14ac:dyDescent="0.25"/>
    <row r="14531" x14ac:dyDescent="0.25"/>
    <row r="14532" x14ac:dyDescent="0.25"/>
    <row r="14533" x14ac:dyDescent="0.25"/>
    <row r="14534" x14ac:dyDescent="0.25"/>
    <row r="14535" x14ac:dyDescent="0.25"/>
    <row r="14536" x14ac:dyDescent="0.25"/>
    <row r="14537" x14ac:dyDescent="0.25"/>
    <row r="14538" x14ac:dyDescent="0.25"/>
    <row r="14539" x14ac:dyDescent="0.25"/>
    <row r="14540" x14ac:dyDescent="0.25"/>
    <row r="14541" x14ac:dyDescent="0.25"/>
    <row r="14542" x14ac:dyDescent="0.25"/>
    <row r="14543" x14ac:dyDescent="0.25"/>
    <row r="14544" x14ac:dyDescent="0.25"/>
    <row r="14545" x14ac:dyDescent="0.25"/>
    <row r="14546" x14ac:dyDescent="0.25"/>
    <row r="14547" x14ac:dyDescent="0.25"/>
    <row r="14548" x14ac:dyDescent="0.25"/>
    <row r="14549" x14ac:dyDescent="0.25"/>
    <row r="14550" x14ac:dyDescent="0.25"/>
    <row r="14551" x14ac:dyDescent="0.25"/>
    <row r="14552" x14ac:dyDescent="0.25"/>
    <row r="14553" x14ac:dyDescent="0.25"/>
    <row r="14554" x14ac:dyDescent="0.25"/>
    <row r="14555" x14ac:dyDescent="0.25"/>
    <row r="14556" x14ac:dyDescent="0.25"/>
    <row r="14557" x14ac:dyDescent="0.25"/>
    <row r="14558" x14ac:dyDescent="0.25"/>
    <row r="14559" x14ac:dyDescent="0.25"/>
    <row r="14560" x14ac:dyDescent="0.25"/>
    <row r="14561" x14ac:dyDescent="0.25"/>
    <row r="14562" x14ac:dyDescent="0.25"/>
    <row r="14563" x14ac:dyDescent="0.25"/>
    <row r="14564" x14ac:dyDescent="0.25"/>
    <row r="14565" x14ac:dyDescent="0.25"/>
    <row r="14566" x14ac:dyDescent="0.25"/>
    <row r="14567" x14ac:dyDescent="0.25"/>
    <row r="14568" x14ac:dyDescent="0.25"/>
    <row r="14569" x14ac:dyDescent="0.25"/>
    <row r="14570" x14ac:dyDescent="0.25"/>
    <row r="14571" x14ac:dyDescent="0.25"/>
    <row r="14572" x14ac:dyDescent="0.25"/>
    <row r="14573" x14ac:dyDescent="0.25"/>
    <row r="14574" x14ac:dyDescent="0.25"/>
    <row r="14575" x14ac:dyDescent="0.25"/>
    <row r="14576" x14ac:dyDescent="0.25"/>
    <row r="14577" x14ac:dyDescent="0.25"/>
    <row r="14578" x14ac:dyDescent="0.25"/>
    <row r="14579" x14ac:dyDescent="0.25"/>
    <row r="14580" x14ac:dyDescent="0.25"/>
    <row r="14581" x14ac:dyDescent="0.25"/>
    <row r="14582" x14ac:dyDescent="0.25"/>
    <row r="14583" x14ac:dyDescent="0.25"/>
    <row r="14584" x14ac:dyDescent="0.25"/>
    <row r="14585" x14ac:dyDescent="0.25"/>
    <row r="14586" x14ac:dyDescent="0.25"/>
    <row r="14587" x14ac:dyDescent="0.25"/>
    <row r="14588" x14ac:dyDescent="0.25"/>
    <row r="14589" x14ac:dyDescent="0.25"/>
    <row r="14590" x14ac:dyDescent="0.25"/>
    <row r="14591" x14ac:dyDescent="0.25"/>
    <row r="14592" x14ac:dyDescent="0.25"/>
    <row r="14593" x14ac:dyDescent="0.25"/>
    <row r="14594" x14ac:dyDescent="0.25"/>
    <row r="14595" x14ac:dyDescent="0.25"/>
    <row r="14596" x14ac:dyDescent="0.25"/>
    <row r="14597" x14ac:dyDescent="0.25"/>
    <row r="14598" x14ac:dyDescent="0.25"/>
    <row r="14599" x14ac:dyDescent="0.25"/>
    <row r="14600" x14ac:dyDescent="0.25"/>
    <row r="14601" x14ac:dyDescent="0.25"/>
    <row r="14602" x14ac:dyDescent="0.25"/>
    <row r="14603" x14ac:dyDescent="0.25"/>
    <row r="14604" x14ac:dyDescent="0.25"/>
    <row r="14605" x14ac:dyDescent="0.25"/>
    <row r="14606" x14ac:dyDescent="0.25"/>
    <row r="14607" x14ac:dyDescent="0.25"/>
    <row r="14608" x14ac:dyDescent="0.25"/>
    <row r="14609" x14ac:dyDescent="0.25"/>
    <row r="14610" x14ac:dyDescent="0.25"/>
    <row r="14611" x14ac:dyDescent="0.25"/>
    <row r="14612" x14ac:dyDescent="0.25"/>
    <row r="14613" x14ac:dyDescent="0.25"/>
    <row r="14614" x14ac:dyDescent="0.25"/>
    <row r="14615" x14ac:dyDescent="0.25"/>
    <row r="14616" x14ac:dyDescent="0.25"/>
    <row r="14617" x14ac:dyDescent="0.25"/>
    <row r="14618" x14ac:dyDescent="0.25"/>
    <row r="14619" x14ac:dyDescent="0.25"/>
    <row r="14620" x14ac:dyDescent="0.25"/>
    <row r="14621" x14ac:dyDescent="0.25"/>
    <row r="14622" x14ac:dyDescent="0.25"/>
    <row r="14623" x14ac:dyDescent="0.25"/>
    <row r="14624" x14ac:dyDescent="0.25"/>
    <row r="14625" x14ac:dyDescent="0.25"/>
    <row r="14626" x14ac:dyDescent="0.25"/>
    <row r="14627" x14ac:dyDescent="0.25"/>
    <row r="14628" x14ac:dyDescent="0.25"/>
    <row r="14629" x14ac:dyDescent="0.25"/>
    <row r="14630" x14ac:dyDescent="0.25"/>
    <row r="14631" x14ac:dyDescent="0.25"/>
    <row r="14632" x14ac:dyDescent="0.25"/>
    <row r="14633" x14ac:dyDescent="0.25"/>
    <row r="14634" x14ac:dyDescent="0.25"/>
    <row r="14635" x14ac:dyDescent="0.25"/>
    <row r="14636" x14ac:dyDescent="0.25"/>
    <row r="14637" x14ac:dyDescent="0.25"/>
    <row r="14638" x14ac:dyDescent="0.25"/>
    <row r="14639" x14ac:dyDescent="0.25"/>
    <row r="14640" x14ac:dyDescent="0.25"/>
    <row r="14641" x14ac:dyDescent="0.25"/>
    <row r="14642" x14ac:dyDescent="0.25"/>
    <row r="14643" x14ac:dyDescent="0.25"/>
    <row r="14644" x14ac:dyDescent="0.25"/>
    <row r="14645" x14ac:dyDescent="0.25"/>
    <row r="14646" x14ac:dyDescent="0.25"/>
    <row r="14647" x14ac:dyDescent="0.25"/>
    <row r="14648" x14ac:dyDescent="0.25"/>
    <row r="14649" x14ac:dyDescent="0.25"/>
    <row r="14650" x14ac:dyDescent="0.25"/>
    <row r="14651" x14ac:dyDescent="0.25"/>
    <row r="14652" x14ac:dyDescent="0.25"/>
    <row r="14653" x14ac:dyDescent="0.25"/>
    <row r="14654" x14ac:dyDescent="0.25"/>
    <row r="14655" x14ac:dyDescent="0.25"/>
    <row r="14656" x14ac:dyDescent="0.25"/>
    <row r="14657" x14ac:dyDescent="0.25"/>
    <row r="14658" x14ac:dyDescent="0.25"/>
    <row r="14659" x14ac:dyDescent="0.25"/>
    <row r="14660" x14ac:dyDescent="0.25"/>
    <row r="14661" x14ac:dyDescent="0.25"/>
    <row r="14662" x14ac:dyDescent="0.25"/>
    <row r="14663" x14ac:dyDescent="0.25"/>
    <row r="14664" x14ac:dyDescent="0.25"/>
    <row r="14665" x14ac:dyDescent="0.25"/>
    <row r="14666" x14ac:dyDescent="0.25"/>
    <row r="14667" x14ac:dyDescent="0.25"/>
    <row r="14668" x14ac:dyDescent="0.25"/>
    <row r="14669" x14ac:dyDescent="0.25"/>
    <row r="14670" x14ac:dyDescent="0.25"/>
    <row r="14671" x14ac:dyDescent="0.25"/>
    <row r="14672" x14ac:dyDescent="0.25"/>
    <row r="14673" x14ac:dyDescent="0.25"/>
    <row r="14674" x14ac:dyDescent="0.25"/>
    <row r="14675" x14ac:dyDescent="0.25"/>
    <row r="14676" x14ac:dyDescent="0.25"/>
    <row r="14677" x14ac:dyDescent="0.25"/>
    <row r="14678" x14ac:dyDescent="0.25"/>
    <row r="14679" x14ac:dyDescent="0.25"/>
    <row r="14680" x14ac:dyDescent="0.25"/>
    <row r="14681" x14ac:dyDescent="0.25"/>
    <row r="14682" x14ac:dyDescent="0.25"/>
    <row r="14683" x14ac:dyDescent="0.25"/>
    <row r="14684" x14ac:dyDescent="0.25"/>
    <row r="14685" x14ac:dyDescent="0.25"/>
    <row r="14686" x14ac:dyDescent="0.25"/>
    <row r="14687" x14ac:dyDescent="0.25"/>
    <row r="14688" x14ac:dyDescent="0.25"/>
    <row r="14689" x14ac:dyDescent="0.25"/>
    <row r="14690" x14ac:dyDescent="0.25"/>
    <row r="14691" x14ac:dyDescent="0.25"/>
    <row r="14692" x14ac:dyDescent="0.25"/>
    <row r="14693" x14ac:dyDescent="0.25"/>
    <row r="14694" x14ac:dyDescent="0.25"/>
    <row r="14695" x14ac:dyDescent="0.25"/>
    <row r="14696" x14ac:dyDescent="0.25"/>
    <row r="14697" x14ac:dyDescent="0.25"/>
    <row r="14698" x14ac:dyDescent="0.25"/>
    <row r="14699" x14ac:dyDescent="0.25"/>
    <row r="14700" x14ac:dyDescent="0.25"/>
    <row r="14701" x14ac:dyDescent="0.25"/>
    <row r="14702" x14ac:dyDescent="0.25"/>
    <row r="14703" x14ac:dyDescent="0.25"/>
    <row r="14704" x14ac:dyDescent="0.25"/>
    <row r="14705" x14ac:dyDescent="0.25"/>
    <row r="14706" x14ac:dyDescent="0.25"/>
    <row r="14707" x14ac:dyDescent="0.25"/>
    <row r="14708" x14ac:dyDescent="0.25"/>
    <row r="14709" x14ac:dyDescent="0.25"/>
    <row r="14710" x14ac:dyDescent="0.25"/>
    <row r="14711" x14ac:dyDescent="0.25"/>
    <row r="14712" x14ac:dyDescent="0.25"/>
    <row r="14713" x14ac:dyDescent="0.25"/>
    <row r="14714" x14ac:dyDescent="0.25"/>
    <row r="14715" x14ac:dyDescent="0.25"/>
    <row r="14716" x14ac:dyDescent="0.25"/>
    <row r="14717" x14ac:dyDescent="0.25"/>
    <row r="14718" x14ac:dyDescent="0.25"/>
    <row r="14719" x14ac:dyDescent="0.25"/>
    <row r="14720" x14ac:dyDescent="0.25"/>
    <row r="14721" x14ac:dyDescent="0.25"/>
    <row r="14722" x14ac:dyDescent="0.25"/>
    <row r="14723" x14ac:dyDescent="0.25"/>
    <row r="14724" x14ac:dyDescent="0.25"/>
    <row r="14725" x14ac:dyDescent="0.25"/>
    <row r="14726" x14ac:dyDescent="0.25"/>
    <row r="14727" x14ac:dyDescent="0.25"/>
    <row r="14728" x14ac:dyDescent="0.25"/>
    <row r="14729" x14ac:dyDescent="0.25"/>
    <row r="14730" x14ac:dyDescent="0.25"/>
    <row r="14731" x14ac:dyDescent="0.25"/>
    <row r="14732" x14ac:dyDescent="0.25"/>
    <row r="14733" x14ac:dyDescent="0.25"/>
    <row r="14734" x14ac:dyDescent="0.25"/>
    <row r="14735" x14ac:dyDescent="0.25"/>
    <row r="14736" x14ac:dyDescent="0.25"/>
    <row r="14737" x14ac:dyDescent="0.25"/>
    <row r="14738" x14ac:dyDescent="0.25"/>
    <row r="14739" x14ac:dyDescent="0.25"/>
    <row r="14740" x14ac:dyDescent="0.25"/>
    <row r="14741" x14ac:dyDescent="0.25"/>
    <row r="14742" x14ac:dyDescent="0.25"/>
    <row r="14743" x14ac:dyDescent="0.25"/>
    <row r="14744" x14ac:dyDescent="0.25"/>
    <row r="14745" x14ac:dyDescent="0.25"/>
    <row r="14746" x14ac:dyDescent="0.25"/>
    <row r="14747" x14ac:dyDescent="0.25"/>
    <row r="14748" x14ac:dyDescent="0.25"/>
    <row r="14749" x14ac:dyDescent="0.25"/>
    <row r="14750" x14ac:dyDescent="0.25"/>
    <row r="14751" x14ac:dyDescent="0.25"/>
    <row r="14752" x14ac:dyDescent="0.25"/>
    <row r="14753" x14ac:dyDescent="0.25"/>
    <row r="14754" x14ac:dyDescent="0.25"/>
    <row r="14755" x14ac:dyDescent="0.25"/>
    <row r="14756" x14ac:dyDescent="0.25"/>
    <row r="14757" x14ac:dyDescent="0.25"/>
    <row r="14758" x14ac:dyDescent="0.25"/>
    <row r="14759" x14ac:dyDescent="0.25"/>
    <row r="14760" x14ac:dyDescent="0.25"/>
    <row r="14761" x14ac:dyDescent="0.25"/>
    <row r="14762" x14ac:dyDescent="0.25"/>
    <row r="14763" x14ac:dyDescent="0.25"/>
    <row r="14764" x14ac:dyDescent="0.25"/>
    <row r="14765" x14ac:dyDescent="0.25"/>
    <row r="14766" x14ac:dyDescent="0.25"/>
    <row r="14767" x14ac:dyDescent="0.25"/>
    <row r="14768" x14ac:dyDescent="0.25"/>
    <row r="14769" x14ac:dyDescent="0.25"/>
    <row r="14770" x14ac:dyDescent="0.25"/>
    <row r="14771" x14ac:dyDescent="0.25"/>
    <row r="14772" x14ac:dyDescent="0.25"/>
    <row r="14773" x14ac:dyDescent="0.25"/>
    <row r="14774" x14ac:dyDescent="0.25"/>
    <row r="14775" x14ac:dyDescent="0.25"/>
    <row r="14776" x14ac:dyDescent="0.25"/>
    <row r="14777" x14ac:dyDescent="0.25"/>
    <row r="14778" x14ac:dyDescent="0.25"/>
    <row r="14779" x14ac:dyDescent="0.25"/>
    <row r="14780" x14ac:dyDescent="0.25"/>
    <row r="14781" x14ac:dyDescent="0.25"/>
    <row r="14782" x14ac:dyDescent="0.25"/>
    <row r="14783" x14ac:dyDescent="0.25"/>
    <row r="14784" x14ac:dyDescent="0.25"/>
    <row r="14785" x14ac:dyDescent="0.25"/>
    <row r="14786" x14ac:dyDescent="0.25"/>
    <row r="14787" x14ac:dyDescent="0.25"/>
    <row r="14788" x14ac:dyDescent="0.25"/>
    <row r="14789" x14ac:dyDescent="0.25"/>
    <row r="14790" x14ac:dyDescent="0.25"/>
    <row r="14791" x14ac:dyDescent="0.25"/>
    <row r="14792" x14ac:dyDescent="0.25"/>
    <row r="14793" x14ac:dyDescent="0.25"/>
    <row r="14794" x14ac:dyDescent="0.25"/>
    <row r="14795" x14ac:dyDescent="0.25"/>
    <row r="14796" x14ac:dyDescent="0.25"/>
    <row r="14797" x14ac:dyDescent="0.25"/>
    <row r="14798" x14ac:dyDescent="0.25"/>
    <row r="14799" x14ac:dyDescent="0.25"/>
    <row r="14800" x14ac:dyDescent="0.25"/>
    <row r="14801" x14ac:dyDescent="0.25"/>
    <row r="14802" x14ac:dyDescent="0.25"/>
    <row r="14803" x14ac:dyDescent="0.25"/>
    <row r="14804" x14ac:dyDescent="0.25"/>
    <row r="14805" x14ac:dyDescent="0.25"/>
    <row r="14806" x14ac:dyDescent="0.25"/>
    <row r="14807" x14ac:dyDescent="0.25"/>
    <row r="14808" x14ac:dyDescent="0.25"/>
    <row r="14809" x14ac:dyDescent="0.25"/>
    <row r="14810" x14ac:dyDescent="0.25"/>
    <row r="14811" x14ac:dyDescent="0.25"/>
    <row r="14812" x14ac:dyDescent="0.25"/>
    <row r="14813" x14ac:dyDescent="0.25"/>
    <row r="14814" x14ac:dyDescent="0.25"/>
    <row r="14815" x14ac:dyDescent="0.25"/>
    <row r="14816" x14ac:dyDescent="0.25"/>
    <row r="14817" x14ac:dyDescent="0.25"/>
    <row r="14818" x14ac:dyDescent="0.25"/>
    <row r="14819" x14ac:dyDescent="0.25"/>
    <row r="14820" x14ac:dyDescent="0.25"/>
    <row r="14821" x14ac:dyDescent="0.25"/>
    <row r="14822" x14ac:dyDescent="0.25"/>
    <row r="14823" x14ac:dyDescent="0.25"/>
    <row r="14824" x14ac:dyDescent="0.25"/>
    <row r="14825" x14ac:dyDescent="0.25"/>
    <row r="14826" x14ac:dyDescent="0.25"/>
    <row r="14827" x14ac:dyDescent="0.25"/>
    <row r="14828" x14ac:dyDescent="0.25"/>
    <row r="14829" x14ac:dyDescent="0.25"/>
    <row r="14830" x14ac:dyDescent="0.25"/>
    <row r="14831" x14ac:dyDescent="0.25"/>
    <row r="14832" x14ac:dyDescent="0.25"/>
    <row r="14833" x14ac:dyDescent="0.25"/>
    <row r="14834" x14ac:dyDescent="0.25"/>
    <row r="14835" x14ac:dyDescent="0.25"/>
    <row r="14836" x14ac:dyDescent="0.25"/>
    <row r="14837" x14ac:dyDescent="0.25"/>
    <row r="14838" x14ac:dyDescent="0.25"/>
    <row r="14839" x14ac:dyDescent="0.25"/>
    <row r="14840" x14ac:dyDescent="0.25"/>
    <row r="14841" x14ac:dyDescent="0.25"/>
    <row r="14842" x14ac:dyDescent="0.25"/>
    <row r="14843" x14ac:dyDescent="0.25"/>
    <row r="14844" x14ac:dyDescent="0.25"/>
    <row r="14845" x14ac:dyDescent="0.25"/>
    <row r="14846" x14ac:dyDescent="0.25"/>
    <row r="14847" x14ac:dyDescent="0.25"/>
    <row r="14848" x14ac:dyDescent="0.25"/>
    <row r="14849" x14ac:dyDescent="0.25"/>
    <row r="14850" x14ac:dyDescent="0.25"/>
    <row r="14851" x14ac:dyDescent="0.25"/>
    <row r="14852" x14ac:dyDescent="0.25"/>
    <row r="14853" x14ac:dyDescent="0.25"/>
    <row r="14854" x14ac:dyDescent="0.25"/>
    <row r="14855" x14ac:dyDescent="0.25"/>
    <row r="14856" x14ac:dyDescent="0.25"/>
    <row r="14857" x14ac:dyDescent="0.25"/>
    <row r="14858" x14ac:dyDescent="0.25"/>
    <row r="14859" x14ac:dyDescent="0.25"/>
    <row r="14860" x14ac:dyDescent="0.25"/>
    <row r="14861" x14ac:dyDescent="0.25"/>
    <row r="14862" x14ac:dyDescent="0.25"/>
    <row r="14863" x14ac:dyDescent="0.25"/>
    <row r="14864" x14ac:dyDescent="0.25"/>
    <row r="14865" x14ac:dyDescent="0.25"/>
    <row r="14866" x14ac:dyDescent="0.25"/>
    <row r="14867" x14ac:dyDescent="0.25"/>
    <row r="14868" x14ac:dyDescent="0.25"/>
    <row r="14869" x14ac:dyDescent="0.25"/>
    <row r="14870" x14ac:dyDescent="0.25"/>
    <row r="14871" x14ac:dyDescent="0.25"/>
    <row r="14872" x14ac:dyDescent="0.25"/>
    <row r="14873" x14ac:dyDescent="0.25"/>
    <row r="14874" x14ac:dyDescent="0.25"/>
    <row r="14875" x14ac:dyDescent="0.25"/>
    <row r="14876" x14ac:dyDescent="0.25"/>
    <row r="14877" x14ac:dyDescent="0.25"/>
    <row r="14878" x14ac:dyDescent="0.25"/>
    <row r="14879" x14ac:dyDescent="0.25"/>
    <row r="14880" x14ac:dyDescent="0.25"/>
    <row r="14881" x14ac:dyDescent="0.25"/>
    <row r="14882" x14ac:dyDescent="0.25"/>
    <row r="14883" x14ac:dyDescent="0.25"/>
    <row r="14884" x14ac:dyDescent="0.25"/>
    <row r="14885" x14ac:dyDescent="0.25"/>
    <row r="14886" x14ac:dyDescent="0.25"/>
    <row r="14887" x14ac:dyDescent="0.25"/>
    <row r="14888" x14ac:dyDescent="0.25"/>
    <row r="14889" x14ac:dyDescent="0.25"/>
    <row r="14890" x14ac:dyDescent="0.25"/>
    <row r="14891" x14ac:dyDescent="0.25"/>
    <row r="14892" x14ac:dyDescent="0.25"/>
    <row r="14893" x14ac:dyDescent="0.25"/>
    <row r="14894" x14ac:dyDescent="0.25"/>
    <row r="14895" x14ac:dyDescent="0.25"/>
    <row r="14896" x14ac:dyDescent="0.25"/>
    <row r="14897" x14ac:dyDescent="0.25"/>
    <row r="14898" x14ac:dyDescent="0.25"/>
    <row r="14899" x14ac:dyDescent="0.25"/>
    <row r="14900" x14ac:dyDescent="0.25"/>
    <row r="14901" x14ac:dyDescent="0.25"/>
    <row r="14902" x14ac:dyDescent="0.25"/>
    <row r="14903" x14ac:dyDescent="0.25"/>
    <row r="14904" x14ac:dyDescent="0.25"/>
    <row r="14905" x14ac:dyDescent="0.25"/>
    <row r="14906" x14ac:dyDescent="0.25"/>
    <row r="14907" x14ac:dyDescent="0.25"/>
    <row r="14908" x14ac:dyDescent="0.25"/>
    <row r="14909" x14ac:dyDescent="0.25"/>
    <row r="14910" x14ac:dyDescent="0.25"/>
    <row r="14911" x14ac:dyDescent="0.25"/>
    <row r="14912" x14ac:dyDescent="0.25"/>
    <row r="14913" x14ac:dyDescent="0.25"/>
    <row r="14914" x14ac:dyDescent="0.25"/>
    <row r="14915" x14ac:dyDescent="0.25"/>
    <row r="14916" x14ac:dyDescent="0.25"/>
    <row r="14917" x14ac:dyDescent="0.25"/>
    <row r="14918" x14ac:dyDescent="0.25"/>
    <row r="14919" x14ac:dyDescent="0.25"/>
    <row r="14920" x14ac:dyDescent="0.25"/>
    <row r="14921" x14ac:dyDescent="0.25"/>
    <row r="14922" x14ac:dyDescent="0.25"/>
    <row r="14923" x14ac:dyDescent="0.25"/>
    <row r="14924" x14ac:dyDescent="0.25"/>
    <row r="14925" x14ac:dyDescent="0.25"/>
    <row r="14926" x14ac:dyDescent="0.25"/>
    <row r="14927" x14ac:dyDescent="0.25"/>
    <row r="14928" x14ac:dyDescent="0.25"/>
    <row r="14929" x14ac:dyDescent="0.25"/>
    <row r="14930" x14ac:dyDescent="0.25"/>
    <row r="14931" x14ac:dyDescent="0.25"/>
    <row r="14932" x14ac:dyDescent="0.25"/>
    <row r="14933" x14ac:dyDescent="0.25"/>
    <row r="14934" x14ac:dyDescent="0.25"/>
    <row r="14935" x14ac:dyDescent="0.25"/>
    <row r="14936" x14ac:dyDescent="0.25"/>
    <row r="14937" x14ac:dyDescent="0.25"/>
    <row r="14938" x14ac:dyDescent="0.25"/>
    <row r="14939" x14ac:dyDescent="0.25"/>
    <row r="14940" x14ac:dyDescent="0.25"/>
    <row r="14941" x14ac:dyDescent="0.25"/>
    <row r="14942" x14ac:dyDescent="0.25"/>
    <row r="14943" x14ac:dyDescent="0.25"/>
    <row r="14944" x14ac:dyDescent="0.25"/>
    <row r="14945" x14ac:dyDescent="0.25"/>
    <row r="14946" x14ac:dyDescent="0.25"/>
    <row r="14947" x14ac:dyDescent="0.25"/>
    <row r="14948" x14ac:dyDescent="0.25"/>
    <row r="14949" x14ac:dyDescent="0.25"/>
    <row r="14950" x14ac:dyDescent="0.25"/>
    <row r="14951" x14ac:dyDescent="0.25"/>
    <row r="14952" x14ac:dyDescent="0.25"/>
    <row r="14953" x14ac:dyDescent="0.25"/>
    <row r="14954" x14ac:dyDescent="0.25"/>
    <row r="14955" x14ac:dyDescent="0.25"/>
    <row r="14956" x14ac:dyDescent="0.25"/>
    <row r="14957" x14ac:dyDescent="0.25"/>
    <row r="14958" x14ac:dyDescent="0.25"/>
    <row r="14959" x14ac:dyDescent="0.25"/>
    <row r="14960" x14ac:dyDescent="0.25"/>
    <row r="14961" x14ac:dyDescent="0.25"/>
    <row r="14962" x14ac:dyDescent="0.25"/>
    <row r="14963" x14ac:dyDescent="0.25"/>
    <row r="14964" x14ac:dyDescent="0.25"/>
    <row r="14965" x14ac:dyDescent="0.25"/>
    <row r="14966" x14ac:dyDescent="0.25"/>
    <row r="14967" x14ac:dyDescent="0.25"/>
    <row r="14968" x14ac:dyDescent="0.25"/>
    <row r="14969" x14ac:dyDescent="0.25"/>
    <row r="14970" x14ac:dyDescent="0.25"/>
    <row r="14971" x14ac:dyDescent="0.25"/>
    <row r="14972" x14ac:dyDescent="0.25"/>
    <row r="14973" x14ac:dyDescent="0.25"/>
    <row r="14974" x14ac:dyDescent="0.25"/>
    <row r="14975" x14ac:dyDescent="0.25"/>
    <row r="14976" x14ac:dyDescent="0.25"/>
    <row r="14977" x14ac:dyDescent="0.25"/>
    <row r="14978" x14ac:dyDescent="0.25"/>
    <row r="14979" x14ac:dyDescent="0.25"/>
    <row r="14980" x14ac:dyDescent="0.25"/>
    <row r="14981" x14ac:dyDescent="0.25"/>
    <row r="14982" x14ac:dyDescent="0.25"/>
    <row r="14983" x14ac:dyDescent="0.25"/>
    <row r="14984" x14ac:dyDescent="0.25"/>
    <row r="14985" x14ac:dyDescent="0.25"/>
    <row r="14986" x14ac:dyDescent="0.25"/>
    <row r="14987" x14ac:dyDescent="0.25"/>
    <row r="14988" x14ac:dyDescent="0.25"/>
    <row r="14989" x14ac:dyDescent="0.25"/>
    <row r="14990" x14ac:dyDescent="0.25"/>
    <row r="14991" x14ac:dyDescent="0.25"/>
    <row r="14992" x14ac:dyDescent="0.25"/>
    <row r="14993" x14ac:dyDescent="0.25"/>
    <row r="14994" x14ac:dyDescent="0.25"/>
    <row r="14995" x14ac:dyDescent="0.25"/>
    <row r="14996" x14ac:dyDescent="0.25"/>
    <row r="14997" x14ac:dyDescent="0.25"/>
    <row r="14998" x14ac:dyDescent="0.25"/>
    <row r="14999" x14ac:dyDescent="0.25"/>
    <row r="15000" x14ac:dyDescent="0.25"/>
    <row r="15001" x14ac:dyDescent="0.25"/>
    <row r="15002" x14ac:dyDescent="0.25"/>
    <row r="15003" x14ac:dyDescent="0.25"/>
    <row r="15004" x14ac:dyDescent="0.25"/>
    <row r="15005" x14ac:dyDescent="0.25"/>
    <row r="15006" x14ac:dyDescent="0.25"/>
    <row r="15007" x14ac:dyDescent="0.25"/>
    <row r="15008" x14ac:dyDescent="0.25"/>
    <row r="15009" x14ac:dyDescent="0.25"/>
    <row r="15010" x14ac:dyDescent="0.25"/>
    <row r="15011" x14ac:dyDescent="0.25"/>
    <row r="15012" x14ac:dyDescent="0.25"/>
    <row r="15013" x14ac:dyDescent="0.25"/>
    <row r="15014" x14ac:dyDescent="0.25"/>
    <row r="15015" x14ac:dyDescent="0.25"/>
    <row r="15016" x14ac:dyDescent="0.25"/>
    <row r="15017" x14ac:dyDescent="0.25"/>
    <row r="15018" x14ac:dyDescent="0.25"/>
    <row r="15019" x14ac:dyDescent="0.25"/>
    <row r="15020" x14ac:dyDescent="0.25"/>
    <row r="15021" x14ac:dyDescent="0.25"/>
    <row r="15022" x14ac:dyDescent="0.25"/>
    <row r="15023" x14ac:dyDescent="0.25"/>
    <row r="15024" x14ac:dyDescent="0.25"/>
    <row r="15025" x14ac:dyDescent="0.25"/>
    <row r="15026" x14ac:dyDescent="0.25"/>
    <row r="15027" x14ac:dyDescent="0.25"/>
    <row r="15028" x14ac:dyDescent="0.25"/>
    <row r="15029" x14ac:dyDescent="0.25"/>
    <row r="15030" x14ac:dyDescent="0.25"/>
    <row r="15031" x14ac:dyDescent="0.25"/>
    <row r="15032" x14ac:dyDescent="0.25"/>
    <row r="15033" x14ac:dyDescent="0.25"/>
    <row r="15034" x14ac:dyDescent="0.25"/>
    <row r="15035" x14ac:dyDescent="0.25"/>
    <row r="15036" x14ac:dyDescent="0.25"/>
    <row r="15037" x14ac:dyDescent="0.25"/>
    <row r="15038" x14ac:dyDescent="0.25"/>
    <row r="15039" x14ac:dyDescent="0.25"/>
    <row r="15040" x14ac:dyDescent="0.25"/>
    <row r="15041" x14ac:dyDescent="0.25"/>
    <row r="15042" x14ac:dyDescent="0.25"/>
    <row r="15043" x14ac:dyDescent="0.25"/>
    <row r="15044" x14ac:dyDescent="0.25"/>
    <row r="15045" x14ac:dyDescent="0.25"/>
    <row r="15046" x14ac:dyDescent="0.25"/>
    <row r="15047" x14ac:dyDescent="0.25"/>
    <row r="15048" x14ac:dyDescent="0.25"/>
    <row r="15049" x14ac:dyDescent="0.25"/>
    <row r="15050" x14ac:dyDescent="0.25"/>
    <row r="15051" x14ac:dyDescent="0.25"/>
    <row r="15052" x14ac:dyDescent="0.25"/>
    <row r="15053" x14ac:dyDescent="0.25"/>
    <row r="15054" x14ac:dyDescent="0.25"/>
    <row r="15055" x14ac:dyDescent="0.25"/>
    <row r="15056" x14ac:dyDescent="0.25"/>
    <row r="15057" x14ac:dyDescent="0.25"/>
    <row r="15058" x14ac:dyDescent="0.25"/>
    <row r="15059" x14ac:dyDescent="0.25"/>
    <row r="15060" x14ac:dyDescent="0.25"/>
    <row r="15061" x14ac:dyDescent="0.25"/>
    <row r="15062" x14ac:dyDescent="0.25"/>
    <row r="15063" x14ac:dyDescent="0.25"/>
    <row r="15064" x14ac:dyDescent="0.25"/>
    <row r="15065" x14ac:dyDescent="0.25"/>
    <row r="15066" x14ac:dyDescent="0.25"/>
    <row r="15067" x14ac:dyDescent="0.25"/>
    <row r="15068" x14ac:dyDescent="0.25"/>
    <row r="15069" x14ac:dyDescent="0.25"/>
    <row r="15070" x14ac:dyDescent="0.25"/>
    <row r="15071" x14ac:dyDescent="0.25"/>
    <row r="15072" x14ac:dyDescent="0.25"/>
    <row r="15073" x14ac:dyDescent="0.25"/>
    <row r="15074" x14ac:dyDescent="0.25"/>
    <row r="15075" x14ac:dyDescent="0.25"/>
    <row r="15076" x14ac:dyDescent="0.25"/>
    <row r="15077" x14ac:dyDescent="0.25"/>
    <row r="15078" x14ac:dyDescent="0.25"/>
    <row r="15079" x14ac:dyDescent="0.25"/>
    <row r="15080" x14ac:dyDescent="0.25"/>
    <row r="15081" x14ac:dyDescent="0.25"/>
    <row r="15082" x14ac:dyDescent="0.25"/>
    <row r="15083" x14ac:dyDescent="0.25"/>
    <row r="15084" x14ac:dyDescent="0.25"/>
    <row r="15085" x14ac:dyDescent="0.25"/>
    <row r="15086" x14ac:dyDescent="0.25"/>
    <row r="15087" x14ac:dyDescent="0.25"/>
    <row r="15088" x14ac:dyDescent="0.25"/>
    <row r="15089" x14ac:dyDescent="0.25"/>
    <row r="15090" x14ac:dyDescent="0.25"/>
    <row r="15091" x14ac:dyDescent="0.25"/>
    <row r="15092" x14ac:dyDescent="0.25"/>
    <row r="15093" x14ac:dyDescent="0.25"/>
    <row r="15094" x14ac:dyDescent="0.25"/>
    <row r="15095" x14ac:dyDescent="0.25"/>
    <row r="15096" x14ac:dyDescent="0.25"/>
    <row r="15097" x14ac:dyDescent="0.25"/>
    <row r="15098" x14ac:dyDescent="0.25"/>
    <row r="15099" x14ac:dyDescent="0.25"/>
    <row r="15100" x14ac:dyDescent="0.25"/>
    <row r="15101" x14ac:dyDescent="0.25"/>
    <row r="15102" x14ac:dyDescent="0.25"/>
    <row r="15103" x14ac:dyDescent="0.25"/>
    <row r="15104" x14ac:dyDescent="0.25"/>
    <row r="15105" x14ac:dyDescent="0.25"/>
    <row r="15106" x14ac:dyDescent="0.25"/>
    <row r="15107" x14ac:dyDescent="0.25"/>
    <row r="15108" x14ac:dyDescent="0.25"/>
    <row r="15109" x14ac:dyDescent="0.25"/>
    <row r="15110" x14ac:dyDescent="0.25"/>
    <row r="15111" x14ac:dyDescent="0.25"/>
    <row r="15112" x14ac:dyDescent="0.25"/>
    <row r="15113" x14ac:dyDescent="0.25"/>
    <row r="15114" x14ac:dyDescent="0.25"/>
    <row r="15115" x14ac:dyDescent="0.25"/>
    <row r="15116" x14ac:dyDescent="0.25"/>
    <row r="15117" x14ac:dyDescent="0.25"/>
    <row r="15118" x14ac:dyDescent="0.25"/>
    <row r="15119" x14ac:dyDescent="0.25"/>
    <row r="15120" x14ac:dyDescent="0.25"/>
    <row r="15121" x14ac:dyDescent="0.25"/>
    <row r="15122" x14ac:dyDescent="0.25"/>
    <row r="15123" x14ac:dyDescent="0.25"/>
    <row r="15124" x14ac:dyDescent="0.25"/>
    <row r="15125" x14ac:dyDescent="0.25"/>
    <row r="15126" x14ac:dyDescent="0.25"/>
    <row r="15127" x14ac:dyDescent="0.25"/>
    <row r="15128" x14ac:dyDescent="0.25"/>
    <row r="15129" x14ac:dyDescent="0.25"/>
    <row r="15130" x14ac:dyDescent="0.25"/>
    <row r="15131" x14ac:dyDescent="0.25"/>
    <row r="15132" x14ac:dyDescent="0.25"/>
    <row r="15133" x14ac:dyDescent="0.25"/>
    <row r="15134" x14ac:dyDescent="0.25"/>
    <row r="15135" x14ac:dyDescent="0.25"/>
    <row r="15136" x14ac:dyDescent="0.25"/>
    <row r="15137" x14ac:dyDescent="0.25"/>
    <row r="15138" x14ac:dyDescent="0.25"/>
    <row r="15139" x14ac:dyDescent="0.25"/>
    <row r="15140" x14ac:dyDescent="0.25"/>
    <row r="15141" x14ac:dyDescent="0.25"/>
    <row r="15142" x14ac:dyDescent="0.25"/>
    <row r="15143" x14ac:dyDescent="0.25"/>
    <row r="15144" x14ac:dyDescent="0.25"/>
    <row r="15145" x14ac:dyDescent="0.25"/>
    <row r="15146" x14ac:dyDescent="0.25"/>
    <row r="15147" x14ac:dyDescent="0.25"/>
    <row r="15148" x14ac:dyDescent="0.25"/>
    <row r="15149" x14ac:dyDescent="0.25"/>
    <row r="15150" x14ac:dyDescent="0.25"/>
    <row r="15151" x14ac:dyDescent="0.25"/>
    <row r="15152" x14ac:dyDescent="0.25"/>
    <row r="15153" x14ac:dyDescent="0.25"/>
    <row r="15154" x14ac:dyDescent="0.25"/>
    <row r="15155" x14ac:dyDescent="0.25"/>
    <row r="15156" x14ac:dyDescent="0.25"/>
    <row r="15157" x14ac:dyDescent="0.25"/>
    <row r="15158" x14ac:dyDescent="0.25"/>
    <row r="15159" x14ac:dyDescent="0.25"/>
    <row r="15160" x14ac:dyDescent="0.25"/>
    <row r="15161" x14ac:dyDescent="0.25"/>
    <row r="15162" x14ac:dyDescent="0.25"/>
    <row r="15163" x14ac:dyDescent="0.25"/>
    <row r="15164" x14ac:dyDescent="0.25"/>
    <row r="15165" x14ac:dyDescent="0.25"/>
    <row r="15166" x14ac:dyDescent="0.25"/>
    <row r="15167" x14ac:dyDescent="0.25"/>
    <row r="15168" x14ac:dyDescent="0.25"/>
    <row r="15169" x14ac:dyDescent="0.25"/>
    <row r="15170" x14ac:dyDescent="0.25"/>
    <row r="15171" x14ac:dyDescent="0.25"/>
    <row r="15172" x14ac:dyDescent="0.25"/>
    <row r="15173" x14ac:dyDescent="0.25"/>
    <row r="15174" x14ac:dyDescent="0.25"/>
    <row r="15175" x14ac:dyDescent="0.25"/>
    <row r="15176" x14ac:dyDescent="0.25"/>
    <row r="15177" x14ac:dyDescent="0.25"/>
    <row r="15178" x14ac:dyDescent="0.25"/>
    <row r="15179" x14ac:dyDescent="0.25"/>
    <row r="15180" x14ac:dyDescent="0.25"/>
    <row r="15181" x14ac:dyDescent="0.25"/>
    <row r="15182" x14ac:dyDescent="0.25"/>
    <row r="15183" x14ac:dyDescent="0.25"/>
    <row r="15184" x14ac:dyDescent="0.25"/>
    <row r="15185" x14ac:dyDescent="0.25"/>
    <row r="15186" x14ac:dyDescent="0.25"/>
    <row r="15187" x14ac:dyDescent="0.25"/>
    <row r="15188" x14ac:dyDescent="0.25"/>
    <row r="15189" x14ac:dyDescent="0.25"/>
    <row r="15190" x14ac:dyDescent="0.25"/>
    <row r="15191" x14ac:dyDescent="0.25"/>
    <row r="15192" x14ac:dyDescent="0.25"/>
    <row r="15193" x14ac:dyDescent="0.25"/>
    <row r="15194" x14ac:dyDescent="0.25"/>
    <row r="15195" x14ac:dyDescent="0.25"/>
    <row r="15196" x14ac:dyDescent="0.25"/>
    <row r="15197" x14ac:dyDescent="0.25"/>
    <row r="15198" x14ac:dyDescent="0.25"/>
    <row r="15199" x14ac:dyDescent="0.25"/>
    <row r="15200" x14ac:dyDescent="0.25"/>
    <row r="15201" x14ac:dyDescent="0.25"/>
    <row r="15202" x14ac:dyDescent="0.25"/>
    <row r="15203" x14ac:dyDescent="0.25"/>
    <row r="15204" x14ac:dyDescent="0.25"/>
    <row r="15205" x14ac:dyDescent="0.25"/>
    <row r="15206" x14ac:dyDescent="0.25"/>
    <row r="15207" x14ac:dyDescent="0.25"/>
    <row r="15208" x14ac:dyDescent="0.25"/>
    <row r="15209" x14ac:dyDescent="0.25"/>
    <row r="15210" x14ac:dyDescent="0.25"/>
    <row r="15211" x14ac:dyDescent="0.25"/>
    <row r="15212" x14ac:dyDescent="0.25"/>
    <row r="15213" x14ac:dyDescent="0.25"/>
    <row r="15214" x14ac:dyDescent="0.25"/>
    <row r="15215" x14ac:dyDescent="0.25"/>
    <row r="15216" x14ac:dyDescent="0.25"/>
    <row r="15217" x14ac:dyDescent="0.25"/>
    <row r="15218" x14ac:dyDescent="0.25"/>
    <row r="15219" x14ac:dyDescent="0.25"/>
    <row r="15220" x14ac:dyDescent="0.25"/>
    <row r="15221" x14ac:dyDescent="0.25"/>
    <row r="15222" x14ac:dyDescent="0.25"/>
    <row r="15223" x14ac:dyDescent="0.25"/>
    <row r="15224" x14ac:dyDescent="0.25"/>
    <row r="15225" x14ac:dyDescent="0.25"/>
    <row r="15226" x14ac:dyDescent="0.25"/>
    <row r="15227" x14ac:dyDescent="0.25"/>
    <row r="15228" x14ac:dyDescent="0.25"/>
    <row r="15229" x14ac:dyDescent="0.25"/>
    <row r="15230" x14ac:dyDescent="0.25"/>
    <row r="15231" x14ac:dyDescent="0.25"/>
    <row r="15232" x14ac:dyDescent="0.25"/>
    <row r="15233" x14ac:dyDescent="0.25"/>
    <row r="15234" x14ac:dyDescent="0.25"/>
    <row r="15235" x14ac:dyDescent="0.25"/>
    <row r="15236" x14ac:dyDescent="0.25"/>
    <row r="15237" x14ac:dyDescent="0.25"/>
    <row r="15238" x14ac:dyDescent="0.25"/>
    <row r="15239" x14ac:dyDescent="0.25"/>
    <row r="15240" x14ac:dyDescent="0.25"/>
    <row r="15241" x14ac:dyDescent="0.25"/>
    <row r="15242" x14ac:dyDescent="0.25"/>
    <row r="15243" x14ac:dyDescent="0.25"/>
    <row r="15244" x14ac:dyDescent="0.25"/>
    <row r="15245" x14ac:dyDescent="0.25"/>
    <row r="15246" x14ac:dyDescent="0.25"/>
    <row r="15247" x14ac:dyDescent="0.25"/>
    <row r="15248" x14ac:dyDescent="0.25"/>
    <row r="15249" x14ac:dyDescent="0.25"/>
    <row r="15250" x14ac:dyDescent="0.25"/>
    <row r="15251" x14ac:dyDescent="0.25"/>
    <row r="15252" x14ac:dyDescent="0.25"/>
    <row r="15253" x14ac:dyDescent="0.25"/>
    <row r="15254" x14ac:dyDescent="0.25"/>
    <row r="15255" x14ac:dyDescent="0.25"/>
    <row r="15256" x14ac:dyDescent="0.25"/>
    <row r="15257" x14ac:dyDescent="0.25"/>
    <row r="15258" x14ac:dyDescent="0.25"/>
    <row r="15259" x14ac:dyDescent="0.25"/>
    <row r="15260" x14ac:dyDescent="0.25"/>
    <row r="15261" x14ac:dyDescent="0.25"/>
    <row r="15262" x14ac:dyDescent="0.25"/>
    <row r="15263" x14ac:dyDescent="0.25"/>
    <row r="15264" x14ac:dyDescent="0.25"/>
    <row r="15265" x14ac:dyDescent="0.25"/>
    <row r="15266" x14ac:dyDescent="0.25"/>
    <row r="15267" x14ac:dyDescent="0.25"/>
    <row r="15268" x14ac:dyDescent="0.25"/>
    <row r="15269" x14ac:dyDescent="0.25"/>
    <row r="15270" x14ac:dyDescent="0.25"/>
    <row r="15271" x14ac:dyDescent="0.25"/>
    <row r="15272" x14ac:dyDescent="0.25"/>
    <row r="15273" x14ac:dyDescent="0.25"/>
    <row r="15274" x14ac:dyDescent="0.25"/>
    <row r="15275" x14ac:dyDescent="0.25"/>
    <row r="15276" x14ac:dyDescent="0.25"/>
    <row r="15277" x14ac:dyDescent="0.25"/>
    <row r="15278" x14ac:dyDescent="0.25"/>
    <row r="15279" x14ac:dyDescent="0.25"/>
    <row r="15280" x14ac:dyDescent="0.25"/>
    <row r="15281" x14ac:dyDescent="0.25"/>
    <row r="15282" x14ac:dyDescent="0.25"/>
    <row r="15283" x14ac:dyDescent="0.25"/>
    <row r="15284" x14ac:dyDescent="0.25"/>
    <row r="15285" x14ac:dyDescent="0.25"/>
    <row r="15286" x14ac:dyDescent="0.25"/>
    <row r="15287" x14ac:dyDescent="0.25"/>
    <row r="15288" x14ac:dyDescent="0.25"/>
    <row r="15289" x14ac:dyDescent="0.25"/>
    <row r="15290" x14ac:dyDescent="0.25"/>
    <row r="15291" x14ac:dyDescent="0.25"/>
    <row r="15292" x14ac:dyDescent="0.25"/>
    <row r="15293" x14ac:dyDescent="0.25"/>
    <row r="15294" x14ac:dyDescent="0.25"/>
    <row r="15295" x14ac:dyDescent="0.25"/>
    <row r="15296" x14ac:dyDescent="0.25"/>
    <row r="15297" x14ac:dyDescent="0.25"/>
    <row r="15298" x14ac:dyDescent="0.25"/>
    <row r="15299" x14ac:dyDescent="0.25"/>
    <row r="15300" x14ac:dyDescent="0.25"/>
    <row r="15301" x14ac:dyDescent="0.25"/>
    <row r="15302" x14ac:dyDescent="0.25"/>
    <row r="15303" x14ac:dyDescent="0.25"/>
    <row r="15304" x14ac:dyDescent="0.25"/>
    <row r="15305" x14ac:dyDescent="0.25"/>
    <row r="15306" x14ac:dyDescent="0.25"/>
    <row r="15307" x14ac:dyDescent="0.25"/>
    <row r="15308" x14ac:dyDescent="0.25"/>
    <row r="15309" x14ac:dyDescent="0.25"/>
    <row r="15310" x14ac:dyDescent="0.25"/>
    <row r="15311" x14ac:dyDescent="0.25"/>
    <row r="15312" x14ac:dyDescent="0.25"/>
    <row r="15313" x14ac:dyDescent="0.25"/>
    <row r="15314" x14ac:dyDescent="0.25"/>
    <row r="15315" x14ac:dyDescent="0.25"/>
    <row r="15316" x14ac:dyDescent="0.25"/>
    <row r="15317" x14ac:dyDescent="0.25"/>
    <row r="15318" x14ac:dyDescent="0.25"/>
    <row r="15319" x14ac:dyDescent="0.25"/>
    <row r="15320" x14ac:dyDescent="0.25"/>
    <row r="15321" x14ac:dyDescent="0.25"/>
    <row r="15322" x14ac:dyDescent="0.25"/>
    <row r="15323" x14ac:dyDescent="0.25"/>
    <row r="15324" x14ac:dyDescent="0.25"/>
    <row r="15325" x14ac:dyDescent="0.25"/>
    <row r="15326" x14ac:dyDescent="0.25"/>
    <row r="15327" x14ac:dyDescent="0.25"/>
    <row r="15328" x14ac:dyDescent="0.25"/>
    <row r="15329" x14ac:dyDescent="0.25"/>
    <row r="15330" x14ac:dyDescent="0.25"/>
    <row r="15331" x14ac:dyDescent="0.25"/>
    <row r="15332" x14ac:dyDescent="0.25"/>
    <row r="15333" x14ac:dyDescent="0.25"/>
    <row r="15334" x14ac:dyDescent="0.25"/>
    <row r="15335" x14ac:dyDescent="0.25"/>
    <row r="15336" x14ac:dyDescent="0.25"/>
    <row r="15337" x14ac:dyDescent="0.25"/>
    <row r="15338" x14ac:dyDescent="0.25"/>
    <row r="15339" x14ac:dyDescent="0.25"/>
    <row r="15340" x14ac:dyDescent="0.25"/>
    <row r="15341" x14ac:dyDescent="0.25"/>
    <row r="15342" x14ac:dyDescent="0.25"/>
    <row r="15343" x14ac:dyDescent="0.25"/>
    <row r="15344" x14ac:dyDescent="0.25"/>
    <row r="15345" x14ac:dyDescent="0.25"/>
    <row r="15346" x14ac:dyDescent="0.25"/>
    <row r="15347" x14ac:dyDescent="0.25"/>
    <row r="15348" x14ac:dyDescent="0.25"/>
    <row r="15349" x14ac:dyDescent="0.25"/>
    <row r="15350" x14ac:dyDescent="0.25"/>
    <row r="15351" x14ac:dyDescent="0.25"/>
    <row r="15352" x14ac:dyDescent="0.25"/>
    <row r="15353" x14ac:dyDescent="0.25"/>
    <row r="15354" x14ac:dyDescent="0.25"/>
    <row r="15355" x14ac:dyDescent="0.25"/>
    <row r="15356" x14ac:dyDescent="0.25"/>
    <row r="15357" x14ac:dyDescent="0.25"/>
    <row r="15358" x14ac:dyDescent="0.25"/>
    <row r="15359" x14ac:dyDescent="0.25"/>
    <row r="15360" x14ac:dyDescent="0.25"/>
    <row r="15361" x14ac:dyDescent="0.25"/>
    <row r="15362" x14ac:dyDescent="0.25"/>
    <row r="15363" x14ac:dyDescent="0.25"/>
    <row r="15364" x14ac:dyDescent="0.25"/>
    <row r="15365" x14ac:dyDescent="0.25"/>
    <row r="15366" x14ac:dyDescent="0.25"/>
    <row r="15367" x14ac:dyDescent="0.25"/>
    <row r="15368" x14ac:dyDescent="0.25"/>
    <row r="15369" x14ac:dyDescent="0.25"/>
    <row r="15370" x14ac:dyDescent="0.25"/>
    <row r="15371" x14ac:dyDescent="0.25"/>
    <row r="15372" x14ac:dyDescent="0.25"/>
    <row r="15373" x14ac:dyDescent="0.25"/>
    <row r="15374" x14ac:dyDescent="0.25"/>
    <row r="15375" x14ac:dyDescent="0.25"/>
    <row r="15376" x14ac:dyDescent="0.25"/>
    <row r="15377" x14ac:dyDescent="0.25"/>
    <row r="15378" x14ac:dyDescent="0.25"/>
    <row r="15379" x14ac:dyDescent="0.25"/>
    <row r="15380" x14ac:dyDescent="0.25"/>
    <row r="15381" x14ac:dyDescent="0.25"/>
    <row r="15382" x14ac:dyDescent="0.25"/>
    <row r="15383" x14ac:dyDescent="0.25"/>
    <row r="15384" x14ac:dyDescent="0.25"/>
    <row r="15385" x14ac:dyDescent="0.25"/>
    <row r="15386" x14ac:dyDescent="0.25"/>
    <row r="15387" x14ac:dyDescent="0.25"/>
    <row r="15388" x14ac:dyDescent="0.25"/>
    <row r="15389" x14ac:dyDescent="0.25"/>
    <row r="15390" x14ac:dyDescent="0.25"/>
    <row r="15391" x14ac:dyDescent="0.25"/>
    <row r="15392" x14ac:dyDescent="0.25"/>
    <row r="15393" x14ac:dyDescent="0.25"/>
    <row r="15394" x14ac:dyDescent="0.25"/>
    <row r="15395" x14ac:dyDescent="0.25"/>
    <row r="15396" x14ac:dyDescent="0.25"/>
    <row r="15397" x14ac:dyDescent="0.25"/>
    <row r="15398" x14ac:dyDescent="0.25"/>
    <row r="15399" x14ac:dyDescent="0.25"/>
    <row r="15400" x14ac:dyDescent="0.25"/>
    <row r="15401" x14ac:dyDescent="0.25"/>
    <row r="15402" x14ac:dyDescent="0.25"/>
    <row r="15403" x14ac:dyDescent="0.25"/>
    <row r="15404" x14ac:dyDescent="0.25"/>
    <row r="15405" x14ac:dyDescent="0.25"/>
    <row r="15406" x14ac:dyDescent="0.25"/>
    <row r="15407" x14ac:dyDescent="0.25"/>
    <row r="15408" x14ac:dyDescent="0.25"/>
    <row r="15409" x14ac:dyDescent="0.25"/>
    <row r="15410" x14ac:dyDescent="0.25"/>
    <row r="15411" x14ac:dyDescent="0.25"/>
    <row r="15412" x14ac:dyDescent="0.25"/>
    <row r="15413" x14ac:dyDescent="0.25"/>
    <row r="15414" x14ac:dyDescent="0.25"/>
    <row r="15415" x14ac:dyDescent="0.25"/>
    <row r="15416" x14ac:dyDescent="0.25"/>
    <row r="15417" x14ac:dyDescent="0.25"/>
    <row r="15418" x14ac:dyDescent="0.25"/>
    <row r="15419" x14ac:dyDescent="0.25"/>
    <row r="15420" x14ac:dyDescent="0.25"/>
    <row r="15421" x14ac:dyDescent="0.25"/>
    <row r="15422" x14ac:dyDescent="0.25"/>
    <row r="15423" x14ac:dyDescent="0.25"/>
    <row r="15424" x14ac:dyDescent="0.25"/>
    <row r="15425" x14ac:dyDescent="0.25"/>
    <row r="15426" x14ac:dyDescent="0.25"/>
    <row r="15427" x14ac:dyDescent="0.25"/>
    <row r="15428" x14ac:dyDescent="0.25"/>
    <row r="15429" x14ac:dyDescent="0.25"/>
    <row r="15430" x14ac:dyDescent="0.25"/>
    <row r="15431" x14ac:dyDescent="0.25"/>
    <row r="15432" x14ac:dyDescent="0.25"/>
    <row r="15433" x14ac:dyDescent="0.25"/>
    <row r="15434" x14ac:dyDescent="0.25"/>
    <row r="15435" x14ac:dyDescent="0.25"/>
    <row r="15436" x14ac:dyDescent="0.25"/>
    <row r="15437" x14ac:dyDescent="0.25"/>
    <row r="15438" x14ac:dyDescent="0.25"/>
    <row r="15439" x14ac:dyDescent="0.25"/>
    <row r="15440" x14ac:dyDescent="0.25"/>
    <row r="15441" x14ac:dyDescent="0.25"/>
    <row r="15442" x14ac:dyDescent="0.25"/>
    <row r="15443" x14ac:dyDescent="0.25"/>
    <row r="15444" x14ac:dyDescent="0.25"/>
    <row r="15445" x14ac:dyDescent="0.25"/>
    <row r="15446" x14ac:dyDescent="0.25"/>
    <row r="15447" x14ac:dyDescent="0.25"/>
    <row r="15448" x14ac:dyDescent="0.25"/>
    <row r="15449" x14ac:dyDescent="0.25"/>
    <row r="15450" x14ac:dyDescent="0.25"/>
    <row r="15451" x14ac:dyDescent="0.25"/>
    <row r="15452" x14ac:dyDescent="0.25"/>
    <row r="15453" x14ac:dyDescent="0.25"/>
    <row r="15454" x14ac:dyDescent="0.25"/>
    <row r="15455" x14ac:dyDescent="0.25"/>
    <row r="15456" x14ac:dyDescent="0.25"/>
    <row r="15457" x14ac:dyDescent="0.25"/>
    <row r="15458" x14ac:dyDescent="0.25"/>
    <row r="15459" x14ac:dyDescent="0.25"/>
    <row r="15460" x14ac:dyDescent="0.25"/>
    <row r="15461" x14ac:dyDescent="0.25"/>
    <row r="15462" x14ac:dyDescent="0.25"/>
    <row r="15463" x14ac:dyDescent="0.25"/>
    <row r="15464" x14ac:dyDescent="0.25"/>
    <row r="15465" x14ac:dyDescent="0.25"/>
    <row r="15466" x14ac:dyDescent="0.25"/>
    <row r="15467" x14ac:dyDescent="0.25"/>
    <row r="15468" x14ac:dyDescent="0.25"/>
    <row r="15469" x14ac:dyDescent="0.25"/>
    <row r="15470" x14ac:dyDescent="0.25"/>
    <row r="15471" x14ac:dyDescent="0.25"/>
    <row r="15472" x14ac:dyDescent="0.25"/>
    <row r="15473" x14ac:dyDescent="0.25"/>
    <row r="15474" x14ac:dyDescent="0.25"/>
    <row r="15475" x14ac:dyDescent="0.25"/>
    <row r="15476" x14ac:dyDescent="0.25"/>
    <row r="15477" x14ac:dyDescent="0.25"/>
    <row r="15478" x14ac:dyDescent="0.25"/>
    <row r="15479" x14ac:dyDescent="0.25"/>
    <row r="15480" x14ac:dyDescent="0.25"/>
    <row r="15481" x14ac:dyDescent="0.25"/>
    <row r="15482" x14ac:dyDescent="0.25"/>
    <row r="15483" x14ac:dyDescent="0.25"/>
    <row r="15484" x14ac:dyDescent="0.25"/>
    <row r="15485" x14ac:dyDescent="0.25"/>
    <row r="15486" x14ac:dyDescent="0.25"/>
    <row r="15487" x14ac:dyDescent="0.25"/>
    <row r="15488" x14ac:dyDescent="0.25"/>
    <row r="15489" x14ac:dyDescent="0.25"/>
    <row r="15490" x14ac:dyDescent="0.25"/>
    <row r="15491" x14ac:dyDescent="0.25"/>
    <row r="15492" x14ac:dyDescent="0.25"/>
    <row r="15493" x14ac:dyDescent="0.25"/>
    <row r="15494" x14ac:dyDescent="0.25"/>
    <row r="15495" x14ac:dyDescent="0.25"/>
    <row r="15496" x14ac:dyDescent="0.25"/>
    <row r="15497" x14ac:dyDescent="0.25"/>
    <row r="15498" x14ac:dyDescent="0.25"/>
    <row r="15499" x14ac:dyDescent="0.25"/>
    <row r="15500" x14ac:dyDescent="0.25"/>
    <row r="15501" x14ac:dyDescent="0.25"/>
    <row r="15502" x14ac:dyDescent="0.25"/>
    <row r="15503" x14ac:dyDescent="0.25"/>
    <row r="15504" x14ac:dyDescent="0.25"/>
    <row r="15505" x14ac:dyDescent="0.25"/>
    <row r="15506" x14ac:dyDescent="0.25"/>
    <row r="15507" x14ac:dyDescent="0.25"/>
    <row r="15508" x14ac:dyDescent="0.25"/>
    <row r="15509" x14ac:dyDescent="0.25"/>
    <row r="15510" x14ac:dyDescent="0.25"/>
    <row r="15511" x14ac:dyDescent="0.25"/>
    <row r="15512" x14ac:dyDescent="0.25"/>
    <row r="15513" x14ac:dyDescent="0.25"/>
    <row r="15514" x14ac:dyDescent="0.25"/>
    <row r="15515" x14ac:dyDescent="0.25"/>
    <row r="15516" x14ac:dyDescent="0.25"/>
    <row r="15517" x14ac:dyDescent="0.25"/>
    <row r="15518" x14ac:dyDescent="0.25"/>
    <row r="15519" x14ac:dyDescent="0.25"/>
    <row r="15520" x14ac:dyDescent="0.25"/>
    <row r="15521" x14ac:dyDescent="0.25"/>
    <row r="15522" x14ac:dyDescent="0.25"/>
    <row r="15523" x14ac:dyDescent="0.25"/>
    <row r="15524" x14ac:dyDescent="0.25"/>
    <row r="15525" x14ac:dyDescent="0.25"/>
    <row r="15526" x14ac:dyDescent="0.25"/>
    <row r="15527" x14ac:dyDescent="0.25"/>
    <row r="15528" x14ac:dyDescent="0.25"/>
    <row r="15529" x14ac:dyDescent="0.25"/>
    <row r="15530" x14ac:dyDescent="0.25"/>
    <row r="15531" x14ac:dyDescent="0.25"/>
    <row r="15532" x14ac:dyDescent="0.25"/>
    <row r="15533" x14ac:dyDescent="0.25"/>
    <row r="15534" x14ac:dyDescent="0.25"/>
    <row r="15535" x14ac:dyDescent="0.25"/>
    <row r="15536" x14ac:dyDescent="0.25"/>
    <row r="15537" x14ac:dyDescent="0.25"/>
    <row r="15538" x14ac:dyDescent="0.25"/>
    <row r="15539" x14ac:dyDescent="0.25"/>
    <row r="15540" x14ac:dyDescent="0.25"/>
    <row r="15541" x14ac:dyDescent="0.25"/>
    <row r="15542" x14ac:dyDescent="0.25"/>
    <row r="15543" x14ac:dyDescent="0.25"/>
    <row r="15544" x14ac:dyDescent="0.25"/>
    <row r="15545" x14ac:dyDescent="0.25"/>
    <row r="15546" x14ac:dyDescent="0.25"/>
    <row r="15547" x14ac:dyDescent="0.25"/>
    <row r="15548" x14ac:dyDescent="0.25"/>
    <row r="15549" x14ac:dyDescent="0.25"/>
    <row r="15550" x14ac:dyDescent="0.25"/>
    <row r="15551" x14ac:dyDescent="0.25"/>
    <row r="15552" x14ac:dyDescent="0.25"/>
    <row r="15553" x14ac:dyDescent="0.25"/>
    <row r="15554" x14ac:dyDescent="0.25"/>
    <row r="15555" x14ac:dyDescent="0.25"/>
    <row r="15556" x14ac:dyDescent="0.25"/>
    <row r="15557" x14ac:dyDescent="0.25"/>
    <row r="15558" x14ac:dyDescent="0.25"/>
    <row r="15559" x14ac:dyDescent="0.25"/>
    <row r="15560" x14ac:dyDescent="0.25"/>
    <row r="15561" x14ac:dyDescent="0.25"/>
    <row r="15562" x14ac:dyDescent="0.25"/>
    <row r="15563" x14ac:dyDescent="0.25"/>
    <row r="15564" x14ac:dyDescent="0.25"/>
    <row r="15565" x14ac:dyDescent="0.25"/>
    <row r="15566" x14ac:dyDescent="0.25"/>
    <row r="15567" x14ac:dyDescent="0.25"/>
    <row r="15568" x14ac:dyDescent="0.25"/>
    <row r="15569" x14ac:dyDescent="0.25"/>
    <row r="15570" x14ac:dyDescent="0.25"/>
    <row r="15571" x14ac:dyDescent="0.25"/>
    <row r="15572" x14ac:dyDescent="0.25"/>
    <row r="15573" x14ac:dyDescent="0.25"/>
    <row r="15574" x14ac:dyDescent="0.25"/>
    <row r="15575" x14ac:dyDescent="0.25"/>
    <row r="15576" x14ac:dyDescent="0.25"/>
    <row r="15577" x14ac:dyDescent="0.25"/>
    <row r="15578" x14ac:dyDescent="0.25"/>
    <row r="15579" x14ac:dyDescent="0.25"/>
    <row r="15580" x14ac:dyDescent="0.25"/>
    <row r="15581" x14ac:dyDescent="0.25"/>
    <row r="15582" x14ac:dyDescent="0.25"/>
    <row r="15583" x14ac:dyDescent="0.25"/>
    <row r="15584" x14ac:dyDescent="0.25"/>
    <row r="15585" x14ac:dyDescent="0.25"/>
    <row r="15586" x14ac:dyDescent="0.25"/>
    <row r="15587" x14ac:dyDescent="0.25"/>
    <row r="15588" x14ac:dyDescent="0.25"/>
    <row r="15589" x14ac:dyDescent="0.25"/>
    <row r="15590" x14ac:dyDescent="0.25"/>
    <row r="15591" x14ac:dyDescent="0.25"/>
    <row r="15592" x14ac:dyDescent="0.25"/>
    <row r="15593" x14ac:dyDescent="0.25"/>
    <row r="15594" x14ac:dyDescent="0.25"/>
    <row r="15595" x14ac:dyDescent="0.25"/>
    <row r="15596" x14ac:dyDescent="0.25"/>
    <row r="15597" x14ac:dyDescent="0.25"/>
    <row r="15598" x14ac:dyDescent="0.25"/>
    <row r="15599" x14ac:dyDescent="0.25"/>
    <row r="15600" x14ac:dyDescent="0.25"/>
    <row r="15601" x14ac:dyDescent="0.25"/>
    <row r="15602" x14ac:dyDescent="0.25"/>
    <row r="15603" x14ac:dyDescent="0.25"/>
    <row r="15604" x14ac:dyDescent="0.25"/>
    <row r="15605" x14ac:dyDescent="0.25"/>
    <row r="15606" x14ac:dyDescent="0.25"/>
    <row r="15607" x14ac:dyDescent="0.25"/>
    <row r="15608" x14ac:dyDescent="0.25"/>
    <row r="15609" x14ac:dyDescent="0.25"/>
    <row r="15610" x14ac:dyDescent="0.25"/>
    <row r="15611" x14ac:dyDescent="0.25"/>
    <row r="15612" x14ac:dyDescent="0.25"/>
    <row r="15613" x14ac:dyDescent="0.25"/>
    <row r="15614" x14ac:dyDescent="0.25"/>
    <row r="15615" x14ac:dyDescent="0.25"/>
    <row r="15616" x14ac:dyDescent="0.25"/>
    <row r="15617" x14ac:dyDescent="0.25"/>
    <row r="15618" x14ac:dyDescent="0.25"/>
    <row r="15619" x14ac:dyDescent="0.25"/>
    <row r="15620" x14ac:dyDescent="0.25"/>
    <row r="15621" x14ac:dyDescent="0.25"/>
    <row r="15622" x14ac:dyDescent="0.25"/>
    <row r="15623" x14ac:dyDescent="0.25"/>
    <row r="15624" x14ac:dyDescent="0.25"/>
    <row r="15625" x14ac:dyDescent="0.25"/>
    <row r="15626" x14ac:dyDescent="0.25"/>
    <row r="15627" x14ac:dyDescent="0.25"/>
    <row r="15628" x14ac:dyDescent="0.25"/>
    <row r="15629" x14ac:dyDescent="0.25"/>
    <row r="15630" x14ac:dyDescent="0.25"/>
    <row r="15631" x14ac:dyDescent="0.25"/>
    <row r="15632" x14ac:dyDescent="0.25"/>
    <row r="15633" x14ac:dyDescent="0.25"/>
    <row r="15634" x14ac:dyDescent="0.25"/>
    <row r="15635" x14ac:dyDescent="0.25"/>
    <row r="15636" x14ac:dyDescent="0.25"/>
    <row r="15637" x14ac:dyDescent="0.25"/>
    <row r="15638" x14ac:dyDescent="0.25"/>
    <row r="15639" x14ac:dyDescent="0.25"/>
    <row r="15640" x14ac:dyDescent="0.25"/>
    <row r="15641" x14ac:dyDescent="0.25"/>
    <row r="15642" x14ac:dyDescent="0.25"/>
    <row r="15643" x14ac:dyDescent="0.25"/>
    <row r="15644" x14ac:dyDescent="0.25"/>
    <row r="15645" x14ac:dyDescent="0.25"/>
    <row r="15646" x14ac:dyDescent="0.25"/>
    <row r="15647" x14ac:dyDescent="0.25"/>
    <row r="15648" x14ac:dyDescent="0.25"/>
    <row r="15649" x14ac:dyDescent="0.25"/>
    <row r="15650" x14ac:dyDescent="0.25"/>
    <row r="15651" x14ac:dyDescent="0.25"/>
    <row r="15652" x14ac:dyDescent="0.25"/>
    <row r="15653" x14ac:dyDescent="0.25"/>
    <row r="15654" x14ac:dyDescent="0.25"/>
    <row r="15655" x14ac:dyDescent="0.25"/>
    <row r="15656" x14ac:dyDescent="0.25"/>
    <row r="15657" x14ac:dyDescent="0.25"/>
    <row r="15658" x14ac:dyDescent="0.25"/>
    <row r="15659" x14ac:dyDescent="0.25"/>
    <row r="15660" x14ac:dyDescent="0.25"/>
    <row r="15661" x14ac:dyDescent="0.25"/>
    <row r="15662" x14ac:dyDescent="0.25"/>
    <row r="15663" x14ac:dyDescent="0.25"/>
    <row r="15664" x14ac:dyDescent="0.25"/>
    <row r="15665" x14ac:dyDescent="0.25"/>
    <row r="15666" x14ac:dyDescent="0.25"/>
    <row r="15667" x14ac:dyDescent="0.25"/>
    <row r="15668" x14ac:dyDescent="0.25"/>
    <row r="15669" x14ac:dyDescent="0.25"/>
    <row r="15670" x14ac:dyDescent="0.25"/>
    <row r="15671" x14ac:dyDescent="0.25"/>
    <row r="15672" x14ac:dyDescent="0.25"/>
    <row r="15673" x14ac:dyDescent="0.25"/>
    <row r="15674" x14ac:dyDescent="0.25"/>
    <row r="15675" x14ac:dyDescent="0.25"/>
    <row r="15676" x14ac:dyDescent="0.25"/>
    <row r="15677" x14ac:dyDescent="0.25"/>
    <row r="15678" x14ac:dyDescent="0.25"/>
    <row r="15679" x14ac:dyDescent="0.25"/>
    <row r="15680" x14ac:dyDescent="0.25"/>
    <row r="15681" x14ac:dyDescent="0.25"/>
    <row r="15682" x14ac:dyDescent="0.25"/>
    <row r="15683" x14ac:dyDescent="0.25"/>
    <row r="15684" x14ac:dyDescent="0.25"/>
    <row r="15685" x14ac:dyDescent="0.25"/>
    <row r="15686" x14ac:dyDescent="0.25"/>
    <row r="15687" x14ac:dyDescent="0.25"/>
    <row r="15688" x14ac:dyDescent="0.25"/>
    <row r="15689" x14ac:dyDescent="0.25"/>
    <row r="15690" x14ac:dyDescent="0.25"/>
    <row r="15691" x14ac:dyDescent="0.25"/>
    <row r="15692" x14ac:dyDescent="0.25"/>
    <row r="15693" x14ac:dyDescent="0.25"/>
    <row r="15694" x14ac:dyDescent="0.25"/>
    <row r="15695" x14ac:dyDescent="0.25"/>
    <row r="15696" x14ac:dyDescent="0.25"/>
    <row r="15697" x14ac:dyDescent="0.25"/>
    <row r="15698" x14ac:dyDescent="0.25"/>
    <row r="15699" x14ac:dyDescent="0.25"/>
    <row r="15700" x14ac:dyDescent="0.25"/>
    <row r="15701" x14ac:dyDescent="0.25"/>
    <row r="15702" x14ac:dyDescent="0.25"/>
    <row r="15703" x14ac:dyDescent="0.25"/>
    <row r="15704" x14ac:dyDescent="0.25"/>
    <row r="15705" x14ac:dyDescent="0.25"/>
    <row r="15706" x14ac:dyDescent="0.25"/>
    <row r="15707" x14ac:dyDescent="0.25"/>
    <row r="15708" x14ac:dyDescent="0.25"/>
    <row r="15709" x14ac:dyDescent="0.25"/>
    <row r="15710" x14ac:dyDescent="0.25"/>
    <row r="15711" x14ac:dyDescent="0.25"/>
    <row r="15712" x14ac:dyDescent="0.25"/>
    <row r="15713" x14ac:dyDescent="0.25"/>
    <row r="15714" x14ac:dyDescent="0.25"/>
    <row r="15715" x14ac:dyDescent="0.25"/>
    <row r="15716" x14ac:dyDescent="0.25"/>
    <row r="15717" x14ac:dyDescent="0.25"/>
    <row r="15718" x14ac:dyDescent="0.25"/>
    <row r="15719" x14ac:dyDescent="0.25"/>
    <row r="15720" x14ac:dyDescent="0.25"/>
    <row r="15721" x14ac:dyDescent="0.25"/>
    <row r="15722" x14ac:dyDescent="0.25"/>
    <row r="15723" x14ac:dyDescent="0.25"/>
    <row r="15724" x14ac:dyDescent="0.25"/>
    <row r="15725" x14ac:dyDescent="0.25"/>
    <row r="15726" x14ac:dyDescent="0.25"/>
    <row r="15727" x14ac:dyDescent="0.25"/>
    <row r="15728" x14ac:dyDescent="0.25"/>
    <row r="15729" x14ac:dyDescent="0.25"/>
    <row r="15730" x14ac:dyDescent="0.25"/>
    <row r="15731" x14ac:dyDescent="0.25"/>
    <row r="15732" x14ac:dyDescent="0.25"/>
    <row r="15733" x14ac:dyDescent="0.25"/>
    <row r="15734" x14ac:dyDescent="0.25"/>
    <row r="15735" x14ac:dyDescent="0.25"/>
    <row r="15736" x14ac:dyDescent="0.25"/>
    <row r="15737" x14ac:dyDescent="0.25"/>
    <row r="15738" x14ac:dyDescent="0.25"/>
    <row r="15739" x14ac:dyDescent="0.25"/>
    <row r="15740" x14ac:dyDescent="0.25"/>
    <row r="15741" x14ac:dyDescent="0.25"/>
    <row r="15742" x14ac:dyDescent="0.25"/>
    <row r="15743" x14ac:dyDescent="0.25"/>
    <row r="15744" x14ac:dyDescent="0.25"/>
    <row r="15745" x14ac:dyDescent="0.25"/>
    <row r="15746" x14ac:dyDescent="0.25"/>
    <row r="15747" x14ac:dyDescent="0.25"/>
    <row r="15748" x14ac:dyDescent="0.25"/>
    <row r="15749" x14ac:dyDescent="0.25"/>
    <row r="15750" x14ac:dyDescent="0.25"/>
    <row r="15751" x14ac:dyDescent="0.25"/>
    <row r="15752" x14ac:dyDescent="0.25"/>
    <row r="15753" x14ac:dyDescent="0.25"/>
    <row r="15754" x14ac:dyDescent="0.25"/>
    <row r="15755" x14ac:dyDescent="0.25"/>
    <row r="15756" x14ac:dyDescent="0.25"/>
    <row r="15757" x14ac:dyDescent="0.25"/>
    <row r="15758" x14ac:dyDescent="0.25"/>
    <row r="15759" x14ac:dyDescent="0.25"/>
    <row r="15760" x14ac:dyDescent="0.25"/>
    <row r="15761" x14ac:dyDescent="0.25"/>
    <row r="15762" x14ac:dyDescent="0.25"/>
    <row r="15763" x14ac:dyDescent="0.25"/>
    <row r="15764" x14ac:dyDescent="0.25"/>
    <row r="15765" x14ac:dyDescent="0.25"/>
    <row r="15766" x14ac:dyDescent="0.25"/>
    <row r="15767" x14ac:dyDescent="0.25"/>
    <row r="15768" x14ac:dyDescent="0.25"/>
    <row r="15769" x14ac:dyDescent="0.25"/>
    <row r="15770" x14ac:dyDescent="0.25"/>
    <row r="15771" x14ac:dyDescent="0.25"/>
    <row r="15772" x14ac:dyDescent="0.25"/>
    <row r="15773" x14ac:dyDescent="0.25"/>
    <row r="15774" x14ac:dyDescent="0.25"/>
    <row r="15775" x14ac:dyDescent="0.25"/>
    <row r="15776" x14ac:dyDescent="0.25"/>
    <row r="15777" x14ac:dyDescent="0.25"/>
    <row r="15778" x14ac:dyDescent="0.25"/>
    <row r="15779" x14ac:dyDescent="0.25"/>
    <row r="15780" x14ac:dyDescent="0.25"/>
    <row r="15781" x14ac:dyDescent="0.25"/>
    <row r="15782" x14ac:dyDescent="0.25"/>
    <row r="15783" x14ac:dyDescent="0.25"/>
    <row r="15784" x14ac:dyDescent="0.25"/>
    <row r="15785" x14ac:dyDescent="0.25"/>
    <row r="15786" x14ac:dyDescent="0.25"/>
    <row r="15787" x14ac:dyDescent="0.25"/>
    <row r="15788" x14ac:dyDescent="0.25"/>
    <row r="15789" x14ac:dyDescent="0.25"/>
    <row r="15790" x14ac:dyDescent="0.25"/>
    <row r="15791" x14ac:dyDescent="0.25"/>
    <row r="15792" x14ac:dyDescent="0.25"/>
    <row r="15793" x14ac:dyDescent="0.25"/>
    <row r="15794" x14ac:dyDescent="0.25"/>
    <row r="15795" x14ac:dyDescent="0.25"/>
    <row r="15796" x14ac:dyDescent="0.25"/>
    <row r="15797" x14ac:dyDescent="0.25"/>
    <row r="15798" x14ac:dyDescent="0.25"/>
    <row r="15799" x14ac:dyDescent="0.25"/>
    <row r="15800" x14ac:dyDescent="0.25"/>
    <row r="15801" x14ac:dyDescent="0.25"/>
    <row r="15802" x14ac:dyDescent="0.25"/>
    <row r="15803" x14ac:dyDescent="0.25"/>
    <row r="15804" x14ac:dyDescent="0.25"/>
    <row r="15805" x14ac:dyDescent="0.25"/>
    <row r="15806" x14ac:dyDescent="0.25"/>
    <row r="15807" x14ac:dyDescent="0.25"/>
    <row r="15808" x14ac:dyDescent="0.25"/>
    <row r="15809" x14ac:dyDescent="0.25"/>
    <row r="15810" x14ac:dyDescent="0.25"/>
    <row r="15811" x14ac:dyDescent="0.25"/>
    <row r="15812" x14ac:dyDescent="0.25"/>
    <row r="15813" x14ac:dyDescent="0.25"/>
    <row r="15814" x14ac:dyDescent="0.25"/>
    <row r="15815" x14ac:dyDescent="0.25"/>
    <row r="15816" x14ac:dyDescent="0.25"/>
    <row r="15817" x14ac:dyDescent="0.25"/>
    <row r="15818" x14ac:dyDescent="0.25"/>
    <row r="15819" x14ac:dyDescent="0.25"/>
    <row r="15820" x14ac:dyDescent="0.25"/>
    <row r="15821" x14ac:dyDescent="0.25"/>
    <row r="15822" x14ac:dyDescent="0.25"/>
    <row r="15823" x14ac:dyDescent="0.25"/>
    <row r="15824" x14ac:dyDescent="0.25"/>
    <row r="15825" x14ac:dyDescent="0.25"/>
    <row r="15826" x14ac:dyDescent="0.25"/>
    <row r="15827" x14ac:dyDescent="0.25"/>
    <row r="15828" x14ac:dyDescent="0.25"/>
    <row r="15829" x14ac:dyDescent="0.25"/>
    <row r="15830" x14ac:dyDescent="0.25"/>
    <row r="15831" x14ac:dyDescent="0.25"/>
    <row r="15832" x14ac:dyDescent="0.25"/>
    <row r="15833" x14ac:dyDescent="0.25"/>
    <row r="15834" x14ac:dyDescent="0.25"/>
    <row r="15835" x14ac:dyDescent="0.25"/>
    <row r="15836" x14ac:dyDescent="0.25"/>
    <row r="15837" x14ac:dyDescent="0.25"/>
    <row r="15838" x14ac:dyDescent="0.25"/>
    <row r="15839" x14ac:dyDescent="0.25"/>
    <row r="15840" x14ac:dyDescent="0.25"/>
    <row r="15841" x14ac:dyDescent="0.25"/>
    <row r="15842" x14ac:dyDescent="0.25"/>
    <row r="15843" x14ac:dyDescent="0.25"/>
    <row r="15844" x14ac:dyDescent="0.25"/>
    <row r="15845" x14ac:dyDescent="0.25"/>
    <row r="15846" x14ac:dyDescent="0.25"/>
    <row r="15847" x14ac:dyDescent="0.25"/>
    <row r="15848" x14ac:dyDescent="0.25"/>
    <row r="15849" x14ac:dyDescent="0.25"/>
    <row r="15850" x14ac:dyDescent="0.25"/>
    <row r="15851" x14ac:dyDescent="0.25"/>
    <row r="15852" x14ac:dyDescent="0.25"/>
    <row r="15853" x14ac:dyDescent="0.25"/>
    <row r="15854" x14ac:dyDescent="0.25"/>
    <row r="15855" x14ac:dyDescent="0.25"/>
    <row r="15856" x14ac:dyDescent="0.25"/>
    <row r="15857" x14ac:dyDescent="0.25"/>
    <row r="15858" x14ac:dyDescent="0.25"/>
    <row r="15859" x14ac:dyDescent="0.25"/>
    <row r="15860" x14ac:dyDescent="0.25"/>
    <row r="15861" x14ac:dyDescent="0.25"/>
    <row r="15862" x14ac:dyDescent="0.25"/>
    <row r="15863" x14ac:dyDescent="0.25"/>
    <row r="15864" x14ac:dyDescent="0.25"/>
    <row r="15865" x14ac:dyDescent="0.25"/>
    <row r="15866" x14ac:dyDescent="0.25"/>
    <row r="15867" x14ac:dyDescent="0.25"/>
    <row r="15868" x14ac:dyDescent="0.25"/>
    <row r="15869" x14ac:dyDescent="0.25"/>
    <row r="15870" x14ac:dyDescent="0.25"/>
    <row r="15871" x14ac:dyDescent="0.25"/>
    <row r="15872" x14ac:dyDescent="0.25"/>
    <row r="15873" x14ac:dyDescent="0.25"/>
    <row r="15874" x14ac:dyDescent="0.25"/>
    <row r="15875" x14ac:dyDescent="0.25"/>
    <row r="15876" x14ac:dyDescent="0.25"/>
    <row r="15877" x14ac:dyDescent="0.25"/>
    <row r="15878" x14ac:dyDescent="0.25"/>
    <row r="15879" x14ac:dyDescent="0.25"/>
    <row r="15880" x14ac:dyDescent="0.25"/>
    <row r="15881" x14ac:dyDescent="0.25"/>
    <row r="15882" x14ac:dyDescent="0.25"/>
    <row r="15883" x14ac:dyDescent="0.25"/>
    <row r="15884" x14ac:dyDescent="0.25"/>
    <row r="15885" x14ac:dyDescent="0.25"/>
    <row r="15886" x14ac:dyDescent="0.25"/>
    <row r="15887" x14ac:dyDescent="0.25"/>
    <row r="15888" x14ac:dyDescent="0.25"/>
    <row r="15889" x14ac:dyDescent="0.25"/>
    <row r="15890" x14ac:dyDescent="0.25"/>
    <row r="15891" x14ac:dyDescent="0.25"/>
    <row r="15892" x14ac:dyDescent="0.25"/>
    <row r="15893" x14ac:dyDescent="0.25"/>
    <row r="15894" x14ac:dyDescent="0.25"/>
    <row r="15895" x14ac:dyDescent="0.25"/>
    <row r="15896" x14ac:dyDescent="0.25"/>
    <row r="15897" x14ac:dyDescent="0.25"/>
    <row r="15898" x14ac:dyDescent="0.25"/>
    <row r="15899" x14ac:dyDescent="0.25"/>
    <row r="15900" x14ac:dyDescent="0.25"/>
    <row r="15901" x14ac:dyDescent="0.25"/>
    <row r="15902" x14ac:dyDescent="0.25"/>
    <row r="15903" x14ac:dyDescent="0.25"/>
    <row r="15904" x14ac:dyDescent="0.25"/>
    <row r="15905" x14ac:dyDescent="0.25"/>
    <row r="15906" x14ac:dyDescent="0.25"/>
    <row r="15907" x14ac:dyDescent="0.25"/>
    <row r="15908" x14ac:dyDescent="0.25"/>
    <row r="15909" x14ac:dyDescent="0.25"/>
    <row r="15910" x14ac:dyDescent="0.25"/>
    <row r="15911" x14ac:dyDescent="0.25"/>
    <row r="15912" x14ac:dyDescent="0.25"/>
    <row r="15913" x14ac:dyDescent="0.25"/>
    <row r="15914" x14ac:dyDescent="0.25"/>
    <row r="15915" x14ac:dyDescent="0.25"/>
    <row r="15916" x14ac:dyDescent="0.25"/>
    <row r="15917" x14ac:dyDescent="0.25"/>
    <row r="15918" x14ac:dyDescent="0.25"/>
    <row r="15919" x14ac:dyDescent="0.25"/>
    <row r="15920" x14ac:dyDescent="0.25"/>
    <row r="15921" x14ac:dyDescent="0.25"/>
    <row r="15922" x14ac:dyDescent="0.25"/>
    <row r="15923" x14ac:dyDescent="0.25"/>
    <row r="15924" x14ac:dyDescent="0.25"/>
    <row r="15925" x14ac:dyDescent="0.25"/>
    <row r="15926" x14ac:dyDescent="0.25"/>
    <row r="15927" x14ac:dyDescent="0.25"/>
    <row r="15928" x14ac:dyDescent="0.25"/>
    <row r="15929" x14ac:dyDescent="0.25"/>
    <row r="15930" x14ac:dyDescent="0.25"/>
    <row r="15931" x14ac:dyDescent="0.25"/>
    <row r="15932" x14ac:dyDescent="0.25"/>
    <row r="15933" x14ac:dyDescent="0.25"/>
    <row r="15934" x14ac:dyDescent="0.25"/>
    <row r="15935" x14ac:dyDescent="0.25"/>
    <row r="15936" x14ac:dyDescent="0.25"/>
    <row r="15937" x14ac:dyDescent="0.25"/>
    <row r="15938" x14ac:dyDescent="0.25"/>
    <row r="15939" x14ac:dyDescent="0.25"/>
    <row r="15940" x14ac:dyDescent="0.25"/>
    <row r="15941" x14ac:dyDescent="0.25"/>
    <row r="15942" x14ac:dyDescent="0.25"/>
    <row r="15943" x14ac:dyDescent="0.25"/>
    <row r="15944" x14ac:dyDescent="0.25"/>
    <row r="15945" x14ac:dyDescent="0.25"/>
    <row r="15946" x14ac:dyDescent="0.25"/>
    <row r="15947" x14ac:dyDescent="0.25"/>
    <row r="15948" x14ac:dyDescent="0.25"/>
    <row r="15949" x14ac:dyDescent="0.25"/>
    <row r="15950" x14ac:dyDescent="0.25"/>
    <row r="15951" x14ac:dyDescent="0.25"/>
    <row r="15952" x14ac:dyDescent="0.25"/>
    <row r="15953" x14ac:dyDescent="0.25"/>
    <row r="15954" x14ac:dyDescent="0.25"/>
    <row r="15955" x14ac:dyDescent="0.25"/>
    <row r="15956" x14ac:dyDescent="0.25"/>
    <row r="15957" x14ac:dyDescent="0.25"/>
    <row r="15958" x14ac:dyDescent="0.25"/>
    <row r="15959" x14ac:dyDescent="0.25"/>
    <row r="15960" x14ac:dyDescent="0.25"/>
    <row r="15961" x14ac:dyDescent="0.25"/>
    <row r="15962" x14ac:dyDescent="0.25"/>
    <row r="15963" x14ac:dyDescent="0.25"/>
    <row r="15964" x14ac:dyDescent="0.25"/>
    <row r="15965" x14ac:dyDescent="0.25"/>
    <row r="15966" x14ac:dyDescent="0.25"/>
    <row r="15967" x14ac:dyDescent="0.25"/>
    <row r="15968" x14ac:dyDescent="0.25"/>
    <row r="15969" x14ac:dyDescent="0.25"/>
    <row r="15970" x14ac:dyDescent="0.25"/>
    <row r="15971" x14ac:dyDescent="0.25"/>
    <row r="15972" x14ac:dyDescent="0.25"/>
    <row r="15973" x14ac:dyDescent="0.25"/>
    <row r="15974" x14ac:dyDescent="0.25"/>
    <row r="15975" x14ac:dyDescent="0.25"/>
    <row r="15976" x14ac:dyDescent="0.25"/>
    <row r="15977" x14ac:dyDescent="0.25"/>
    <row r="15978" x14ac:dyDescent="0.25"/>
    <row r="15979" x14ac:dyDescent="0.25"/>
    <row r="15980" x14ac:dyDescent="0.25"/>
    <row r="15981" x14ac:dyDescent="0.25"/>
    <row r="15982" x14ac:dyDescent="0.25"/>
    <row r="15983" x14ac:dyDescent="0.25"/>
    <row r="15984" x14ac:dyDescent="0.25"/>
    <row r="15985" x14ac:dyDescent="0.25"/>
    <row r="15986" x14ac:dyDescent="0.25"/>
    <row r="15987" x14ac:dyDescent="0.25"/>
    <row r="15988" x14ac:dyDescent="0.25"/>
    <row r="15989" x14ac:dyDescent="0.25"/>
    <row r="15990" x14ac:dyDescent="0.25"/>
    <row r="15991" x14ac:dyDescent="0.25"/>
    <row r="15992" x14ac:dyDescent="0.25"/>
    <row r="15993" x14ac:dyDescent="0.25"/>
    <row r="15994" x14ac:dyDescent="0.25"/>
    <row r="15995" x14ac:dyDescent="0.25"/>
    <row r="15996" x14ac:dyDescent="0.25"/>
    <row r="15997" x14ac:dyDescent="0.25"/>
    <row r="15998" x14ac:dyDescent="0.25"/>
    <row r="15999" x14ac:dyDescent="0.25"/>
    <row r="16000" x14ac:dyDescent="0.25"/>
    <row r="16001" x14ac:dyDescent="0.25"/>
    <row r="16002" x14ac:dyDescent="0.25"/>
    <row r="16003" x14ac:dyDescent="0.25"/>
    <row r="16004" x14ac:dyDescent="0.25"/>
    <row r="16005" x14ac:dyDescent="0.25"/>
    <row r="16006" x14ac:dyDescent="0.25"/>
    <row r="16007" x14ac:dyDescent="0.25"/>
    <row r="16008" x14ac:dyDescent="0.25"/>
    <row r="16009" x14ac:dyDescent="0.25"/>
    <row r="16010" x14ac:dyDescent="0.25"/>
    <row r="16011" x14ac:dyDescent="0.25"/>
    <row r="16012" x14ac:dyDescent="0.25"/>
    <row r="16013" x14ac:dyDescent="0.25"/>
    <row r="16014" x14ac:dyDescent="0.25"/>
    <row r="16015" x14ac:dyDescent="0.25"/>
    <row r="16016" x14ac:dyDescent="0.25"/>
    <row r="16017" x14ac:dyDescent="0.25"/>
    <row r="16018" x14ac:dyDescent="0.25"/>
    <row r="16019" x14ac:dyDescent="0.25"/>
    <row r="16020" x14ac:dyDescent="0.25"/>
    <row r="16021" x14ac:dyDescent="0.25"/>
    <row r="16022" x14ac:dyDescent="0.25"/>
    <row r="16023" x14ac:dyDescent="0.25"/>
    <row r="16024" x14ac:dyDescent="0.25"/>
    <row r="16025" x14ac:dyDescent="0.25"/>
    <row r="16026" x14ac:dyDescent="0.25"/>
    <row r="16027" x14ac:dyDescent="0.25"/>
    <row r="16028" x14ac:dyDescent="0.25"/>
    <row r="16029" x14ac:dyDescent="0.25"/>
    <row r="16030" x14ac:dyDescent="0.25"/>
    <row r="16031" x14ac:dyDescent="0.25"/>
    <row r="16032" x14ac:dyDescent="0.25"/>
    <row r="16033" x14ac:dyDescent="0.25"/>
    <row r="16034" x14ac:dyDescent="0.25"/>
    <row r="16035" x14ac:dyDescent="0.25"/>
    <row r="16036" x14ac:dyDescent="0.25"/>
    <row r="16037" x14ac:dyDescent="0.25"/>
    <row r="16038" x14ac:dyDescent="0.25"/>
    <row r="16039" x14ac:dyDescent="0.25"/>
    <row r="16040" x14ac:dyDescent="0.25"/>
    <row r="16041" x14ac:dyDescent="0.25"/>
    <row r="16042" x14ac:dyDescent="0.25"/>
    <row r="16043" x14ac:dyDescent="0.25"/>
    <row r="16044" x14ac:dyDescent="0.25"/>
    <row r="16045" x14ac:dyDescent="0.25"/>
    <row r="16046" x14ac:dyDescent="0.25"/>
    <row r="16047" x14ac:dyDescent="0.25"/>
    <row r="16048" x14ac:dyDescent="0.25"/>
    <row r="16049" x14ac:dyDescent="0.25"/>
    <row r="16050" x14ac:dyDescent="0.25"/>
    <row r="16051" x14ac:dyDescent="0.25"/>
    <row r="16052" x14ac:dyDescent="0.25"/>
    <row r="16053" x14ac:dyDescent="0.25"/>
    <row r="16054" x14ac:dyDescent="0.25"/>
    <row r="16055" x14ac:dyDescent="0.25"/>
    <row r="16056" x14ac:dyDescent="0.25"/>
    <row r="16057" x14ac:dyDescent="0.25"/>
    <row r="16058" x14ac:dyDescent="0.25"/>
    <row r="16059" x14ac:dyDescent="0.25"/>
    <row r="16060" x14ac:dyDescent="0.25"/>
    <row r="16061" x14ac:dyDescent="0.25"/>
    <row r="16062" x14ac:dyDescent="0.25"/>
    <row r="16063" x14ac:dyDescent="0.25"/>
    <row r="16064" x14ac:dyDescent="0.25"/>
    <row r="16065" x14ac:dyDescent="0.25"/>
    <row r="16066" x14ac:dyDescent="0.25"/>
    <row r="16067" x14ac:dyDescent="0.25"/>
    <row r="16068" x14ac:dyDescent="0.25"/>
    <row r="16069" x14ac:dyDescent="0.25"/>
    <row r="16070" x14ac:dyDescent="0.25"/>
    <row r="16071" x14ac:dyDescent="0.25"/>
    <row r="16072" x14ac:dyDescent="0.25"/>
    <row r="16073" x14ac:dyDescent="0.25"/>
    <row r="16074" x14ac:dyDescent="0.25"/>
    <row r="16075" x14ac:dyDescent="0.25"/>
    <row r="16076" x14ac:dyDescent="0.25"/>
    <row r="16077" x14ac:dyDescent="0.25"/>
    <row r="16078" x14ac:dyDescent="0.25"/>
    <row r="16079" x14ac:dyDescent="0.25"/>
    <row r="16080" x14ac:dyDescent="0.25"/>
    <row r="16081" x14ac:dyDescent="0.25"/>
    <row r="16082" x14ac:dyDescent="0.25"/>
    <row r="16083" x14ac:dyDescent="0.25"/>
    <row r="16084" x14ac:dyDescent="0.25"/>
    <row r="16085" x14ac:dyDescent="0.25"/>
    <row r="16086" x14ac:dyDescent="0.25"/>
    <row r="16087" x14ac:dyDescent="0.25"/>
    <row r="16088" x14ac:dyDescent="0.25"/>
    <row r="16089" x14ac:dyDescent="0.25"/>
    <row r="16090" x14ac:dyDescent="0.25"/>
    <row r="16091" x14ac:dyDescent="0.25"/>
    <row r="16092" x14ac:dyDescent="0.25"/>
    <row r="16093" x14ac:dyDescent="0.25"/>
    <row r="16094" x14ac:dyDescent="0.25"/>
    <row r="16095" x14ac:dyDescent="0.25"/>
    <row r="16096" x14ac:dyDescent="0.25"/>
    <row r="16097" x14ac:dyDescent="0.25"/>
    <row r="16098" x14ac:dyDescent="0.25"/>
    <row r="16099" x14ac:dyDescent="0.25"/>
    <row r="16100" x14ac:dyDescent="0.25"/>
    <row r="16101" x14ac:dyDescent="0.25"/>
    <row r="16102" x14ac:dyDescent="0.25"/>
    <row r="16103" x14ac:dyDescent="0.25"/>
    <row r="16104" x14ac:dyDescent="0.25"/>
    <row r="16105" x14ac:dyDescent="0.25"/>
    <row r="16106" x14ac:dyDescent="0.25"/>
    <row r="16107" x14ac:dyDescent="0.25"/>
    <row r="16108" x14ac:dyDescent="0.25"/>
    <row r="16109" x14ac:dyDescent="0.25"/>
    <row r="16110" x14ac:dyDescent="0.25"/>
    <row r="16111" x14ac:dyDescent="0.25"/>
    <row r="16112" x14ac:dyDescent="0.25"/>
    <row r="16113" x14ac:dyDescent="0.25"/>
    <row r="16114" x14ac:dyDescent="0.25"/>
    <row r="16115" x14ac:dyDescent="0.25"/>
    <row r="16116" x14ac:dyDescent="0.25"/>
    <row r="16117" x14ac:dyDescent="0.25"/>
    <row r="16118" x14ac:dyDescent="0.25"/>
    <row r="16119" x14ac:dyDescent="0.25"/>
    <row r="16120" x14ac:dyDescent="0.25"/>
    <row r="16121" x14ac:dyDescent="0.25"/>
    <row r="16122" x14ac:dyDescent="0.25"/>
    <row r="16123" x14ac:dyDescent="0.25"/>
    <row r="16124" x14ac:dyDescent="0.25"/>
    <row r="16125" x14ac:dyDescent="0.25"/>
    <row r="16126" x14ac:dyDescent="0.25"/>
    <row r="16127" x14ac:dyDescent="0.25"/>
    <row r="16128" x14ac:dyDescent="0.25"/>
    <row r="16129" x14ac:dyDescent="0.25"/>
    <row r="16130" x14ac:dyDescent="0.25"/>
    <row r="16131" x14ac:dyDescent="0.25"/>
    <row r="16132" x14ac:dyDescent="0.25"/>
    <row r="16133" x14ac:dyDescent="0.25"/>
    <row r="16134" x14ac:dyDescent="0.25"/>
    <row r="16135" x14ac:dyDescent="0.25"/>
    <row r="16136" x14ac:dyDescent="0.25"/>
    <row r="16137" x14ac:dyDescent="0.25"/>
    <row r="16138" x14ac:dyDescent="0.25"/>
    <row r="16139" x14ac:dyDescent="0.25"/>
    <row r="16140" x14ac:dyDescent="0.25"/>
    <row r="16141" x14ac:dyDescent="0.25"/>
    <row r="16142" x14ac:dyDescent="0.25"/>
    <row r="16143" x14ac:dyDescent="0.25"/>
    <row r="16144" x14ac:dyDescent="0.25"/>
    <row r="16145" x14ac:dyDescent="0.25"/>
    <row r="16146" x14ac:dyDescent="0.25"/>
    <row r="16147" x14ac:dyDescent="0.25"/>
    <row r="16148" x14ac:dyDescent="0.25"/>
    <row r="16149" x14ac:dyDescent="0.25"/>
    <row r="16150" x14ac:dyDescent="0.25"/>
    <row r="16151" x14ac:dyDescent="0.25"/>
    <row r="16152" x14ac:dyDescent="0.25"/>
    <row r="16153" x14ac:dyDescent="0.25"/>
    <row r="16154" x14ac:dyDescent="0.25"/>
    <row r="16155" x14ac:dyDescent="0.25"/>
    <row r="16156" x14ac:dyDescent="0.25"/>
    <row r="16157" x14ac:dyDescent="0.25"/>
    <row r="16158" x14ac:dyDescent="0.25"/>
    <row r="16159" x14ac:dyDescent="0.25"/>
    <row r="16160" x14ac:dyDescent="0.25"/>
    <row r="16161" x14ac:dyDescent="0.25"/>
    <row r="16162" x14ac:dyDescent="0.25"/>
    <row r="16163" x14ac:dyDescent="0.25"/>
    <row r="16164" x14ac:dyDescent="0.25"/>
    <row r="16165" x14ac:dyDescent="0.25"/>
    <row r="16166" x14ac:dyDescent="0.25"/>
    <row r="16167" x14ac:dyDescent="0.25"/>
    <row r="16168" x14ac:dyDescent="0.25"/>
    <row r="16169" x14ac:dyDescent="0.25"/>
    <row r="16170" x14ac:dyDescent="0.25"/>
    <row r="16171" x14ac:dyDescent="0.25"/>
    <row r="16172" x14ac:dyDescent="0.25"/>
    <row r="16173" x14ac:dyDescent="0.25"/>
    <row r="16174" x14ac:dyDescent="0.25"/>
    <row r="16175" x14ac:dyDescent="0.25"/>
    <row r="16176" x14ac:dyDescent="0.25"/>
    <row r="16177" x14ac:dyDescent="0.25"/>
    <row r="16178" x14ac:dyDescent="0.25"/>
    <row r="16179" x14ac:dyDescent="0.25"/>
    <row r="16180" x14ac:dyDescent="0.25"/>
    <row r="16181" x14ac:dyDescent="0.25"/>
    <row r="16182" x14ac:dyDescent="0.25"/>
    <row r="16183" x14ac:dyDescent="0.25"/>
    <row r="16184" x14ac:dyDescent="0.25"/>
    <row r="16185" x14ac:dyDescent="0.25"/>
    <row r="16186" x14ac:dyDescent="0.25"/>
    <row r="16187" x14ac:dyDescent="0.25"/>
    <row r="16188" x14ac:dyDescent="0.25"/>
    <row r="16189" x14ac:dyDescent="0.25"/>
    <row r="16190" x14ac:dyDescent="0.25"/>
    <row r="16191" x14ac:dyDescent="0.25"/>
    <row r="16192" x14ac:dyDescent="0.25"/>
    <row r="16193" x14ac:dyDescent="0.25"/>
    <row r="16194" x14ac:dyDescent="0.25"/>
    <row r="16195" x14ac:dyDescent="0.25"/>
    <row r="16196" x14ac:dyDescent="0.25"/>
    <row r="16197" x14ac:dyDescent="0.25"/>
    <row r="16198" x14ac:dyDescent="0.25"/>
    <row r="16199" x14ac:dyDescent="0.25"/>
    <row r="16200" x14ac:dyDescent="0.25"/>
    <row r="16201" x14ac:dyDescent="0.25"/>
    <row r="16202" x14ac:dyDescent="0.25"/>
    <row r="16203" x14ac:dyDescent="0.25"/>
    <row r="16204" x14ac:dyDescent="0.25"/>
    <row r="16205" x14ac:dyDescent="0.25"/>
    <row r="16206" x14ac:dyDescent="0.25"/>
    <row r="16207" x14ac:dyDescent="0.25"/>
    <row r="16208" x14ac:dyDescent="0.25"/>
    <row r="16209" x14ac:dyDescent="0.25"/>
    <row r="16210" x14ac:dyDescent="0.25"/>
    <row r="16211" x14ac:dyDescent="0.25"/>
    <row r="16212" x14ac:dyDescent="0.25"/>
    <row r="16213" x14ac:dyDescent="0.25"/>
    <row r="16214" x14ac:dyDescent="0.25"/>
    <row r="16215" x14ac:dyDescent="0.25"/>
    <row r="16216" x14ac:dyDescent="0.25"/>
    <row r="16217" x14ac:dyDescent="0.25"/>
    <row r="16218" x14ac:dyDescent="0.25"/>
    <row r="16219" x14ac:dyDescent="0.25"/>
    <row r="16220" x14ac:dyDescent="0.25"/>
    <row r="16221" x14ac:dyDescent="0.25"/>
    <row r="16222" x14ac:dyDescent="0.25"/>
    <row r="16223" x14ac:dyDescent="0.25"/>
    <row r="16224" x14ac:dyDescent="0.25"/>
    <row r="16225" x14ac:dyDescent="0.25"/>
    <row r="16226" x14ac:dyDescent="0.25"/>
    <row r="16227" x14ac:dyDescent="0.25"/>
    <row r="16228" x14ac:dyDescent="0.25"/>
    <row r="16229" x14ac:dyDescent="0.25"/>
    <row r="16230" x14ac:dyDescent="0.25"/>
    <row r="16231" x14ac:dyDescent="0.25"/>
    <row r="16232" x14ac:dyDescent="0.25"/>
    <row r="16233" x14ac:dyDescent="0.25"/>
    <row r="16234" x14ac:dyDescent="0.25"/>
    <row r="16235" x14ac:dyDescent="0.25"/>
    <row r="16236" x14ac:dyDescent="0.25"/>
    <row r="16237" x14ac:dyDescent="0.25"/>
    <row r="16238" x14ac:dyDescent="0.25"/>
    <row r="16239" x14ac:dyDescent="0.25"/>
    <row r="16240" x14ac:dyDescent="0.25"/>
    <row r="16241" x14ac:dyDescent="0.25"/>
    <row r="16242" x14ac:dyDescent="0.25"/>
    <row r="16243" x14ac:dyDescent="0.25"/>
    <row r="16244" x14ac:dyDescent="0.25"/>
    <row r="16245" x14ac:dyDescent="0.25"/>
    <row r="16246" x14ac:dyDescent="0.25"/>
    <row r="16247" x14ac:dyDescent="0.25"/>
    <row r="16248" x14ac:dyDescent="0.25"/>
    <row r="16249" x14ac:dyDescent="0.25"/>
    <row r="16250" x14ac:dyDescent="0.25"/>
    <row r="16251" x14ac:dyDescent="0.25"/>
    <row r="16252" x14ac:dyDescent="0.25"/>
    <row r="16253" x14ac:dyDescent="0.25"/>
    <row r="16254" x14ac:dyDescent="0.25"/>
    <row r="16255" x14ac:dyDescent="0.25"/>
    <row r="16256" x14ac:dyDescent="0.25"/>
    <row r="16257" x14ac:dyDescent="0.25"/>
    <row r="16258" x14ac:dyDescent="0.25"/>
    <row r="16259" x14ac:dyDescent="0.25"/>
    <row r="16260" x14ac:dyDescent="0.25"/>
    <row r="16261" x14ac:dyDescent="0.25"/>
    <row r="16262" x14ac:dyDescent="0.25"/>
    <row r="16263" x14ac:dyDescent="0.25"/>
    <row r="16264" x14ac:dyDescent="0.25"/>
    <row r="16265" x14ac:dyDescent="0.25"/>
    <row r="16266" x14ac:dyDescent="0.25"/>
    <row r="16267" x14ac:dyDescent="0.25"/>
    <row r="16268" x14ac:dyDescent="0.25"/>
    <row r="16269" x14ac:dyDescent="0.25"/>
    <row r="16270" x14ac:dyDescent="0.25"/>
    <row r="16271" x14ac:dyDescent="0.25"/>
    <row r="16272" x14ac:dyDescent="0.25"/>
    <row r="16273" x14ac:dyDescent="0.25"/>
    <row r="16274" x14ac:dyDescent="0.25"/>
    <row r="16275" x14ac:dyDescent="0.25"/>
    <row r="16276" x14ac:dyDescent="0.25"/>
    <row r="16277" x14ac:dyDescent="0.25"/>
    <row r="16278" x14ac:dyDescent="0.25"/>
    <row r="16279" x14ac:dyDescent="0.25"/>
    <row r="16280" x14ac:dyDescent="0.25"/>
    <row r="16281" x14ac:dyDescent="0.25"/>
    <row r="16282" x14ac:dyDescent="0.25"/>
    <row r="16283" x14ac:dyDescent="0.25"/>
    <row r="16284" x14ac:dyDescent="0.25"/>
    <row r="16285" x14ac:dyDescent="0.25"/>
    <row r="16286" x14ac:dyDescent="0.25"/>
    <row r="16287" x14ac:dyDescent="0.25"/>
    <row r="16288" x14ac:dyDescent="0.25"/>
    <row r="16289" x14ac:dyDescent="0.25"/>
    <row r="16290" x14ac:dyDescent="0.25"/>
    <row r="16291" x14ac:dyDescent="0.25"/>
    <row r="16292" x14ac:dyDescent="0.25"/>
    <row r="16293" x14ac:dyDescent="0.25"/>
    <row r="16294" x14ac:dyDescent="0.25"/>
    <row r="16295" x14ac:dyDescent="0.25"/>
    <row r="16296" x14ac:dyDescent="0.25"/>
    <row r="16297" x14ac:dyDescent="0.25"/>
    <row r="16298" x14ac:dyDescent="0.25"/>
    <row r="16299" x14ac:dyDescent="0.25"/>
    <row r="16300" x14ac:dyDescent="0.25"/>
    <row r="16301" x14ac:dyDescent="0.25"/>
    <row r="16302" x14ac:dyDescent="0.25"/>
    <row r="16303" x14ac:dyDescent="0.25"/>
    <row r="16304" x14ac:dyDescent="0.25"/>
    <row r="16305" x14ac:dyDescent="0.25"/>
    <row r="16306" x14ac:dyDescent="0.25"/>
    <row r="16307" x14ac:dyDescent="0.25"/>
    <row r="16308" x14ac:dyDescent="0.25"/>
    <row r="16309" x14ac:dyDescent="0.25"/>
    <row r="16310" x14ac:dyDescent="0.25"/>
    <row r="16311" x14ac:dyDescent="0.25"/>
    <row r="16312" x14ac:dyDescent="0.25"/>
    <row r="16313" x14ac:dyDescent="0.25"/>
    <row r="16314" x14ac:dyDescent="0.25"/>
    <row r="16315" x14ac:dyDescent="0.25"/>
    <row r="16316" x14ac:dyDescent="0.25"/>
    <row r="16317" x14ac:dyDescent="0.25"/>
    <row r="16318" x14ac:dyDescent="0.25"/>
    <row r="16319" x14ac:dyDescent="0.25"/>
    <row r="16320" x14ac:dyDescent="0.25"/>
    <row r="16321" x14ac:dyDescent="0.25"/>
    <row r="16322" x14ac:dyDescent="0.25"/>
    <row r="16323" x14ac:dyDescent="0.25"/>
    <row r="16324" x14ac:dyDescent="0.25"/>
    <row r="16325" x14ac:dyDescent="0.25"/>
    <row r="16326" x14ac:dyDescent="0.25"/>
    <row r="16327" x14ac:dyDescent="0.25"/>
    <row r="16328" x14ac:dyDescent="0.25"/>
    <row r="16329" x14ac:dyDescent="0.25"/>
    <row r="16330" x14ac:dyDescent="0.25"/>
    <row r="16331" x14ac:dyDescent="0.25"/>
    <row r="16332" x14ac:dyDescent="0.25"/>
    <row r="16333" x14ac:dyDescent="0.25"/>
    <row r="16334" x14ac:dyDescent="0.25"/>
    <row r="16335" x14ac:dyDescent="0.25"/>
    <row r="16336" x14ac:dyDescent="0.25"/>
    <row r="16337" x14ac:dyDescent="0.25"/>
    <row r="16338" x14ac:dyDescent="0.25"/>
    <row r="16339" x14ac:dyDescent="0.25"/>
    <row r="16340" x14ac:dyDescent="0.25"/>
    <row r="16341" x14ac:dyDescent="0.25"/>
    <row r="16342" x14ac:dyDescent="0.25"/>
    <row r="16343" x14ac:dyDescent="0.25"/>
    <row r="16344" x14ac:dyDescent="0.25"/>
    <row r="16345" x14ac:dyDescent="0.25"/>
    <row r="16346" x14ac:dyDescent="0.25"/>
    <row r="16347" x14ac:dyDescent="0.25"/>
    <row r="16348" x14ac:dyDescent="0.25"/>
    <row r="16349" x14ac:dyDescent="0.25"/>
    <row r="16350" x14ac:dyDescent="0.25"/>
    <row r="16351" x14ac:dyDescent="0.25"/>
    <row r="16352" x14ac:dyDescent="0.25"/>
    <row r="16353" x14ac:dyDescent="0.25"/>
    <row r="16354" x14ac:dyDescent="0.25"/>
    <row r="16355" x14ac:dyDescent="0.25"/>
    <row r="16356" x14ac:dyDescent="0.25"/>
    <row r="16357" x14ac:dyDescent="0.25"/>
    <row r="16358" x14ac:dyDescent="0.25"/>
    <row r="16359" x14ac:dyDescent="0.25"/>
    <row r="16360" x14ac:dyDescent="0.25"/>
    <row r="16361" x14ac:dyDescent="0.25"/>
    <row r="16362" x14ac:dyDescent="0.25"/>
    <row r="16363" x14ac:dyDescent="0.25"/>
    <row r="16364" x14ac:dyDescent="0.25"/>
    <row r="16365" x14ac:dyDescent="0.25"/>
    <row r="16366" x14ac:dyDescent="0.25"/>
    <row r="16367" x14ac:dyDescent="0.25"/>
    <row r="16368" x14ac:dyDescent="0.25"/>
    <row r="16369" x14ac:dyDescent="0.25"/>
    <row r="16370" x14ac:dyDescent="0.25"/>
    <row r="16371" x14ac:dyDescent="0.25"/>
    <row r="16372" x14ac:dyDescent="0.25"/>
    <row r="16373" x14ac:dyDescent="0.25"/>
    <row r="16374" x14ac:dyDescent="0.25"/>
    <row r="16375" x14ac:dyDescent="0.25"/>
    <row r="16376" x14ac:dyDescent="0.25"/>
    <row r="16377" x14ac:dyDescent="0.25"/>
    <row r="16378" x14ac:dyDescent="0.25"/>
    <row r="16379" x14ac:dyDescent="0.25"/>
    <row r="16380" x14ac:dyDescent="0.25"/>
    <row r="16381" x14ac:dyDescent="0.25"/>
    <row r="16382" x14ac:dyDescent="0.25"/>
    <row r="16383" x14ac:dyDescent="0.25"/>
    <row r="16384" x14ac:dyDescent="0.25"/>
    <row r="16385" x14ac:dyDescent="0.25"/>
    <row r="16386" x14ac:dyDescent="0.25"/>
    <row r="16387" x14ac:dyDescent="0.25"/>
    <row r="16388" x14ac:dyDescent="0.25"/>
    <row r="16389" x14ac:dyDescent="0.25"/>
    <row r="16390" x14ac:dyDescent="0.25"/>
    <row r="16391" x14ac:dyDescent="0.25"/>
    <row r="16392" x14ac:dyDescent="0.25"/>
    <row r="16393" x14ac:dyDescent="0.25"/>
    <row r="16394" x14ac:dyDescent="0.25"/>
    <row r="16395" x14ac:dyDescent="0.25"/>
    <row r="16396" x14ac:dyDescent="0.25"/>
    <row r="16397" x14ac:dyDescent="0.25"/>
    <row r="16398" x14ac:dyDescent="0.25"/>
    <row r="16399" x14ac:dyDescent="0.25"/>
    <row r="16400" x14ac:dyDescent="0.25"/>
    <row r="16401" x14ac:dyDescent="0.25"/>
    <row r="16402" x14ac:dyDescent="0.25"/>
    <row r="16403" x14ac:dyDescent="0.25"/>
    <row r="16404" x14ac:dyDescent="0.25"/>
    <row r="16405" x14ac:dyDescent="0.25"/>
    <row r="16406" x14ac:dyDescent="0.25"/>
    <row r="16407" x14ac:dyDescent="0.25"/>
    <row r="16408" x14ac:dyDescent="0.25"/>
    <row r="16409" x14ac:dyDescent="0.25"/>
    <row r="16410" x14ac:dyDescent="0.25"/>
    <row r="16411" x14ac:dyDescent="0.25"/>
    <row r="16412" x14ac:dyDescent="0.25"/>
    <row r="16413" x14ac:dyDescent="0.25"/>
    <row r="16414" x14ac:dyDescent="0.25"/>
    <row r="16415" x14ac:dyDescent="0.25"/>
    <row r="16416" x14ac:dyDescent="0.25"/>
    <row r="16417" x14ac:dyDescent="0.25"/>
    <row r="16418" x14ac:dyDescent="0.25"/>
    <row r="16419" x14ac:dyDescent="0.25"/>
    <row r="16420" x14ac:dyDescent="0.25"/>
    <row r="16421" x14ac:dyDescent="0.25"/>
    <row r="16422" x14ac:dyDescent="0.25"/>
    <row r="16423" x14ac:dyDescent="0.25"/>
    <row r="16424" x14ac:dyDescent="0.25"/>
    <row r="16425" x14ac:dyDescent="0.25"/>
    <row r="16426" x14ac:dyDescent="0.25"/>
    <row r="16427" x14ac:dyDescent="0.25"/>
    <row r="16428" x14ac:dyDescent="0.25"/>
    <row r="16429" x14ac:dyDescent="0.25"/>
    <row r="16430" x14ac:dyDescent="0.25"/>
    <row r="16431" x14ac:dyDescent="0.25"/>
    <row r="16432" x14ac:dyDescent="0.25"/>
    <row r="16433" x14ac:dyDescent="0.25"/>
    <row r="16434" x14ac:dyDescent="0.25"/>
    <row r="16435" x14ac:dyDescent="0.25"/>
    <row r="16436" x14ac:dyDescent="0.25"/>
    <row r="16437" x14ac:dyDescent="0.25"/>
    <row r="16438" x14ac:dyDescent="0.25"/>
    <row r="16439" x14ac:dyDescent="0.25"/>
    <row r="16440" x14ac:dyDescent="0.25"/>
    <row r="16441" x14ac:dyDescent="0.25"/>
    <row r="16442" x14ac:dyDescent="0.25"/>
    <row r="16443" x14ac:dyDescent="0.25"/>
    <row r="16444" x14ac:dyDescent="0.25"/>
    <row r="16445" x14ac:dyDescent="0.25"/>
    <row r="16446" x14ac:dyDescent="0.25"/>
    <row r="16447" x14ac:dyDescent="0.25"/>
    <row r="16448" x14ac:dyDescent="0.25"/>
    <row r="16449" x14ac:dyDescent="0.25"/>
    <row r="16450" x14ac:dyDescent="0.25"/>
    <row r="16451" x14ac:dyDescent="0.25"/>
    <row r="16452" x14ac:dyDescent="0.25"/>
    <row r="16453" x14ac:dyDescent="0.25"/>
    <row r="16454" x14ac:dyDescent="0.25"/>
    <row r="16455" x14ac:dyDescent="0.25"/>
    <row r="16456" x14ac:dyDescent="0.25"/>
    <row r="16457" x14ac:dyDescent="0.25"/>
    <row r="16458" x14ac:dyDescent="0.25"/>
    <row r="16459" x14ac:dyDescent="0.25"/>
    <row r="16460" x14ac:dyDescent="0.25"/>
    <row r="16461" x14ac:dyDescent="0.25"/>
    <row r="16462" x14ac:dyDescent="0.25"/>
    <row r="16463" x14ac:dyDescent="0.25"/>
    <row r="16464" x14ac:dyDescent="0.25"/>
    <row r="16465" x14ac:dyDescent="0.25"/>
    <row r="16466" x14ac:dyDescent="0.25"/>
    <row r="16467" x14ac:dyDescent="0.25"/>
    <row r="16468" x14ac:dyDescent="0.25"/>
    <row r="16469" x14ac:dyDescent="0.25"/>
    <row r="16470" x14ac:dyDescent="0.25"/>
    <row r="16471" x14ac:dyDescent="0.25"/>
    <row r="16472" x14ac:dyDescent="0.25"/>
    <row r="16473" x14ac:dyDescent="0.25"/>
    <row r="16474" x14ac:dyDescent="0.25"/>
    <row r="16475" x14ac:dyDescent="0.25"/>
    <row r="16476" x14ac:dyDescent="0.25"/>
    <row r="16477" x14ac:dyDescent="0.25"/>
    <row r="16478" x14ac:dyDescent="0.25"/>
    <row r="16479" x14ac:dyDescent="0.25"/>
    <row r="16480" x14ac:dyDescent="0.25"/>
    <row r="16481" x14ac:dyDescent="0.25"/>
    <row r="16482" x14ac:dyDescent="0.25"/>
    <row r="16483" x14ac:dyDescent="0.25"/>
    <row r="16484" x14ac:dyDescent="0.25"/>
    <row r="16485" x14ac:dyDescent="0.25"/>
    <row r="16486" x14ac:dyDescent="0.25"/>
    <row r="16487" x14ac:dyDescent="0.25"/>
    <row r="16488" x14ac:dyDescent="0.25"/>
    <row r="16489" x14ac:dyDescent="0.25"/>
    <row r="16490" x14ac:dyDescent="0.25"/>
    <row r="16491" x14ac:dyDescent="0.25"/>
    <row r="16492" x14ac:dyDescent="0.25"/>
    <row r="16493" x14ac:dyDescent="0.25"/>
    <row r="16494" x14ac:dyDescent="0.25"/>
    <row r="16495" x14ac:dyDescent="0.25"/>
    <row r="16496" x14ac:dyDescent="0.25"/>
    <row r="16497" x14ac:dyDescent="0.25"/>
    <row r="16498" x14ac:dyDescent="0.25"/>
    <row r="16499" x14ac:dyDescent="0.25"/>
    <row r="16500" x14ac:dyDescent="0.25"/>
    <row r="16501" x14ac:dyDescent="0.25"/>
    <row r="16502" x14ac:dyDescent="0.25"/>
    <row r="16503" x14ac:dyDescent="0.25"/>
    <row r="16504" x14ac:dyDescent="0.25"/>
    <row r="16505" x14ac:dyDescent="0.25"/>
    <row r="16506" x14ac:dyDescent="0.25"/>
    <row r="16507" x14ac:dyDescent="0.25"/>
    <row r="16508" x14ac:dyDescent="0.25"/>
    <row r="16509" x14ac:dyDescent="0.25"/>
    <row r="16510" x14ac:dyDescent="0.25"/>
    <row r="16511" x14ac:dyDescent="0.25"/>
    <row r="16512" x14ac:dyDescent="0.25"/>
    <row r="16513" x14ac:dyDescent="0.25"/>
    <row r="16514" x14ac:dyDescent="0.25"/>
    <row r="16515" x14ac:dyDescent="0.25"/>
    <row r="16516" x14ac:dyDescent="0.25"/>
    <row r="16517" x14ac:dyDescent="0.25"/>
    <row r="16518" x14ac:dyDescent="0.25"/>
    <row r="16519" x14ac:dyDescent="0.25"/>
    <row r="16520" x14ac:dyDescent="0.25"/>
    <row r="16521" x14ac:dyDescent="0.25"/>
    <row r="16522" x14ac:dyDescent="0.25"/>
    <row r="16523" x14ac:dyDescent="0.25"/>
    <row r="16524" x14ac:dyDescent="0.25"/>
    <row r="16525" x14ac:dyDescent="0.25"/>
    <row r="16526" x14ac:dyDescent="0.25"/>
    <row r="16527" x14ac:dyDescent="0.25"/>
    <row r="16528" x14ac:dyDescent="0.25"/>
    <row r="16529" x14ac:dyDescent="0.25"/>
    <row r="16530" x14ac:dyDescent="0.25"/>
    <row r="16531" x14ac:dyDescent="0.25"/>
    <row r="16532" x14ac:dyDescent="0.25"/>
    <row r="16533" x14ac:dyDescent="0.25"/>
    <row r="16534" x14ac:dyDescent="0.25"/>
    <row r="16535" x14ac:dyDescent="0.25"/>
    <row r="16536" x14ac:dyDescent="0.25"/>
    <row r="16537" x14ac:dyDescent="0.25"/>
    <row r="16538" x14ac:dyDescent="0.25"/>
    <row r="16539" x14ac:dyDescent="0.25"/>
    <row r="16540" x14ac:dyDescent="0.25"/>
    <row r="16541" x14ac:dyDescent="0.25"/>
    <row r="16542" x14ac:dyDescent="0.25"/>
    <row r="16543" x14ac:dyDescent="0.25"/>
    <row r="16544" x14ac:dyDescent="0.25"/>
    <row r="16545" x14ac:dyDescent="0.25"/>
    <row r="16546" x14ac:dyDescent="0.25"/>
    <row r="16547" x14ac:dyDescent="0.25"/>
    <row r="16548" x14ac:dyDescent="0.25"/>
    <row r="16549" x14ac:dyDescent="0.25"/>
    <row r="16550" x14ac:dyDescent="0.25"/>
    <row r="16551" x14ac:dyDescent="0.25"/>
    <row r="16552" x14ac:dyDescent="0.25"/>
    <row r="16553" x14ac:dyDescent="0.25"/>
    <row r="16554" x14ac:dyDescent="0.25"/>
    <row r="16555" x14ac:dyDescent="0.25"/>
    <row r="16556" x14ac:dyDescent="0.25"/>
    <row r="16557" x14ac:dyDescent="0.25"/>
    <row r="16558" x14ac:dyDescent="0.25"/>
    <row r="16559" x14ac:dyDescent="0.25"/>
    <row r="16560" x14ac:dyDescent="0.25"/>
    <row r="16561" x14ac:dyDescent="0.25"/>
    <row r="16562" x14ac:dyDescent="0.25"/>
    <row r="16563" x14ac:dyDescent="0.25"/>
    <row r="16564" x14ac:dyDescent="0.25"/>
    <row r="16565" x14ac:dyDescent="0.25"/>
    <row r="16566" x14ac:dyDescent="0.25"/>
    <row r="16567" x14ac:dyDescent="0.25"/>
    <row r="16568" x14ac:dyDescent="0.25"/>
    <row r="16569" x14ac:dyDescent="0.25"/>
    <row r="16570" x14ac:dyDescent="0.25"/>
    <row r="16571" x14ac:dyDescent="0.25"/>
    <row r="16572" x14ac:dyDescent="0.25"/>
    <row r="16573" x14ac:dyDescent="0.25"/>
    <row r="16574" x14ac:dyDescent="0.25"/>
    <row r="16575" x14ac:dyDescent="0.25"/>
    <row r="16576" x14ac:dyDescent="0.25"/>
    <row r="16577" x14ac:dyDescent="0.25"/>
    <row r="16578" x14ac:dyDescent="0.25"/>
    <row r="16579" x14ac:dyDescent="0.25"/>
    <row r="16580" x14ac:dyDescent="0.25"/>
    <row r="16581" x14ac:dyDescent="0.25"/>
    <row r="16582" x14ac:dyDescent="0.25"/>
    <row r="16583" x14ac:dyDescent="0.25"/>
    <row r="16584" x14ac:dyDescent="0.25"/>
    <row r="16585" x14ac:dyDescent="0.25"/>
    <row r="16586" x14ac:dyDescent="0.25"/>
    <row r="16587" x14ac:dyDescent="0.25"/>
    <row r="16588" x14ac:dyDescent="0.25"/>
    <row r="16589" x14ac:dyDescent="0.25"/>
    <row r="16590" x14ac:dyDescent="0.25"/>
    <row r="16591" x14ac:dyDescent="0.25"/>
    <row r="16592" x14ac:dyDescent="0.25"/>
    <row r="16593" x14ac:dyDescent="0.25"/>
    <row r="16594" x14ac:dyDescent="0.25"/>
    <row r="16595" x14ac:dyDescent="0.25"/>
    <row r="16596" x14ac:dyDescent="0.25"/>
    <row r="16597" x14ac:dyDescent="0.25"/>
    <row r="16598" x14ac:dyDescent="0.25"/>
    <row r="16599" x14ac:dyDescent="0.25"/>
    <row r="16600" x14ac:dyDescent="0.25"/>
    <row r="16601" x14ac:dyDescent="0.25"/>
    <row r="16602" x14ac:dyDescent="0.25"/>
    <row r="16603" x14ac:dyDescent="0.25"/>
    <row r="16604" x14ac:dyDescent="0.25"/>
    <row r="16605" x14ac:dyDescent="0.25"/>
    <row r="16606" x14ac:dyDescent="0.25"/>
    <row r="16607" x14ac:dyDescent="0.25"/>
    <row r="16608" x14ac:dyDescent="0.25"/>
    <row r="16609" x14ac:dyDescent="0.25"/>
    <row r="16610" x14ac:dyDescent="0.25"/>
    <row r="16611" x14ac:dyDescent="0.25"/>
    <row r="16612" x14ac:dyDescent="0.25"/>
    <row r="16613" x14ac:dyDescent="0.25"/>
    <row r="16614" x14ac:dyDescent="0.25"/>
    <row r="16615" x14ac:dyDescent="0.25"/>
    <row r="16616" x14ac:dyDescent="0.25"/>
    <row r="16617" x14ac:dyDescent="0.25"/>
    <row r="16618" x14ac:dyDescent="0.25"/>
    <row r="16619" x14ac:dyDescent="0.25"/>
    <row r="16620" x14ac:dyDescent="0.25"/>
    <row r="16621" x14ac:dyDescent="0.25"/>
    <row r="16622" x14ac:dyDescent="0.25"/>
    <row r="16623" x14ac:dyDescent="0.25"/>
    <row r="16624" x14ac:dyDescent="0.25"/>
    <row r="16625" x14ac:dyDescent="0.25"/>
    <row r="16626" x14ac:dyDescent="0.25"/>
    <row r="16627" x14ac:dyDescent="0.25"/>
    <row r="16628" x14ac:dyDescent="0.25"/>
    <row r="16629" x14ac:dyDescent="0.25"/>
    <row r="16630" x14ac:dyDescent="0.25"/>
    <row r="16631" x14ac:dyDescent="0.25"/>
    <row r="16632" x14ac:dyDescent="0.25"/>
    <row r="16633" x14ac:dyDescent="0.25"/>
    <row r="16634" x14ac:dyDescent="0.25"/>
    <row r="16635" x14ac:dyDescent="0.25"/>
    <row r="16636" x14ac:dyDescent="0.25"/>
    <row r="16637" x14ac:dyDescent="0.25"/>
    <row r="16638" x14ac:dyDescent="0.25"/>
    <row r="16639" x14ac:dyDescent="0.25"/>
    <row r="16640" x14ac:dyDescent="0.25"/>
    <row r="16641" x14ac:dyDescent="0.25"/>
    <row r="16642" x14ac:dyDescent="0.25"/>
    <row r="16643" x14ac:dyDescent="0.25"/>
    <row r="16644" x14ac:dyDescent="0.25"/>
    <row r="16645" x14ac:dyDescent="0.25"/>
    <row r="16646" x14ac:dyDescent="0.25"/>
    <row r="16647" x14ac:dyDescent="0.25"/>
    <row r="16648" x14ac:dyDescent="0.25"/>
    <row r="16649" x14ac:dyDescent="0.25"/>
    <row r="16650" x14ac:dyDescent="0.25"/>
    <row r="16651" x14ac:dyDescent="0.25"/>
    <row r="16652" x14ac:dyDescent="0.25"/>
    <row r="16653" x14ac:dyDescent="0.25"/>
    <row r="16654" x14ac:dyDescent="0.25"/>
    <row r="16655" x14ac:dyDescent="0.25"/>
    <row r="16656" x14ac:dyDescent="0.25"/>
    <row r="16657" x14ac:dyDescent="0.25"/>
    <row r="16658" x14ac:dyDescent="0.25"/>
    <row r="16659" x14ac:dyDescent="0.25"/>
    <row r="16660" x14ac:dyDescent="0.25"/>
    <row r="16661" x14ac:dyDescent="0.25"/>
    <row r="16662" x14ac:dyDescent="0.25"/>
    <row r="16663" x14ac:dyDescent="0.25"/>
    <row r="16664" x14ac:dyDescent="0.25"/>
    <row r="16665" x14ac:dyDescent="0.25"/>
    <row r="16666" x14ac:dyDescent="0.25"/>
    <row r="16667" x14ac:dyDescent="0.25"/>
    <row r="16668" x14ac:dyDescent="0.25"/>
    <row r="16669" x14ac:dyDescent="0.25"/>
    <row r="16670" x14ac:dyDescent="0.25"/>
    <row r="16671" x14ac:dyDescent="0.25"/>
    <row r="16672" x14ac:dyDescent="0.25"/>
    <row r="16673" x14ac:dyDescent="0.25"/>
    <row r="16674" x14ac:dyDescent="0.25"/>
    <row r="16675" x14ac:dyDescent="0.25"/>
    <row r="16676" x14ac:dyDescent="0.25"/>
    <row r="16677" x14ac:dyDescent="0.25"/>
    <row r="16678" x14ac:dyDescent="0.25"/>
    <row r="16679" x14ac:dyDescent="0.25"/>
    <row r="16680" x14ac:dyDescent="0.25"/>
    <row r="16681" x14ac:dyDescent="0.25"/>
    <row r="16682" x14ac:dyDescent="0.25"/>
    <row r="16683" x14ac:dyDescent="0.25"/>
    <row r="16684" x14ac:dyDescent="0.25"/>
    <row r="16685" x14ac:dyDescent="0.25"/>
    <row r="16686" x14ac:dyDescent="0.25"/>
    <row r="16687" x14ac:dyDescent="0.25"/>
    <row r="16688" x14ac:dyDescent="0.25"/>
    <row r="16689" x14ac:dyDescent="0.25"/>
    <row r="16690" x14ac:dyDescent="0.25"/>
    <row r="16691" x14ac:dyDescent="0.25"/>
    <row r="16692" x14ac:dyDescent="0.25"/>
    <row r="16693" x14ac:dyDescent="0.25"/>
    <row r="16694" x14ac:dyDescent="0.25"/>
    <row r="16695" x14ac:dyDescent="0.25"/>
    <row r="16696" x14ac:dyDescent="0.25"/>
    <row r="16697" x14ac:dyDescent="0.25"/>
    <row r="16698" x14ac:dyDescent="0.25"/>
    <row r="16699" x14ac:dyDescent="0.25"/>
    <row r="16700" x14ac:dyDescent="0.25"/>
    <row r="16701" x14ac:dyDescent="0.25"/>
    <row r="16702" x14ac:dyDescent="0.25"/>
    <row r="16703" x14ac:dyDescent="0.25"/>
    <row r="16704" x14ac:dyDescent="0.25"/>
    <row r="16705" x14ac:dyDescent="0.25"/>
    <row r="16706" x14ac:dyDescent="0.25"/>
    <row r="16707" x14ac:dyDescent="0.25"/>
    <row r="16708" x14ac:dyDescent="0.25"/>
    <row r="16709" x14ac:dyDescent="0.25"/>
    <row r="16710" x14ac:dyDescent="0.25"/>
    <row r="16711" x14ac:dyDescent="0.25"/>
    <row r="16712" x14ac:dyDescent="0.25"/>
    <row r="16713" x14ac:dyDescent="0.25"/>
    <row r="16714" x14ac:dyDescent="0.25"/>
    <row r="16715" x14ac:dyDescent="0.25"/>
    <row r="16716" x14ac:dyDescent="0.25"/>
    <row r="16717" x14ac:dyDescent="0.25"/>
    <row r="16718" x14ac:dyDescent="0.25"/>
    <row r="16719" x14ac:dyDescent="0.25"/>
    <row r="16720" x14ac:dyDescent="0.25"/>
    <row r="16721" x14ac:dyDescent="0.25"/>
    <row r="16722" x14ac:dyDescent="0.25"/>
    <row r="16723" x14ac:dyDescent="0.25"/>
    <row r="16724" x14ac:dyDescent="0.25"/>
    <row r="16725" x14ac:dyDescent="0.25"/>
    <row r="16726" x14ac:dyDescent="0.25"/>
    <row r="16727" x14ac:dyDescent="0.25"/>
    <row r="16728" x14ac:dyDescent="0.25"/>
    <row r="16729" x14ac:dyDescent="0.25"/>
    <row r="16730" x14ac:dyDescent="0.25"/>
    <row r="16731" x14ac:dyDescent="0.25"/>
    <row r="16732" x14ac:dyDescent="0.25"/>
    <row r="16733" x14ac:dyDescent="0.25"/>
    <row r="16734" x14ac:dyDescent="0.25"/>
    <row r="16735" x14ac:dyDescent="0.25"/>
    <row r="16736" x14ac:dyDescent="0.25"/>
    <row r="16737" x14ac:dyDescent="0.25"/>
    <row r="16738" x14ac:dyDescent="0.25"/>
    <row r="16739" x14ac:dyDescent="0.25"/>
    <row r="16740" x14ac:dyDescent="0.25"/>
    <row r="16741" x14ac:dyDescent="0.25"/>
    <row r="16742" x14ac:dyDescent="0.25"/>
    <row r="16743" x14ac:dyDescent="0.25"/>
    <row r="16744" x14ac:dyDescent="0.25"/>
    <row r="16745" x14ac:dyDescent="0.25"/>
    <row r="16746" x14ac:dyDescent="0.25"/>
    <row r="16747" x14ac:dyDescent="0.25"/>
    <row r="16748" x14ac:dyDescent="0.25"/>
    <row r="16749" x14ac:dyDescent="0.25"/>
    <row r="16750" x14ac:dyDescent="0.25"/>
    <row r="16751" x14ac:dyDescent="0.25"/>
    <row r="16752" x14ac:dyDescent="0.25"/>
    <row r="16753" x14ac:dyDescent="0.25"/>
    <row r="16754" x14ac:dyDescent="0.25"/>
    <row r="16755" x14ac:dyDescent="0.25"/>
    <row r="16756" x14ac:dyDescent="0.25"/>
    <row r="16757" x14ac:dyDescent="0.25"/>
    <row r="16758" x14ac:dyDescent="0.25"/>
    <row r="16759" x14ac:dyDescent="0.25"/>
    <row r="16760" x14ac:dyDescent="0.25"/>
    <row r="16761" x14ac:dyDescent="0.25"/>
    <row r="16762" x14ac:dyDescent="0.25"/>
    <row r="16763" x14ac:dyDescent="0.25"/>
    <row r="16764" x14ac:dyDescent="0.25"/>
    <row r="16765" x14ac:dyDescent="0.25"/>
    <row r="16766" x14ac:dyDescent="0.25"/>
    <row r="16767" x14ac:dyDescent="0.25"/>
    <row r="16768" x14ac:dyDescent="0.25"/>
    <row r="16769" x14ac:dyDescent="0.25"/>
    <row r="16770" x14ac:dyDescent="0.25"/>
    <row r="16771" x14ac:dyDescent="0.25"/>
    <row r="16772" x14ac:dyDescent="0.25"/>
    <row r="16773" x14ac:dyDescent="0.25"/>
    <row r="16774" x14ac:dyDescent="0.25"/>
    <row r="16775" x14ac:dyDescent="0.25"/>
    <row r="16776" x14ac:dyDescent="0.25"/>
    <row r="16777" x14ac:dyDescent="0.25"/>
    <row r="16778" x14ac:dyDescent="0.25"/>
    <row r="16779" x14ac:dyDescent="0.25"/>
    <row r="16780" x14ac:dyDescent="0.25"/>
    <row r="16781" x14ac:dyDescent="0.25"/>
    <row r="16782" x14ac:dyDescent="0.25"/>
    <row r="16783" x14ac:dyDescent="0.25"/>
    <row r="16784" x14ac:dyDescent="0.25"/>
    <row r="16785" x14ac:dyDescent="0.25"/>
    <row r="16786" x14ac:dyDescent="0.25"/>
    <row r="16787" x14ac:dyDescent="0.25"/>
    <row r="16788" x14ac:dyDescent="0.25"/>
    <row r="16789" x14ac:dyDescent="0.25"/>
    <row r="16790" x14ac:dyDescent="0.25"/>
    <row r="16791" x14ac:dyDescent="0.25"/>
    <row r="16792" x14ac:dyDescent="0.25"/>
    <row r="16793" x14ac:dyDescent="0.25"/>
    <row r="16794" x14ac:dyDescent="0.25"/>
    <row r="16795" x14ac:dyDescent="0.25"/>
    <row r="16796" x14ac:dyDescent="0.25"/>
    <row r="16797" x14ac:dyDescent="0.25"/>
    <row r="16798" x14ac:dyDescent="0.25"/>
    <row r="16799" x14ac:dyDescent="0.25"/>
    <row r="16800" x14ac:dyDescent="0.25"/>
    <row r="16801" x14ac:dyDescent="0.25"/>
    <row r="16802" x14ac:dyDescent="0.25"/>
    <row r="16803" x14ac:dyDescent="0.25"/>
    <row r="16804" x14ac:dyDescent="0.25"/>
    <row r="16805" x14ac:dyDescent="0.25"/>
    <row r="16806" x14ac:dyDescent="0.25"/>
    <row r="16807" x14ac:dyDescent="0.25"/>
    <row r="16808" x14ac:dyDescent="0.25"/>
    <row r="16809" x14ac:dyDescent="0.25"/>
    <row r="16810" x14ac:dyDescent="0.25"/>
    <row r="16811" x14ac:dyDescent="0.25"/>
    <row r="16812" x14ac:dyDescent="0.25"/>
    <row r="16813" x14ac:dyDescent="0.25"/>
    <row r="16814" x14ac:dyDescent="0.25"/>
    <row r="16815" x14ac:dyDescent="0.25"/>
    <row r="16816" x14ac:dyDescent="0.25"/>
    <row r="16817" x14ac:dyDescent="0.25"/>
    <row r="16818" x14ac:dyDescent="0.25"/>
    <row r="16819" x14ac:dyDescent="0.25"/>
    <row r="16820" x14ac:dyDescent="0.25"/>
    <row r="16821" x14ac:dyDescent="0.25"/>
    <row r="16822" x14ac:dyDescent="0.25"/>
    <row r="16823" x14ac:dyDescent="0.25"/>
    <row r="16824" x14ac:dyDescent="0.25"/>
    <row r="16825" x14ac:dyDescent="0.25"/>
    <row r="16826" x14ac:dyDescent="0.25"/>
    <row r="16827" x14ac:dyDescent="0.25"/>
    <row r="16828" x14ac:dyDescent="0.25"/>
    <row r="16829" x14ac:dyDescent="0.25"/>
    <row r="16830" x14ac:dyDescent="0.25"/>
    <row r="16831" x14ac:dyDescent="0.25"/>
    <row r="16832" x14ac:dyDescent="0.25"/>
    <row r="16833" x14ac:dyDescent="0.25"/>
    <row r="16834" x14ac:dyDescent="0.25"/>
    <row r="16835" x14ac:dyDescent="0.25"/>
    <row r="16836" x14ac:dyDescent="0.25"/>
    <row r="16837" x14ac:dyDescent="0.25"/>
    <row r="16838" x14ac:dyDescent="0.25"/>
    <row r="16839" x14ac:dyDescent="0.25"/>
    <row r="16840" x14ac:dyDescent="0.25"/>
    <row r="16841" x14ac:dyDescent="0.25"/>
    <row r="16842" x14ac:dyDescent="0.25"/>
    <row r="16843" x14ac:dyDescent="0.25"/>
    <row r="16844" x14ac:dyDescent="0.25"/>
    <row r="16845" x14ac:dyDescent="0.25"/>
    <row r="16846" x14ac:dyDescent="0.25"/>
    <row r="16847" x14ac:dyDescent="0.25"/>
    <row r="16848" x14ac:dyDescent="0.25"/>
    <row r="16849" x14ac:dyDescent="0.25"/>
    <row r="16850" x14ac:dyDescent="0.25"/>
    <row r="16851" x14ac:dyDescent="0.25"/>
    <row r="16852" x14ac:dyDescent="0.25"/>
    <row r="16853" x14ac:dyDescent="0.25"/>
    <row r="16854" x14ac:dyDescent="0.25"/>
    <row r="16855" x14ac:dyDescent="0.25"/>
    <row r="16856" x14ac:dyDescent="0.25"/>
    <row r="16857" x14ac:dyDescent="0.25"/>
    <row r="16858" x14ac:dyDescent="0.25"/>
    <row r="16859" x14ac:dyDescent="0.25"/>
    <row r="16860" x14ac:dyDescent="0.25"/>
    <row r="16861" x14ac:dyDescent="0.25"/>
    <row r="16862" x14ac:dyDescent="0.25"/>
    <row r="16863" x14ac:dyDescent="0.25"/>
    <row r="16864" x14ac:dyDescent="0.25"/>
    <row r="16865" x14ac:dyDescent="0.25"/>
    <row r="16866" x14ac:dyDescent="0.25"/>
    <row r="16867" x14ac:dyDescent="0.25"/>
    <row r="16868" x14ac:dyDescent="0.25"/>
    <row r="16869" x14ac:dyDescent="0.25"/>
    <row r="16870" x14ac:dyDescent="0.25"/>
    <row r="16871" x14ac:dyDescent="0.25"/>
    <row r="16872" x14ac:dyDescent="0.25"/>
    <row r="16873" x14ac:dyDescent="0.25"/>
    <row r="16874" x14ac:dyDescent="0.25"/>
    <row r="16875" x14ac:dyDescent="0.25"/>
    <row r="16876" x14ac:dyDescent="0.25"/>
    <row r="16877" x14ac:dyDescent="0.25"/>
    <row r="16878" x14ac:dyDescent="0.25"/>
    <row r="16879" x14ac:dyDescent="0.25"/>
    <row r="16880" x14ac:dyDescent="0.25"/>
    <row r="16881" x14ac:dyDescent="0.25"/>
    <row r="16882" x14ac:dyDescent="0.25"/>
    <row r="16883" x14ac:dyDescent="0.25"/>
    <row r="16884" x14ac:dyDescent="0.25"/>
    <row r="16885" x14ac:dyDescent="0.25"/>
    <row r="16886" x14ac:dyDescent="0.25"/>
    <row r="16887" x14ac:dyDescent="0.25"/>
    <row r="16888" x14ac:dyDescent="0.25"/>
    <row r="16889" x14ac:dyDescent="0.25"/>
    <row r="16890" x14ac:dyDescent="0.25"/>
    <row r="16891" x14ac:dyDescent="0.25"/>
    <row r="16892" x14ac:dyDescent="0.25"/>
    <row r="16893" x14ac:dyDescent="0.25"/>
    <row r="16894" x14ac:dyDescent="0.25"/>
    <row r="16895" x14ac:dyDescent="0.25"/>
    <row r="16896" x14ac:dyDescent="0.25"/>
    <row r="16897" x14ac:dyDescent="0.25"/>
    <row r="16898" x14ac:dyDescent="0.25"/>
    <row r="16899" x14ac:dyDescent="0.25"/>
    <row r="16900" x14ac:dyDescent="0.25"/>
    <row r="16901" x14ac:dyDescent="0.25"/>
    <row r="16902" x14ac:dyDescent="0.25"/>
    <row r="16903" x14ac:dyDescent="0.25"/>
    <row r="16904" x14ac:dyDescent="0.25"/>
    <row r="16905" x14ac:dyDescent="0.25"/>
    <row r="16906" x14ac:dyDescent="0.25"/>
    <row r="16907" x14ac:dyDescent="0.25"/>
    <row r="16908" x14ac:dyDescent="0.25"/>
    <row r="16909" x14ac:dyDescent="0.25"/>
    <row r="16910" x14ac:dyDescent="0.25"/>
    <row r="16911" x14ac:dyDescent="0.25"/>
    <row r="16912" x14ac:dyDescent="0.25"/>
    <row r="16913" x14ac:dyDescent="0.25"/>
    <row r="16914" x14ac:dyDescent="0.25"/>
    <row r="16915" x14ac:dyDescent="0.25"/>
    <row r="16916" x14ac:dyDescent="0.25"/>
    <row r="16917" x14ac:dyDescent="0.25"/>
    <row r="16918" x14ac:dyDescent="0.25"/>
    <row r="16919" x14ac:dyDescent="0.25"/>
    <row r="16920" x14ac:dyDescent="0.25"/>
    <row r="16921" x14ac:dyDescent="0.25"/>
    <row r="16922" x14ac:dyDescent="0.25"/>
    <row r="16923" x14ac:dyDescent="0.25"/>
    <row r="16924" x14ac:dyDescent="0.25"/>
    <row r="16925" x14ac:dyDescent="0.25"/>
    <row r="16926" x14ac:dyDescent="0.25"/>
    <row r="16927" x14ac:dyDescent="0.25"/>
    <row r="16928" x14ac:dyDescent="0.25"/>
    <row r="16929" x14ac:dyDescent="0.25"/>
    <row r="16930" x14ac:dyDescent="0.25"/>
    <row r="16931" x14ac:dyDescent="0.25"/>
    <row r="16932" x14ac:dyDescent="0.25"/>
    <row r="16933" x14ac:dyDescent="0.25"/>
    <row r="16934" x14ac:dyDescent="0.25"/>
    <row r="16935" x14ac:dyDescent="0.25"/>
    <row r="16936" x14ac:dyDescent="0.25"/>
    <row r="16937" x14ac:dyDescent="0.25"/>
    <row r="16938" x14ac:dyDescent="0.25"/>
    <row r="16939" x14ac:dyDescent="0.25"/>
    <row r="16940" x14ac:dyDescent="0.25"/>
    <row r="16941" x14ac:dyDescent="0.25"/>
    <row r="16942" x14ac:dyDescent="0.25"/>
    <row r="16943" x14ac:dyDescent="0.25"/>
    <row r="16944" x14ac:dyDescent="0.25"/>
    <row r="16945" x14ac:dyDescent="0.25"/>
    <row r="16946" x14ac:dyDescent="0.25"/>
    <row r="16947" x14ac:dyDescent="0.25"/>
    <row r="16948" x14ac:dyDescent="0.25"/>
    <row r="16949" x14ac:dyDescent="0.25"/>
    <row r="16950" x14ac:dyDescent="0.25"/>
    <row r="16951" x14ac:dyDescent="0.25"/>
    <row r="16952" x14ac:dyDescent="0.25"/>
    <row r="16953" x14ac:dyDescent="0.25"/>
    <row r="16954" x14ac:dyDescent="0.25"/>
    <row r="16955" x14ac:dyDescent="0.25"/>
    <row r="16956" x14ac:dyDescent="0.25"/>
    <row r="16957" x14ac:dyDescent="0.25"/>
    <row r="16958" x14ac:dyDescent="0.25"/>
    <row r="16959" x14ac:dyDescent="0.25"/>
    <row r="16960" x14ac:dyDescent="0.25"/>
    <row r="16961" x14ac:dyDescent="0.25"/>
    <row r="16962" x14ac:dyDescent="0.25"/>
    <row r="16963" x14ac:dyDescent="0.25"/>
    <row r="16964" x14ac:dyDescent="0.25"/>
    <row r="16965" x14ac:dyDescent="0.25"/>
    <row r="16966" x14ac:dyDescent="0.25"/>
    <row r="16967" x14ac:dyDescent="0.25"/>
    <row r="16968" x14ac:dyDescent="0.25"/>
    <row r="16969" x14ac:dyDescent="0.25"/>
    <row r="16970" x14ac:dyDescent="0.25"/>
    <row r="16971" x14ac:dyDescent="0.25"/>
    <row r="16972" x14ac:dyDescent="0.25"/>
    <row r="16973" x14ac:dyDescent="0.25"/>
    <row r="16974" x14ac:dyDescent="0.25"/>
    <row r="16975" x14ac:dyDescent="0.25"/>
    <row r="16976" x14ac:dyDescent="0.25"/>
    <row r="16977" x14ac:dyDescent="0.25"/>
    <row r="16978" x14ac:dyDescent="0.25"/>
    <row r="16979" x14ac:dyDescent="0.25"/>
    <row r="16980" x14ac:dyDescent="0.25"/>
    <row r="16981" x14ac:dyDescent="0.25"/>
    <row r="16982" x14ac:dyDescent="0.25"/>
    <row r="16983" x14ac:dyDescent="0.25"/>
    <row r="16984" x14ac:dyDescent="0.25"/>
    <row r="16985" x14ac:dyDescent="0.25"/>
    <row r="16986" x14ac:dyDescent="0.25"/>
    <row r="16987" x14ac:dyDescent="0.25"/>
    <row r="16988" x14ac:dyDescent="0.25"/>
    <row r="16989" x14ac:dyDescent="0.25"/>
    <row r="16990" x14ac:dyDescent="0.25"/>
    <row r="16991" x14ac:dyDescent="0.25"/>
    <row r="16992" x14ac:dyDescent="0.25"/>
    <row r="16993" x14ac:dyDescent="0.25"/>
    <row r="16994" x14ac:dyDescent="0.25"/>
    <row r="16995" x14ac:dyDescent="0.25"/>
    <row r="16996" x14ac:dyDescent="0.25"/>
    <row r="16997" x14ac:dyDescent="0.25"/>
    <row r="16998" x14ac:dyDescent="0.25"/>
    <row r="16999" x14ac:dyDescent="0.25"/>
    <row r="17000" x14ac:dyDescent="0.25"/>
    <row r="17001" x14ac:dyDescent="0.25"/>
    <row r="17002" x14ac:dyDescent="0.25"/>
    <row r="17003" x14ac:dyDescent="0.25"/>
    <row r="17004" x14ac:dyDescent="0.25"/>
    <row r="17005" x14ac:dyDescent="0.25"/>
    <row r="17006" x14ac:dyDescent="0.25"/>
    <row r="17007" x14ac:dyDescent="0.25"/>
    <row r="17008" x14ac:dyDescent="0.25"/>
    <row r="17009" x14ac:dyDescent="0.25"/>
    <row r="17010" x14ac:dyDescent="0.25"/>
    <row r="17011" x14ac:dyDescent="0.25"/>
    <row r="17012" x14ac:dyDescent="0.25"/>
    <row r="17013" x14ac:dyDescent="0.25"/>
    <row r="17014" x14ac:dyDescent="0.25"/>
    <row r="17015" x14ac:dyDescent="0.25"/>
    <row r="17016" x14ac:dyDescent="0.25"/>
    <row r="17017" x14ac:dyDescent="0.25"/>
    <row r="17018" x14ac:dyDescent="0.25"/>
    <row r="17019" x14ac:dyDescent="0.25"/>
    <row r="17020" x14ac:dyDescent="0.25"/>
    <row r="17021" x14ac:dyDescent="0.25"/>
    <row r="17022" x14ac:dyDescent="0.25"/>
    <row r="17023" x14ac:dyDescent="0.25"/>
    <row r="17024" x14ac:dyDescent="0.25"/>
    <row r="17025" x14ac:dyDescent="0.25"/>
    <row r="17026" x14ac:dyDescent="0.25"/>
    <row r="17027" x14ac:dyDescent="0.25"/>
    <row r="17028" x14ac:dyDescent="0.25"/>
    <row r="17029" x14ac:dyDescent="0.25"/>
    <row r="17030" x14ac:dyDescent="0.25"/>
    <row r="17031" x14ac:dyDescent="0.25"/>
    <row r="17032" x14ac:dyDescent="0.25"/>
    <row r="17033" x14ac:dyDescent="0.25"/>
    <row r="17034" x14ac:dyDescent="0.25"/>
    <row r="17035" x14ac:dyDescent="0.25"/>
    <row r="17036" x14ac:dyDescent="0.25"/>
    <row r="17037" x14ac:dyDescent="0.25"/>
    <row r="17038" x14ac:dyDescent="0.25"/>
    <row r="17039" x14ac:dyDescent="0.25"/>
    <row r="17040" x14ac:dyDescent="0.25"/>
    <row r="17041" x14ac:dyDescent="0.25"/>
    <row r="17042" x14ac:dyDescent="0.25"/>
    <row r="17043" x14ac:dyDescent="0.25"/>
    <row r="17044" x14ac:dyDescent="0.25"/>
    <row r="17045" x14ac:dyDescent="0.25"/>
    <row r="17046" x14ac:dyDescent="0.25"/>
    <row r="17047" x14ac:dyDescent="0.25"/>
    <row r="17048" x14ac:dyDescent="0.25"/>
    <row r="17049" x14ac:dyDescent="0.25"/>
    <row r="17050" x14ac:dyDescent="0.25"/>
    <row r="17051" x14ac:dyDescent="0.25"/>
    <row r="17052" x14ac:dyDescent="0.25"/>
    <row r="17053" x14ac:dyDescent="0.25"/>
    <row r="17054" x14ac:dyDescent="0.25"/>
    <row r="17055" x14ac:dyDescent="0.25"/>
    <row r="17056" x14ac:dyDescent="0.25"/>
    <row r="17057" x14ac:dyDescent="0.25"/>
    <row r="17058" x14ac:dyDescent="0.25"/>
    <row r="17059" x14ac:dyDescent="0.25"/>
    <row r="17060" x14ac:dyDescent="0.25"/>
    <row r="17061" x14ac:dyDescent="0.25"/>
    <row r="17062" x14ac:dyDescent="0.25"/>
    <row r="17063" x14ac:dyDescent="0.25"/>
    <row r="17064" x14ac:dyDescent="0.25"/>
    <row r="17065" x14ac:dyDescent="0.25"/>
    <row r="17066" x14ac:dyDescent="0.25"/>
    <row r="17067" x14ac:dyDescent="0.25"/>
    <row r="17068" x14ac:dyDescent="0.25"/>
    <row r="17069" x14ac:dyDescent="0.25"/>
    <row r="17070" x14ac:dyDescent="0.25"/>
    <row r="17071" x14ac:dyDescent="0.25"/>
    <row r="17072" x14ac:dyDescent="0.25"/>
    <row r="17073" x14ac:dyDescent="0.25"/>
    <row r="17074" x14ac:dyDescent="0.25"/>
    <row r="17075" x14ac:dyDescent="0.25"/>
    <row r="17076" x14ac:dyDescent="0.25"/>
    <row r="17077" x14ac:dyDescent="0.25"/>
    <row r="17078" x14ac:dyDescent="0.25"/>
    <row r="17079" x14ac:dyDescent="0.25"/>
    <row r="17080" x14ac:dyDescent="0.25"/>
    <row r="17081" x14ac:dyDescent="0.25"/>
    <row r="17082" x14ac:dyDescent="0.25"/>
    <row r="17083" x14ac:dyDescent="0.25"/>
    <row r="17084" x14ac:dyDescent="0.25"/>
    <row r="17085" x14ac:dyDescent="0.25"/>
    <row r="17086" x14ac:dyDescent="0.25"/>
    <row r="17087" x14ac:dyDescent="0.25"/>
    <row r="17088" x14ac:dyDescent="0.25"/>
    <row r="17089" x14ac:dyDescent="0.25"/>
    <row r="17090" x14ac:dyDescent="0.25"/>
    <row r="17091" x14ac:dyDescent="0.25"/>
    <row r="17092" x14ac:dyDescent="0.25"/>
    <row r="17093" x14ac:dyDescent="0.25"/>
    <row r="17094" x14ac:dyDescent="0.25"/>
    <row r="17095" x14ac:dyDescent="0.25"/>
    <row r="17096" x14ac:dyDescent="0.25"/>
    <row r="17097" x14ac:dyDescent="0.25"/>
    <row r="17098" x14ac:dyDescent="0.25"/>
    <row r="17099" x14ac:dyDescent="0.25"/>
    <row r="17100" x14ac:dyDescent="0.25"/>
    <row r="17101" x14ac:dyDescent="0.25"/>
    <row r="17102" x14ac:dyDescent="0.25"/>
    <row r="17103" x14ac:dyDescent="0.25"/>
    <row r="17104" x14ac:dyDescent="0.25"/>
    <row r="17105" x14ac:dyDescent="0.25"/>
    <row r="17106" x14ac:dyDescent="0.25"/>
    <row r="17107" x14ac:dyDescent="0.25"/>
    <row r="17108" x14ac:dyDescent="0.25"/>
    <row r="17109" x14ac:dyDescent="0.25"/>
    <row r="17110" x14ac:dyDescent="0.25"/>
    <row r="17111" x14ac:dyDescent="0.25"/>
    <row r="17112" x14ac:dyDescent="0.25"/>
    <row r="17113" x14ac:dyDescent="0.25"/>
    <row r="17114" x14ac:dyDescent="0.25"/>
    <row r="17115" x14ac:dyDescent="0.25"/>
    <row r="17116" x14ac:dyDescent="0.25"/>
    <row r="17117" x14ac:dyDescent="0.25"/>
    <row r="17118" x14ac:dyDescent="0.25"/>
    <row r="17119" x14ac:dyDescent="0.25"/>
    <row r="17120" x14ac:dyDescent="0.25"/>
    <row r="17121" x14ac:dyDescent="0.25"/>
    <row r="17122" x14ac:dyDescent="0.25"/>
    <row r="17123" x14ac:dyDescent="0.25"/>
    <row r="17124" x14ac:dyDescent="0.25"/>
    <row r="17125" x14ac:dyDescent="0.25"/>
    <row r="17126" x14ac:dyDescent="0.25"/>
    <row r="17127" x14ac:dyDescent="0.25"/>
    <row r="17128" x14ac:dyDescent="0.25"/>
    <row r="17129" x14ac:dyDescent="0.25"/>
    <row r="17130" x14ac:dyDescent="0.25"/>
    <row r="17131" x14ac:dyDescent="0.25"/>
    <row r="17132" x14ac:dyDescent="0.25"/>
    <row r="17133" x14ac:dyDescent="0.25"/>
    <row r="17134" x14ac:dyDescent="0.25"/>
    <row r="17135" x14ac:dyDescent="0.25"/>
    <row r="17136" x14ac:dyDescent="0.25"/>
    <row r="17137" x14ac:dyDescent="0.25"/>
    <row r="17138" x14ac:dyDescent="0.25"/>
    <row r="17139" x14ac:dyDescent="0.25"/>
    <row r="17140" x14ac:dyDescent="0.25"/>
    <row r="17141" x14ac:dyDescent="0.25"/>
    <row r="17142" x14ac:dyDescent="0.25"/>
    <row r="17143" x14ac:dyDescent="0.25"/>
    <row r="17144" x14ac:dyDescent="0.25"/>
    <row r="17145" x14ac:dyDescent="0.25"/>
    <row r="17146" x14ac:dyDescent="0.25"/>
    <row r="17147" x14ac:dyDescent="0.25"/>
    <row r="17148" x14ac:dyDescent="0.25"/>
    <row r="17149" x14ac:dyDescent="0.25"/>
    <row r="17150" x14ac:dyDescent="0.25"/>
    <row r="17151" x14ac:dyDescent="0.25"/>
    <row r="17152" x14ac:dyDescent="0.25"/>
    <row r="17153" x14ac:dyDescent="0.25"/>
    <row r="17154" x14ac:dyDescent="0.25"/>
    <row r="17155" x14ac:dyDescent="0.25"/>
    <row r="17156" x14ac:dyDescent="0.25"/>
    <row r="17157" x14ac:dyDescent="0.25"/>
    <row r="17158" x14ac:dyDescent="0.25"/>
    <row r="17159" x14ac:dyDescent="0.25"/>
    <row r="17160" x14ac:dyDescent="0.25"/>
    <row r="17161" x14ac:dyDescent="0.25"/>
    <row r="17162" x14ac:dyDescent="0.25"/>
    <row r="17163" x14ac:dyDescent="0.25"/>
    <row r="17164" x14ac:dyDescent="0.25"/>
    <row r="17165" x14ac:dyDescent="0.25"/>
    <row r="17166" x14ac:dyDescent="0.25"/>
    <row r="17167" x14ac:dyDescent="0.25"/>
    <row r="17168" x14ac:dyDescent="0.25"/>
    <row r="17169" x14ac:dyDescent="0.25"/>
    <row r="17170" x14ac:dyDescent="0.25"/>
    <row r="17171" x14ac:dyDescent="0.25"/>
    <row r="17172" x14ac:dyDescent="0.25"/>
    <row r="17173" x14ac:dyDescent="0.25"/>
    <row r="17174" x14ac:dyDescent="0.25"/>
    <row r="17175" x14ac:dyDescent="0.25"/>
    <row r="17176" x14ac:dyDescent="0.25"/>
    <row r="17177" x14ac:dyDescent="0.25"/>
    <row r="17178" x14ac:dyDescent="0.25"/>
    <row r="17179" x14ac:dyDescent="0.25"/>
    <row r="17180" x14ac:dyDescent="0.25"/>
    <row r="17181" x14ac:dyDescent="0.25"/>
    <row r="17182" x14ac:dyDescent="0.25"/>
    <row r="17183" x14ac:dyDescent="0.25"/>
    <row r="17184" x14ac:dyDescent="0.25"/>
    <row r="17185" x14ac:dyDescent="0.25"/>
    <row r="17186" x14ac:dyDescent="0.25"/>
    <row r="17187" x14ac:dyDescent="0.25"/>
    <row r="17188" x14ac:dyDescent="0.25"/>
    <row r="17189" x14ac:dyDescent="0.25"/>
    <row r="17190" x14ac:dyDescent="0.25"/>
    <row r="17191" x14ac:dyDescent="0.25"/>
    <row r="17192" x14ac:dyDescent="0.25"/>
    <row r="17193" x14ac:dyDescent="0.25"/>
    <row r="17194" x14ac:dyDescent="0.25"/>
    <row r="17195" x14ac:dyDescent="0.25"/>
    <row r="17196" x14ac:dyDescent="0.25"/>
    <row r="17197" x14ac:dyDescent="0.25"/>
    <row r="17198" x14ac:dyDescent="0.25"/>
    <row r="17199" x14ac:dyDescent="0.25"/>
    <row r="17200" x14ac:dyDescent="0.25"/>
    <row r="17201" x14ac:dyDescent="0.25"/>
    <row r="17202" x14ac:dyDescent="0.25"/>
    <row r="17203" x14ac:dyDescent="0.25"/>
    <row r="17204" x14ac:dyDescent="0.25"/>
    <row r="17205" x14ac:dyDescent="0.25"/>
    <row r="17206" x14ac:dyDescent="0.25"/>
    <row r="17207" x14ac:dyDescent="0.25"/>
    <row r="17208" x14ac:dyDescent="0.25"/>
    <row r="17209" x14ac:dyDescent="0.25"/>
    <row r="17210" x14ac:dyDescent="0.25"/>
    <row r="17211" x14ac:dyDescent="0.25"/>
    <row r="17212" x14ac:dyDescent="0.25"/>
    <row r="17213" x14ac:dyDescent="0.25"/>
    <row r="17214" x14ac:dyDescent="0.25"/>
    <row r="17215" x14ac:dyDescent="0.25"/>
    <row r="17216" x14ac:dyDescent="0.25"/>
    <row r="17217" x14ac:dyDescent="0.25"/>
    <row r="17218" x14ac:dyDescent="0.25"/>
    <row r="17219" x14ac:dyDescent="0.25"/>
    <row r="17220" x14ac:dyDescent="0.25"/>
    <row r="17221" x14ac:dyDescent="0.25"/>
    <row r="17222" x14ac:dyDescent="0.25"/>
    <row r="17223" x14ac:dyDescent="0.25"/>
    <row r="17224" x14ac:dyDescent="0.25"/>
    <row r="17225" x14ac:dyDescent="0.25"/>
    <row r="17226" x14ac:dyDescent="0.25"/>
    <row r="17227" x14ac:dyDescent="0.25"/>
    <row r="17228" x14ac:dyDescent="0.25"/>
    <row r="17229" x14ac:dyDescent="0.25"/>
    <row r="17230" x14ac:dyDescent="0.25"/>
    <row r="17231" x14ac:dyDescent="0.25"/>
    <row r="17232" x14ac:dyDescent="0.25"/>
    <row r="17233" x14ac:dyDescent="0.25"/>
    <row r="17234" x14ac:dyDescent="0.25"/>
    <row r="17235" x14ac:dyDescent="0.25"/>
    <row r="17236" x14ac:dyDescent="0.25"/>
    <row r="17237" x14ac:dyDescent="0.25"/>
    <row r="17238" x14ac:dyDescent="0.25"/>
    <row r="17239" x14ac:dyDescent="0.25"/>
    <row r="17240" x14ac:dyDescent="0.25"/>
    <row r="17241" x14ac:dyDescent="0.25"/>
    <row r="17242" x14ac:dyDescent="0.25"/>
    <row r="17243" x14ac:dyDescent="0.25"/>
    <row r="17244" x14ac:dyDescent="0.25"/>
    <row r="17245" x14ac:dyDescent="0.25"/>
    <row r="17246" x14ac:dyDescent="0.25"/>
    <row r="17247" x14ac:dyDescent="0.25"/>
    <row r="17248" x14ac:dyDescent="0.25"/>
    <row r="17249" x14ac:dyDescent="0.25"/>
    <row r="17250" x14ac:dyDescent="0.25"/>
    <row r="17251" x14ac:dyDescent="0.25"/>
    <row r="17252" x14ac:dyDescent="0.25"/>
    <row r="17253" x14ac:dyDescent="0.25"/>
    <row r="17254" x14ac:dyDescent="0.25"/>
    <row r="17255" x14ac:dyDescent="0.25"/>
    <row r="17256" x14ac:dyDescent="0.25"/>
    <row r="17257" x14ac:dyDescent="0.25"/>
    <row r="17258" x14ac:dyDescent="0.25"/>
    <row r="17259" x14ac:dyDescent="0.25"/>
    <row r="17260" x14ac:dyDescent="0.25"/>
    <row r="17261" x14ac:dyDescent="0.25"/>
    <row r="17262" x14ac:dyDescent="0.25"/>
    <row r="17263" x14ac:dyDescent="0.25"/>
    <row r="17264" x14ac:dyDescent="0.25"/>
    <row r="17265" x14ac:dyDescent="0.25"/>
    <row r="17266" x14ac:dyDescent="0.25"/>
    <row r="17267" x14ac:dyDescent="0.25"/>
    <row r="17268" x14ac:dyDescent="0.25"/>
    <row r="17269" x14ac:dyDescent="0.25"/>
    <row r="17270" x14ac:dyDescent="0.25"/>
    <row r="17271" x14ac:dyDescent="0.25"/>
    <row r="17272" x14ac:dyDescent="0.25"/>
    <row r="17273" x14ac:dyDescent="0.25"/>
    <row r="17274" x14ac:dyDescent="0.25"/>
    <row r="17275" x14ac:dyDescent="0.25"/>
    <row r="17276" x14ac:dyDescent="0.25"/>
    <row r="17277" x14ac:dyDescent="0.25"/>
    <row r="17278" x14ac:dyDescent="0.25"/>
    <row r="17279" x14ac:dyDescent="0.25"/>
    <row r="17280" x14ac:dyDescent="0.25"/>
    <row r="17281" x14ac:dyDescent="0.25"/>
    <row r="17282" x14ac:dyDescent="0.25"/>
    <row r="17283" x14ac:dyDescent="0.25"/>
    <row r="17284" x14ac:dyDescent="0.25"/>
    <row r="17285" x14ac:dyDescent="0.25"/>
    <row r="17286" x14ac:dyDescent="0.25"/>
    <row r="17287" x14ac:dyDescent="0.25"/>
    <row r="17288" x14ac:dyDescent="0.25"/>
    <row r="17289" x14ac:dyDescent="0.25"/>
    <row r="17290" x14ac:dyDescent="0.25"/>
    <row r="17291" x14ac:dyDescent="0.25"/>
    <row r="17292" x14ac:dyDescent="0.25"/>
    <row r="17293" x14ac:dyDescent="0.25"/>
    <row r="17294" x14ac:dyDescent="0.25"/>
    <row r="17295" x14ac:dyDescent="0.25"/>
    <row r="17296" x14ac:dyDescent="0.25"/>
    <row r="17297" x14ac:dyDescent="0.25"/>
    <row r="17298" x14ac:dyDescent="0.25"/>
    <row r="17299" x14ac:dyDescent="0.25"/>
    <row r="17300" x14ac:dyDescent="0.25"/>
    <row r="17301" x14ac:dyDescent="0.25"/>
    <row r="17302" x14ac:dyDescent="0.25"/>
    <row r="17303" x14ac:dyDescent="0.25"/>
    <row r="17304" x14ac:dyDescent="0.25"/>
    <row r="17305" x14ac:dyDescent="0.25"/>
    <row r="17306" x14ac:dyDescent="0.25"/>
    <row r="17307" x14ac:dyDescent="0.25"/>
    <row r="17308" x14ac:dyDescent="0.25"/>
    <row r="17309" x14ac:dyDescent="0.25"/>
    <row r="17310" x14ac:dyDescent="0.25"/>
    <row r="17311" x14ac:dyDescent="0.25"/>
    <row r="17312" x14ac:dyDescent="0.25"/>
    <row r="17313" x14ac:dyDescent="0.25"/>
    <row r="17314" x14ac:dyDescent="0.25"/>
    <row r="17315" x14ac:dyDescent="0.25"/>
    <row r="17316" x14ac:dyDescent="0.25"/>
    <row r="17317" x14ac:dyDescent="0.25"/>
    <row r="17318" x14ac:dyDescent="0.25"/>
    <row r="17319" x14ac:dyDescent="0.25"/>
    <row r="17320" x14ac:dyDescent="0.25"/>
    <row r="17321" x14ac:dyDescent="0.25"/>
    <row r="17322" x14ac:dyDescent="0.25"/>
    <row r="17323" x14ac:dyDescent="0.25"/>
    <row r="17324" x14ac:dyDescent="0.25"/>
    <row r="17325" x14ac:dyDescent="0.25"/>
    <row r="17326" x14ac:dyDescent="0.25"/>
    <row r="17327" x14ac:dyDescent="0.25"/>
    <row r="17328" x14ac:dyDescent="0.25"/>
    <row r="17329" x14ac:dyDescent="0.25"/>
    <row r="17330" x14ac:dyDescent="0.25"/>
    <row r="17331" x14ac:dyDescent="0.25"/>
    <row r="17332" x14ac:dyDescent="0.25"/>
    <row r="17333" x14ac:dyDescent="0.25"/>
    <row r="17334" x14ac:dyDescent="0.25"/>
    <row r="17335" x14ac:dyDescent="0.25"/>
    <row r="17336" x14ac:dyDescent="0.25"/>
    <row r="17337" x14ac:dyDescent="0.25"/>
    <row r="17338" x14ac:dyDescent="0.25"/>
    <row r="17339" x14ac:dyDescent="0.25"/>
    <row r="17340" x14ac:dyDescent="0.25"/>
    <row r="17341" x14ac:dyDescent="0.25"/>
    <row r="17342" x14ac:dyDescent="0.25"/>
    <row r="17343" x14ac:dyDescent="0.25"/>
    <row r="17344" x14ac:dyDescent="0.25"/>
    <row r="17345" x14ac:dyDescent="0.25"/>
    <row r="17346" x14ac:dyDescent="0.25"/>
    <row r="17347" x14ac:dyDescent="0.25"/>
    <row r="17348" x14ac:dyDescent="0.25"/>
    <row r="17349" x14ac:dyDescent="0.25"/>
    <row r="17350" x14ac:dyDescent="0.25"/>
    <row r="17351" x14ac:dyDescent="0.25"/>
    <row r="17352" x14ac:dyDescent="0.25"/>
    <row r="17353" x14ac:dyDescent="0.25"/>
    <row r="17354" x14ac:dyDescent="0.25"/>
    <row r="17355" x14ac:dyDescent="0.25"/>
    <row r="17356" x14ac:dyDescent="0.25"/>
    <row r="17357" x14ac:dyDescent="0.25"/>
    <row r="17358" x14ac:dyDescent="0.25"/>
    <row r="17359" x14ac:dyDescent="0.25"/>
    <row r="17360" x14ac:dyDescent="0.25"/>
    <row r="17361" x14ac:dyDescent="0.25"/>
    <row r="17362" x14ac:dyDescent="0.25"/>
    <row r="17363" x14ac:dyDescent="0.25"/>
    <row r="17364" x14ac:dyDescent="0.25"/>
    <row r="17365" x14ac:dyDescent="0.25"/>
    <row r="17366" x14ac:dyDescent="0.25"/>
    <row r="17367" x14ac:dyDescent="0.25"/>
    <row r="17368" x14ac:dyDescent="0.25"/>
    <row r="17369" x14ac:dyDescent="0.25"/>
    <row r="17370" x14ac:dyDescent="0.25"/>
    <row r="17371" x14ac:dyDescent="0.25"/>
    <row r="17372" x14ac:dyDescent="0.25"/>
    <row r="17373" x14ac:dyDescent="0.25"/>
    <row r="17374" x14ac:dyDescent="0.25"/>
    <row r="17375" x14ac:dyDescent="0.25"/>
    <row r="17376" x14ac:dyDescent="0.25"/>
    <row r="17377" x14ac:dyDescent="0.25"/>
    <row r="17378" x14ac:dyDescent="0.25"/>
    <row r="17379" x14ac:dyDescent="0.25"/>
    <row r="17380" x14ac:dyDescent="0.25"/>
    <row r="17381" x14ac:dyDescent="0.25"/>
    <row r="17382" x14ac:dyDescent="0.25"/>
    <row r="17383" x14ac:dyDescent="0.25"/>
    <row r="17384" x14ac:dyDescent="0.25"/>
    <row r="17385" x14ac:dyDescent="0.25"/>
    <row r="17386" x14ac:dyDescent="0.25"/>
    <row r="17387" x14ac:dyDescent="0.25"/>
    <row r="17388" x14ac:dyDescent="0.25"/>
    <row r="17389" x14ac:dyDescent="0.25"/>
    <row r="17390" x14ac:dyDescent="0.25"/>
    <row r="17391" x14ac:dyDescent="0.25"/>
    <row r="17392" x14ac:dyDescent="0.25"/>
    <row r="17393" x14ac:dyDescent="0.25"/>
    <row r="17394" x14ac:dyDescent="0.25"/>
    <row r="17395" x14ac:dyDescent="0.25"/>
    <row r="17396" x14ac:dyDescent="0.25"/>
    <row r="17397" x14ac:dyDescent="0.25"/>
    <row r="17398" x14ac:dyDescent="0.25"/>
    <row r="17399" x14ac:dyDescent="0.25"/>
    <row r="17400" x14ac:dyDescent="0.25"/>
    <row r="17401" x14ac:dyDescent="0.25"/>
    <row r="17402" x14ac:dyDescent="0.25"/>
    <row r="17403" x14ac:dyDescent="0.25"/>
    <row r="17404" x14ac:dyDescent="0.25"/>
    <row r="17405" x14ac:dyDescent="0.25"/>
    <row r="17406" x14ac:dyDescent="0.25"/>
    <row r="17407" x14ac:dyDescent="0.25"/>
    <row r="17408" x14ac:dyDescent="0.25"/>
    <row r="17409" x14ac:dyDescent="0.25"/>
    <row r="17410" x14ac:dyDescent="0.25"/>
    <row r="17411" x14ac:dyDescent="0.25"/>
    <row r="17412" x14ac:dyDescent="0.25"/>
    <row r="17413" x14ac:dyDescent="0.25"/>
    <row r="17414" x14ac:dyDescent="0.25"/>
    <row r="17415" x14ac:dyDescent="0.25"/>
    <row r="17416" x14ac:dyDescent="0.25"/>
    <row r="17417" x14ac:dyDescent="0.25"/>
    <row r="17418" x14ac:dyDescent="0.25"/>
    <row r="17419" x14ac:dyDescent="0.25"/>
    <row r="17420" x14ac:dyDescent="0.25"/>
    <row r="17421" x14ac:dyDescent="0.25"/>
    <row r="17422" x14ac:dyDescent="0.25"/>
    <row r="17423" x14ac:dyDescent="0.25"/>
    <row r="17424" x14ac:dyDescent="0.25"/>
    <row r="17425" x14ac:dyDescent="0.25"/>
    <row r="17426" x14ac:dyDescent="0.25"/>
    <row r="17427" x14ac:dyDescent="0.25"/>
    <row r="17428" x14ac:dyDescent="0.25"/>
    <row r="17429" x14ac:dyDescent="0.25"/>
    <row r="17430" x14ac:dyDescent="0.25"/>
    <row r="17431" x14ac:dyDescent="0.25"/>
    <row r="17432" x14ac:dyDescent="0.25"/>
    <row r="17433" x14ac:dyDescent="0.25"/>
    <row r="17434" x14ac:dyDescent="0.25"/>
    <row r="17435" x14ac:dyDescent="0.25"/>
    <row r="17436" x14ac:dyDescent="0.25"/>
    <row r="17437" x14ac:dyDescent="0.25"/>
    <row r="17438" x14ac:dyDescent="0.25"/>
    <row r="17439" x14ac:dyDescent="0.25"/>
    <row r="17440" x14ac:dyDescent="0.25"/>
    <row r="17441" x14ac:dyDescent="0.25"/>
    <row r="17442" x14ac:dyDescent="0.25"/>
    <row r="17443" x14ac:dyDescent="0.25"/>
    <row r="17444" x14ac:dyDescent="0.25"/>
    <row r="17445" x14ac:dyDescent="0.25"/>
    <row r="17446" x14ac:dyDescent="0.25"/>
    <row r="17447" x14ac:dyDescent="0.25"/>
    <row r="17448" x14ac:dyDescent="0.25"/>
    <row r="17449" x14ac:dyDescent="0.25"/>
    <row r="17450" x14ac:dyDescent="0.25"/>
    <row r="17451" x14ac:dyDescent="0.25"/>
    <row r="17452" x14ac:dyDescent="0.25"/>
    <row r="17453" x14ac:dyDescent="0.25"/>
    <row r="17454" x14ac:dyDescent="0.25"/>
    <row r="17455" x14ac:dyDescent="0.25"/>
    <row r="17456" x14ac:dyDescent="0.25"/>
    <row r="17457" x14ac:dyDescent="0.25"/>
    <row r="17458" x14ac:dyDescent="0.25"/>
    <row r="17459" x14ac:dyDescent="0.25"/>
    <row r="17460" x14ac:dyDescent="0.25"/>
    <row r="17461" x14ac:dyDescent="0.25"/>
    <row r="17462" x14ac:dyDescent="0.25"/>
    <row r="17463" x14ac:dyDescent="0.25"/>
    <row r="17464" x14ac:dyDescent="0.25"/>
    <row r="17465" x14ac:dyDescent="0.25"/>
    <row r="17466" x14ac:dyDescent="0.25"/>
    <row r="17467" x14ac:dyDescent="0.25"/>
    <row r="17468" x14ac:dyDescent="0.25"/>
    <row r="17469" x14ac:dyDescent="0.25"/>
    <row r="17470" x14ac:dyDescent="0.25"/>
    <row r="17471" x14ac:dyDescent="0.25"/>
    <row r="17472" x14ac:dyDescent="0.25"/>
    <row r="17473" x14ac:dyDescent="0.25"/>
    <row r="17474" x14ac:dyDescent="0.25"/>
    <row r="17475" x14ac:dyDescent="0.25"/>
    <row r="17476" x14ac:dyDescent="0.25"/>
    <row r="17477" x14ac:dyDescent="0.25"/>
    <row r="17478" x14ac:dyDescent="0.25"/>
    <row r="17479" x14ac:dyDescent="0.25"/>
    <row r="17480" x14ac:dyDescent="0.25"/>
    <row r="17481" x14ac:dyDescent="0.25"/>
    <row r="17482" x14ac:dyDescent="0.25"/>
    <row r="17483" x14ac:dyDescent="0.25"/>
    <row r="17484" x14ac:dyDescent="0.25"/>
    <row r="17485" x14ac:dyDescent="0.25"/>
    <row r="17486" x14ac:dyDescent="0.25"/>
    <row r="17487" x14ac:dyDescent="0.25"/>
    <row r="17488" x14ac:dyDescent="0.25"/>
    <row r="17489" x14ac:dyDescent="0.25"/>
    <row r="17490" x14ac:dyDescent="0.25"/>
    <row r="17491" x14ac:dyDescent="0.25"/>
    <row r="17492" x14ac:dyDescent="0.25"/>
    <row r="17493" x14ac:dyDescent="0.25"/>
    <row r="17494" x14ac:dyDescent="0.25"/>
    <row r="17495" x14ac:dyDescent="0.25"/>
    <row r="17496" x14ac:dyDescent="0.25"/>
    <row r="17497" x14ac:dyDescent="0.25"/>
    <row r="17498" x14ac:dyDescent="0.25"/>
    <row r="17499" x14ac:dyDescent="0.25"/>
    <row r="17500" x14ac:dyDescent="0.25"/>
    <row r="17501" x14ac:dyDescent="0.25"/>
    <row r="17502" x14ac:dyDescent="0.25"/>
    <row r="17503" x14ac:dyDescent="0.25"/>
    <row r="17504" x14ac:dyDescent="0.25"/>
    <row r="17505" x14ac:dyDescent="0.25"/>
    <row r="17506" x14ac:dyDescent="0.25"/>
    <row r="17507" x14ac:dyDescent="0.25"/>
    <row r="17508" x14ac:dyDescent="0.25"/>
    <row r="17509" x14ac:dyDescent="0.25"/>
    <row r="17510" x14ac:dyDescent="0.25"/>
    <row r="17511" x14ac:dyDescent="0.25"/>
    <row r="17512" x14ac:dyDescent="0.25"/>
    <row r="17513" x14ac:dyDescent="0.25"/>
    <row r="17514" x14ac:dyDescent="0.25"/>
    <row r="17515" x14ac:dyDescent="0.25"/>
    <row r="17516" x14ac:dyDescent="0.25"/>
    <row r="17517" x14ac:dyDescent="0.25"/>
    <row r="17518" x14ac:dyDescent="0.25"/>
    <row r="17519" x14ac:dyDescent="0.25"/>
    <row r="17520" x14ac:dyDescent="0.25"/>
    <row r="17521" x14ac:dyDescent="0.25"/>
    <row r="17522" x14ac:dyDescent="0.25"/>
    <row r="17523" x14ac:dyDescent="0.25"/>
    <row r="17524" x14ac:dyDescent="0.25"/>
    <row r="17525" x14ac:dyDescent="0.25"/>
    <row r="17526" x14ac:dyDescent="0.25"/>
    <row r="17527" x14ac:dyDescent="0.25"/>
    <row r="17528" x14ac:dyDescent="0.25"/>
    <row r="17529" x14ac:dyDescent="0.25"/>
    <row r="17530" x14ac:dyDescent="0.25"/>
    <row r="17531" x14ac:dyDescent="0.25"/>
    <row r="17532" x14ac:dyDescent="0.25"/>
    <row r="17533" x14ac:dyDescent="0.25"/>
    <row r="17534" x14ac:dyDescent="0.25"/>
    <row r="17535" x14ac:dyDescent="0.25"/>
    <row r="17536" x14ac:dyDescent="0.25"/>
    <row r="17537" x14ac:dyDescent="0.25"/>
    <row r="17538" x14ac:dyDescent="0.25"/>
    <row r="17539" x14ac:dyDescent="0.25"/>
    <row r="17540" x14ac:dyDescent="0.25"/>
    <row r="17541" x14ac:dyDescent="0.25"/>
    <row r="17542" x14ac:dyDescent="0.25"/>
    <row r="17543" x14ac:dyDescent="0.25"/>
    <row r="17544" x14ac:dyDescent="0.25"/>
    <row r="17545" x14ac:dyDescent="0.25"/>
    <row r="17546" x14ac:dyDescent="0.25"/>
    <row r="17547" x14ac:dyDescent="0.25"/>
    <row r="17548" x14ac:dyDescent="0.25"/>
    <row r="17549" x14ac:dyDescent="0.25"/>
    <row r="17550" x14ac:dyDescent="0.25"/>
    <row r="17551" x14ac:dyDescent="0.25"/>
    <row r="17552" x14ac:dyDescent="0.25"/>
    <row r="17553" x14ac:dyDescent="0.25"/>
    <row r="17554" x14ac:dyDescent="0.25"/>
    <row r="17555" x14ac:dyDescent="0.25"/>
    <row r="17556" x14ac:dyDescent="0.25"/>
    <row r="17557" x14ac:dyDescent="0.25"/>
    <row r="17558" x14ac:dyDescent="0.25"/>
    <row r="17559" x14ac:dyDescent="0.25"/>
    <row r="17560" x14ac:dyDescent="0.25"/>
    <row r="17561" x14ac:dyDescent="0.25"/>
    <row r="17562" x14ac:dyDescent="0.25"/>
    <row r="17563" x14ac:dyDescent="0.25"/>
    <row r="17564" x14ac:dyDescent="0.25"/>
    <row r="17565" x14ac:dyDescent="0.25"/>
    <row r="17566" x14ac:dyDescent="0.25"/>
    <row r="17567" x14ac:dyDescent="0.25"/>
    <row r="17568" x14ac:dyDescent="0.25"/>
    <row r="17569" x14ac:dyDescent="0.25"/>
    <row r="17570" x14ac:dyDescent="0.25"/>
    <row r="17571" x14ac:dyDescent="0.25"/>
    <row r="17572" x14ac:dyDescent="0.25"/>
    <row r="17573" x14ac:dyDescent="0.25"/>
    <row r="17574" x14ac:dyDescent="0.25"/>
    <row r="17575" x14ac:dyDescent="0.25"/>
    <row r="17576" x14ac:dyDescent="0.25"/>
    <row r="17577" x14ac:dyDescent="0.25"/>
    <row r="17578" x14ac:dyDescent="0.25"/>
    <row r="17579" x14ac:dyDescent="0.25"/>
    <row r="17580" x14ac:dyDescent="0.25"/>
    <row r="17581" x14ac:dyDescent="0.25"/>
    <row r="17582" x14ac:dyDescent="0.25"/>
    <row r="17583" x14ac:dyDescent="0.25"/>
    <row r="17584" x14ac:dyDescent="0.25"/>
    <row r="17585" x14ac:dyDescent="0.25"/>
    <row r="17586" x14ac:dyDescent="0.25"/>
    <row r="17587" x14ac:dyDescent="0.25"/>
    <row r="17588" x14ac:dyDescent="0.25"/>
    <row r="17589" x14ac:dyDescent="0.25"/>
    <row r="17590" x14ac:dyDescent="0.25"/>
    <row r="17591" x14ac:dyDescent="0.25"/>
    <row r="17592" x14ac:dyDescent="0.25"/>
    <row r="17593" x14ac:dyDescent="0.25"/>
    <row r="17594" x14ac:dyDescent="0.25"/>
    <row r="17595" x14ac:dyDescent="0.25"/>
    <row r="17596" x14ac:dyDescent="0.25"/>
    <row r="17597" x14ac:dyDescent="0.25"/>
    <row r="17598" x14ac:dyDescent="0.25"/>
    <row r="17599" x14ac:dyDescent="0.25"/>
    <row r="17600" x14ac:dyDescent="0.25"/>
    <row r="17601" x14ac:dyDescent="0.25"/>
    <row r="17602" x14ac:dyDescent="0.25"/>
    <row r="17603" x14ac:dyDescent="0.25"/>
    <row r="17604" x14ac:dyDescent="0.25"/>
    <row r="17605" x14ac:dyDescent="0.25"/>
    <row r="17606" x14ac:dyDescent="0.25"/>
    <row r="17607" x14ac:dyDescent="0.25"/>
    <row r="17608" x14ac:dyDescent="0.25"/>
    <row r="17609" x14ac:dyDescent="0.25"/>
    <row r="17610" x14ac:dyDescent="0.25"/>
    <row r="17611" x14ac:dyDescent="0.25"/>
    <row r="17612" x14ac:dyDescent="0.25"/>
    <row r="17613" x14ac:dyDescent="0.25"/>
    <row r="17614" x14ac:dyDescent="0.25"/>
    <row r="17615" x14ac:dyDescent="0.25"/>
    <row r="17616" x14ac:dyDescent="0.25"/>
    <row r="17617" x14ac:dyDescent="0.25"/>
    <row r="17618" x14ac:dyDescent="0.25"/>
    <row r="17619" x14ac:dyDescent="0.25"/>
    <row r="17620" x14ac:dyDescent="0.25"/>
    <row r="17621" x14ac:dyDescent="0.25"/>
    <row r="17622" x14ac:dyDescent="0.25"/>
    <row r="17623" x14ac:dyDescent="0.25"/>
    <row r="17624" x14ac:dyDescent="0.25"/>
    <row r="17625" x14ac:dyDescent="0.25"/>
    <row r="17626" x14ac:dyDescent="0.25"/>
    <row r="17627" x14ac:dyDescent="0.25"/>
    <row r="17628" x14ac:dyDescent="0.25"/>
    <row r="17629" x14ac:dyDescent="0.25"/>
    <row r="17630" x14ac:dyDescent="0.25"/>
    <row r="17631" x14ac:dyDescent="0.25"/>
    <row r="17632" x14ac:dyDescent="0.25"/>
    <row r="17633" x14ac:dyDescent="0.25"/>
    <row r="17634" x14ac:dyDescent="0.25"/>
    <row r="17635" x14ac:dyDescent="0.25"/>
    <row r="17636" x14ac:dyDescent="0.25"/>
    <row r="17637" x14ac:dyDescent="0.25"/>
    <row r="17638" x14ac:dyDescent="0.25"/>
    <row r="17639" x14ac:dyDescent="0.25"/>
    <row r="17640" x14ac:dyDescent="0.25"/>
    <row r="17641" x14ac:dyDescent="0.25"/>
    <row r="17642" x14ac:dyDescent="0.25"/>
    <row r="17643" x14ac:dyDescent="0.25"/>
    <row r="17644" x14ac:dyDescent="0.25"/>
    <row r="17645" x14ac:dyDescent="0.25"/>
    <row r="17646" x14ac:dyDescent="0.25"/>
    <row r="17647" x14ac:dyDescent="0.25"/>
    <row r="17648" x14ac:dyDescent="0.25"/>
    <row r="17649" x14ac:dyDescent="0.25"/>
    <row r="17650" x14ac:dyDescent="0.25"/>
    <row r="17651" x14ac:dyDescent="0.25"/>
    <row r="17652" x14ac:dyDescent="0.25"/>
    <row r="17653" x14ac:dyDescent="0.25"/>
    <row r="17654" x14ac:dyDescent="0.25"/>
    <row r="17655" x14ac:dyDescent="0.25"/>
    <row r="17656" x14ac:dyDescent="0.25"/>
    <row r="17657" x14ac:dyDescent="0.25"/>
    <row r="17658" x14ac:dyDescent="0.25"/>
    <row r="17659" x14ac:dyDescent="0.25"/>
    <row r="17660" x14ac:dyDescent="0.25"/>
    <row r="17661" x14ac:dyDescent="0.25"/>
    <row r="17662" x14ac:dyDescent="0.25"/>
    <row r="17663" x14ac:dyDescent="0.25"/>
    <row r="17664" x14ac:dyDescent="0.25"/>
    <row r="17665" x14ac:dyDescent="0.25"/>
    <row r="17666" x14ac:dyDescent="0.25"/>
    <row r="17667" x14ac:dyDescent="0.25"/>
    <row r="17668" x14ac:dyDescent="0.25"/>
    <row r="17669" x14ac:dyDescent="0.25"/>
    <row r="17670" x14ac:dyDescent="0.25"/>
    <row r="17671" x14ac:dyDescent="0.25"/>
    <row r="17672" x14ac:dyDescent="0.25"/>
    <row r="17673" x14ac:dyDescent="0.25"/>
    <row r="17674" x14ac:dyDescent="0.25"/>
    <row r="17675" x14ac:dyDescent="0.25"/>
    <row r="17676" x14ac:dyDescent="0.25"/>
    <row r="17677" x14ac:dyDescent="0.25"/>
    <row r="17678" x14ac:dyDescent="0.25"/>
    <row r="17679" x14ac:dyDescent="0.25"/>
    <row r="17680" x14ac:dyDescent="0.25"/>
    <row r="17681" x14ac:dyDescent="0.25"/>
    <row r="17682" x14ac:dyDescent="0.25"/>
    <row r="17683" x14ac:dyDescent="0.25"/>
    <row r="17684" x14ac:dyDescent="0.25"/>
    <row r="17685" x14ac:dyDescent="0.25"/>
    <row r="17686" x14ac:dyDescent="0.25"/>
    <row r="17687" x14ac:dyDescent="0.25"/>
    <row r="17688" x14ac:dyDescent="0.25"/>
    <row r="17689" x14ac:dyDescent="0.25"/>
    <row r="17690" x14ac:dyDescent="0.25"/>
    <row r="17691" x14ac:dyDescent="0.25"/>
    <row r="17692" x14ac:dyDescent="0.25"/>
    <row r="17693" x14ac:dyDescent="0.25"/>
    <row r="17694" x14ac:dyDescent="0.25"/>
    <row r="17695" x14ac:dyDescent="0.25"/>
    <row r="17696" x14ac:dyDescent="0.25"/>
    <row r="17697" x14ac:dyDescent="0.25"/>
    <row r="17698" x14ac:dyDescent="0.25"/>
    <row r="17699" x14ac:dyDescent="0.25"/>
    <row r="17700" x14ac:dyDescent="0.25"/>
    <row r="17701" x14ac:dyDescent="0.25"/>
    <row r="17702" x14ac:dyDescent="0.25"/>
    <row r="17703" x14ac:dyDescent="0.25"/>
    <row r="17704" x14ac:dyDescent="0.25"/>
    <row r="17705" x14ac:dyDescent="0.25"/>
    <row r="17706" x14ac:dyDescent="0.25"/>
    <row r="17707" x14ac:dyDescent="0.25"/>
    <row r="17708" x14ac:dyDescent="0.25"/>
    <row r="17709" x14ac:dyDescent="0.25"/>
    <row r="17710" x14ac:dyDescent="0.25"/>
    <row r="17711" x14ac:dyDescent="0.25"/>
    <row r="17712" x14ac:dyDescent="0.25"/>
    <row r="17713" x14ac:dyDescent="0.25"/>
    <row r="17714" x14ac:dyDescent="0.25"/>
    <row r="17715" x14ac:dyDescent="0.25"/>
    <row r="17716" x14ac:dyDescent="0.25"/>
    <row r="17717" x14ac:dyDescent="0.25"/>
    <row r="17718" x14ac:dyDescent="0.25"/>
    <row r="17719" x14ac:dyDescent="0.25"/>
    <row r="17720" x14ac:dyDescent="0.25"/>
    <row r="17721" x14ac:dyDescent="0.25"/>
    <row r="17722" x14ac:dyDescent="0.25"/>
    <row r="17723" x14ac:dyDescent="0.25"/>
    <row r="17724" x14ac:dyDescent="0.25"/>
    <row r="17725" x14ac:dyDescent="0.25"/>
    <row r="17726" x14ac:dyDescent="0.25"/>
    <row r="17727" x14ac:dyDescent="0.25"/>
    <row r="17728" x14ac:dyDescent="0.25"/>
    <row r="17729" x14ac:dyDescent="0.25"/>
    <row r="17730" x14ac:dyDescent="0.25"/>
    <row r="17731" x14ac:dyDescent="0.25"/>
    <row r="17732" x14ac:dyDescent="0.25"/>
    <row r="17733" x14ac:dyDescent="0.25"/>
    <row r="17734" x14ac:dyDescent="0.25"/>
    <row r="17735" x14ac:dyDescent="0.25"/>
    <row r="17736" x14ac:dyDescent="0.25"/>
    <row r="17737" x14ac:dyDescent="0.25"/>
    <row r="17738" x14ac:dyDescent="0.25"/>
    <row r="17739" x14ac:dyDescent="0.25"/>
    <row r="17740" x14ac:dyDescent="0.25"/>
    <row r="17741" x14ac:dyDescent="0.25"/>
    <row r="17742" x14ac:dyDescent="0.25"/>
    <row r="17743" x14ac:dyDescent="0.25"/>
    <row r="17744" x14ac:dyDescent="0.25"/>
    <row r="17745" x14ac:dyDescent="0.25"/>
    <row r="17746" x14ac:dyDescent="0.25"/>
    <row r="17747" x14ac:dyDescent="0.25"/>
    <row r="17748" x14ac:dyDescent="0.25"/>
    <row r="17749" x14ac:dyDescent="0.25"/>
    <row r="17750" x14ac:dyDescent="0.25"/>
    <row r="17751" x14ac:dyDescent="0.25"/>
    <row r="17752" x14ac:dyDescent="0.25"/>
    <row r="17753" x14ac:dyDescent="0.25"/>
    <row r="17754" x14ac:dyDescent="0.25"/>
    <row r="17755" x14ac:dyDescent="0.25"/>
    <row r="17756" x14ac:dyDescent="0.25"/>
    <row r="17757" x14ac:dyDescent="0.25"/>
    <row r="17758" x14ac:dyDescent="0.25"/>
    <row r="17759" x14ac:dyDescent="0.25"/>
    <row r="17760" x14ac:dyDescent="0.25"/>
    <row r="17761" x14ac:dyDescent="0.25"/>
    <row r="17762" x14ac:dyDescent="0.25"/>
    <row r="17763" x14ac:dyDescent="0.25"/>
    <row r="17764" x14ac:dyDescent="0.25"/>
    <row r="17765" x14ac:dyDescent="0.25"/>
    <row r="17766" x14ac:dyDescent="0.25"/>
    <row r="17767" x14ac:dyDescent="0.25"/>
    <row r="17768" x14ac:dyDescent="0.25"/>
    <row r="17769" x14ac:dyDescent="0.25"/>
    <row r="17770" x14ac:dyDescent="0.25"/>
    <row r="17771" x14ac:dyDescent="0.25"/>
    <row r="17772" x14ac:dyDescent="0.25"/>
    <row r="17773" x14ac:dyDescent="0.25"/>
    <row r="17774" x14ac:dyDescent="0.25"/>
    <row r="17775" x14ac:dyDescent="0.25"/>
    <row r="17776" x14ac:dyDescent="0.25"/>
    <row r="17777" x14ac:dyDescent="0.25"/>
    <row r="17778" x14ac:dyDescent="0.25"/>
    <row r="17779" x14ac:dyDescent="0.25"/>
    <row r="17780" x14ac:dyDescent="0.25"/>
    <row r="17781" x14ac:dyDescent="0.25"/>
    <row r="17782" x14ac:dyDescent="0.25"/>
    <row r="17783" x14ac:dyDescent="0.25"/>
    <row r="17784" x14ac:dyDescent="0.25"/>
    <row r="17785" x14ac:dyDescent="0.25"/>
    <row r="17786" x14ac:dyDescent="0.25"/>
    <row r="17787" x14ac:dyDescent="0.25"/>
    <row r="17788" x14ac:dyDescent="0.25"/>
    <row r="17789" x14ac:dyDescent="0.25"/>
    <row r="17790" x14ac:dyDescent="0.25"/>
    <row r="17791" x14ac:dyDescent="0.25"/>
    <row r="17792" x14ac:dyDescent="0.25"/>
    <row r="17793" x14ac:dyDescent="0.25"/>
    <row r="17794" x14ac:dyDescent="0.25"/>
    <row r="17795" x14ac:dyDescent="0.25"/>
    <row r="17796" x14ac:dyDescent="0.25"/>
    <row r="17797" x14ac:dyDescent="0.25"/>
    <row r="17798" x14ac:dyDescent="0.25"/>
    <row r="17799" x14ac:dyDescent="0.25"/>
    <row r="17800" x14ac:dyDescent="0.25"/>
    <row r="17801" x14ac:dyDescent="0.25"/>
    <row r="17802" x14ac:dyDescent="0.25"/>
    <row r="17803" x14ac:dyDescent="0.25"/>
    <row r="17804" x14ac:dyDescent="0.25"/>
    <row r="17805" x14ac:dyDescent="0.25"/>
    <row r="17806" x14ac:dyDescent="0.25"/>
    <row r="17807" x14ac:dyDescent="0.25"/>
    <row r="17808" x14ac:dyDescent="0.25"/>
    <row r="17809" x14ac:dyDescent="0.25"/>
    <row r="17810" x14ac:dyDescent="0.25"/>
    <row r="17811" x14ac:dyDescent="0.25"/>
    <row r="17812" x14ac:dyDescent="0.25"/>
    <row r="17813" x14ac:dyDescent="0.25"/>
    <row r="17814" x14ac:dyDescent="0.25"/>
    <row r="17815" x14ac:dyDescent="0.25"/>
    <row r="17816" x14ac:dyDescent="0.25"/>
    <row r="17817" x14ac:dyDescent="0.25"/>
    <row r="17818" x14ac:dyDescent="0.25"/>
    <row r="17819" x14ac:dyDescent="0.25"/>
    <row r="17820" x14ac:dyDescent="0.25"/>
    <row r="17821" x14ac:dyDescent="0.25"/>
    <row r="17822" x14ac:dyDescent="0.25"/>
    <row r="17823" x14ac:dyDescent="0.25"/>
    <row r="17824" x14ac:dyDescent="0.25"/>
    <row r="17825" x14ac:dyDescent="0.25"/>
    <row r="17826" x14ac:dyDescent="0.25"/>
    <row r="17827" x14ac:dyDescent="0.25"/>
    <row r="17828" x14ac:dyDescent="0.25"/>
    <row r="17829" x14ac:dyDescent="0.25"/>
    <row r="17830" x14ac:dyDescent="0.25"/>
    <row r="17831" x14ac:dyDescent="0.25"/>
    <row r="17832" x14ac:dyDescent="0.25"/>
    <row r="17833" x14ac:dyDescent="0.25"/>
    <row r="17834" x14ac:dyDescent="0.25"/>
    <row r="17835" x14ac:dyDescent="0.25"/>
    <row r="17836" x14ac:dyDescent="0.25"/>
    <row r="17837" x14ac:dyDescent="0.25"/>
    <row r="17838" x14ac:dyDescent="0.25"/>
    <row r="17839" x14ac:dyDescent="0.25"/>
    <row r="17840" x14ac:dyDescent="0.25"/>
    <row r="17841" x14ac:dyDescent="0.25"/>
    <row r="17842" x14ac:dyDescent="0.25"/>
    <row r="17843" x14ac:dyDescent="0.25"/>
    <row r="17844" x14ac:dyDescent="0.25"/>
    <row r="17845" x14ac:dyDescent="0.25"/>
    <row r="17846" x14ac:dyDescent="0.25"/>
    <row r="17847" x14ac:dyDescent="0.25"/>
    <row r="17848" x14ac:dyDescent="0.25"/>
    <row r="17849" x14ac:dyDescent="0.25"/>
    <row r="17850" x14ac:dyDescent="0.25"/>
    <row r="17851" x14ac:dyDescent="0.25"/>
    <row r="17852" x14ac:dyDescent="0.25"/>
    <row r="17853" x14ac:dyDescent="0.25"/>
    <row r="17854" x14ac:dyDescent="0.25"/>
    <row r="17855" x14ac:dyDescent="0.25"/>
    <row r="17856" x14ac:dyDescent="0.25"/>
    <row r="17857" x14ac:dyDescent="0.25"/>
    <row r="17858" x14ac:dyDescent="0.25"/>
    <row r="17859" x14ac:dyDescent="0.25"/>
    <row r="17860" x14ac:dyDescent="0.25"/>
    <row r="17861" x14ac:dyDescent="0.25"/>
    <row r="17862" x14ac:dyDescent="0.25"/>
    <row r="17863" x14ac:dyDescent="0.25"/>
    <row r="17864" x14ac:dyDescent="0.25"/>
    <row r="17865" x14ac:dyDescent="0.25"/>
    <row r="17866" x14ac:dyDescent="0.25"/>
    <row r="17867" x14ac:dyDescent="0.25"/>
    <row r="17868" x14ac:dyDescent="0.25"/>
    <row r="17869" x14ac:dyDescent="0.25"/>
    <row r="17870" x14ac:dyDescent="0.25"/>
    <row r="17871" x14ac:dyDescent="0.25"/>
    <row r="17872" x14ac:dyDescent="0.25"/>
    <row r="17873" x14ac:dyDescent="0.25"/>
    <row r="17874" x14ac:dyDescent="0.25"/>
    <row r="17875" x14ac:dyDescent="0.25"/>
    <row r="17876" x14ac:dyDescent="0.25"/>
    <row r="17877" x14ac:dyDescent="0.25"/>
    <row r="17878" x14ac:dyDescent="0.25"/>
    <row r="17879" x14ac:dyDescent="0.25"/>
    <row r="17880" x14ac:dyDescent="0.25"/>
    <row r="17881" x14ac:dyDescent="0.25"/>
    <row r="17882" x14ac:dyDescent="0.25"/>
    <row r="17883" x14ac:dyDescent="0.25"/>
    <row r="17884" x14ac:dyDescent="0.25"/>
    <row r="17885" x14ac:dyDescent="0.25"/>
    <row r="17886" x14ac:dyDescent="0.25"/>
    <row r="17887" x14ac:dyDescent="0.25"/>
    <row r="17888" x14ac:dyDescent="0.25"/>
    <row r="17889" x14ac:dyDescent="0.25"/>
    <row r="17890" x14ac:dyDescent="0.25"/>
    <row r="17891" x14ac:dyDescent="0.25"/>
    <row r="17892" x14ac:dyDescent="0.25"/>
    <row r="17893" x14ac:dyDescent="0.25"/>
    <row r="17894" x14ac:dyDescent="0.25"/>
    <row r="17895" x14ac:dyDescent="0.25"/>
    <row r="17896" x14ac:dyDescent="0.25"/>
    <row r="17897" x14ac:dyDescent="0.25"/>
    <row r="17898" x14ac:dyDescent="0.25"/>
    <row r="17899" x14ac:dyDescent="0.25"/>
    <row r="17900" x14ac:dyDescent="0.25"/>
    <row r="17901" x14ac:dyDescent="0.25"/>
    <row r="17902" x14ac:dyDescent="0.25"/>
    <row r="17903" x14ac:dyDescent="0.25"/>
    <row r="17904" x14ac:dyDescent="0.25"/>
    <row r="17905" x14ac:dyDescent="0.25"/>
    <row r="17906" x14ac:dyDescent="0.25"/>
    <row r="17907" x14ac:dyDescent="0.25"/>
    <row r="17908" x14ac:dyDescent="0.25"/>
    <row r="17909" x14ac:dyDescent="0.25"/>
    <row r="17910" x14ac:dyDescent="0.25"/>
    <row r="17911" x14ac:dyDescent="0.25"/>
    <row r="17912" x14ac:dyDescent="0.25"/>
    <row r="17913" x14ac:dyDescent="0.25"/>
    <row r="17914" x14ac:dyDescent="0.25"/>
    <row r="17915" x14ac:dyDescent="0.25"/>
    <row r="17916" x14ac:dyDescent="0.25"/>
    <row r="17917" x14ac:dyDescent="0.25"/>
    <row r="17918" x14ac:dyDescent="0.25"/>
    <row r="17919" x14ac:dyDescent="0.25"/>
    <row r="17920" x14ac:dyDescent="0.25"/>
    <row r="17921" x14ac:dyDescent="0.25"/>
    <row r="17922" x14ac:dyDescent="0.25"/>
    <row r="17923" x14ac:dyDescent="0.25"/>
    <row r="17924" x14ac:dyDescent="0.25"/>
    <row r="17925" x14ac:dyDescent="0.25"/>
    <row r="17926" x14ac:dyDescent="0.25"/>
    <row r="17927" x14ac:dyDescent="0.25"/>
    <row r="17928" x14ac:dyDescent="0.25"/>
    <row r="17929" x14ac:dyDescent="0.25"/>
    <row r="17930" x14ac:dyDescent="0.25"/>
    <row r="17931" x14ac:dyDescent="0.25"/>
    <row r="17932" x14ac:dyDescent="0.25"/>
    <row r="17933" x14ac:dyDescent="0.25"/>
    <row r="17934" x14ac:dyDescent="0.25"/>
    <row r="17935" x14ac:dyDescent="0.25"/>
    <row r="17936" x14ac:dyDescent="0.25"/>
    <row r="17937" x14ac:dyDescent="0.25"/>
    <row r="17938" x14ac:dyDescent="0.25"/>
    <row r="17939" x14ac:dyDescent="0.25"/>
    <row r="17940" x14ac:dyDescent="0.25"/>
    <row r="17941" x14ac:dyDescent="0.25"/>
    <row r="17942" x14ac:dyDescent="0.25"/>
    <row r="17943" x14ac:dyDescent="0.25"/>
    <row r="17944" x14ac:dyDescent="0.25"/>
    <row r="17945" x14ac:dyDescent="0.25"/>
    <row r="17946" x14ac:dyDescent="0.25"/>
    <row r="17947" x14ac:dyDescent="0.25"/>
    <row r="17948" x14ac:dyDescent="0.25"/>
    <row r="17949" x14ac:dyDescent="0.25"/>
    <row r="17950" x14ac:dyDescent="0.25"/>
    <row r="17951" x14ac:dyDescent="0.25"/>
    <row r="17952" x14ac:dyDescent="0.25"/>
    <row r="17953" x14ac:dyDescent="0.25"/>
    <row r="17954" x14ac:dyDescent="0.25"/>
    <row r="17955" x14ac:dyDescent="0.25"/>
    <row r="17956" x14ac:dyDescent="0.25"/>
    <row r="17957" x14ac:dyDescent="0.25"/>
    <row r="17958" x14ac:dyDescent="0.25"/>
    <row r="17959" x14ac:dyDescent="0.25"/>
    <row r="17960" x14ac:dyDescent="0.25"/>
    <row r="17961" x14ac:dyDescent="0.25"/>
    <row r="17962" x14ac:dyDescent="0.25"/>
    <row r="17963" x14ac:dyDescent="0.25"/>
    <row r="17964" x14ac:dyDescent="0.25"/>
    <row r="17965" x14ac:dyDescent="0.25"/>
    <row r="17966" x14ac:dyDescent="0.25"/>
    <row r="17967" x14ac:dyDescent="0.25"/>
    <row r="17968" x14ac:dyDescent="0.25"/>
    <row r="17969" x14ac:dyDescent="0.25"/>
    <row r="17970" x14ac:dyDescent="0.25"/>
    <row r="17971" x14ac:dyDescent="0.25"/>
    <row r="17972" x14ac:dyDescent="0.25"/>
    <row r="17973" x14ac:dyDescent="0.25"/>
    <row r="17974" x14ac:dyDescent="0.25"/>
    <row r="17975" x14ac:dyDescent="0.25"/>
    <row r="17976" x14ac:dyDescent="0.25"/>
    <row r="17977" x14ac:dyDescent="0.25"/>
    <row r="17978" x14ac:dyDescent="0.25"/>
    <row r="17979" x14ac:dyDescent="0.25"/>
    <row r="17980" x14ac:dyDescent="0.25"/>
    <row r="17981" x14ac:dyDescent="0.25"/>
    <row r="17982" x14ac:dyDescent="0.25"/>
    <row r="17983" x14ac:dyDescent="0.25"/>
    <row r="17984" x14ac:dyDescent="0.25"/>
    <row r="17985" x14ac:dyDescent="0.25"/>
    <row r="17986" x14ac:dyDescent="0.25"/>
    <row r="17987" x14ac:dyDescent="0.25"/>
    <row r="17988" x14ac:dyDescent="0.25"/>
    <row r="17989" x14ac:dyDescent="0.25"/>
    <row r="17990" x14ac:dyDescent="0.25"/>
    <row r="17991" x14ac:dyDescent="0.25"/>
    <row r="17992" x14ac:dyDescent="0.25"/>
    <row r="17993" x14ac:dyDescent="0.25"/>
    <row r="17994" x14ac:dyDescent="0.25"/>
    <row r="17995" x14ac:dyDescent="0.25"/>
    <row r="17996" x14ac:dyDescent="0.25"/>
    <row r="17997" x14ac:dyDescent="0.25"/>
    <row r="17998" x14ac:dyDescent="0.25"/>
    <row r="17999" x14ac:dyDescent="0.25"/>
    <row r="18000" x14ac:dyDescent="0.25"/>
    <row r="18001" x14ac:dyDescent="0.25"/>
    <row r="18002" x14ac:dyDescent="0.25"/>
    <row r="18003" x14ac:dyDescent="0.25"/>
    <row r="18004" x14ac:dyDescent="0.25"/>
    <row r="18005" x14ac:dyDescent="0.25"/>
    <row r="18006" x14ac:dyDescent="0.25"/>
    <row r="18007" x14ac:dyDescent="0.25"/>
    <row r="18008" x14ac:dyDescent="0.25"/>
    <row r="18009" x14ac:dyDescent="0.25"/>
    <row r="18010" x14ac:dyDescent="0.25"/>
    <row r="18011" x14ac:dyDescent="0.25"/>
    <row r="18012" x14ac:dyDescent="0.25"/>
    <row r="18013" x14ac:dyDescent="0.25"/>
    <row r="18014" x14ac:dyDescent="0.25"/>
    <row r="18015" x14ac:dyDescent="0.25"/>
    <row r="18016" x14ac:dyDescent="0.25"/>
    <row r="18017" x14ac:dyDescent="0.25"/>
    <row r="18018" x14ac:dyDescent="0.25"/>
    <row r="18019" x14ac:dyDescent="0.25"/>
    <row r="18020" x14ac:dyDescent="0.25"/>
    <row r="18021" x14ac:dyDescent="0.25"/>
    <row r="18022" x14ac:dyDescent="0.25"/>
    <row r="18023" x14ac:dyDescent="0.25"/>
    <row r="18024" x14ac:dyDescent="0.25"/>
    <row r="18025" x14ac:dyDescent="0.25"/>
    <row r="18026" x14ac:dyDescent="0.25"/>
    <row r="18027" x14ac:dyDescent="0.25"/>
    <row r="18028" x14ac:dyDescent="0.25"/>
    <row r="18029" x14ac:dyDescent="0.25"/>
    <row r="18030" x14ac:dyDescent="0.25"/>
    <row r="18031" x14ac:dyDescent="0.25"/>
    <row r="18032" x14ac:dyDescent="0.25"/>
    <row r="18033" x14ac:dyDescent="0.25"/>
    <row r="18034" x14ac:dyDescent="0.25"/>
    <row r="18035" x14ac:dyDescent="0.25"/>
    <row r="18036" x14ac:dyDescent="0.25"/>
    <row r="18037" x14ac:dyDescent="0.25"/>
    <row r="18038" x14ac:dyDescent="0.25"/>
    <row r="18039" x14ac:dyDescent="0.25"/>
    <row r="18040" x14ac:dyDescent="0.25"/>
    <row r="18041" x14ac:dyDescent="0.25"/>
    <row r="18042" x14ac:dyDescent="0.25"/>
    <row r="18043" x14ac:dyDescent="0.25"/>
    <row r="18044" x14ac:dyDescent="0.25"/>
    <row r="18045" x14ac:dyDescent="0.25"/>
    <row r="18046" x14ac:dyDescent="0.25"/>
    <row r="18047" x14ac:dyDescent="0.25"/>
    <row r="18048" x14ac:dyDescent="0.25"/>
    <row r="18049" x14ac:dyDescent="0.25"/>
    <row r="18050" x14ac:dyDescent="0.25"/>
    <row r="18051" x14ac:dyDescent="0.25"/>
    <row r="18052" x14ac:dyDescent="0.25"/>
    <row r="18053" x14ac:dyDescent="0.25"/>
    <row r="18054" x14ac:dyDescent="0.25"/>
    <row r="18055" x14ac:dyDescent="0.25"/>
    <row r="18056" x14ac:dyDescent="0.25"/>
    <row r="18057" x14ac:dyDescent="0.25"/>
    <row r="18058" x14ac:dyDescent="0.25"/>
    <row r="18059" x14ac:dyDescent="0.25"/>
    <row r="18060" x14ac:dyDescent="0.25"/>
    <row r="18061" x14ac:dyDescent="0.25"/>
    <row r="18062" x14ac:dyDescent="0.25"/>
    <row r="18063" x14ac:dyDescent="0.25"/>
    <row r="18064" x14ac:dyDescent="0.25"/>
    <row r="18065" x14ac:dyDescent="0.25"/>
    <row r="18066" x14ac:dyDescent="0.25"/>
    <row r="18067" x14ac:dyDescent="0.25"/>
    <row r="18068" x14ac:dyDescent="0.25"/>
    <row r="18069" x14ac:dyDescent="0.25"/>
    <row r="18070" x14ac:dyDescent="0.25"/>
    <row r="18071" x14ac:dyDescent="0.25"/>
    <row r="18072" x14ac:dyDescent="0.25"/>
    <row r="18073" x14ac:dyDescent="0.25"/>
    <row r="18074" x14ac:dyDescent="0.25"/>
    <row r="18075" x14ac:dyDescent="0.25"/>
    <row r="18076" x14ac:dyDescent="0.25"/>
    <row r="18077" x14ac:dyDescent="0.25"/>
    <row r="18078" x14ac:dyDescent="0.25"/>
    <row r="18079" x14ac:dyDescent="0.25"/>
    <row r="18080" x14ac:dyDescent="0.25"/>
    <row r="18081" x14ac:dyDescent="0.25"/>
    <row r="18082" x14ac:dyDescent="0.25"/>
    <row r="18083" x14ac:dyDescent="0.25"/>
    <row r="18084" x14ac:dyDescent="0.25"/>
    <row r="18085" x14ac:dyDescent="0.25"/>
    <row r="18086" x14ac:dyDescent="0.25"/>
    <row r="18087" x14ac:dyDescent="0.25"/>
    <row r="18088" x14ac:dyDescent="0.25"/>
    <row r="18089" x14ac:dyDescent="0.25"/>
    <row r="18090" x14ac:dyDescent="0.25"/>
    <row r="18091" x14ac:dyDescent="0.25"/>
    <row r="18092" x14ac:dyDescent="0.25"/>
    <row r="18093" x14ac:dyDescent="0.25"/>
    <row r="18094" x14ac:dyDescent="0.25"/>
    <row r="18095" x14ac:dyDescent="0.25"/>
    <row r="18096" x14ac:dyDescent="0.25"/>
    <row r="18097" x14ac:dyDescent="0.25"/>
    <row r="18098" x14ac:dyDescent="0.25"/>
    <row r="18099" x14ac:dyDescent="0.25"/>
    <row r="18100" x14ac:dyDescent="0.25"/>
    <row r="18101" x14ac:dyDescent="0.25"/>
    <row r="18102" x14ac:dyDescent="0.25"/>
    <row r="18103" x14ac:dyDescent="0.25"/>
    <row r="18104" x14ac:dyDescent="0.25"/>
    <row r="18105" x14ac:dyDescent="0.25"/>
    <row r="18106" x14ac:dyDescent="0.25"/>
    <row r="18107" x14ac:dyDescent="0.25"/>
    <row r="18108" x14ac:dyDescent="0.25"/>
    <row r="18109" x14ac:dyDescent="0.25"/>
    <row r="18110" x14ac:dyDescent="0.25"/>
    <row r="18111" x14ac:dyDescent="0.25"/>
    <row r="18112" x14ac:dyDescent="0.25"/>
    <row r="18113" x14ac:dyDescent="0.25"/>
    <row r="18114" x14ac:dyDescent="0.25"/>
    <row r="18115" x14ac:dyDescent="0.25"/>
    <row r="18116" x14ac:dyDescent="0.25"/>
    <row r="18117" x14ac:dyDescent="0.25"/>
    <row r="18118" x14ac:dyDescent="0.25"/>
    <row r="18119" x14ac:dyDescent="0.25"/>
    <row r="18120" x14ac:dyDescent="0.25"/>
    <row r="18121" x14ac:dyDescent="0.25"/>
    <row r="18122" x14ac:dyDescent="0.25"/>
    <row r="18123" x14ac:dyDescent="0.25"/>
    <row r="18124" x14ac:dyDescent="0.25"/>
    <row r="18125" x14ac:dyDescent="0.25"/>
    <row r="18126" x14ac:dyDescent="0.25"/>
    <row r="18127" x14ac:dyDescent="0.25"/>
    <row r="18128" x14ac:dyDescent="0.25"/>
    <row r="18129" x14ac:dyDescent="0.25"/>
    <row r="18130" x14ac:dyDescent="0.25"/>
    <row r="18131" x14ac:dyDescent="0.25"/>
    <row r="18132" x14ac:dyDescent="0.25"/>
    <row r="18133" x14ac:dyDescent="0.25"/>
    <row r="18134" x14ac:dyDescent="0.25"/>
    <row r="18135" x14ac:dyDescent="0.25"/>
    <row r="18136" x14ac:dyDescent="0.25"/>
    <row r="18137" x14ac:dyDescent="0.25"/>
    <row r="18138" x14ac:dyDescent="0.25"/>
    <row r="18139" x14ac:dyDescent="0.25"/>
    <row r="18140" x14ac:dyDescent="0.25"/>
    <row r="18141" x14ac:dyDescent="0.25"/>
    <row r="18142" x14ac:dyDescent="0.25"/>
    <row r="18143" x14ac:dyDescent="0.25"/>
    <row r="18144" x14ac:dyDescent="0.25"/>
    <row r="18145" x14ac:dyDescent="0.25"/>
    <row r="18146" x14ac:dyDescent="0.25"/>
    <row r="18147" x14ac:dyDescent="0.25"/>
    <row r="18148" x14ac:dyDescent="0.25"/>
    <row r="18149" x14ac:dyDescent="0.25"/>
    <row r="18150" x14ac:dyDescent="0.25"/>
    <row r="18151" x14ac:dyDescent="0.25"/>
    <row r="18152" x14ac:dyDescent="0.25"/>
    <row r="18153" x14ac:dyDescent="0.25"/>
    <row r="18154" x14ac:dyDescent="0.25"/>
    <row r="18155" x14ac:dyDescent="0.25"/>
    <row r="18156" x14ac:dyDescent="0.25"/>
    <row r="18157" x14ac:dyDescent="0.25"/>
    <row r="18158" x14ac:dyDescent="0.25"/>
    <row r="18159" x14ac:dyDescent="0.25"/>
    <row r="18160" x14ac:dyDescent="0.25"/>
    <row r="18161" x14ac:dyDescent="0.25"/>
    <row r="18162" x14ac:dyDescent="0.25"/>
    <row r="18163" x14ac:dyDescent="0.25"/>
    <row r="18164" x14ac:dyDescent="0.25"/>
    <row r="18165" x14ac:dyDescent="0.25"/>
    <row r="18166" x14ac:dyDescent="0.25"/>
    <row r="18167" x14ac:dyDescent="0.25"/>
    <row r="18168" x14ac:dyDescent="0.25"/>
    <row r="18169" x14ac:dyDescent="0.25"/>
    <row r="18170" x14ac:dyDescent="0.25"/>
    <row r="18171" x14ac:dyDescent="0.25"/>
    <row r="18172" x14ac:dyDescent="0.25"/>
    <row r="18173" x14ac:dyDescent="0.25"/>
    <row r="18174" x14ac:dyDescent="0.25"/>
    <row r="18175" x14ac:dyDescent="0.25"/>
    <row r="18176" x14ac:dyDescent="0.25"/>
    <row r="18177" x14ac:dyDescent="0.25"/>
    <row r="18178" x14ac:dyDescent="0.25"/>
    <row r="18179" x14ac:dyDescent="0.25"/>
    <row r="18180" x14ac:dyDescent="0.25"/>
    <row r="18181" x14ac:dyDescent="0.25"/>
    <row r="18182" x14ac:dyDescent="0.25"/>
    <row r="18183" x14ac:dyDescent="0.25"/>
    <row r="18184" x14ac:dyDescent="0.25"/>
    <row r="18185" x14ac:dyDescent="0.25"/>
    <row r="18186" x14ac:dyDescent="0.25"/>
    <row r="18187" x14ac:dyDescent="0.25"/>
    <row r="18188" x14ac:dyDescent="0.25"/>
    <row r="18189" x14ac:dyDescent="0.25"/>
    <row r="18190" x14ac:dyDescent="0.25"/>
    <row r="18191" x14ac:dyDescent="0.25"/>
    <row r="18192" x14ac:dyDescent="0.25"/>
    <row r="18193" x14ac:dyDescent="0.25"/>
    <row r="18194" x14ac:dyDescent="0.25"/>
    <row r="18195" x14ac:dyDescent="0.25"/>
    <row r="18196" x14ac:dyDescent="0.25"/>
    <row r="18197" x14ac:dyDescent="0.25"/>
    <row r="18198" x14ac:dyDescent="0.25"/>
    <row r="18199" x14ac:dyDescent="0.25"/>
    <row r="18200" x14ac:dyDescent="0.25"/>
    <row r="18201" x14ac:dyDescent="0.25"/>
    <row r="18202" x14ac:dyDescent="0.25"/>
    <row r="18203" x14ac:dyDescent="0.25"/>
    <row r="18204" x14ac:dyDescent="0.25"/>
    <row r="18205" x14ac:dyDescent="0.25"/>
    <row r="18206" x14ac:dyDescent="0.25"/>
    <row r="18207" x14ac:dyDescent="0.25"/>
    <row r="18208" x14ac:dyDescent="0.25"/>
    <row r="18209" x14ac:dyDescent="0.25"/>
    <row r="18210" x14ac:dyDescent="0.25"/>
    <row r="18211" x14ac:dyDescent="0.25"/>
    <row r="18212" x14ac:dyDescent="0.25"/>
    <row r="18213" x14ac:dyDescent="0.25"/>
    <row r="18214" x14ac:dyDescent="0.25"/>
    <row r="18215" x14ac:dyDescent="0.25"/>
    <row r="18216" x14ac:dyDescent="0.25"/>
    <row r="18217" x14ac:dyDescent="0.25"/>
    <row r="18218" x14ac:dyDescent="0.25"/>
    <row r="18219" x14ac:dyDescent="0.25"/>
    <row r="18220" x14ac:dyDescent="0.25"/>
    <row r="18221" x14ac:dyDescent="0.25"/>
    <row r="18222" x14ac:dyDescent="0.25"/>
    <row r="18223" x14ac:dyDescent="0.25"/>
    <row r="18224" x14ac:dyDescent="0.25"/>
    <row r="18225" x14ac:dyDescent="0.25"/>
    <row r="18226" x14ac:dyDescent="0.25"/>
    <row r="18227" x14ac:dyDescent="0.25"/>
    <row r="18228" x14ac:dyDescent="0.25"/>
    <row r="18229" x14ac:dyDescent="0.25"/>
    <row r="18230" x14ac:dyDescent="0.25"/>
    <row r="18231" x14ac:dyDescent="0.25"/>
    <row r="18232" x14ac:dyDescent="0.25"/>
    <row r="18233" x14ac:dyDescent="0.25"/>
    <row r="18234" x14ac:dyDescent="0.25"/>
    <row r="18235" x14ac:dyDescent="0.25"/>
    <row r="18236" x14ac:dyDescent="0.25"/>
    <row r="18237" x14ac:dyDescent="0.25"/>
    <row r="18238" x14ac:dyDescent="0.25"/>
    <row r="18239" x14ac:dyDescent="0.25"/>
    <row r="18240" x14ac:dyDescent="0.25"/>
    <row r="18241" x14ac:dyDescent="0.25"/>
    <row r="18242" x14ac:dyDescent="0.25"/>
    <row r="18243" x14ac:dyDescent="0.25"/>
    <row r="18244" x14ac:dyDescent="0.25"/>
    <row r="18245" x14ac:dyDescent="0.25"/>
    <row r="18246" x14ac:dyDescent="0.25"/>
    <row r="18247" x14ac:dyDescent="0.25"/>
    <row r="18248" x14ac:dyDescent="0.25"/>
    <row r="18249" x14ac:dyDescent="0.25"/>
    <row r="18250" x14ac:dyDescent="0.25"/>
    <row r="18251" x14ac:dyDescent="0.25"/>
    <row r="18252" x14ac:dyDescent="0.25"/>
    <row r="18253" x14ac:dyDescent="0.25"/>
    <row r="18254" x14ac:dyDescent="0.25"/>
    <row r="18255" x14ac:dyDescent="0.25"/>
    <row r="18256" x14ac:dyDescent="0.25"/>
    <row r="18257" x14ac:dyDescent="0.25"/>
    <row r="18258" x14ac:dyDescent="0.25"/>
    <row r="18259" x14ac:dyDescent="0.25"/>
    <row r="18260" x14ac:dyDescent="0.25"/>
    <row r="18261" x14ac:dyDescent="0.25"/>
    <row r="18262" x14ac:dyDescent="0.25"/>
    <row r="18263" x14ac:dyDescent="0.25"/>
    <row r="18264" x14ac:dyDescent="0.25"/>
    <row r="18265" x14ac:dyDescent="0.25"/>
    <row r="18266" x14ac:dyDescent="0.25"/>
    <row r="18267" x14ac:dyDescent="0.25"/>
    <row r="18268" x14ac:dyDescent="0.25"/>
    <row r="18269" x14ac:dyDescent="0.25"/>
    <row r="18270" x14ac:dyDescent="0.25"/>
    <row r="18271" x14ac:dyDescent="0.25"/>
    <row r="18272" x14ac:dyDescent="0.25"/>
    <row r="18273" x14ac:dyDescent="0.25"/>
    <row r="18274" x14ac:dyDescent="0.25"/>
    <row r="18275" x14ac:dyDescent="0.25"/>
    <row r="18276" x14ac:dyDescent="0.25"/>
    <row r="18277" x14ac:dyDescent="0.25"/>
    <row r="18278" x14ac:dyDescent="0.25"/>
    <row r="18279" x14ac:dyDescent="0.25"/>
    <row r="18280" x14ac:dyDescent="0.25"/>
    <row r="18281" x14ac:dyDescent="0.25"/>
    <row r="18282" x14ac:dyDescent="0.25"/>
    <row r="18283" x14ac:dyDescent="0.25"/>
    <row r="18284" x14ac:dyDescent="0.25"/>
    <row r="18285" x14ac:dyDescent="0.25"/>
    <row r="18286" x14ac:dyDescent="0.25"/>
    <row r="18287" x14ac:dyDescent="0.25"/>
    <row r="18288" x14ac:dyDescent="0.25"/>
    <row r="18289" x14ac:dyDescent="0.25"/>
    <row r="18290" x14ac:dyDescent="0.25"/>
    <row r="18291" x14ac:dyDescent="0.25"/>
    <row r="18292" x14ac:dyDescent="0.25"/>
    <row r="18293" x14ac:dyDescent="0.25"/>
    <row r="18294" x14ac:dyDescent="0.25"/>
    <row r="18295" x14ac:dyDescent="0.25"/>
    <row r="18296" x14ac:dyDescent="0.25"/>
    <row r="18297" x14ac:dyDescent="0.25"/>
    <row r="18298" x14ac:dyDescent="0.25"/>
    <row r="18299" x14ac:dyDescent="0.25"/>
    <row r="18300" x14ac:dyDescent="0.25"/>
    <row r="18301" x14ac:dyDescent="0.25"/>
    <row r="18302" x14ac:dyDescent="0.25"/>
    <row r="18303" x14ac:dyDescent="0.25"/>
    <row r="18304" x14ac:dyDescent="0.25"/>
    <row r="18305" x14ac:dyDescent="0.25"/>
    <row r="18306" x14ac:dyDescent="0.25"/>
    <row r="18307" x14ac:dyDescent="0.25"/>
    <row r="18308" x14ac:dyDescent="0.25"/>
    <row r="18309" x14ac:dyDescent="0.25"/>
    <row r="18310" x14ac:dyDescent="0.25"/>
    <row r="18311" x14ac:dyDescent="0.25"/>
    <row r="18312" x14ac:dyDescent="0.25"/>
    <row r="18313" x14ac:dyDescent="0.25"/>
    <row r="18314" x14ac:dyDescent="0.25"/>
    <row r="18315" x14ac:dyDescent="0.25"/>
    <row r="18316" x14ac:dyDescent="0.25"/>
    <row r="18317" x14ac:dyDescent="0.25"/>
    <row r="18318" x14ac:dyDescent="0.25"/>
    <row r="18319" x14ac:dyDescent="0.25"/>
    <row r="18320" x14ac:dyDescent="0.25"/>
    <row r="18321" x14ac:dyDescent="0.25"/>
    <row r="18322" x14ac:dyDescent="0.25"/>
    <row r="18323" x14ac:dyDescent="0.25"/>
    <row r="18324" x14ac:dyDescent="0.25"/>
    <row r="18325" x14ac:dyDescent="0.25"/>
    <row r="18326" x14ac:dyDescent="0.25"/>
    <row r="18327" x14ac:dyDescent="0.25"/>
    <row r="18328" x14ac:dyDescent="0.25"/>
    <row r="18329" x14ac:dyDescent="0.25"/>
    <row r="18330" x14ac:dyDescent="0.25"/>
    <row r="18331" x14ac:dyDescent="0.25"/>
    <row r="18332" x14ac:dyDescent="0.25"/>
    <row r="18333" x14ac:dyDescent="0.25"/>
    <row r="18334" x14ac:dyDescent="0.25"/>
    <row r="18335" x14ac:dyDescent="0.25"/>
    <row r="18336" x14ac:dyDescent="0.25"/>
    <row r="18337" x14ac:dyDescent="0.25"/>
    <row r="18338" x14ac:dyDescent="0.25"/>
    <row r="18339" x14ac:dyDescent="0.25"/>
    <row r="18340" x14ac:dyDescent="0.25"/>
    <row r="18341" x14ac:dyDescent="0.25"/>
    <row r="18342" x14ac:dyDescent="0.25"/>
    <row r="18343" x14ac:dyDescent="0.25"/>
    <row r="18344" x14ac:dyDescent="0.25"/>
    <row r="18345" x14ac:dyDescent="0.25"/>
    <row r="18346" x14ac:dyDescent="0.25"/>
    <row r="18347" x14ac:dyDescent="0.25"/>
    <row r="18348" x14ac:dyDescent="0.25"/>
    <row r="18349" x14ac:dyDescent="0.25"/>
    <row r="18350" x14ac:dyDescent="0.25"/>
    <row r="18351" x14ac:dyDescent="0.25"/>
    <row r="18352" x14ac:dyDescent="0.25"/>
    <row r="18353" x14ac:dyDescent="0.25"/>
    <row r="18354" x14ac:dyDescent="0.25"/>
    <row r="18355" x14ac:dyDescent="0.25"/>
    <row r="18356" x14ac:dyDescent="0.25"/>
    <row r="18357" x14ac:dyDescent="0.25"/>
    <row r="18358" x14ac:dyDescent="0.25"/>
    <row r="18359" x14ac:dyDescent="0.25"/>
    <row r="18360" x14ac:dyDescent="0.25"/>
    <row r="18361" x14ac:dyDescent="0.25"/>
    <row r="18362" x14ac:dyDescent="0.25"/>
    <row r="18363" x14ac:dyDescent="0.25"/>
    <row r="18364" x14ac:dyDescent="0.25"/>
    <row r="18365" x14ac:dyDescent="0.25"/>
    <row r="18366" x14ac:dyDescent="0.25"/>
    <row r="18367" x14ac:dyDescent="0.25"/>
    <row r="18368" x14ac:dyDescent="0.25"/>
    <row r="18369" x14ac:dyDescent="0.25"/>
    <row r="18370" x14ac:dyDescent="0.25"/>
    <row r="18371" x14ac:dyDescent="0.25"/>
    <row r="18372" x14ac:dyDescent="0.25"/>
    <row r="18373" x14ac:dyDescent="0.25"/>
    <row r="18374" x14ac:dyDescent="0.25"/>
    <row r="18375" x14ac:dyDescent="0.25"/>
    <row r="18376" x14ac:dyDescent="0.25"/>
    <row r="18377" x14ac:dyDescent="0.25"/>
    <row r="18378" x14ac:dyDescent="0.25"/>
    <row r="18379" x14ac:dyDescent="0.25"/>
    <row r="18380" x14ac:dyDescent="0.25"/>
    <row r="18381" x14ac:dyDescent="0.25"/>
    <row r="18382" x14ac:dyDescent="0.25"/>
    <row r="18383" x14ac:dyDescent="0.25"/>
    <row r="18384" x14ac:dyDescent="0.25"/>
    <row r="18385" x14ac:dyDescent="0.25"/>
    <row r="18386" x14ac:dyDescent="0.25"/>
    <row r="18387" x14ac:dyDescent="0.25"/>
    <row r="18388" x14ac:dyDescent="0.25"/>
    <row r="18389" x14ac:dyDescent="0.25"/>
    <row r="18390" x14ac:dyDescent="0.25"/>
    <row r="18391" x14ac:dyDescent="0.25"/>
    <row r="18392" x14ac:dyDescent="0.25"/>
    <row r="18393" x14ac:dyDescent="0.25"/>
    <row r="18394" x14ac:dyDescent="0.25"/>
    <row r="18395" x14ac:dyDescent="0.25"/>
    <row r="18396" x14ac:dyDescent="0.25"/>
    <row r="18397" x14ac:dyDescent="0.25"/>
    <row r="18398" x14ac:dyDescent="0.25"/>
    <row r="18399" x14ac:dyDescent="0.25"/>
    <row r="18400" x14ac:dyDescent="0.25"/>
    <row r="18401" x14ac:dyDescent="0.25"/>
    <row r="18402" x14ac:dyDescent="0.25"/>
    <row r="18403" x14ac:dyDescent="0.25"/>
    <row r="18404" x14ac:dyDescent="0.25"/>
    <row r="18405" x14ac:dyDescent="0.25"/>
    <row r="18406" x14ac:dyDescent="0.25"/>
    <row r="18407" x14ac:dyDescent="0.25"/>
    <row r="18408" x14ac:dyDescent="0.25"/>
    <row r="18409" x14ac:dyDescent="0.25"/>
    <row r="18410" x14ac:dyDescent="0.25"/>
    <row r="18411" x14ac:dyDescent="0.25"/>
    <row r="18412" x14ac:dyDescent="0.25"/>
    <row r="18413" x14ac:dyDescent="0.25"/>
    <row r="18414" x14ac:dyDescent="0.25"/>
    <row r="18415" x14ac:dyDescent="0.25"/>
    <row r="18416" x14ac:dyDescent="0.25"/>
    <row r="18417" x14ac:dyDescent="0.25"/>
    <row r="18418" x14ac:dyDescent="0.25"/>
    <row r="18419" x14ac:dyDescent="0.25"/>
    <row r="18420" x14ac:dyDescent="0.25"/>
    <row r="18421" x14ac:dyDescent="0.25"/>
    <row r="18422" x14ac:dyDescent="0.25"/>
    <row r="18423" x14ac:dyDescent="0.25"/>
    <row r="18424" x14ac:dyDescent="0.25"/>
    <row r="18425" x14ac:dyDescent="0.25"/>
    <row r="18426" x14ac:dyDescent="0.25"/>
    <row r="18427" x14ac:dyDescent="0.25"/>
    <row r="18428" x14ac:dyDescent="0.25"/>
    <row r="18429" x14ac:dyDescent="0.25"/>
    <row r="18430" x14ac:dyDescent="0.25"/>
    <row r="18431" x14ac:dyDescent="0.25"/>
    <row r="18432" x14ac:dyDescent="0.25"/>
    <row r="18433" x14ac:dyDescent="0.25"/>
    <row r="18434" x14ac:dyDescent="0.25"/>
    <row r="18435" x14ac:dyDescent="0.25"/>
    <row r="18436" x14ac:dyDescent="0.25"/>
    <row r="18437" x14ac:dyDescent="0.25"/>
    <row r="18438" x14ac:dyDescent="0.25"/>
    <row r="18439" x14ac:dyDescent="0.25"/>
    <row r="18440" x14ac:dyDescent="0.25"/>
    <row r="18441" x14ac:dyDescent="0.25"/>
    <row r="18442" x14ac:dyDescent="0.25"/>
    <row r="18443" x14ac:dyDescent="0.25"/>
    <row r="18444" x14ac:dyDescent="0.25"/>
    <row r="18445" x14ac:dyDescent="0.25"/>
    <row r="18446" x14ac:dyDescent="0.25"/>
    <row r="18447" x14ac:dyDescent="0.25"/>
    <row r="18448" x14ac:dyDescent="0.25"/>
    <row r="18449" x14ac:dyDescent="0.25"/>
    <row r="18450" x14ac:dyDescent="0.25"/>
    <row r="18451" x14ac:dyDescent="0.25"/>
    <row r="18452" x14ac:dyDescent="0.25"/>
    <row r="18453" x14ac:dyDescent="0.25"/>
    <row r="18454" x14ac:dyDescent="0.25"/>
    <row r="18455" x14ac:dyDescent="0.25"/>
    <row r="18456" x14ac:dyDescent="0.25"/>
    <row r="18457" x14ac:dyDescent="0.25"/>
    <row r="18458" x14ac:dyDescent="0.25"/>
    <row r="18459" x14ac:dyDescent="0.25"/>
    <row r="18460" x14ac:dyDescent="0.25"/>
    <row r="18461" x14ac:dyDescent="0.25"/>
    <row r="18462" x14ac:dyDescent="0.25"/>
    <row r="18463" x14ac:dyDescent="0.25"/>
    <row r="18464" x14ac:dyDescent="0.25"/>
    <row r="18465" x14ac:dyDescent="0.25"/>
    <row r="18466" x14ac:dyDescent="0.25"/>
    <row r="18467" x14ac:dyDescent="0.25"/>
    <row r="18468" x14ac:dyDescent="0.25"/>
    <row r="18469" x14ac:dyDescent="0.25"/>
    <row r="18470" x14ac:dyDescent="0.25"/>
    <row r="18471" x14ac:dyDescent="0.25"/>
    <row r="18472" x14ac:dyDescent="0.25"/>
    <row r="18473" x14ac:dyDescent="0.25"/>
    <row r="18474" x14ac:dyDescent="0.25"/>
    <row r="18475" x14ac:dyDescent="0.25"/>
    <row r="18476" x14ac:dyDescent="0.25"/>
    <row r="18477" x14ac:dyDescent="0.25"/>
    <row r="18478" x14ac:dyDescent="0.25"/>
    <row r="18479" x14ac:dyDescent="0.25"/>
    <row r="18480" x14ac:dyDescent="0.25"/>
    <row r="18481" x14ac:dyDescent="0.25"/>
    <row r="18482" x14ac:dyDescent="0.25"/>
    <row r="18483" x14ac:dyDescent="0.25"/>
    <row r="18484" x14ac:dyDescent="0.25"/>
    <row r="18485" x14ac:dyDescent="0.25"/>
    <row r="18486" x14ac:dyDescent="0.25"/>
    <row r="18487" x14ac:dyDescent="0.25"/>
    <row r="18488" x14ac:dyDescent="0.25"/>
    <row r="18489" x14ac:dyDescent="0.25"/>
    <row r="18490" x14ac:dyDescent="0.25"/>
    <row r="18491" x14ac:dyDescent="0.25"/>
    <row r="18492" x14ac:dyDescent="0.25"/>
    <row r="18493" x14ac:dyDescent="0.25"/>
    <row r="18494" x14ac:dyDescent="0.25"/>
    <row r="18495" x14ac:dyDescent="0.25"/>
    <row r="18496" x14ac:dyDescent="0.25"/>
    <row r="18497" x14ac:dyDescent="0.25"/>
    <row r="18498" x14ac:dyDescent="0.25"/>
    <row r="18499" x14ac:dyDescent="0.25"/>
    <row r="18500" x14ac:dyDescent="0.25"/>
    <row r="18501" x14ac:dyDescent="0.25"/>
    <row r="18502" x14ac:dyDescent="0.25"/>
    <row r="18503" x14ac:dyDescent="0.25"/>
    <row r="18504" x14ac:dyDescent="0.25"/>
    <row r="18505" x14ac:dyDescent="0.25"/>
    <row r="18506" x14ac:dyDescent="0.25"/>
    <row r="18507" x14ac:dyDescent="0.25"/>
    <row r="18508" x14ac:dyDescent="0.25"/>
    <row r="18509" x14ac:dyDescent="0.25"/>
    <row r="18510" x14ac:dyDescent="0.25"/>
    <row r="18511" x14ac:dyDescent="0.25"/>
    <row r="18512" x14ac:dyDescent="0.25"/>
    <row r="18513" x14ac:dyDescent="0.25"/>
    <row r="18514" x14ac:dyDescent="0.25"/>
    <row r="18515" x14ac:dyDescent="0.25"/>
    <row r="18516" x14ac:dyDescent="0.25"/>
    <row r="18517" x14ac:dyDescent="0.25"/>
    <row r="18518" x14ac:dyDescent="0.25"/>
    <row r="18519" x14ac:dyDescent="0.25"/>
    <row r="18520" x14ac:dyDescent="0.25"/>
    <row r="18521" x14ac:dyDescent="0.25"/>
    <row r="18522" x14ac:dyDescent="0.25"/>
    <row r="18523" x14ac:dyDescent="0.25"/>
    <row r="18524" x14ac:dyDescent="0.25"/>
    <row r="18525" x14ac:dyDescent="0.25"/>
    <row r="18526" x14ac:dyDescent="0.25"/>
    <row r="18527" x14ac:dyDescent="0.25"/>
    <row r="18528" x14ac:dyDescent="0.25"/>
    <row r="18529" x14ac:dyDescent="0.25"/>
    <row r="18530" x14ac:dyDescent="0.25"/>
    <row r="18531" x14ac:dyDescent="0.25"/>
    <row r="18532" x14ac:dyDescent="0.25"/>
    <row r="18533" x14ac:dyDescent="0.25"/>
    <row r="18534" x14ac:dyDescent="0.25"/>
    <row r="18535" x14ac:dyDescent="0.25"/>
    <row r="18536" x14ac:dyDescent="0.25"/>
    <row r="18537" x14ac:dyDescent="0.25"/>
    <row r="18538" x14ac:dyDescent="0.25"/>
    <row r="18539" x14ac:dyDescent="0.25"/>
    <row r="18540" x14ac:dyDescent="0.25"/>
    <row r="18541" x14ac:dyDescent="0.25"/>
    <row r="18542" x14ac:dyDescent="0.25"/>
    <row r="18543" x14ac:dyDescent="0.25"/>
    <row r="18544" x14ac:dyDescent="0.25"/>
    <row r="18545" x14ac:dyDescent="0.25"/>
    <row r="18546" x14ac:dyDescent="0.25"/>
    <row r="18547" x14ac:dyDescent="0.25"/>
    <row r="18548" x14ac:dyDescent="0.25"/>
    <row r="18549" x14ac:dyDescent="0.25"/>
    <row r="18550" x14ac:dyDescent="0.25"/>
    <row r="18551" x14ac:dyDescent="0.25"/>
    <row r="18552" x14ac:dyDescent="0.25"/>
    <row r="18553" x14ac:dyDescent="0.25"/>
    <row r="18554" x14ac:dyDescent="0.25"/>
    <row r="18555" x14ac:dyDescent="0.25"/>
    <row r="18556" x14ac:dyDescent="0.25"/>
    <row r="18557" x14ac:dyDescent="0.25"/>
    <row r="18558" x14ac:dyDescent="0.25"/>
    <row r="18559" x14ac:dyDescent="0.25"/>
    <row r="18560" x14ac:dyDescent="0.25"/>
    <row r="18561" x14ac:dyDescent="0.25"/>
    <row r="18562" x14ac:dyDescent="0.25"/>
    <row r="18563" x14ac:dyDescent="0.25"/>
    <row r="18564" x14ac:dyDescent="0.25"/>
    <row r="18565" x14ac:dyDescent="0.25"/>
    <row r="18566" x14ac:dyDescent="0.25"/>
    <row r="18567" x14ac:dyDescent="0.25"/>
    <row r="18568" x14ac:dyDescent="0.25"/>
    <row r="18569" x14ac:dyDescent="0.25"/>
    <row r="18570" x14ac:dyDescent="0.25"/>
    <row r="18571" x14ac:dyDescent="0.25"/>
    <row r="18572" x14ac:dyDescent="0.25"/>
    <row r="18573" x14ac:dyDescent="0.25"/>
    <row r="18574" x14ac:dyDescent="0.25"/>
    <row r="18575" x14ac:dyDescent="0.25"/>
    <row r="18576" x14ac:dyDescent="0.25"/>
    <row r="18577" x14ac:dyDescent="0.25"/>
    <row r="18578" x14ac:dyDescent="0.25"/>
    <row r="18579" x14ac:dyDescent="0.25"/>
    <row r="18580" x14ac:dyDescent="0.25"/>
    <row r="18581" x14ac:dyDescent="0.25"/>
    <row r="18582" x14ac:dyDescent="0.25"/>
    <row r="18583" x14ac:dyDescent="0.25"/>
    <row r="18584" x14ac:dyDescent="0.25"/>
    <row r="18585" x14ac:dyDescent="0.25"/>
    <row r="18586" x14ac:dyDescent="0.25"/>
    <row r="18587" x14ac:dyDescent="0.25"/>
    <row r="18588" x14ac:dyDescent="0.25"/>
    <row r="18589" x14ac:dyDescent="0.25"/>
    <row r="18590" x14ac:dyDescent="0.25"/>
    <row r="18591" x14ac:dyDescent="0.25"/>
    <row r="18592" x14ac:dyDescent="0.25"/>
    <row r="18593" x14ac:dyDescent="0.25"/>
    <row r="18594" x14ac:dyDescent="0.25"/>
    <row r="18595" x14ac:dyDescent="0.25"/>
    <row r="18596" x14ac:dyDescent="0.25"/>
    <row r="18597" x14ac:dyDescent="0.25"/>
    <row r="18598" x14ac:dyDescent="0.25"/>
    <row r="18599" x14ac:dyDescent="0.25"/>
    <row r="18600" x14ac:dyDescent="0.25"/>
    <row r="18601" x14ac:dyDescent="0.25"/>
    <row r="18602" x14ac:dyDescent="0.25"/>
    <row r="18603" x14ac:dyDescent="0.25"/>
    <row r="18604" x14ac:dyDescent="0.25"/>
    <row r="18605" x14ac:dyDescent="0.25"/>
    <row r="18606" x14ac:dyDescent="0.25"/>
    <row r="18607" x14ac:dyDescent="0.25"/>
    <row r="18608" x14ac:dyDescent="0.25"/>
    <row r="18609" x14ac:dyDescent="0.25"/>
    <row r="18610" x14ac:dyDescent="0.25"/>
    <row r="18611" x14ac:dyDescent="0.25"/>
    <row r="18612" x14ac:dyDescent="0.25"/>
    <row r="18613" x14ac:dyDescent="0.25"/>
    <row r="18614" x14ac:dyDescent="0.25"/>
    <row r="18615" x14ac:dyDescent="0.25"/>
    <row r="18616" x14ac:dyDescent="0.25"/>
    <row r="18617" x14ac:dyDescent="0.25"/>
    <row r="18618" x14ac:dyDescent="0.25"/>
    <row r="18619" x14ac:dyDescent="0.25"/>
    <row r="18620" x14ac:dyDescent="0.25"/>
    <row r="18621" x14ac:dyDescent="0.25"/>
    <row r="18622" x14ac:dyDescent="0.25"/>
    <row r="18623" x14ac:dyDescent="0.25"/>
    <row r="18624" x14ac:dyDescent="0.25"/>
    <row r="18625" x14ac:dyDescent="0.25"/>
    <row r="18626" x14ac:dyDescent="0.25"/>
    <row r="18627" x14ac:dyDescent="0.25"/>
    <row r="18628" x14ac:dyDescent="0.25"/>
    <row r="18629" x14ac:dyDescent="0.25"/>
    <row r="18630" x14ac:dyDescent="0.25"/>
    <row r="18631" x14ac:dyDescent="0.25"/>
    <row r="18632" x14ac:dyDescent="0.25"/>
    <row r="18633" x14ac:dyDescent="0.25"/>
    <row r="18634" x14ac:dyDescent="0.25"/>
    <row r="18635" x14ac:dyDescent="0.25"/>
    <row r="18636" x14ac:dyDescent="0.25"/>
    <row r="18637" x14ac:dyDescent="0.25"/>
    <row r="18638" x14ac:dyDescent="0.25"/>
    <row r="18639" x14ac:dyDescent="0.25"/>
    <row r="18640" x14ac:dyDescent="0.25"/>
    <row r="18641" x14ac:dyDescent="0.25"/>
    <row r="18642" x14ac:dyDescent="0.25"/>
    <row r="18643" x14ac:dyDescent="0.25"/>
    <row r="18644" x14ac:dyDescent="0.25"/>
    <row r="18645" x14ac:dyDescent="0.25"/>
    <row r="18646" x14ac:dyDescent="0.25"/>
    <row r="18647" x14ac:dyDescent="0.25"/>
    <row r="18648" x14ac:dyDescent="0.25"/>
    <row r="18649" x14ac:dyDescent="0.25"/>
    <row r="18650" x14ac:dyDescent="0.25"/>
    <row r="18651" x14ac:dyDescent="0.25"/>
    <row r="18652" x14ac:dyDescent="0.25"/>
    <row r="18653" x14ac:dyDescent="0.25"/>
    <row r="18654" x14ac:dyDescent="0.25"/>
    <row r="18655" x14ac:dyDescent="0.25"/>
    <row r="18656" x14ac:dyDescent="0.25"/>
    <row r="18657" x14ac:dyDescent="0.25"/>
    <row r="18658" x14ac:dyDescent="0.25"/>
    <row r="18659" x14ac:dyDescent="0.25"/>
    <row r="18660" x14ac:dyDescent="0.25"/>
    <row r="18661" x14ac:dyDescent="0.25"/>
    <row r="18662" x14ac:dyDescent="0.25"/>
    <row r="18663" x14ac:dyDescent="0.25"/>
    <row r="18664" x14ac:dyDescent="0.25"/>
    <row r="18665" x14ac:dyDescent="0.25"/>
    <row r="18666" x14ac:dyDescent="0.25"/>
    <row r="18667" x14ac:dyDescent="0.25"/>
    <row r="18668" x14ac:dyDescent="0.25"/>
    <row r="18669" x14ac:dyDescent="0.25"/>
    <row r="18670" x14ac:dyDescent="0.25"/>
    <row r="18671" x14ac:dyDescent="0.25"/>
    <row r="18672" x14ac:dyDescent="0.25"/>
    <row r="18673" x14ac:dyDescent="0.25"/>
    <row r="18674" x14ac:dyDescent="0.25"/>
    <row r="18675" x14ac:dyDescent="0.25"/>
    <row r="18676" x14ac:dyDescent="0.25"/>
    <row r="18677" x14ac:dyDescent="0.25"/>
    <row r="18678" x14ac:dyDescent="0.25"/>
    <row r="18679" x14ac:dyDescent="0.25"/>
    <row r="18680" x14ac:dyDescent="0.25"/>
    <row r="18681" x14ac:dyDescent="0.25"/>
    <row r="18682" x14ac:dyDescent="0.25"/>
    <row r="18683" x14ac:dyDescent="0.25"/>
    <row r="18684" x14ac:dyDescent="0.25"/>
    <row r="18685" x14ac:dyDescent="0.25"/>
    <row r="18686" x14ac:dyDescent="0.25"/>
    <row r="18687" x14ac:dyDescent="0.25"/>
    <row r="18688" x14ac:dyDescent="0.25"/>
    <row r="18689" x14ac:dyDescent="0.25"/>
    <row r="18690" x14ac:dyDescent="0.25"/>
    <row r="18691" x14ac:dyDescent="0.25"/>
    <row r="18692" x14ac:dyDescent="0.25"/>
    <row r="18693" x14ac:dyDescent="0.25"/>
    <row r="18694" x14ac:dyDescent="0.25"/>
    <row r="18695" x14ac:dyDescent="0.25"/>
    <row r="18696" x14ac:dyDescent="0.25"/>
    <row r="18697" x14ac:dyDescent="0.25"/>
    <row r="18698" x14ac:dyDescent="0.25"/>
    <row r="18699" x14ac:dyDescent="0.25"/>
    <row r="18700" x14ac:dyDescent="0.25"/>
    <row r="18701" x14ac:dyDescent="0.25"/>
    <row r="18702" x14ac:dyDescent="0.25"/>
    <row r="18703" x14ac:dyDescent="0.25"/>
    <row r="18704" x14ac:dyDescent="0.25"/>
    <row r="18705" x14ac:dyDescent="0.25"/>
    <row r="18706" x14ac:dyDescent="0.25"/>
    <row r="18707" x14ac:dyDescent="0.25"/>
    <row r="18708" x14ac:dyDescent="0.25"/>
    <row r="18709" x14ac:dyDescent="0.25"/>
    <row r="18710" x14ac:dyDescent="0.25"/>
    <row r="18711" x14ac:dyDescent="0.25"/>
    <row r="18712" x14ac:dyDescent="0.25"/>
    <row r="18713" x14ac:dyDescent="0.25"/>
    <row r="18714" x14ac:dyDescent="0.25"/>
    <row r="18715" x14ac:dyDescent="0.25"/>
    <row r="18716" x14ac:dyDescent="0.25"/>
    <row r="18717" x14ac:dyDescent="0.25"/>
    <row r="18718" x14ac:dyDescent="0.25"/>
    <row r="18719" x14ac:dyDescent="0.25"/>
    <row r="18720" x14ac:dyDescent="0.25"/>
    <row r="18721" x14ac:dyDescent="0.25"/>
    <row r="18722" x14ac:dyDescent="0.25"/>
    <row r="18723" x14ac:dyDescent="0.25"/>
    <row r="18724" x14ac:dyDescent="0.25"/>
    <row r="18725" x14ac:dyDescent="0.25"/>
    <row r="18726" x14ac:dyDescent="0.25"/>
    <row r="18727" x14ac:dyDescent="0.25"/>
    <row r="18728" x14ac:dyDescent="0.25"/>
    <row r="18729" x14ac:dyDescent="0.25"/>
    <row r="18730" x14ac:dyDescent="0.25"/>
    <row r="18731" x14ac:dyDescent="0.25"/>
    <row r="18732" x14ac:dyDescent="0.25"/>
    <row r="18733" x14ac:dyDescent="0.25"/>
    <row r="18734" x14ac:dyDescent="0.25"/>
    <row r="18735" x14ac:dyDescent="0.25"/>
    <row r="18736" x14ac:dyDescent="0.25"/>
    <row r="18737" x14ac:dyDescent="0.25"/>
    <row r="18738" x14ac:dyDescent="0.25"/>
    <row r="18739" x14ac:dyDescent="0.25"/>
    <row r="18740" x14ac:dyDescent="0.25"/>
    <row r="18741" x14ac:dyDescent="0.25"/>
    <row r="18742" x14ac:dyDescent="0.25"/>
    <row r="18743" x14ac:dyDescent="0.25"/>
    <row r="18744" x14ac:dyDescent="0.25"/>
    <row r="18745" x14ac:dyDescent="0.25"/>
    <row r="18746" x14ac:dyDescent="0.25"/>
    <row r="18747" x14ac:dyDescent="0.25"/>
    <row r="18748" x14ac:dyDescent="0.25"/>
    <row r="18749" x14ac:dyDescent="0.25"/>
    <row r="18750" x14ac:dyDescent="0.25"/>
    <row r="18751" x14ac:dyDescent="0.25"/>
    <row r="18752" x14ac:dyDescent="0.25"/>
    <row r="18753" x14ac:dyDescent="0.25"/>
    <row r="18754" x14ac:dyDescent="0.25"/>
    <row r="18755" x14ac:dyDescent="0.25"/>
    <row r="18756" x14ac:dyDescent="0.25"/>
    <row r="18757" x14ac:dyDescent="0.25"/>
    <row r="18758" x14ac:dyDescent="0.25"/>
    <row r="18759" x14ac:dyDescent="0.25"/>
    <row r="18760" x14ac:dyDescent="0.25"/>
    <row r="18761" x14ac:dyDescent="0.25"/>
    <row r="18762" x14ac:dyDescent="0.25"/>
    <row r="18763" x14ac:dyDescent="0.25"/>
    <row r="18764" x14ac:dyDescent="0.25"/>
    <row r="18765" x14ac:dyDescent="0.25"/>
    <row r="18766" x14ac:dyDescent="0.25"/>
    <row r="18767" x14ac:dyDescent="0.25"/>
    <row r="18768" x14ac:dyDescent="0.25"/>
    <row r="18769" x14ac:dyDescent="0.25"/>
    <row r="18770" x14ac:dyDescent="0.25"/>
    <row r="18771" x14ac:dyDescent="0.25"/>
    <row r="18772" x14ac:dyDescent="0.25"/>
    <row r="18773" x14ac:dyDescent="0.25"/>
    <row r="18774" x14ac:dyDescent="0.25"/>
    <row r="18775" x14ac:dyDescent="0.25"/>
    <row r="18776" x14ac:dyDescent="0.25"/>
    <row r="18777" x14ac:dyDescent="0.25"/>
    <row r="18778" x14ac:dyDescent="0.25"/>
    <row r="18779" x14ac:dyDescent="0.25"/>
    <row r="18780" x14ac:dyDescent="0.25"/>
    <row r="18781" x14ac:dyDescent="0.25"/>
    <row r="18782" x14ac:dyDescent="0.25"/>
    <row r="18783" x14ac:dyDescent="0.25"/>
    <row r="18784" x14ac:dyDescent="0.25"/>
    <row r="18785" x14ac:dyDescent="0.25"/>
    <row r="18786" x14ac:dyDescent="0.25"/>
    <row r="18787" x14ac:dyDescent="0.25"/>
    <row r="18788" x14ac:dyDescent="0.25"/>
    <row r="18789" x14ac:dyDescent="0.25"/>
    <row r="18790" x14ac:dyDescent="0.25"/>
    <row r="18791" x14ac:dyDescent="0.25"/>
    <row r="18792" x14ac:dyDescent="0.25"/>
    <row r="18793" x14ac:dyDescent="0.25"/>
    <row r="18794" x14ac:dyDescent="0.25"/>
    <row r="18795" x14ac:dyDescent="0.25"/>
    <row r="18796" x14ac:dyDescent="0.25"/>
    <row r="18797" x14ac:dyDescent="0.25"/>
    <row r="18798" x14ac:dyDescent="0.25"/>
    <row r="18799" x14ac:dyDescent="0.25"/>
    <row r="18800" x14ac:dyDescent="0.25"/>
    <row r="18801" x14ac:dyDescent="0.25"/>
    <row r="18802" x14ac:dyDescent="0.25"/>
    <row r="18803" x14ac:dyDescent="0.25"/>
    <row r="18804" x14ac:dyDescent="0.25"/>
    <row r="18805" x14ac:dyDescent="0.25"/>
    <row r="18806" x14ac:dyDescent="0.25"/>
    <row r="18807" x14ac:dyDescent="0.25"/>
    <row r="18808" x14ac:dyDescent="0.25"/>
    <row r="18809" x14ac:dyDescent="0.25"/>
    <row r="18810" x14ac:dyDescent="0.25"/>
    <row r="18811" x14ac:dyDescent="0.25"/>
    <row r="18812" x14ac:dyDescent="0.25"/>
    <row r="18813" x14ac:dyDescent="0.25"/>
    <row r="18814" x14ac:dyDescent="0.25"/>
    <row r="18815" x14ac:dyDescent="0.25"/>
    <row r="18816" x14ac:dyDescent="0.25"/>
    <row r="18817" x14ac:dyDescent="0.25"/>
    <row r="18818" x14ac:dyDescent="0.25"/>
    <row r="18819" x14ac:dyDescent="0.25"/>
    <row r="18820" x14ac:dyDescent="0.25"/>
    <row r="18821" x14ac:dyDescent="0.25"/>
    <row r="18822" x14ac:dyDescent="0.25"/>
    <row r="18823" x14ac:dyDescent="0.25"/>
    <row r="18824" x14ac:dyDescent="0.25"/>
    <row r="18825" x14ac:dyDescent="0.25"/>
    <row r="18826" x14ac:dyDescent="0.25"/>
    <row r="18827" x14ac:dyDescent="0.25"/>
    <row r="18828" x14ac:dyDescent="0.25"/>
    <row r="18829" x14ac:dyDescent="0.25"/>
    <row r="18830" x14ac:dyDescent="0.25"/>
    <row r="18831" x14ac:dyDescent="0.25"/>
    <row r="18832" x14ac:dyDescent="0.25"/>
    <row r="18833" x14ac:dyDescent="0.25"/>
    <row r="18834" x14ac:dyDescent="0.25"/>
    <row r="18835" x14ac:dyDescent="0.25"/>
    <row r="18836" x14ac:dyDescent="0.25"/>
    <row r="18837" x14ac:dyDescent="0.25"/>
    <row r="18838" x14ac:dyDescent="0.25"/>
    <row r="18839" x14ac:dyDescent="0.25"/>
    <row r="18840" x14ac:dyDescent="0.25"/>
    <row r="18841" x14ac:dyDescent="0.25"/>
    <row r="18842" x14ac:dyDescent="0.25"/>
    <row r="18843" x14ac:dyDescent="0.25"/>
    <row r="18844" x14ac:dyDescent="0.25"/>
    <row r="18845" x14ac:dyDescent="0.25"/>
    <row r="18846" x14ac:dyDescent="0.25"/>
    <row r="18847" x14ac:dyDescent="0.25"/>
    <row r="18848" x14ac:dyDescent="0.25"/>
    <row r="18849" x14ac:dyDescent="0.25"/>
    <row r="18850" x14ac:dyDescent="0.25"/>
    <row r="18851" x14ac:dyDescent="0.25"/>
    <row r="18852" x14ac:dyDescent="0.25"/>
    <row r="18853" x14ac:dyDescent="0.25"/>
    <row r="18854" x14ac:dyDescent="0.25"/>
    <row r="18855" x14ac:dyDescent="0.25"/>
    <row r="18856" x14ac:dyDescent="0.25"/>
    <row r="18857" x14ac:dyDescent="0.25"/>
    <row r="18858" x14ac:dyDescent="0.25"/>
    <row r="18859" x14ac:dyDescent="0.25"/>
    <row r="18860" x14ac:dyDescent="0.25"/>
    <row r="18861" x14ac:dyDescent="0.25"/>
    <row r="18862" x14ac:dyDescent="0.25"/>
    <row r="18863" x14ac:dyDescent="0.25"/>
    <row r="18864" x14ac:dyDescent="0.25"/>
    <row r="18865" x14ac:dyDescent="0.25"/>
    <row r="18866" x14ac:dyDescent="0.25"/>
    <row r="18867" x14ac:dyDescent="0.25"/>
    <row r="18868" x14ac:dyDescent="0.25"/>
    <row r="18869" x14ac:dyDescent="0.25"/>
    <row r="18870" x14ac:dyDescent="0.25"/>
    <row r="18871" x14ac:dyDescent="0.25"/>
    <row r="18872" x14ac:dyDescent="0.25"/>
    <row r="18873" x14ac:dyDescent="0.25"/>
    <row r="18874" x14ac:dyDescent="0.25"/>
    <row r="18875" x14ac:dyDescent="0.25"/>
    <row r="18876" x14ac:dyDescent="0.25"/>
    <row r="18877" x14ac:dyDescent="0.25"/>
    <row r="18878" x14ac:dyDescent="0.25"/>
    <row r="18879" x14ac:dyDescent="0.25"/>
    <row r="18880" x14ac:dyDescent="0.25"/>
    <row r="18881" x14ac:dyDescent="0.25"/>
    <row r="18882" x14ac:dyDescent="0.25"/>
    <row r="18883" x14ac:dyDescent="0.25"/>
    <row r="18884" x14ac:dyDescent="0.25"/>
    <row r="18885" x14ac:dyDescent="0.25"/>
    <row r="18886" x14ac:dyDescent="0.25"/>
    <row r="18887" x14ac:dyDescent="0.25"/>
    <row r="18888" x14ac:dyDescent="0.25"/>
    <row r="18889" x14ac:dyDescent="0.25"/>
    <row r="18890" x14ac:dyDescent="0.25"/>
    <row r="18891" x14ac:dyDescent="0.25"/>
    <row r="18892" x14ac:dyDescent="0.25"/>
    <row r="18893" x14ac:dyDescent="0.25"/>
    <row r="18894" x14ac:dyDescent="0.25"/>
    <row r="18895" x14ac:dyDescent="0.25"/>
    <row r="18896" x14ac:dyDescent="0.25"/>
    <row r="18897" x14ac:dyDescent="0.25"/>
    <row r="18898" x14ac:dyDescent="0.25"/>
    <row r="18899" x14ac:dyDescent="0.25"/>
    <row r="18900" x14ac:dyDescent="0.25"/>
    <row r="18901" x14ac:dyDescent="0.25"/>
    <row r="18902" x14ac:dyDescent="0.25"/>
    <row r="18903" x14ac:dyDescent="0.25"/>
    <row r="18904" x14ac:dyDescent="0.25"/>
    <row r="18905" x14ac:dyDescent="0.25"/>
    <row r="18906" x14ac:dyDescent="0.25"/>
    <row r="18907" x14ac:dyDescent="0.25"/>
    <row r="18908" x14ac:dyDescent="0.25"/>
    <row r="18909" x14ac:dyDescent="0.25"/>
    <row r="18910" x14ac:dyDescent="0.25"/>
    <row r="18911" x14ac:dyDescent="0.25"/>
    <row r="18912" x14ac:dyDescent="0.25"/>
    <row r="18913" x14ac:dyDescent="0.25"/>
    <row r="18914" x14ac:dyDescent="0.25"/>
    <row r="18915" x14ac:dyDescent="0.25"/>
    <row r="18916" x14ac:dyDescent="0.25"/>
    <row r="18917" x14ac:dyDescent="0.25"/>
    <row r="18918" x14ac:dyDescent="0.25"/>
    <row r="18919" x14ac:dyDescent="0.25"/>
    <row r="18920" x14ac:dyDescent="0.25"/>
    <row r="18921" x14ac:dyDescent="0.25"/>
    <row r="18922" x14ac:dyDescent="0.25"/>
    <row r="18923" x14ac:dyDescent="0.25"/>
    <row r="18924" x14ac:dyDescent="0.25"/>
    <row r="18925" x14ac:dyDescent="0.25"/>
    <row r="18926" x14ac:dyDescent="0.25"/>
    <row r="18927" x14ac:dyDescent="0.25"/>
    <row r="18928" x14ac:dyDescent="0.25"/>
    <row r="18929" x14ac:dyDescent="0.25"/>
    <row r="18930" x14ac:dyDescent="0.25"/>
    <row r="18931" x14ac:dyDescent="0.25"/>
    <row r="18932" x14ac:dyDescent="0.25"/>
    <row r="18933" x14ac:dyDescent="0.25"/>
    <row r="18934" x14ac:dyDescent="0.25"/>
    <row r="18935" x14ac:dyDescent="0.25"/>
    <row r="18936" x14ac:dyDescent="0.25"/>
    <row r="18937" x14ac:dyDescent="0.25"/>
    <row r="18938" x14ac:dyDescent="0.25"/>
    <row r="18939" x14ac:dyDescent="0.25"/>
    <row r="18940" x14ac:dyDescent="0.25"/>
    <row r="18941" x14ac:dyDescent="0.25"/>
    <row r="18942" x14ac:dyDescent="0.25"/>
    <row r="18943" x14ac:dyDescent="0.25"/>
    <row r="18944" x14ac:dyDescent="0.25"/>
    <row r="18945" x14ac:dyDescent="0.25"/>
    <row r="18946" x14ac:dyDescent="0.25"/>
    <row r="18947" x14ac:dyDescent="0.25"/>
    <row r="18948" x14ac:dyDescent="0.25"/>
    <row r="18949" x14ac:dyDescent="0.25"/>
    <row r="18950" x14ac:dyDescent="0.25"/>
    <row r="18951" x14ac:dyDescent="0.25"/>
    <row r="18952" x14ac:dyDescent="0.25"/>
    <row r="18953" x14ac:dyDescent="0.25"/>
    <row r="18954" x14ac:dyDescent="0.25"/>
    <row r="18955" x14ac:dyDescent="0.25"/>
    <row r="18956" x14ac:dyDescent="0.25"/>
    <row r="18957" x14ac:dyDescent="0.25"/>
    <row r="18958" x14ac:dyDescent="0.25"/>
    <row r="18959" x14ac:dyDescent="0.25"/>
    <row r="18960" x14ac:dyDescent="0.25"/>
    <row r="18961" x14ac:dyDescent="0.25"/>
    <row r="18962" x14ac:dyDescent="0.25"/>
    <row r="18963" x14ac:dyDescent="0.25"/>
    <row r="18964" x14ac:dyDescent="0.25"/>
    <row r="18965" x14ac:dyDescent="0.25"/>
    <row r="18966" x14ac:dyDescent="0.25"/>
    <row r="18967" x14ac:dyDescent="0.25"/>
    <row r="18968" x14ac:dyDescent="0.25"/>
    <row r="18969" x14ac:dyDescent="0.25"/>
    <row r="18970" x14ac:dyDescent="0.25"/>
    <row r="18971" x14ac:dyDescent="0.25"/>
    <row r="18972" x14ac:dyDescent="0.25"/>
    <row r="18973" x14ac:dyDescent="0.25"/>
    <row r="18974" x14ac:dyDescent="0.25"/>
    <row r="18975" x14ac:dyDescent="0.25"/>
    <row r="18976" x14ac:dyDescent="0.25"/>
    <row r="18977" x14ac:dyDescent="0.25"/>
    <row r="18978" x14ac:dyDescent="0.25"/>
    <row r="18979" x14ac:dyDescent="0.25"/>
    <row r="18980" x14ac:dyDescent="0.25"/>
    <row r="18981" x14ac:dyDescent="0.25"/>
    <row r="18982" x14ac:dyDescent="0.25"/>
    <row r="18983" x14ac:dyDescent="0.25"/>
    <row r="18984" x14ac:dyDescent="0.25"/>
    <row r="18985" x14ac:dyDescent="0.25"/>
    <row r="18986" x14ac:dyDescent="0.25"/>
    <row r="18987" x14ac:dyDescent="0.25"/>
    <row r="18988" x14ac:dyDescent="0.25"/>
    <row r="18989" x14ac:dyDescent="0.25"/>
    <row r="18990" x14ac:dyDescent="0.25"/>
    <row r="18991" x14ac:dyDescent="0.25"/>
    <row r="18992" x14ac:dyDescent="0.25"/>
    <row r="18993" x14ac:dyDescent="0.25"/>
    <row r="18994" x14ac:dyDescent="0.25"/>
    <row r="18995" x14ac:dyDescent="0.25"/>
    <row r="18996" x14ac:dyDescent="0.25"/>
    <row r="18997" x14ac:dyDescent="0.25"/>
    <row r="18998" x14ac:dyDescent="0.25"/>
    <row r="18999" x14ac:dyDescent="0.25"/>
    <row r="19000" x14ac:dyDescent="0.25"/>
    <row r="19001" x14ac:dyDescent="0.25"/>
    <row r="19002" x14ac:dyDescent="0.25"/>
    <row r="19003" x14ac:dyDescent="0.25"/>
    <row r="19004" x14ac:dyDescent="0.25"/>
    <row r="19005" x14ac:dyDescent="0.25"/>
    <row r="19006" x14ac:dyDescent="0.25"/>
    <row r="19007" x14ac:dyDescent="0.25"/>
    <row r="19008" x14ac:dyDescent="0.25"/>
    <row r="19009" x14ac:dyDescent="0.25"/>
    <row r="19010" x14ac:dyDescent="0.25"/>
    <row r="19011" x14ac:dyDescent="0.25"/>
    <row r="19012" x14ac:dyDescent="0.25"/>
    <row r="19013" x14ac:dyDescent="0.25"/>
    <row r="19014" x14ac:dyDescent="0.25"/>
    <row r="19015" x14ac:dyDescent="0.25"/>
    <row r="19016" x14ac:dyDescent="0.25"/>
    <row r="19017" x14ac:dyDescent="0.25"/>
    <row r="19018" x14ac:dyDescent="0.25"/>
    <row r="19019" x14ac:dyDescent="0.25"/>
    <row r="19020" x14ac:dyDescent="0.25"/>
    <row r="19021" x14ac:dyDescent="0.25"/>
    <row r="19022" x14ac:dyDescent="0.25"/>
    <row r="19023" x14ac:dyDescent="0.25"/>
    <row r="19024" x14ac:dyDescent="0.25"/>
    <row r="19025" x14ac:dyDescent="0.25"/>
    <row r="19026" x14ac:dyDescent="0.25"/>
    <row r="19027" x14ac:dyDescent="0.25"/>
    <row r="19028" x14ac:dyDescent="0.25"/>
    <row r="19029" x14ac:dyDescent="0.25"/>
    <row r="19030" x14ac:dyDescent="0.25"/>
    <row r="19031" x14ac:dyDescent="0.25"/>
    <row r="19032" x14ac:dyDescent="0.25"/>
    <row r="19033" x14ac:dyDescent="0.25"/>
    <row r="19034" x14ac:dyDescent="0.25"/>
    <row r="19035" x14ac:dyDescent="0.25"/>
    <row r="19036" x14ac:dyDescent="0.25"/>
    <row r="19037" x14ac:dyDescent="0.25"/>
    <row r="19038" x14ac:dyDescent="0.25"/>
    <row r="19039" x14ac:dyDescent="0.25"/>
    <row r="19040" x14ac:dyDescent="0.25"/>
    <row r="19041" x14ac:dyDescent="0.25"/>
    <row r="19042" x14ac:dyDescent="0.25"/>
    <row r="19043" x14ac:dyDescent="0.25"/>
    <row r="19044" x14ac:dyDescent="0.25"/>
    <row r="19045" x14ac:dyDescent="0.25"/>
    <row r="19046" x14ac:dyDescent="0.25"/>
    <row r="19047" x14ac:dyDescent="0.25"/>
    <row r="19048" x14ac:dyDescent="0.25"/>
    <row r="19049" x14ac:dyDescent="0.25"/>
    <row r="19050" x14ac:dyDescent="0.25"/>
    <row r="19051" x14ac:dyDescent="0.25"/>
    <row r="19052" x14ac:dyDescent="0.25"/>
    <row r="19053" x14ac:dyDescent="0.25"/>
    <row r="19054" x14ac:dyDescent="0.25"/>
    <row r="19055" x14ac:dyDescent="0.25"/>
    <row r="19056" x14ac:dyDescent="0.25"/>
    <row r="19057" x14ac:dyDescent="0.25"/>
    <row r="19058" x14ac:dyDescent="0.25"/>
    <row r="19059" x14ac:dyDescent="0.25"/>
    <row r="19060" x14ac:dyDescent="0.25"/>
    <row r="19061" x14ac:dyDescent="0.25"/>
    <row r="19062" x14ac:dyDescent="0.25"/>
    <row r="19063" x14ac:dyDescent="0.25"/>
    <row r="19064" x14ac:dyDescent="0.25"/>
    <row r="19065" x14ac:dyDescent="0.25"/>
    <row r="19066" x14ac:dyDescent="0.25"/>
    <row r="19067" x14ac:dyDescent="0.25"/>
    <row r="19068" x14ac:dyDescent="0.25"/>
    <row r="19069" x14ac:dyDescent="0.25"/>
    <row r="19070" x14ac:dyDescent="0.25"/>
    <row r="19071" x14ac:dyDescent="0.25"/>
    <row r="19072" x14ac:dyDescent="0.25"/>
    <row r="19073" x14ac:dyDescent="0.25"/>
    <row r="19074" x14ac:dyDescent="0.25"/>
    <row r="19075" x14ac:dyDescent="0.25"/>
    <row r="19076" x14ac:dyDescent="0.25"/>
    <row r="19077" x14ac:dyDescent="0.25"/>
    <row r="19078" x14ac:dyDescent="0.25"/>
    <row r="19079" x14ac:dyDescent="0.25"/>
    <row r="19080" x14ac:dyDescent="0.25"/>
    <row r="19081" x14ac:dyDescent="0.25"/>
    <row r="19082" x14ac:dyDescent="0.25"/>
    <row r="19083" x14ac:dyDescent="0.25"/>
    <row r="19084" x14ac:dyDescent="0.25"/>
    <row r="19085" x14ac:dyDescent="0.25"/>
    <row r="19086" x14ac:dyDescent="0.25"/>
    <row r="19087" x14ac:dyDescent="0.25"/>
    <row r="19088" x14ac:dyDescent="0.25"/>
    <row r="19089" x14ac:dyDescent="0.25"/>
    <row r="19090" x14ac:dyDescent="0.25"/>
    <row r="19091" x14ac:dyDescent="0.25"/>
    <row r="19092" x14ac:dyDescent="0.25"/>
    <row r="19093" x14ac:dyDescent="0.25"/>
    <row r="19094" x14ac:dyDescent="0.25"/>
    <row r="19095" x14ac:dyDescent="0.25"/>
    <row r="19096" x14ac:dyDescent="0.25"/>
    <row r="19097" x14ac:dyDescent="0.25"/>
    <row r="19098" x14ac:dyDescent="0.25"/>
    <row r="19099" x14ac:dyDescent="0.25"/>
    <row r="19100" x14ac:dyDescent="0.25"/>
    <row r="19101" x14ac:dyDescent="0.25"/>
    <row r="19102" x14ac:dyDescent="0.25"/>
    <row r="19103" x14ac:dyDescent="0.25"/>
    <row r="19104" x14ac:dyDescent="0.25"/>
    <row r="19105" x14ac:dyDescent="0.25"/>
    <row r="19106" x14ac:dyDescent="0.25"/>
    <row r="19107" x14ac:dyDescent="0.25"/>
    <row r="19108" x14ac:dyDescent="0.25"/>
    <row r="19109" x14ac:dyDescent="0.25"/>
    <row r="19110" x14ac:dyDescent="0.25"/>
    <row r="19111" x14ac:dyDescent="0.25"/>
    <row r="19112" x14ac:dyDescent="0.25"/>
    <row r="19113" x14ac:dyDescent="0.25"/>
    <row r="19114" x14ac:dyDescent="0.25"/>
    <row r="19115" x14ac:dyDescent="0.25"/>
    <row r="19116" x14ac:dyDescent="0.25"/>
    <row r="19117" x14ac:dyDescent="0.25"/>
    <row r="19118" x14ac:dyDescent="0.25"/>
    <row r="19119" x14ac:dyDescent="0.25"/>
    <row r="19120" x14ac:dyDescent="0.25"/>
    <row r="19121" x14ac:dyDescent="0.25"/>
    <row r="19122" x14ac:dyDescent="0.25"/>
    <row r="19123" x14ac:dyDescent="0.25"/>
    <row r="19124" x14ac:dyDescent="0.25"/>
    <row r="19125" x14ac:dyDescent="0.25"/>
    <row r="19126" x14ac:dyDescent="0.25"/>
    <row r="19127" x14ac:dyDescent="0.25"/>
    <row r="19128" x14ac:dyDescent="0.25"/>
    <row r="19129" x14ac:dyDescent="0.25"/>
    <row r="19130" x14ac:dyDescent="0.25"/>
    <row r="19131" x14ac:dyDescent="0.25"/>
    <row r="19132" x14ac:dyDescent="0.25"/>
    <row r="19133" x14ac:dyDescent="0.25"/>
    <row r="19134" x14ac:dyDescent="0.25"/>
    <row r="19135" x14ac:dyDescent="0.25"/>
    <row r="19136" x14ac:dyDescent="0.25"/>
    <row r="19137" x14ac:dyDescent="0.25"/>
    <row r="19138" x14ac:dyDescent="0.25"/>
    <row r="19139" x14ac:dyDescent="0.25"/>
    <row r="19140" x14ac:dyDescent="0.25"/>
    <row r="19141" x14ac:dyDescent="0.25"/>
    <row r="19142" x14ac:dyDescent="0.25"/>
    <row r="19143" x14ac:dyDescent="0.25"/>
    <row r="19144" x14ac:dyDescent="0.25"/>
    <row r="19145" x14ac:dyDescent="0.25"/>
    <row r="19146" x14ac:dyDescent="0.25"/>
    <row r="19147" x14ac:dyDescent="0.25"/>
    <row r="19148" x14ac:dyDescent="0.25"/>
    <row r="19149" x14ac:dyDescent="0.25"/>
    <row r="19150" x14ac:dyDescent="0.25"/>
    <row r="19151" x14ac:dyDescent="0.25"/>
    <row r="19152" x14ac:dyDescent="0.25"/>
    <row r="19153" x14ac:dyDescent="0.25"/>
    <row r="19154" x14ac:dyDescent="0.25"/>
    <row r="19155" x14ac:dyDescent="0.25"/>
    <row r="19156" x14ac:dyDescent="0.25"/>
    <row r="19157" x14ac:dyDescent="0.25"/>
    <row r="19158" x14ac:dyDescent="0.25"/>
    <row r="19159" x14ac:dyDescent="0.25"/>
    <row r="19160" x14ac:dyDescent="0.25"/>
    <row r="19161" x14ac:dyDescent="0.25"/>
    <row r="19162" x14ac:dyDescent="0.25"/>
    <row r="19163" x14ac:dyDescent="0.25"/>
    <row r="19164" x14ac:dyDescent="0.25"/>
    <row r="19165" x14ac:dyDescent="0.25"/>
    <row r="19166" x14ac:dyDescent="0.25"/>
    <row r="19167" x14ac:dyDescent="0.25"/>
    <row r="19168" x14ac:dyDescent="0.25"/>
    <row r="19169" x14ac:dyDescent="0.25"/>
    <row r="19170" x14ac:dyDescent="0.25"/>
    <row r="19171" x14ac:dyDescent="0.25"/>
    <row r="19172" x14ac:dyDescent="0.25"/>
    <row r="19173" x14ac:dyDescent="0.25"/>
    <row r="19174" x14ac:dyDescent="0.25"/>
    <row r="19175" x14ac:dyDescent="0.25"/>
    <row r="19176" x14ac:dyDescent="0.25"/>
    <row r="19177" x14ac:dyDescent="0.25"/>
    <row r="19178" x14ac:dyDescent="0.25"/>
    <row r="19179" x14ac:dyDescent="0.25"/>
    <row r="19180" x14ac:dyDescent="0.25"/>
    <row r="19181" x14ac:dyDescent="0.25"/>
    <row r="19182" x14ac:dyDescent="0.25"/>
    <row r="19183" x14ac:dyDescent="0.25"/>
    <row r="19184" x14ac:dyDescent="0.25"/>
    <row r="19185" x14ac:dyDescent="0.25"/>
    <row r="19186" x14ac:dyDescent="0.25"/>
    <row r="19187" x14ac:dyDescent="0.25"/>
    <row r="19188" x14ac:dyDescent="0.25"/>
    <row r="19189" x14ac:dyDescent="0.25"/>
    <row r="19190" x14ac:dyDescent="0.25"/>
    <row r="19191" x14ac:dyDescent="0.25"/>
    <row r="19192" x14ac:dyDescent="0.25"/>
    <row r="19193" x14ac:dyDescent="0.25"/>
    <row r="19194" x14ac:dyDescent="0.25"/>
    <row r="19195" x14ac:dyDescent="0.25"/>
    <row r="19196" x14ac:dyDescent="0.25"/>
    <row r="19197" x14ac:dyDescent="0.25"/>
    <row r="19198" x14ac:dyDescent="0.25"/>
    <row r="19199" x14ac:dyDescent="0.25"/>
    <row r="19200" x14ac:dyDescent="0.25"/>
    <row r="19201" x14ac:dyDescent="0.25"/>
    <row r="19202" x14ac:dyDescent="0.25"/>
    <row r="19203" x14ac:dyDescent="0.25"/>
    <row r="19204" x14ac:dyDescent="0.25"/>
    <row r="19205" x14ac:dyDescent="0.25"/>
    <row r="19206" x14ac:dyDescent="0.25"/>
    <row r="19207" x14ac:dyDescent="0.25"/>
    <row r="19208" x14ac:dyDescent="0.25"/>
    <row r="19209" x14ac:dyDescent="0.25"/>
    <row r="19210" x14ac:dyDescent="0.25"/>
    <row r="19211" x14ac:dyDescent="0.25"/>
    <row r="19212" x14ac:dyDescent="0.25"/>
    <row r="19213" x14ac:dyDescent="0.25"/>
    <row r="19214" x14ac:dyDescent="0.25"/>
    <row r="19215" x14ac:dyDescent="0.25"/>
    <row r="19216" x14ac:dyDescent="0.25"/>
    <row r="19217" x14ac:dyDescent="0.25"/>
    <row r="19218" x14ac:dyDescent="0.25"/>
    <row r="19219" x14ac:dyDescent="0.25"/>
    <row r="19220" x14ac:dyDescent="0.25"/>
    <row r="19221" x14ac:dyDescent="0.25"/>
    <row r="19222" x14ac:dyDescent="0.25"/>
    <row r="19223" x14ac:dyDescent="0.25"/>
    <row r="19224" x14ac:dyDescent="0.25"/>
    <row r="19225" x14ac:dyDescent="0.25"/>
    <row r="19226" x14ac:dyDescent="0.25"/>
    <row r="19227" x14ac:dyDescent="0.25"/>
    <row r="19228" x14ac:dyDescent="0.25"/>
    <row r="19229" x14ac:dyDescent="0.25"/>
    <row r="19230" x14ac:dyDescent="0.25"/>
    <row r="19231" x14ac:dyDescent="0.25"/>
    <row r="19232" x14ac:dyDescent="0.25"/>
    <row r="19233" x14ac:dyDescent="0.25"/>
    <row r="19234" x14ac:dyDescent="0.25"/>
    <row r="19235" x14ac:dyDescent="0.25"/>
    <row r="19236" x14ac:dyDescent="0.25"/>
    <row r="19237" x14ac:dyDescent="0.25"/>
    <row r="19238" x14ac:dyDescent="0.25"/>
    <row r="19239" x14ac:dyDescent="0.25"/>
    <row r="19240" x14ac:dyDescent="0.25"/>
    <row r="19241" x14ac:dyDescent="0.25"/>
    <row r="19242" x14ac:dyDescent="0.25"/>
    <row r="19243" x14ac:dyDescent="0.25"/>
    <row r="19244" x14ac:dyDescent="0.25"/>
    <row r="19245" x14ac:dyDescent="0.25"/>
    <row r="19246" x14ac:dyDescent="0.25"/>
    <row r="19247" x14ac:dyDescent="0.25"/>
    <row r="19248" x14ac:dyDescent="0.25"/>
    <row r="19249" x14ac:dyDescent="0.25"/>
    <row r="19250" x14ac:dyDescent="0.25"/>
    <row r="19251" x14ac:dyDescent="0.25"/>
    <row r="19252" x14ac:dyDescent="0.25"/>
    <row r="19253" x14ac:dyDescent="0.25"/>
    <row r="19254" x14ac:dyDescent="0.25"/>
    <row r="19255" x14ac:dyDescent="0.25"/>
    <row r="19256" x14ac:dyDescent="0.25"/>
    <row r="19257" x14ac:dyDescent="0.25"/>
    <row r="19258" x14ac:dyDescent="0.25"/>
    <row r="19259" x14ac:dyDescent="0.25"/>
    <row r="19260" x14ac:dyDescent="0.25"/>
    <row r="19261" x14ac:dyDescent="0.25"/>
    <row r="19262" x14ac:dyDescent="0.25"/>
    <row r="19263" x14ac:dyDescent="0.25"/>
    <row r="19264" x14ac:dyDescent="0.25"/>
    <row r="19265" x14ac:dyDescent="0.25"/>
    <row r="19266" x14ac:dyDescent="0.25"/>
    <row r="19267" x14ac:dyDescent="0.25"/>
    <row r="19268" x14ac:dyDescent="0.25"/>
    <row r="19269" x14ac:dyDescent="0.25"/>
    <row r="19270" x14ac:dyDescent="0.25"/>
    <row r="19271" x14ac:dyDescent="0.25"/>
    <row r="19272" x14ac:dyDescent="0.25"/>
    <row r="19273" x14ac:dyDescent="0.25"/>
    <row r="19274" x14ac:dyDescent="0.25"/>
    <row r="19275" x14ac:dyDescent="0.25"/>
    <row r="19276" x14ac:dyDescent="0.25"/>
    <row r="19277" x14ac:dyDescent="0.25"/>
    <row r="19278" x14ac:dyDescent="0.25"/>
    <row r="19279" x14ac:dyDescent="0.25"/>
    <row r="19280" x14ac:dyDescent="0.25"/>
    <row r="19281" x14ac:dyDescent="0.25"/>
    <row r="19282" x14ac:dyDescent="0.25"/>
    <row r="19283" x14ac:dyDescent="0.25"/>
    <row r="19284" x14ac:dyDescent="0.25"/>
    <row r="19285" x14ac:dyDescent="0.25"/>
    <row r="19286" x14ac:dyDescent="0.25"/>
    <row r="19287" x14ac:dyDescent="0.25"/>
    <row r="19288" x14ac:dyDescent="0.25"/>
    <row r="19289" x14ac:dyDescent="0.25"/>
    <row r="19290" x14ac:dyDescent="0.25"/>
    <row r="19291" x14ac:dyDescent="0.25"/>
    <row r="19292" x14ac:dyDescent="0.25"/>
    <row r="19293" x14ac:dyDescent="0.25"/>
    <row r="19294" x14ac:dyDescent="0.25"/>
    <row r="19295" x14ac:dyDescent="0.25"/>
    <row r="19296" x14ac:dyDescent="0.25"/>
    <row r="19297" x14ac:dyDescent="0.25"/>
    <row r="19298" x14ac:dyDescent="0.25"/>
    <row r="19299" x14ac:dyDescent="0.25"/>
    <row r="19300" x14ac:dyDescent="0.25"/>
    <row r="19301" x14ac:dyDescent="0.25"/>
    <row r="19302" x14ac:dyDescent="0.25"/>
    <row r="19303" x14ac:dyDescent="0.25"/>
    <row r="19304" x14ac:dyDescent="0.25"/>
    <row r="19305" x14ac:dyDescent="0.25"/>
    <row r="19306" x14ac:dyDescent="0.25"/>
    <row r="19307" x14ac:dyDescent="0.25"/>
    <row r="19308" x14ac:dyDescent="0.25"/>
    <row r="19309" x14ac:dyDescent="0.25"/>
    <row r="19310" x14ac:dyDescent="0.25"/>
    <row r="19311" x14ac:dyDescent="0.25"/>
    <row r="19312" x14ac:dyDescent="0.25"/>
    <row r="19313" x14ac:dyDescent="0.25"/>
    <row r="19314" x14ac:dyDescent="0.25"/>
    <row r="19315" x14ac:dyDescent="0.25"/>
    <row r="19316" x14ac:dyDescent="0.25"/>
    <row r="19317" x14ac:dyDescent="0.25"/>
    <row r="19318" x14ac:dyDescent="0.25"/>
    <row r="19319" x14ac:dyDescent="0.25"/>
    <row r="19320" x14ac:dyDescent="0.25"/>
    <row r="19321" x14ac:dyDescent="0.25"/>
    <row r="19322" x14ac:dyDescent="0.25"/>
    <row r="19323" x14ac:dyDescent="0.25"/>
    <row r="19324" x14ac:dyDescent="0.25"/>
    <row r="19325" x14ac:dyDescent="0.25"/>
    <row r="19326" x14ac:dyDescent="0.25"/>
    <row r="19327" x14ac:dyDescent="0.25"/>
    <row r="19328" x14ac:dyDescent="0.25"/>
    <row r="19329" x14ac:dyDescent="0.25"/>
    <row r="19330" x14ac:dyDescent="0.25"/>
    <row r="19331" x14ac:dyDescent="0.25"/>
    <row r="19332" x14ac:dyDescent="0.25"/>
    <row r="19333" x14ac:dyDescent="0.25"/>
    <row r="19334" x14ac:dyDescent="0.25"/>
    <row r="19335" x14ac:dyDescent="0.25"/>
    <row r="19336" x14ac:dyDescent="0.25"/>
    <row r="19337" x14ac:dyDescent="0.25"/>
    <row r="19338" x14ac:dyDescent="0.25"/>
    <row r="19339" x14ac:dyDescent="0.25"/>
    <row r="19340" x14ac:dyDescent="0.25"/>
    <row r="19341" x14ac:dyDescent="0.25"/>
    <row r="19342" x14ac:dyDescent="0.25"/>
    <row r="19343" x14ac:dyDescent="0.25"/>
    <row r="19344" x14ac:dyDescent="0.25"/>
    <row r="19345" x14ac:dyDescent="0.25"/>
    <row r="19346" x14ac:dyDescent="0.25"/>
    <row r="19347" x14ac:dyDescent="0.25"/>
    <row r="19348" x14ac:dyDescent="0.25"/>
    <row r="19349" x14ac:dyDescent="0.25"/>
    <row r="19350" x14ac:dyDescent="0.25"/>
    <row r="19351" x14ac:dyDescent="0.25"/>
    <row r="19352" x14ac:dyDescent="0.25"/>
    <row r="19353" x14ac:dyDescent="0.25"/>
    <row r="19354" x14ac:dyDescent="0.25"/>
    <row r="19355" x14ac:dyDescent="0.25"/>
    <row r="19356" x14ac:dyDescent="0.25"/>
    <row r="19357" x14ac:dyDescent="0.25"/>
    <row r="19358" x14ac:dyDescent="0.25"/>
    <row r="19359" x14ac:dyDescent="0.25"/>
    <row r="19360" x14ac:dyDescent="0.25"/>
    <row r="19361" x14ac:dyDescent="0.25"/>
    <row r="19362" x14ac:dyDescent="0.25"/>
    <row r="19363" x14ac:dyDescent="0.25"/>
    <row r="19364" x14ac:dyDescent="0.25"/>
    <row r="19365" x14ac:dyDescent="0.25"/>
    <row r="19366" x14ac:dyDescent="0.25"/>
    <row r="19367" x14ac:dyDescent="0.25"/>
    <row r="19368" x14ac:dyDescent="0.25"/>
    <row r="19369" x14ac:dyDescent="0.25"/>
    <row r="19370" x14ac:dyDescent="0.25"/>
    <row r="19371" x14ac:dyDescent="0.25"/>
    <row r="19372" x14ac:dyDescent="0.25"/>
    <row r="19373" x14ac:dyDescent="0.25"/>
    <row r="19374" x14ac:dyDescent="0.25"/>
    <row r="19375" x14ac:dyDescent="0.25"/>
    <row r="19376" x14ac:dyDescent="0.25"/>
    <row r="19377" x14ac:dyDescent="0.25"/>
    <row r="19378" x14ac:dyDescent="0.25"/>
    <row r="19379" x14ac:dyDescent="0.25"/>
    <row r="19380" x14ac:dyDescent="0.25"/>
    <row r="19381" x14ac:dyDescent="0.25"/>
    <row r="19382" x14ac:dyDescent="0.25"/>
    <row r="19383" x14ac:dyDescent="0.25"/>
    <row r="19384" x14ac:dyDescent="0.25"/>
    <row r="19385" x14ac:dyDescent="0.25"/>
    <row r="19386" x14ac:dyDescent="0.25"/>
    <row r="19387" x14ac:dyDescent="0.25"/>
    <row r="19388" x14ac:dyDescent="0.25"/>
    <row r="19389" x14ac:dyDescent="0.25"/>
    <row r="19390" x14ac:dyDescent="0.25"/>
    <row r="19391" x14ac:dyDescent="0.25"/>
    <row r="19392" x14ac:dyDescent="0.25"/>
    <row r="19393" x14ac:dyDescent="0.25"/>
    <row r="19394" x14ac:dyDescent="0.25"/>
    <row r="19395" x14ac:dyDescent="0.25"/>
    <row r="19396" x14ac:dyDescent="0.25"/>
    <row r="19397" x14ac:dyDescent="0.25"/>
    <row r="19398" x14ac:dyDescent="0.25"/>
    <row r="19399" x14ac:dyDescent="0.25"/>
    <row r="19400" x14ac:dyDescent="0.25"/>
    <row r="19401" x14ac:dyDescent="0.25"/>
    <row r="19402" x14ac:dyDescent="0.25"/>
    <row r="19403" x14ac:dyDescent="0.25"/>
    <row r="19404" x14ac:dyDescent="0.25"/>
    <row r="19405" x14ac:dyDescent="0.25"/>
    <row r="19406" x14ac:dyDescent="0.25"/>
    <row r="19407" x14ac:dyDescent="0.25"/>
    <row r="19408" x14ac:dyDescent="0.25"/>
    <row r="19409" x14ac:dyDescent="0.25"/>
    <row r="19410" x14ac:dyDescent="0.25"/>
    <row r="19411" x14ac:dyDescent="0.25"/>
    <row r="19412" x14ac:dyDescent="0.25"/>
    <row r="19413" x14ac:dyDescent="0.25"/>
    <row r="19414" x14ac:dyDescent="0.25"/>
    <row r="19415" x14ac:dyDescent="0.25"/>
    <row r="19416" x14ac:dyDescent="0.25"/>
    <row r="19417" x14ac:dyDescent="0.25"/>
    <row r="19418" x14ac:dyDescent="0.25"/>
    <row r="19419" x14ac:dyDescent="0.25"/>
    <row r="19420" x14ac:dyDescent="0.25"/>
    <row r="19421" x14ac:dyDescent="0.25"/>
    <row r="19422" x14ac:dyDescent="0.25"/>
    <row r="19423" x14ac:dyDescent="0.25"/>
    <row r="19424" x14ac:dyDescent="0.25"/>
    <row r="19425" x14ac:dyDescent="0.25"/>
    <row r="19426" x14ac:dyDescent="0.25"/>
    <row r="19427" x14ac:dyDescent="0.25"/>
    <row r="19428" x14ac:dyDescent="0.25"/>
    <row r="19429" x14ac:dyDescent="0.25"/>
    <row r="19430" x14ac:dyDescent="0.25"/>
    <row r="19431" x14ac:dyDescent="0.25"/>
    <row r="19432" x14ac:dyDescent="0.25"/>
    <row r="19433" x14ac:dyDescent="0.25"/>
    <row r="19434" x14ac:dyDescent="0.25"/>
    <row r="19435" x14ac:dyDescent="0.25"/>
    <row r="19436" x14ac:dyDescent="0.25"/>
    <row r="19437" x14ac:dyDescent="0.25"/>
    <row r="19438" x14ac:dyDescent="0.25"/>
    <row r="19439" x14ac:dyDescent="0.25"/>
    <row r="19440" x14ac:dyDescent="0.25"/>
    <row r="19441" x14ac:dyDescent="0.25"/>
    <row r="19442" x14ac:dyDescent="0.25"/>
    <row r="19443" x14ac:dyDescent="0.25"/>
    <row r="19444" x14ac:dyDescent="0.25"/>
    <row r="19445" x14ac:dyDescent="0.25"/>
    <row r="19446" x14ac:dyDescent="0.25"/>
    <row r="19447" x14ac:dyDescent="0.25"/>
    <row r="19448" x14ac:dyDescent="0.25"/>
    <row r="19449" x14ac:dyDescent="0.25"/>
    <row r="19450" x14ac:dyDescent="0.25"/>
    <row r="19451" x14ac:dyDescent="0.25"/>
    <row r="19452" x14ac:dyDescent="0.25"/>
    <row r="19453" x14ac:dyDescent="0.25"/>
    <row r="19454" x14ac:dyDescent="0.25"/>
    <row r="19455" x14ac:dyDescent="0.25"/>
    <row r="19456" x14ac:dyDescent="0.25"/>
    <row r="19457" x14ac:dyDescent="0.25"/>
    <row r="19458" x14ac:dyDescent="0.25"/>
    <row r="19459" x14ac:dyDescent="0.25"/>
    <row r="19460" x14ac:dyDescent="0.25"/>
    <row r="19461" x14ac:dyDescent="0.25"/>
    <row r="19462" x14ac:dyDescent="0.25"/>
    <row r="19463" x14ac:dyDescent="0.25"/>
    <row r="19464" x14ac:dyDescent="0.25"/>
    <row r="19465" x14ac:dyDescent="0.25"/>
    <row r="19466" x14ac:dyDescent="0.25"/>
    <row r="19467" x14ac:dyDescent="0.25"/>
    <row r="19468" x14ac:dyDescent="0.25"/>
    <row r="19469" x14ac:dyDescent="0.25"/>
    <row r="19470" x14ac:dyDescent="0.25"/>
    <row r="19471" x14ac:dyDescent="0.25"/>
    <row r="19472" x14ac:dyDescent="0.25"/>
    <row r="19473" x14ac:dyDescent="0.25"/>
    <row r="19474" x14ac:dyDescent="0.25"/>
    <row r="19475" x14ac:dyDescent="0.25"/>
    <row r="19476" x14ac:dyDescent="0.25"/>
    <row r="19477" x14ac:dyDescent="0.25"/>
    <row r="19478" x14ac:dyDescent="0.25"/>
    <row r="19479" x14ac:dyDescent="0.25"/>
    <row r="19480" x14ac:dyDescent="0.25"/>
    <row r="19481" x14ac:dyDescent="0.25"/>
    <row r="19482" x14ac:dyDescent="0.25"/>
    <row r="19483" x14ac:dyDescent="0.25"/>
    <row r="19484" x14ac:dyDescent="0.25"/>
    <row r="19485" x14ac:dyDescent="0.25"/>
    <row r="19486" x14ac:dyDescent="0.25"/>
    <row r="19487" x14ac:dyDescent="0.25"/>
    <row r="19488" x14ac:dyDescent="0.25"/>
    <row r="19489" x14ac:dyDescent="0.25"/>
    <row r="19490" x14ac:dyDescent="0.25"/>
    <row r="19491" x14ac:dyDescent="0.25"/>
    <row r="19492" x14ac:dyDescent="0.25"/>
    <row r="19493" x14ac:dyDescent="0.25"/>
    <row r="19494" x14ac:dyDescent="0.25"/>
    <row r="19495" x14ac:dyDescent="0.25"/>
    <row r="19496" x14ac:dyDescent="0.25"/>
    <row r="19497" x14ac:dyDescent="0.25"/>
    <row r="19498" x14ac:dyDescent="0.25"/>
    <row r="19499" x14ac:dyDescent="0.25"/>
    <row r="19500" x14ac:dyDescent="0.25"/>
    <row r="19501" x14ac:dyDescent="0.25"/>
    <row r="19502" x14ac:dyDescent="0.25"/>
    <row r="19503" x14ac:dyDescent="0.25"/>
    <row r="19504" x14ac:dyDescent="0.25"/>
    <row r="19505" x14ac:dyDescent="0.25"/>
    <row r="19506" x14ac:dyDescent="0.25"/>
    <row r="19507" x14ac:dyDescent="0.25"/>
    <row r="19508" x14ac:dyDescent="0.25"/>
    <row r="19509" x14ac:dyDescent="0.25"/>
    <row r="19510" x14ac:dyDescent="0.25"/>
    <row r="19511" x14ac:dyDescent="0.25"/>
    <row r="19512" x14ac:dyDescent="0.25"/>
    <row r="19513" x14ac:dyDescent="0.25"/>
    <row r="19514" x14ac:dyDescent="0.25"/>
    <row r="19515" x14ac:dyDescent="0.25"/>
    <row r="19516" x14ac:dyDescent="0.25"/>
    <row r="19517" x14ac:dyDescent="0.25"/>
    <row r="19518" x14ac:dyDescent="0.25"/>
    <row r="19519" x14ac:dyDescent="0.25"/>
    <row r="19520" x14ac:dyDescent="0.25"/>
    <row r="19521" x14ac:dyDescent="0.25"/>
    <row r="19522" x14ac:dyDescent="0.25"/>
    <row r="19523" x14ac:dyDescent="0.25"/>
    <row r="19524" x14ac:dyDescent="0.25"/>
    <row r="19525" x14ac:dyDescent="0.25"/>
    <row r="19526" x14ac:dyDescent="0.25"/>
    <row r="19527" x14ac:dyDescent="0.25"/>
    <row r="19528" x14ac:dyDescent="0.25"/>
    <row r="19529" x14ac:dyDescent="0.25"/>
    <row r="19530" x14ac:dyDescent="0.25"/>
    <row r="19531" x14ac:dyDescent="0.25"/>
    <row r="19532" x14ac:dyDescent="0.25"/>
    <row r="19533" x14ac:dyDescent="0.25"/>
    <row r="19534" x14ac:dyDescent="0.25"/>
    <row r="19535" x14ac:dyDescent="0.25"/>
    <row r="19536" x14ac:dyDescent="0.25"/>
    <row r="19537" x14ac:dyDescent="0.25"/>
    <row r="19538" x14ac:dyDescent="0.25"/>
    <row r="19539" x14ac:dyDescent="0.25"/>
    <row r="19540" x14ac:dyDescent="0.25"/>
    <row r="19541" x14ac:dyDescent="0.25"/>
    <row r="19542" x14ac:dyDescent="0.25"/>
    <row r="19543" x14ac:dyDescent="0.25"/>
    <row r="19544" x14ac:dyDescent="0.25"/>
    <row r="19545" x14ac:dyDescent="0.25"/>
    <row r="19546" x14ac:dyDescent="0.25"/>
    <row r="19547" x14ac:dyDescent="0.25"/>
    <row r="19548" x14ac:dyDescent="0.25"/>
    <row r="19549" x14ac:dyDescent="0.25"/>
    <row r="19550" x14ac:dyDescent="0.25"/>
    <row r="19551" x14ac:dyDescent="0.25"/>
    <row r="19552" x14ac:dyDescent="0.25"/>
    <row r="19553" x14ac:dyDescent="0.25"/>
    <row r="19554" x14ac:dyDescent="0.25"/>
    <row r="19555" x14ac:dyDescent="0.25"/>
    <row r="19556" x14ac:dyDescent="0.25"/>
    <row r="19557" x14ac:dyDescent="0.25"/>
    <row r="19558" x14ac:dyDescent="0.25"/>
    <row r="19559" x14ac:dyDescent="0.25"/>
    <row r="19560" x14ac:dyDescent="0.25"/>
    <row r="19561" x14ac:dyDescent="0.25"/>
    <row r="19562" x14ac:dyDescent="0.25"/>
    <row r="19563" x14ac:dyDescent="0.25"/>
    <row r="19564" x14ac:dyDescent="0.25"/>
    <row r="19565" x14ac:dyDescent="0.25"/>
    <row r="19566" x14ac:dyDescent="0.25"/>
    <row r="19567" x14ac:dyDescent="0.25"/>
    <row r="19568" x14ac:dyDescent="0.25"/>
    <row r="19569" x14ac:dyDescent="0.25"/>
    <row r="19570" x14ac:dyDescent="0.25"/>
    <row r="19571" x14ac:dyDescent="0.25"/>
    <row r="19572" x14ac:dyDescent="0.25"/>
    <row r="19573" x14ac:dyDescent="0.25"/>
    <row r="19574" x14ac:dyDescent="0.25"/>
    <row r="19575" x14ac:dyDescent="0.25"/>
    <row r="19576" x14ac:dyDescent="0.25"/>
    <row r="19577" x14ac:dyDescent="0.25"/>
    <row r="19578" x14ac:dyDescent="0.25"/>
    <row r="19579" x14ac:dyDescent="0.25"/>
    <row r="19580" x14ac:dyDescent="0.25"/>
    <row r="19581" x14ac:dyDescent="0.25"/>
    <row r="19582" x14ac:dyDescent="0.25"/>
    <row r="19583" x14ac:dyDescent="0.25"/>
    <row r="19584" x14ac:dyDescent="0.25"/>
    <row r="19585" x14ac:dyDescent="0.25"/>
    <row r="19586" x14ac:dyDescent="0.25"/>
    <row r="19587" x14ac:dyDescent="0.25"/>
    <row r="19588" x14ac:dyDescent="0.25"/>
    <row r="19589" x14ac:dyDescent="0.25"/>
    <row r="19590" x14ac:dyDescent="0.25"/>
    <row r="19591" x14ac:dyDescent="0.25"/>
    <row r="19592" x14ac:dyDescent="0.25"/>
    <row r="19593" x14ac:dyDescent="0.25"/>
    <row r="19594" x14ac:dyDescent="0.25"/>
    <row r="19595" x14ac:dyDescent="0.25"/>
    <row r="19596" x14ac:dyDescent="0.25"/>
    <row r="19597" x14ac:dyDescent="0.25"/>
    <row r="19598" x14ac:dyDescent="0.25"/>
    <row r="19599" x14ac:dyDescent="0.25"/>
    <row r="19600" x14ac:dyDescent="0.25"/>
    <row r="19601" x14ac:dyDescent="0.25"/>
    <row r="19602" x14ac:dyDescent="0.25"/>
    <row r="19603" x14ac:dyDescent="0.25"/>
    <row r="19604" x14ac:dyDescent="0.25"/>
    <row r="19605" x14ac:dyDescent="0.25"/>
    <row r="19606" x14ac:dyDescent="0.25"/>
    <row r="19607" x14ac:dyDescent="0.25"/>
    <row r="19608" x14ac:dyDescent="0.25"/>
    <row r="19609" x14ac:dyDescent="0.25"/>
    <row r="19610" x14ac:dyDescent="0.25"/>
    <row r="19611" x14ac:dyDescent="0.25"/>
    <row r="19612" x14ac:dyDescent="0.25"/>
    <row r="19613" x14ac:dyDescent="0.25"/>
    <row r="19614" x14ac:dyDescent="0.25"/>
    <row r="19615" x14ac:dyDescent="0.25"/>
    <row r="19616" x14ac:dyDescent="0.25"/>
    <row r="19617" x14ac:dyDescent="0.25"/>
    <row r="19618" x14ac:dyDescent="0.25"/>
    <row r="19619" x14ac:dyDescent="0.25"/>
    <row r="19620" x14ac:dyDescent="0.25"/>
    <row r="19621" x14ac:dyDescent="0.25"/>
    <row r="19622" x14ac:dyDescent="0.25"/>
    <row r="19623" x14ac:dyDescent="0.25"/>
    <row r="19624" x14ac:dyDescent="0.25"/>
    <row r="19625" x14ac:dyDescent="0.25"/>
    <row r="19626" x14ac:dyDescent="0.25"/>
    <row r="19627" x14ac:dyDescent="0.25"/>
    <row r="19628" x14ac:dyDescent="0.25"/>
    <row r="19629" x14ac:dyDescent="0.25"/>
    <row r="19630" x14ac:dyDescent="0.25"/>
    <row r="19631" x14ac:dyDescent="0.25"/>
    <row r="19632" x14ac:dyDescent="0.25"/>
    <row r="19633" x14ac:dyDescent="0.25"/>
    <row r="19634" x14ac:dyDescent="0.25"/>
    <row r="19635" x14ac:dyDescent="0.25"/>
    <row r="19636" x14ac:dyDescent="0.25"/>
    <row r="19637" x14ac:dyDescent="0.25"/>
    <row r="19638" x14ac:dyDescent="0.25"/>
    <row r="19639" x14ac:dyDescent="0.25"/>
    <row r="19640" x14ac:dyDescent="0.25"/>
    <row r="19641" x14ac:dyDescent="0.25"/>
    <row r="19642" x14ac:dyDescent="0.25"/>
    <row r="19643" x14ac:dyDescent="0.25"/>
    <row r="19644" x14ac:dyDescent="0.25"/>
    <row r="19645" x14ac:dyDescent="0.25"/>
    <row r="19646" x14ac:dyDescent="0.25"/>
    <row r="19647" x14ac:dyDescent="0.25"/>
    <row r="19648" x14ac:dyDescent="0.25"/>
    <row r="19649" x14ac:dyDescent="0.25"/>
    <row r="19650" x14ac:dyDescent="0.25"/>
    <row r="19651" x14ac:dyDescent="0.25"/>
    <row r="19652" x14ac:dyDescent="0.25"/>
    <row r="19653" x14ac:dyDescent="0.25"/>
    <row r="19654" x14ac:dyDescent="0.25"/>
    <row r="19655" x14ac:dyDescent="0.25"/>
    <row r="19656" x14ac:dyDescent="0.25"/>
    <row r="19657" x14ac:dyDescent="0.25"/>
    <row r="19658" x14ac:dyDescent="0.25"/>
    <row r="19659" x14ac:dyDescent="0.25"/>
    <row r="19660" x14ac:dyDescent="0.25"/>
    <row r="19661" x14ac:dyDescent="0.25"/>
    <row r="19662" x14ac:dyDescent="0.25"/>
    <row r="19663" x14ac:dyDescent="0.25"/>
    <row r="19664" x14ac:dyDescent="0.25"/>
    <row r="19665" x14ac:dyDescent="0.25"/>
    <row r="19666" x14ac:dyDescent="0.25"/>
    <row r="19667" x14ac:dyDescent="0.25"/>
    <row r="19668" x14ac:dyDescent="0.25"/>
    <row r="19669" x14ac:dyDescent="0.25"/>
    <row r="19670" x14ac:dyDescent="0.25"/>
    <row r="19671" x14ac:dyDescent="0.25"/>
    <row r="19672" x14ac:dyDescent="0.25"/>
    <row r="19673" x14ac:dyDescent="0.25"/>
    <row r="19674" x14ac:dyDescent="0.25"/>
    <row r="19675" x14ac:dyDescent="0.25"/>
    <row r="19676" x14ac:dyDescent="0.25"/>
    <row r="19677" x14ac:dyDescent="0.25"/>
    <row r="19678" x14ac:dyDescent="0.25"/>
    <row r="19679" x14ac:dyDescent="0.25"/>
    <row r="19680" x14ac:dyDescent="0.25"/>
    <row r="19681" x14ac:dyDescent="0.25"/>
    <row r="19682" x14ac:dyDescent="0.25"/>
    <row r="19683" x14ac:dyDescent="0.25"/>
    <row r="19684" x14ac:dyDescent="0.25"/>
    <row r="19685" x14ac:dyDescent="0.25"/>
    <row r="19686" x14ac:dyDescent="0.25"/>
    <row r="19687" x14ac:dyDescent="0.25"/>
    <row r="19688" x14ac:dyDescent="0.25"/>
    <row r="19689" x14ac:dyDescent="0.25"/>
    <row r="19690" x14ac:dyDescent="0.25"/>
    <row r="19691" x14ac:dyDescent="0.25"/>
    <row r="19692" x14ac:dyDescent="0.25"/>
    <row r="19693" x14ac:dyDescent="0.25"/>
    <row r="19694" x14ac:dyDescent="0.25"/>
    <row r="19695" x14ac:dyDescent="0.25"/>
    <row r="19696" x14ac:dyDescent="0.25"/>
    <row r="19697" x14ac:dyDescent="0.25"/>
    <row r="19698" x14ac:dyDescent="0.25"/>
    <row r="19699" x14ac:dyDescent="0.25"/>
    <row r="19700" x14ac:dyDescent="0.25"/>
    <row r="19701" x14ac:dyDescent="0.25"/>
    <row r="19702" x14ac:dyDescent="0.25"/>
    <row r="19703" x14ac:dyDescent="0.25"/>
    <row r="19704" x14ac:dyDescent="0.25"/>
    <row r="19705" x14ac:dyDescent="0.25"/>
    <row r="19706" x14ac:dyDescent="0.25"/>
    <row r="19707" x14ac:dyDescent="0.25"/>
    <row r="19708" x14ac:dyDescent="0.25"/>
    <row r="19709" x14ac:dyDescent="0.25"/>
    <row r="19710" x14ac:dyDescent="0.25"/>
    <row r="19711" x14ac:dyDescent="0.25"/>
    <row r="19712" x14ac:dyDescent="0.25"/>
    <row r="19713" x14ac:dyDescent="0.25"/>
    <row r="19714" x14ac:dyDescent="0.25"/>
    <row r="19715" x14ac:dyDescent="0.25"/>
    <row r="19716" x14ac:dyDescent="0.25"/>
    <row r="19717" x14ac:dyDescent="0.25"/>
    <row r="19718" x14ac:dyDescent="0.25"/>
    <row r="19719" x14ac:dyDescent="0.25"/>
    <row r="19720" x14ac:dyDescent="0.25"/>
    <row r="19721" x14ac:dyDescent="0.25"/>
    <row r="19722" x14ac:dyDescent="0.25"/>
    <row r="19723" x14ac:dyDescent="0.25"/>
    <row r="19724" x14ac:dyDescent="0.25"/>
    <row r="19725" x14ac:dyDescent="0.25"/>
    <row r="19726" x14ac:dyDescent="0.25"/>
    <row r="19727" x14ac:dyDescent="0.25"/>
    <row r="19728" x14ac:dyDescent="0.25"/>
    <row r="19729" x14ac:dyDescent="0.25"/>
    <row r="19730" x14ac:dyDescent="0.25"/>
    <row r="19731" x14ac:dyDescent="0.25"/>
    <row r="19732" x14ac:dyDescent="0.25"/>
    <row r="19733" x14ac:dyDescent="0.25"/>
    <row r="19734" x14ac:dyDescent="0.25"/>
    <row r="19735" x14ac:dyDescent="0.25"/>
    <row r="19736" x14ac:dyDescent="0.25"/>
    <row r="19737" x14ac:dyDescent="0.25"/>
    <row r="19738" x14ac:dyDescent="0.25"/>
    <row r="19739" x14ac:dyDescent="0.25"/>
    <row r="19740" x14ac:dyDescent="0.25"/>
    <row r="19741" x14ac:dyDescent="0.25"/>
    <row r="19742" x14ac:dyDescent="0.25"/>
    <row r="19743" x14ac:dyDescent="0.25"/>
    <row r="19744" x14ac:dyDescent="0.25"/>
    <row r="19745" x14ac:dyDescent="0.25"/>
    <row r="19746" x14ac:dyDescent="0.25"/>
    <row r="19747" x14ac:dyDescent="0.25"/>
    <row r="19748" x14ac:dyDescent="0.25"/>
    <row r="19749" x14ac:dyDescent="0.25"/>
    <row r="19750" x14ac:dyDescent="0.25"/>
    <row r="19751" x14ac:dyDescent="0.25"/>
    <row r="19752" x14ac:dyDescent="0.25"/>
    <row r="19753" x14ac:dyDescent="0.25"/>
    <row r="19754" x14ac:dyDescent="0.25"/>
    <row r="19755" x14ac:dyDescent="0.25"/>
    <row r="19756" x14ac:dyDescent="0.25"/>
    <row r="19757" x14ac:dyDescent="0.25"/>
    <row r="19758" x14ac:dyDescent="0.25"/>
    <row r="19759" x14ac:dyDescent="0.25"/>
    <row r="19760" x14ac:dyDescent="0.25"/>
    <row r="19761" x14ac:dyDescent="0.25"/>
    <row r="19762" x14ac:dyDescent="0.25"/>
    <row r="19763" x14ac:dyDescent="0.25"/>
    <row r="19764" x14ac:dyDescent="0.25"/>
    <row r="19765" x14ac:dyDescent="0.25"/>
    <row r="19766" x14ac:dyDescent="0.25"/>
    <row r="19767" x14ac:dyDescent="0.25"/>
    <row r="19768" x14ac:dyDescent="0.25"/>
    <row r="19769" x14ac:dyDescent="0.25"/>
    <row r="19770" x14ac:dyDescent="0.25"/>
    <row r="19771" x14ac:dyDescent="0.25"/>
    <row r="19772" x14ac:dyDescent="0.25"/>
    <row r="19773" x14ac:dyDescent="0.25"/>
    <row r="19774" x14ac:dyDescent="0.25"/>
    <row r="19775" x14ac:dyDescent="0.25"/>
    <row r="19776" x14ac:dyDescent="0.25"/>
    <row r="19777" x14ac:dyDescent="0.25"/>
    <row r="19778" x14ac:dyDescent="0.25"/>
    <row r="19779" x14ac:dyDescent="0.25"/>
    <row r="19780" x14ac:dyDescent="0.25"/>
    <row r="19781" x14ac:dyDescent="0.25"/>
    <row r="19782" x14ac:dyDescent="0.25"/>
    <row r="19783" x14ac:dyDescent="0.25"/>
    <row r="19784" x14ac:dyDescent="0.25"/>
    <row r="19785" x14ac:dyDescent="0.25"/>
    <row r="19786" x14ac:dyDescent="0.25"/>
    <row r="19787" x14ac:dyDescent="0.25"/>
    <row r="19788" x14ac:dyDescent="0.25"/>
    <row r="19789" x14ac:dyDescent="0.25"/>
    <row r="19790" x14ac:dyDescent="0.25"/>
    <row r="19791" x14ac:dyDescent="0.25"/>
    <row r="19792" x14ac:dyDescent="0.25"/>
    <row r="19793" x14ac:dyDescent="0.25"/>
    <row r="19794" x14ac:dyDescent="0.25"/>
    <row r="19795" x14ac:dyDescent="0.25"/>
    <row r="19796" x14ac:dyDescent="0.25"/>
    <row r="19797" x14ac:dyDescent="0.25"/>
    <row r="19798" x14ac:dyDescent="0.25"/>
    <row r="19799" x14ac:dyDescent="0.25"/>
    <row r="19800" x14ac:dyDescent="0.25"/>
    <row r="19801" x14ac:dyDescent="0.25"/>
    <row r="19802" x14ac:dyDescent="0.25"/>
    <row r="19803" x14ac:dyDescent="0.25"/>
    <row r="19804" x14ac:dyDescent="0.25"/>
    <row r="19805" x14ac:dyDescent="0.25"/>
    <row r="19806" x14ac:dyDescent="0.25"/>
    <row r="19807" x14ac:dyDescent="0.25"/>
    <row r="19808" x14ac:dyDescent="0.25"/>
    <row r="19809" x14ac:dyDescent="0.25"/>
    <row r="19810" x14ac:dyDescent="0.25"/>
    <row r="19811" x14ac:dyDescent="0.25"/>
    <row r="19812" x14ac:dyDescent="0.25"/>
    <row r="19813" x14ac:dyDescent="0.25"/>
    <row r="19814" x14ac:dyDescent="0.25"/>
    <row r="19815" x14ac:dyDescent="0.25"/>
    <row r="19816" x14ac:dyDescent="0.25"/>
    <row r="19817" x14ac:dyDescent="0.25"/>
    <row r="19818" x14ac:dyDescent="0.25"/>
    <row r="19819" x14ac:dyDescent="0.25"/>
    <row r="19820" x14ac:dyDescent="0.25"/>
    <row r="19821" x14ac:dyDescent="0.25"/>
    <row r="19822" x14ac:dyDescent="0.25"/>
    <row r="19823" x14ac:dyDescent="0.25"/>
    <row r="19824" x14ac:dyDescent="0.25"/>
    <row r="19825" x14ac:dyDescent="0.25"/>
    <row r="19826" x14ac:dyDescent="0.25"/>
    <row r="19827" x14ac:dyDescent="0.25"/>
    <row r="19828" x14ac:dyDescent="0.25"/>
    <row r="19829" x14ac:dyDescent="0.25"/>
    <row r="19830" x14ac:dyDescent="0.25"/>
    <row r="19831" x14ac:dyDescent="0.25"/>
    <row r="19832" x14ac:dyDescent="0.25"/>
    <row r="19833" x14ac:dyDescent="0.25"/>
    <row r="19834" x14ac:dyDescent="0.25"/>
    <row r="19835" x14ac:dyDescent="0.25"/>
    <row r="19836" x14ac:dyDescent="0.25"/>
    <row r="19837" x14ac:dyDescent="0.25"/>
    <row r="19838" x14ac:dyDescent="0.25"/>
    <row r="19839" x14ac:dyDescent="0.25"/>
    <row r="19840" x14ac:dyDescent="0.25"/>
    <row r="19841" x14ac:dyDescent="0.25"/>
    <row r="19842" x14ac:dyDescent="0.25"/>
    <row r="19843" x14ac:dyDescent="0.25"/>
    <row r="19844" x14ac:dyDescent="0.25"/>
    <row r="19845" x14ac:dyDescent="0.25"/>
    <row r="19846" x14ac:dyDescent="0.25"/>
    <row r="19847" x14ac:dyDescent="0.25"/>
    <row r="19848" x14ac:dyDescent="0.25"/>
    <row r="19849" x14ac:dyDescent="0.25"/>
    <row r="19850" x14ac:dyDescent="0.25"/>
    <row r="19851" x14ac:dyDescent="0.25"/>
    <row r="19852" x14ac:dyDescent="0.25"/>
    <row r="19853" x14ac:dyDescent="0.25"/>
    <row r="19854" x14ac:dyDescent="0.25"/>
    <row r="19855" x14ac:dyDescent="0.25"/>
    <row r="19856" x14ac:dyDescent="0.25"/>
    <row r="19857" x14ac:dyDescent="0.25"/>
    <row r="19858" x14ac:dyDescent="0.25"/>
    <row r="19859" x14ac:dyDescent="0.25"/>
    <row r="19860" x14ac:dyDescent="0.25"/>
    <row r="19861" x14ac:dyDescent="0.25"/>
    <row r="19862" x14ac:dyDescent="0.25"/>
    <row r="19863" x14ac:dyDescent="0.25"/>
    <row r="19864" x14ac:dyDescent="0.25"/>
    <row r="19865" x14ac:dyDescent="0.25"/>
    <row r="19866" x14ac:dyDescent="0.25"/>
    <row r="19867" x14ac:dyDescent="0.25"/>
    <row r="19868" x14ac:dyDescent="0.25"/>
    <row r="19869" x14ac:dyDescent="0.25"/>
    <row r="19870" x14ac:dyDescent="0.25"/>
    <row r="19871" x14ac:dyDescent="0.25"/>
    <row r="19872" x14ac:dyDescent="0.25"/>
    <row r="19873" x14ac:dyDescent="0.25"/>
    <row r="19874" x14ac:dyDescent="0.25"/>
    <row r="19875" x14ac:dyDescent="0.25"/>
    <row r="19876" x14ac:dyDescent="0.25"/>
    <row r="19877" x14ac:dyDescent="0.25"/>
    <row r="19878" x14ac:dyDescent="0.25"/>
    <row r="19879" x14ac:dyDescent="0.25"/>
    <row r="19880" x14ac:dyDescent="0.25"/>
    <row r="19881" x14ac:dyDescent="0.25"/>
    <row r="19882" x14ac:dyDescent="0.25"/>
    <row r="19883" x14ac:dyDescent="0.25"/>
    <row r="19884" x14ac:dyDescent="0.25"/>
    <row r="19885" x14ac:dyDescent="0.25"/>
    <row r="19886" x14ac:dyDescent="0.25"/>
    <row r="19887" x14ac:dyDescent="0.25"/>
    <row r="19888" x14ac:dyDescent="0.25"/>
    <row r="19889" x14ac:dyDescent="0.25"/>
    <row r="19890" x14ac:dyDescent="0.25"/>
    <row r="19891" x14ac:dyDescent="0.25"/>
    <row r="19892" x14ac:dyDescent="0.25"/>
    <row r="19893" x14ac:dyDescent="0.25"/>
    <row r="19894" x14ac:dyDescent="0.25"/>
    <row r="19895" x14ac:dyDescent="0.25"/>
    <row r="19896" x14ac:dyDescent="0.25"/>
    <row r="19897" x14ac:dyDescent="0.25"/>
    <row r="19898" x14ac:dyDescent="0.25"/>
    <row r="19899" x14ac:dyDescent="0.25"/>
    <row r="19900" x14ac:dyDescent="0.25"/>
    <row r="19901" x14ac:dyDescent="0.25"/>
    <row r="19902" x14ac:dyDescent="0.25"/>
    <row r="19903" x14ac:dyDescent="0.25"/>
    <row r="19904" x14ac:dyDescent="0.25"/>
    <row r="19905" x14ac:dyDescent="0.25"/>
    <row r="19906" x14ac:dyDescent="0.25"/>
    <row r="19907" x14ac:dyDescent="0.25"/>
    <row r="19908" x14ac:dyDescent="0.25"/>
    <row r="19909" x14ac:dyDescent="0.25"/>
    <row r="19910" x14ac:dyDescent="0.25"/>
    <row r="19911" x14ac:dyDescent="0.25"/>
    <row r="19912" x14ac:dyDescent="0.25"/>
    <row r="19913" x14ac:dyDescent="0.25"/>
    <row r="19914" x14ac:dyDescent="0.25"/>
    <row r="19915" x14ac:dyDescent="0.25"/>
    <row r="19916" x14ac:dyDescent="0.25"/>
    <row r="19917" x14ac:dyDescent="0.25"/>
    <row r="19918" x14ac:dyDescent="0.25"/>
    <row r="19919" x14ac:dyDescent="0.25"/>
    <row r="19920" x14ac:dyDescent="0.25"/>
    <row r="19921" x14ac:dyDescent="0.25"/>
    <row r="19922" x14ac:dyDescent="0.25"/>
    <row r="19923" x14ac:dyDescent="0.25"/>
    <row r="19924" x14ac:dyDescent="0.25"/>
    <row r="19925" x14ac:dyDescent="0.25"/>
    <row r="19926" x14ac:dyDescent="0.25"/>
    <row r="19927" x14ac:dyDescent="0.25"/>
    <row r="19928" x14ac:dyDescent="0.25"/>
    <row r="19929" x14ac:dyDescent="0.25"/>
    <row r="19930" x14ac:dyDescent="0.25"/>
    <row r="19931" x14ac:dyDescent="0.25"/>
    <row r="19932" x14ac:dyDescent="0.25"/>
    <row r="19933" x14ac:dyDescent="0.25"/>
    <row r="19934" x14ac:dyDescent="0.25"/>
    <row r="19935" x14ac:dyDescent="0.25"/>
    <row r="19936" x14ac:dyDescent="0.25"/>
    <row r="19937" x14ac:dyDescent="0.25"/>
    <row r="19938" x14ac:dyDescent="0.25"/>
    <row r="19939" x14ac:dyDescent="0.25"/>
    <row r="19940" x14ac:dyDescent="0.25"/>
    <row r="19941" x14ac:dyDescent="0.25"/>
    <row r="19942" x14ac:dyDescent="0.25"/>
    <row r="19943" x14ac:dyDescent="0.25"/>
    <row r="19944" x14ac:dyDescent="0.25"/>
    <row r="19945" x14ac:dyDescent="0.25"/>
    <row r="19946" x14ac:dyDescent="0.25"/>
    <row r="19947" x14ac:dyDescent="0.25"/>
    <row r="19948" x14ac:dyDescent="0.25"/>
    <row r="19949" x14ac:dyDescent="0.25"/>
    <row r="19950" x14ac:dyDescent="0.25"/>
    <row r="19951" x14ac:dyDescent="0.25"/>
    <row r="19952" x14ac:dyDescent="0.25"/>
    <row r="19953" x14ac:dyDescent="0.25"/>
    <row r="19954" x14ac:dyDescent="0.25"/>
    <row r="19955" x14ac:dyDescent="0.25"/>
    <row r="19956" x14ac:dyDescent="0.25"/>
    <row r="19957" x14ac:dyDescent="0.25"/>
    <row r="19958" x14ac:dyDescent="0.25"/>
    <row r="19959" x14ac:dyDescent="0.25"/>
    <row r="19960" x14ac:dyDescent="0.25"/>
    <row r="19961" x14ac:dyDescent="0.25"/>
    <row r="19962" x14ac:dyDescent="0.25"/>
    <row r="19963" x14ac:dyDescent="0.25"/>
    <row r="19964" x14ac:dyDescent="0.25"/>
    <row r="19965" x14ac:dyDescent="0.25"/>
    <row r="19966" x14ac:dyDescent="0.25"/>
    <row r="19967" x14ac:dyDescent="0.25"/>
    <row r="19968" x14ac:dyDescent="0.25"/>
    <row r="19969" x14ac:dyDescent="0.25"/>
    <row r="19970" x14ac:dyDescent="0.25"/>
    <row r="19971" x14ac:dyDescent="0.25"/>
    <row r="19972" x14ac:dyDescent="0.25"/>
    <row r="19973" x14ac:dyDescent="0.25"/>
    <row r="19974" x14ac:dyDescent="0.25"/>
    <row r="19975" x14ac:dyDescent="0.25"/>
    <row r="19976" x14ac:dyDescent="0.25"/>
    <row r="19977" x14ac:dyDescent="0.25"/>
    <row r="19978" x14ac:dyDescent="0.25"/>
    <row r="19979" x14ac:dyDescent="0.25"/>
    <row r="19980" x14ac:dyDescent="0.25"/>
    <row r="19981" x14ac:dyDescent="0.25"/>
    <row r="19982" x14ac:dyDescent="0.25"/>
    <row r="19983" x14ac:dyDescent="0.25"/>
    <row r="19984" x14ac:dyDescent="0.25"/>
    <row r="19985" x14ac:dyDescent="0.25"/>
    <row r="19986" x14ac:dyDescent="0.25"/>
    <row r="19987" x14ac:dyDescent="0.25"/>
    <row r="19988" x14ac:dyDescent="0.25"/>
    <row r="19989" x14ac:dyDescent="0.25"/>
    <row r="19990" x14ac:dyDescent="0.25"/>
    <row r="19991" x14ac:dyDescent="0.25"/>
    <row r="19992" x14ac:dyDescent="0.25"/>
    <row r="19993" x14ac:dyDescent="0.25"/>
    <row r="19994" x14ac:dyDescent="0.25"/>
    <row r="19995" x14ac:dyDescent="0.25"/>
    <row r="19996" x14ac:dyDescent="0.25"/>
    <row r="19997" x14ac:dyDescent="0.25"/>
    <row r="19998" x14ac:dyDescent="0.25"/>
    <row r="19999" x14ac:dyDescent="0.25"/>
    <row r="20000" x14ac:dyDescent="0.25"/>
    <row r="20001" x14ac:dyDescent="0.25"/>
    <row r="20002" x14ac:dyDescent="0.25"/>
    <row r="20003" x14ac:dyDescent="0.25"/>
    <row r="20004" x14ac:dyDescent="0.25"/>
    <row r="20005" x14ac:dyDescent="0.25"/>
    <row r="20006" x14ac:dyDescent="0.25"/>
    <row r="20007" x14ac:dyDescent="0.25"/>
    <row r="20008" x14ac:dyDescent="0.25"/>
    <row r="20009" x14ac:dyDescent="0.25"/>
    <row r="20010" x14ac:dyDescent="0.25"/>
    <row r="20011" x14ac:dyDescent="0.25"/>
    <row r="20012" x14ac:dyDescent="0.25"/>
    <row r="20013" x14ac:dyDescent="0.25"/>
    <row r="20014" x14ac:dyDescent="0.25"/>
    <row r="20015" x14ac:dyDescent="0.25"/>
    <row r="20016" x14ac:dyDescent="0.25"/>
    <row r="20017" x14ac:dyDescent="0.25"/>
    <row r="20018" x14ac:dyDescent="0.25"/>
    <row r="20019" x14ac:dyDescent="0.25"/>
    <row r="20020" x14ac:dyDescent="0.25"/>
    <row r="20021" x14ac:dyDescent="0.25"/>
    <row r="20022" x14ac:dyDescent="0.25"/>
    <row r="20023" x14ac:dyDescent="0.25"/>
    <row r="20024" x14ac:dyDescent="0.25"/>
    <row r="20025" x14ac:dyDescent="0.25"/>
    <row r="20026" x14ac:dyDescent="0.25"/>
    <row r="20027" x14ac:dyDescent="0.25"/>
    <row r="20028" x14ac:dyDescent="0.25"/>
    <row r="20029" x14ac:dyDescent="0.25"/>
    <row r="20030" x14ac:dyDescent="0.25"/>
    <row r="20031" x14ac:dyDescent="0.25"/>
    <row r="20032" x14ac:dyDescent="0.25"/>
    <row r="20033" x14ac:dyDescent="0.25"/>
    <row r="20034" x14ac:dyDescent="0.25"/>
    <row r="20035" x14ac:dyDescent="0.25"/>
    <row r="20036" x14ac:dyDescent="0.25"/>
    <row r="20037" x14ac:dyDescent="0.25"/>
    <row r="20038" x14ac:dyDescent="0.25"/>
    <row r="20039" x14ac:dyDescent="0.25"/>
    <row r="20040" x14ac:dyDescent="0.25"/>
    <row r="20041" x14ac:dyDescent="0.25"/>
    <row r="20042" x14ac:dyDescent="0.25"/>
    <row r="20043" x14ac:dyDescent="0.25"/>
    <row r="20044" x14ac:dyDescent="0.25"/>
    <row r="20045" x14ac:dyDescent="0.25"/>
    <row r="20046" x14ac:dyDescent="0.25"/>
    <row r="20047" x14ac:dyDescent="0.25"/>
    <row r="20048" x14ac:dyDescent="0.25"/>
    <row r="20049" x14ac:dyDescent="0.25"/>
    <row r="20050" x14ac:dyDescent="0.25"/>
    <row r="20051" x14ac:dyDescent="0.25"/>
    <row r="20052" x14ac:dyDescent="0.25"/>
    <row r="20053" x14ac:dyDescent="0.25"/>
    <row r="20054" x14ac:dyDescent="0.25"/>
    <row r="20055" x14ac:dyDescent="0.25"/>
    <row r="20056" x14ac:dyDescent="0.25"/>
    <row r="20057" x14ac:dyDescent="0.25"/>
    <row r="20058" x14ac:dyDescent="0.25"/>
    <row r="20059" x14ac:dyDescent="0.25"/>
    <row r="20060" x14ac:dyDescent="0.25"/>
    <row r="20061" x14ac:dyDescent="0.25"/>
    <row r="20062" x14ac:dyDescent="0.25"/>
    <row r="20063" x14ac:dyDescent="0.25"/>
    <row r="20064" x14ac:dyDescent="0.25"/>
    <row r="20065" x14ac:dyDescent="0.25"/>
    <row r="20066" x14ac:dyDescent="0.25"/>
    <row r="20067" x14ac:dyDescent="0.25"/>
    <row r="20068" x14ac:dyDescent="0.25"/>
    <row r="20069" x14ac:dyDescent="0.25"/>
    <row r="20070" x14ac:dyDescent="0.25"/>
    <row r="20071" x14ac:dyDescent="0.25"/>
    <row r="20072" x14ac:dyDescent="0.25"/>
    <row r="20073" x14ac:dyDescent="0.25"/>
    <row r="20074" x14ac:dyDescent="0.25"/>
    <row r="20075" x14ac:dyDescent="0.25"/>
    <row r="20076" x14ac:dyDescent="0.25"/>
    <row r="20077" x14ac:dyDescent="0.25"/>
    <row r="20078" x14ac:dyDescent="0.25"/>
    <row r="20079" x14ac:dyDescent="0.25"/>
    <row r="20080" x14ac:dyDescent="0.25"/>
    <row r="20081" x14ac:dyDescent="0.25"/>
    <row r="20082" x14ac:dyDescent="0.25"/>
    <row r="20083" x14ac:dyDescent="0.25"/>
    <row r="20084" x14ac:dyDescent="0.25"/>
    <row r="20085" x14ac:dyDescent="0.25"/>
    <row r="20086" x14ac:dyDescent="0.25"/>
    <row r="20087" x14ac:dyDescent="0.25"/>
    <row r="20088" x14ac:dyDescent="0.25"/>
    <row r="20089" x14ac:dyDescent="0.25"/>
    <row r="20090" x14ac:dyDescent="0.25"/>
    <row r="20091" x14ac:dyDescent="0.25"/>
    <row r="20092" x14ac:dyDescent="0.25"/>
    <row r="20093" x14ac:dyDescent="0.25"/>
    <row r="20094" x14ac:dyDescent="0.25"/>
    <row r="20095" x14ac:dyDescent="0.25"/>
    <row r="20096" x14ac:dyDescent="0.25"/>
    <row r="20097" x14ac:dyDescent="0.25"/>
    <row r="20098" x14ac:dyDescent="0.25"/>
    <row r="20099" x14ac:dyDescent="0.25"/>
    <row r="20100" x14ac:dyDescent="0.25"/>
    <row r="20101" x14ac:dyDescent="0.25"/>
    <row r="20102" x14ac:dyDescent="0.25"/>
    <row r="20103" x14ac:dyDescent="0.25"/>
    <row r="20104" x14ac:dyDescent="0.25"/>
    <row r="20105" x14ac:dyDescent="0.25"/>
    <row r="20106" x14ac:dyDescent="0.25"/>
    <row r="20107" x14ac:dyDescent="0.25"/>
    <row r="20108" x14ac:dyDescent="0.25"/>
    <row r="20109" x14ac:dyDescent="0.25"/>
    <row r="20110" x14ac:dyDescent="0.25"/>
    <row r="20111" x14ac:dyDescent="0.25"/>
    <row r="20112" x14ac:dyDescent="0.25"/>
    <row r="20113" x14ac:dyDescent="0.25"/>
    <row r="20114" x14ac:dyDescent="0.25"/>
    <row r="20115" x14ac:dyDescent="0.25"/>
    <row r="20116" x14ac:dyDescent="0.25"/>
    <row r="20117" x14ac:dyDescent="0.25"/>
    <row r="20118" x14ac:dyDescent="0.25"/>
    <row r="20119" x14ac:dyDescent="0.25"/>
    <row r="20120" x14ac:dyDescent="0.25"/>
    <row r="20121" x14ac:dyDescent="0.25"/>
    <row r="20122" x14ac:dyDescent="0.25"/>
    <row r="20123" x14ac:dyDescent="0.25"/>
    <row r="20124" x14ac:dyDescent="0.25"/>
    <row r="20125" x14ac:dyDescent="0.25"/>
    <row r="20126" x14ac:dyDescent="0.25"/>
    <row r="20127" x14ac:dyDescent="0.25"/>
    <row r="20128" x14ac:dyDescent="0.25"/>
    <row r="20129" x14ac:dyDescent="0.25"/>
    <row r="20130" x14ac:dyDescent="0.25"/>
    <row r="20131" x14ac:dyDescent="0.25"/>
    <row r="20132" x14ac:dyDescent="0.25"/>
    <row r="20133" x14ac:dyDescent="0.25"/>
    <row r="20134" x14ac:dyDescent="0.25"/>
    <row r="20135" x14ac:dyDescent="0.25"/>
    <row r="20136" x14ac:dyDescent="0.25"/>
    <row r="20137" x14ac:dyDescent="0.25"/>
    <row r="20138" x14ac:dyDescent="0.25"/>
    <row r="20139" x14ac:dyDescent="0.25"/>
    <row r="20140" x14ac:dyDescent="0.25"/>
    <row r="20141" x14ac:dyDescent="0.25"/>
    <row r="20142" x14ac:dyDescent="0.25"/>
    <row r="20143" x14ac:dyDescent="0.25"/>
    <row r="20144" x14ac:dyDescent="0.25"/>
    <row r="20145" x14ac:dyDescent="0.25"/>
    <row r="20146" x14ac:dyDescent="0.25"/>
    <row r="20147" x14ac:dyDescent="0.25"/>
    <row r="20148" x14ac:dyDescent="0.25"/>
    <row r="20149" x14ac:dyDescent="0.25"/>
    <row r="20150" x14ac:dyDescent="0.25"/>
    <row r="20151" x14ac:dyDescent="0.25"/>
    <row r="20152" x14ac:dyDescent="0.25"/>
    <row r="20153" x14ac:dyDescent="0.25"/>
    <row r="20154" x14ac:dyDescent="0.25"/>
    <row r="20155" x14ac:dyDescent="0.25"/>
    <row r="20156" x14ac:dyDescent="0.25"/>
    <row r="20157" x14ac:dyDescent="0.25"/>
    <row r="20158" x14ac:dyDescent="0.25"/>
    <row r="20159" x14ac:dyDescent="0.25"/>
    <row r="20160" x14ac:dyDescent="0.25"/>
    <row r="20161" x14ac:dyDescent="0.25"/>
    <row r="20162" x14ac:dyDescent="0.25"/>
    <row r="20163" x14ac:dyDescent="0.25"/>
    <row r="20164" x14ac:dyDescent="0.25"/>
    <row r="20165" x14ac:dyDescent="0.25"/>
    <row r="20166" x14ac:dyDescent="0.25"/>
    <row r="20167" x14ac:dyDescent="0.25"/>
    <row r="20168" x14ac:dyDescent="0.25"/>
    <row r="20169" x14ac:dyDescent="0.25"/>
    <row r="20170" x14ac:dyDescent="0.25"/>
    <row r="20171" x14ac:dyDescent="0.25"/>
    <row r="20172" x14ac:dyDescent="0.25"/>
    <row r="20173" x14ac:dyDescent="0.25"/>
    <row r="20174" x14ac:dyDescent="0.25"/>
    <row r="20175" x14ac:dyDescent="0.25"/>
    <row r="20176" x14ac:dyDescent="0.25"/>
    <row r="20177" x14ac:dyDescent="0.25"/>
    <row r="20178" x14ac:dyDescent="0.25"/>
    <row r="20179" x14ac:dyDescent="0.25"/>
    <row r="20180" x14ac:dyDescent="0.25"/>
    <row r="20181" x14ac:dyDescent="0.25"/>
    <row r="20182" x14ac:dyDescent="0.25"/>
    <row r="20183" x14ac:dyDescent="0.25"/>
    <row r="20184" x14ac:dyDescent="0.25"/>
    <row r="20185" x14ac:dyDescent="0.25"/>
    <row r="20186" x14ac:dyDescent="0.25"/>
    <row r="20187" x14ac:dyDescent="0.25"/>
    <row r="20188" x14ac:dyDescent="0.25"/>
    <row r="20189" x14ac:dyDescent="0.25"/>
    <row r="20190" x14ac:dyDescent="0.25"/>
    <row r="20191" x14ac:dyDescent="0.25"/>
    <row r="20192" x14ac:dyDescent="0.25"/>
    <row r="20193" x14ac:dyDescent="0.25"/>
    <row r="20194" x14ac:dyDescent="0.25"/>
    <row r="20195" x14ac:dyDescent="0.25"/>
    <row r="20196" x14ac:dyDescent="0.25"/>
    <row r="20197" x14ac:dyDescent="0.25"/>
    <row r="20198" x14ac:dyDescent="0.25"/>
    <row r="20199" x14ac:dyDescent="0.25"/>
    <row r="20200" x14ac:dyDescent="0.25"/>
    <row r="20201" x14ac:dyDescent="0.25"/>
    <row r="20202" x14ac:dyDescent="0.25"/>
    <row r="20203" x14ac:dyDescent="0.25"/>
    <row r="20204" x14ac:dyDescent="0.25"/>
    <row r="20205" x14ac:dyDescent="0.25"/>
    <row r="20206" x14ac:dyDescent="0.25"/>
    <row r="20207" x14ac:dyDescent="0.25"/>
    <row r="20208" x14ac:dyDescent="0.25"/>
    <row r="20209" x14ac:dyDescent="0.25"/>
    <row r="20210" x14ac:dyDescent="0.25"/>
    <row r="20211" x14ac:dyDescent="0.25"/>
    <row r="20212" x14ac:dyDescent="0.25"/>
    <row r="20213" x14ac:dyDescent="0.25"/>
    <row r="20214" x14ac:dyDescent="0.25"/>
    <row r="20215" x14ac:dyDescent="0.25"/>
    <row r="20216" x14ac:dyDescent="0.25"/>
    <row r="20217" x14ac:dyDescent="0.25"/>
    <row r="20218" x14ac:dyDescent="0.25"/>
    <row r="20219" x14ac:dyDescent="0.25"/>
    <row r="20220" x14ac:dyDescent="0.25"/>
    <row r="20221" x14ac:dyDescent="0.25"/>
    <row r="20222" x14ac:dyDescent="0.25"/>
    <row r="20223" x14ac:dyDescent="0.25"/>
    <row r="20224" x14ac:dyDescent="0.25"/>
    <row r="20225" x14ac:dyDescent="0.25"/>
    <row r="20226" x14ac:dyDescent="0.25"/>
    <row r="20227" x14ac:dyDescent="0.25"/>
    <row r="20228" x14ac:dyDescent="0.25"/>
    <row r="20229" x14ac:dyDescent="0.25"/>
    <row r="20230" x14ac:dyDescent="0.25"/>
    <row r="20231" x14ac:dyDescent="0.25"/>
    <row r="20232" x14ac:dyDescent="0.25"/>
    <row r="20233" x14ac:dyDescent="0.25"/>
    <row r="20234" x14ac:dyDescent="0.25"/>
    <row r="20235" x14ac:dyDescent="0.25"/>
    <row r="20236" x14ac:dyDescent="0.25"/>
    <row r="20237" x14ac:dyDescent="0.25"/>
    <row r="20238" x14ac:dyDescent="0.25"/>
    <row r="20239" x14ac:dyDescent="0.25"/>
    <row r="20240" x14ac:dyDescent="0.25"/>
    <row r="20241" x14ac:dyDescent="0.25"/>
    <row r="20242" x14ac:dyDescent="0.25"/>
    <row r="20243" x14ac:dyDescent="0.25"/>
    <row r="20244" x14ac:dyDescent="0.25"/>
    <row r="20245" x14ac:dyDescent="0.25"/>
    <row r="20246" x14ac:dyDescent="0.25"/>
    <row r="20247" x14ac:dyDescent="0.25"/>
    <row r="20248" x14ac:dyDescent="0.25"/>
    <row r="20249" x14ac:dyDescent="0.25"/>
    <row r="20250" x14ac:dyDescent="0.25"/>
    <row r="20251" x14ac:dyDescent="0.25"/>
    <row r="20252" x14ac:dyDescent="0.25"/>
    <row r="20253" x14ac:dyDescent="0.25"/>
    <row r="20254" x14ac:dyDescent="0.25"/>
    <row r="20255" x14ac:dyDescent="0.25"/>
    <row r="20256" x14ac:dyDescent="0.25"/>
    <row r="20257" x14ac:dyDescent="0.25"/>
    <row r="20258" x14ac:dyDescent="0.25"/>
    <row r="20259" x14ac:dyDescent="0.25"/>
    <row r="20260" x14ac:dyDescent="0.25"/>
    <row r="20261" x14ac:dyDescent="0.25"/>
    <row r="20262" x14ac:dyDescent="0.25"/>
    <row r="20263" x14ac:dyDescent="0.25"/>
    <row r="20264" x14ac:dyDescent="0.25"/>
    <row r="20265" x14ac:dyDescent="0.25"/>
    <row r="20266" x14ac:dyDescent="0.25"/>
    <row r="20267" x14ac:dyDescent="0.25"/>
    <row r="20268" x14ac:dyDescent="0.25"/>
    <row r="20269" x14ac:dyDescent="0.25"/>
    <row r="20270" x14ac:dyDescent="0.25"/>
    <row r="20271" x14ac:dyDescent="0.25"/>
    <row r="20272" x14ac:dyDescent="0.25"/>
    <row r="20273" x14ac:dyDescent="0.25"/>
    <row r="20274" x14ac:dyDescent="0.25"/>
    <row r="20275" x14ac:dyDescent="0.25"/>
    <row r="20276" x14ac:dyDescent="0.25"/>
    <row r="20277" x14ac:dyDescent="0.25"/>
    <row r="20278" x14ac:dyDescent="0.25"/>
    <row r="20279" x14ac:dyDescent="0.25"/>
    <row r="20280" x14ac:dyDescent="0.25"/>
    <row r="20281" x14ac:dyDescent="0.25"/>
    <row r="20282" x14ac:dyDescent="0.25"/>
    <row r="20283" x14ac:dyDescent="0.25"/>
    <row r="20284" x14ac:dyDescent="0.25"/>
    <row r="20285" x14ac:dyDescent="0.25"/>
    <row r="20286" x14ac:dyDescent="0.25"/>
    <row r="20287" x14ac:dyDescent="0.25"/>
    <row r="20288" x14ac:dyDescent="0.25"/>
    <row r="20289" x14ac:dyDescent="0.25"/>
    <row r="20290" x14ac:dyDescent="0.25"/>
    <row r="20291" x14ac:dyDescent="0.25"/>
    <row r="20292" x14ac:dyDescent="0.25"/>
    <row r="20293" x14ac:dyDescent="0.25"/>
    <row r="20294" x14ac:dyDescent="0.25"/>
    <row r="20295" x14ac:dyDescent="0.25"/>
    <row r="20296" x14ac:dyDescent="0.25"/>
    <row r="20297" x14ac:dyDescent="0.25"/>
    <row r="20298" x14ac:dyDescent="0.25"/>
    <row r="20299" x14ac:dyDescent="0.25"/>
    <row r="20300" x14ac:dyDescent="0.25"/>
    <row r="20301" x14ac:dyDescent="0.25"/>
    <row r="20302" x14ac:dyDescent="0.25"/>
    <row r="20303" x14ac:dyDescent="0.25"/>
    <row r="20304" x14ac:dyDescent="0.25"/>
    <row r="20305" x14ac:dyDescent="0.25"/>
    <row r="20306" x14ac:dyDescent="0.25"/>
    <row r="20307" x14ac:dyDescent="0.25"/>
    <row r="20308" x14ac:dyDescent="0.25"/>
    <row r="20309" x14ac:dyDescent="0.25"/>
    <row r="20310" x14ac:dyDescent="0.25"/>
    <row r="20311" x14ac:dyDescent="0.25"/>
    <row r="20312" x14ac:dyDescent="0.25"/>
    <row r="20313" x14ac:dyDescent="0.25"/>
    <row r="20314" x14ac:dyDescent="0.25"/>
    <row r="20315" x14ac:dyDescent="0.25"/>
    <row r="20316" x14ac:dyDescent="0.25"/>
    <row r="20317" x14ac:dyDescent="0.25"/>
    <row r="20318" x14ac:dyDescent="0.25"/>
    <row r="20319" x14ac:dyDescent="0.25"/>
    <row r="20320" x14ac:dyDescent="0.25"/>
    <row r="20321" x14ac:dyDescent="0.25"/>
    <row r="20322" x14ac:dyDescent="0.25"/>
    <row r="20323" x14ac:dyDescent="0.25"/>
    <row r="20324" x14ac:dyDescent="0.25"/>
    <row r="20325" x14ac:dyDescent="0.25"/>
    <row r="20326" x14ac:dyDescent="0.25"/>
    <row r="20327" x14ac:dyDescent="0.25"/>
    <row r="20328" x14ac:dyDescent="0.25"/>
    <row r="20329" x14ac:dyDescent="0.25"/>
    <row r="20330" x14ac:dyDescent="0.25"/>
    <row r="20331" x14ac:dyDescent="0.25"/>
    <row r="20332" x14ac:dyDescent="0.25"/>
    <row r="20333" x14ac:dyDescent="0.25"/>
    <row r="20334" x14ac:dyDescent="0.25"/>
    <row r="20335" x14ac:dyDescent="0.25"/>
    <row r="20336" x14ac:dyDescent="0.25"/>
    <row r="20337" x14ac:dyDescent="0.25"/>
    <row r="20338" x14ac:dyDescent="0.25"/>
    <row r="20339" x14ac:dyDescent="0.25"/>
    <row r="20340" x14ac:dyDescent="0.25"/>
    <row r="20341" x14ac:dyDescent="0.25"/>
    <row r="20342" x14ac:dyDescent="0.25"/>
    <row r="20343" x14ac:dyDescent="0.25"/>
    <row r="20344" x14ac:dyDescent="0.25"/>
    <row r="20345" x14ac:dyDescent="0.25"/>
    <row r="20346" x14ac:dyDescent="0.25"/>
    <row r="20347" x14ac:dyDescent="0.25"/>
    <row r="20348" x14ac:dyDescent="0.25"/>
    <row r="20349" x14ac:dyDescent="0.25"/>
    <row r="20350" x14ac:dyDescent="0.25"/>
    <row r="20351" x14ac:dyDescent="0.25"/>
    <row r="20352" x14ac:dyDescent="0.25"/>
    <row r="20353" x14ac:dyDescent="0.25"/>
    <row r="20354" x14ac:dyDescent="0.25"/>
    <row r="20355" x14ac:dyDescent="0.25"/>
    <row r="20356" x14ac:dyDescent="0.25"/>
    <row r="20357" x14ac:dyDescent="0.25"/>
    <row r="20358" x14ac:dyDescent="0.25"/>
    <row r="20359" x14ac:dyDescent="0.25"/>
    <row r="20360" x14ac:dyDescent="0.25"/>
    <row r="20361" x14ac:dyDescent="0.25"/>
    <row r="20362" x14ac:dyDescent="0.25"/>
    <row r="20363" x14ac:dyDescent="0.25"/>
    <row r="20364" x14ac:dyDescent="0.25"/>
    <row r="20365" x14ac:dyDescent="0.25"/>
    <row r="20366" x14ac:dyDescent="0.25"/>
    <row r="20367" x14ac:dyDescent="0.25"/>
    <row r="20368" x14ac:dyDescent="0.25"/>
    <row r="20369" x14ac:dyDescent="0.25"/>
    <row r="20370" x14ac:dyDescent="0.25"/>
    <row r="20371" x14ac:dyDescent="0.25"/>
    <row r="20372" x14ac:dyDescent="0.25"/>
    <row r="20373" x14ac:dyDescent="0.25"/>
    <row r="20374" x14ac:dyDescent="0.25"/>
    <row r="20375" x14ac:dyDescent="0.25"/>
    <row r="20376" x14ac:dyDescent="0.25"/>
    <row r="20377" x14ac:dyDescent="0.25"/>
    <row r="20378" x14ac:dyDescent="0.25"/>
    <row r="20379" x14ac:dyDescent="0.25"/>
    <row r="20380" x14ac:dyDescent="0.25"/>
    <row r="20381" x14ac:dyDescent="0.25"/>
    <row r="20382" x14ac:dyDescent="0.25"/>
    <row r="20383" x14ac:dyDescent="0.25"/>
    <row r="20384" x14ac:dyDescent="0.25"/>
    <row r="20385" x14ac:dyDescent="0.25"/>
    <row r="20386" x14ac:dyDescent="0.25"/>
    <row r="20387" x14ac:dyDescent="0.25"/>
    <row r="20388" x14ac:dyDescent="0.25"/>
    <row r="20389" x14ac:dyDescent="0.25"/>
    <row r="20390" x14ac:dyDescent="0.25"/>
    <row r="20391" x14ac:dyDescent="0.25"/>
    <row r="20392" x14ac:dyDescent="0.25"/>
    <row r="20393" x14ac:dyDescent="0.25"/>
    <row r="20394" x14ac:dyDescent="0.25"/>
    <row r="20395" x14ac:dyDescent="0.25"/>
    <row r="20396" x14ac:dyDescent="0.25"/>
    <row r="20397" x14ac:dyDescent="0.25"/>
    <row r="20398" x14ac:dyDescent="0.25"/>
    <row r="20399" x14ac:dyDescent="0.25"/>
    <row r="20400" x14ac:dyDescent="0.25"/>
    <row r="20401" x14ac:dyDescent="0.25"/>
    <row r="20402" x14ac:dyDescent="0.25"/>
    <row r="20403" x14ac:dyDescent="0.25"/>
    <row r="20404" x14ac:dyDescent="0.25"/>
    <row r="20405" x14ac:dyDescent="0.25"/>
    <row r="20406" x14ac:dyDescent="0.25"/>
    <row r="20407" x14ac:dyDescent="0.25"/>
    <row r="20408" x14ac:dyDescent="0.25"/>
    <row r="20409" x14ac:dyDescent="0.25"/>
    <row r="20410" x14ac:dyDescent="0.25"/>
    <row r="20411" x14ac:dyDescent="0.25"/>
    <row r="20412" x14ac:dyDescent="0.25"/>
    <row r="20413" x14ac:dyDescent="0.25"/>
    <row r="20414" x14ac:dyDescent="0.25"/>
    <row r="20415" x14ac:dyDescent="0.25"/>
    <row r="20416" x14ac:dyDescent="0.25"/>
    <row r="20417" x14ac:dyDescent="0.25"/>
    <row r="20418" x14ac:dyDescent="0.25"/>
    <row r="20419" x14ac:dyDescent="0.25"/>
    <row r="20420" x14ac:dyDescent="0.25"/>
    <row r="20421" x14ac:dyDescent="0.25"/>
    <row r="20422" x14ac:dyDescent="0.25"/>
    <row r="20423" x14ac:dyDescent="0.25"/>
    <row r="20424" x14ac:dyDescent="0.25"/>
    <row r="20425" x14ac:dyDescent="0.25"/>
    <row r="20426" x14ac:dyDescent="0.25"/>
    <row r="20427" x14ac:dyDescent="0.25"/>
    <row r="20428" x14ac:dyDescent="0.25"/>
    <row r="20429" x14ac:dyDescent="0.25"/>
    <row r="20430" x14ac:dyDescent="0.25"/>
    <row r="20431" x14ac:dyDescent="0.25"/>
    <row r="20432" x14ac:dyDescent="0.25"/>
    <row r="20433" x14ac:dyDescent="0.25"/>
    <row r="20434" x14ac:dyDescent="0.25"/>
    <row r="20435" x14ac:dyDescent="0.25"/>
    <row r="20436" x14ac:dyDescent="0.25"/>
    <row r="20437" x14ac:dyDescent="0.25"/>
    <row r="20438" x14ac:dyDescent="0.25"/>
    <row r="20439" x14ac:dyDescent="0.25"/>
    <row r="20440" x14ac:dyDescent="0.25"/>
    <row r="20441" x14ac:dyDescent="0.25"/>
    <row r="20442" x14ac:dyDescent="0.25"/>
    <row r="20443" x14ac:dyDescent="0.25"/>
    <row r="20444" x14ac:dyDescent="0.25"/>
    <row r="20445" x14ac:dyDescent="0.25"/>
    <row r="20446" x14ac:dyDescent="0.25"/>
    <row r="20447" x14ac:dyDescent="0.25"/>
    <row r="20448" x14ac:dyDescent="0.25"/>
    <row r="20449" x14ac:dyDescent="0.25"/>
    <row r="20450" x14ac:dyDescent="0.25"/>
    <row r="20451" x14ac:dyDescent="0.25"/>
    <row r="20452" x14ac:dyDescent="0.25"/>
    <row r="20453" x14ac:dyDescent="0.25"/>
    <row r="20454" x14ac:dyDescent="0.25"/>
    <row r="20455" x14ac:dyDescent="0.25"/>
    <row r="20456" x14ac:dyDescent="0.25"/>
    <row r="20457" x14ac:dyDescent="0.25"/>
    <row r="20458" x14ac:dyDescent="0.25"/>
    <row r="20459" x14ac:dyDescent="0.25"/>
    <row r="20460" x14ac:dyDescent="0.25"/>
    <row r="20461" x14ac:dyDescent="0.25"/>
    <row r="20462" x14ac:dyDescent="0.25"/>
    <row r="20463" x14ac:dyDescent="0.25"/>
    <row r="20464" x14ac:dyDescent="0.25"/>
    <row r="20465" x14ac:dyDescent="0.25"/>
    <row r="20466" x14ac:dyDescent="0.25"/>
    <row r="20467" x14ac:dyDescent="0.25"/>
    <row r="20468" x14ac:dyDescent="0.25"/>
    <row r="20469" x14ac:dyDescent="0.25"/>
    <row r="20470" x14ac:dyDescent="0.25"/>
    <row r="20471" x14ac:dyDescent="0.25"/>
    <row r="20472" x14ac:dyDescent="0.25"/>
    <row r="20473" x14ac:dyDescent="0.25"/>
    <row r="20474" x14ac:dyDescent="0.25"/>
    <row r="20475" x14ac:dyDescent="0.25"/>
    <row r="20476" x14ac:dyDescent="0.25"/>
    <row r="20477" x14ac:dyDescent="0.25"/>
    <row r="20478" x14ac:dyDescent="0.25"/>
    <row r="20479" x14ac:dyDescent="0.25"/>
    <row r="20480" x14ac:dyDescent="0.25"/>
    <row r="20481" x14ac:dyDescent="0.25"/>
    <row r="20482" x14ac:dyDescent="0.25"/>
    <row r="20483" x14ac:dyDescent="0.25"/>
    <row r="20484" x14ac:dyDescent="0.25"/>
    <row r="20485" x14ac:dyDescent="0.25"/>
    <row r="20486" x14ac:dyDescent="0.25"/>
    <row r="20487" x14ac:dyDescent="0.25"/>
    <row r="20488" x14ac:dyDescent="0.25"/>
    <row r="20489" x14ac:dyDescent="0.25"/>
    <row r="20490" x14ac:dyDescent="0.25"/>
    <row r="20491" x14ac:dyDescent="0.25"/>
    <row r="20492" x14ac:dyDescent="0.25"/>
    <row r="20493" x14ac:dyDescent="0.25"/>
    <row r="20494" x14ac:dyDescent="0.25"/>
    <row r="20495" x14ac:dyDescent="0.25"/>
    <row r="20496" x14ac:dyDescent="0.25"/>
    <row r="20497" x14ac:dyDescent="0.25"/>
    <row r="20498" x14ac:dyDescent="0.25"/>
    <row r="20499" x14ac:dyDescent="0.25"/>
    <row r="20500" x14ac:dyDescent="0.25"/>
    <row r="20501" x14ac:dyDescent="0.25"/>
    <row r="20502" x14ac:dyDescent="0.25"/>
    <row r="20503" x14ac:dyDescent="0.25"/>
    <row r="20504" x14ac:dyDescent="0.25"/>
    <row r="20505" x14ac:dyDescent="0.25"/>
    <row r="20506" x14ac:dyDescent="0.25"/>
    <row r="20507" x14ac:dyDescent="0.25"/>
    <row r="20508" x14ac:dyDescent="0.25"/>
    <row r="20509" x14ac:dyDescent="0.25"/>
    <row r="20510" x14ac:dyDescent="0.25"/>
    <row r="20511" x14ac:dyDescent="0.25"/>
    <row r="20512" x14ac:dyDescent="0.25"/>
    <row r="20513" x14ac:dyDescent="0.25"/>
    <row r="20514" x14ac:dyDescent="0.25"/>
    <row r="20515" x14ac:dyDescent="0.25"/>
    <row r="20516" x14ac:dyDescent="0.25"/>
    <row r="20517" x14ac:dyDescent="0.25"/>
    <row r="20518" x14ac:dyDescent="0.25"/>
    <row r="20519" x14ac:dyDescent="0.25"/>
    <row r="20520" x14ac:dyDescent="0.25"/>
    <row r="20521" x14ac:dyDescent="0.25"/>
    <row r="20522" x14ac:dyDescent="0.25"/>
    <row r="20523" x14ac:dyDescent="0.25"/>
    <row r="20524" x14ac:dyDescent="0.25"/>
    <row r="20525" x14ac:dyDescent="0.25"/>
    <row r="20526" x14ac:dyDescent="0.25"/>
    <row r="20527" x14ac:dyDescent="0.25"/>
    <row r="20528" x14ac:dyDescent="0.25"/>
    <row r="20529" x14ac:dyDescent="0.25"/>
    <row r="20530" x14ac:dyDescent="0.25"/>
    <row r="20531" x14ac:dyDescent="0.25"/>
    <row r="20532" x14ac:dyDescent="0.25"/>
    <row r="20533" x14ac:dyDescent="0.25"/>
    <row r="20534" x14ac:dyDescent="0.25"/>
    <row r="20535" x14ac:dyDescent="0.25"/>
    <row r="20536" x14ac:dyDescent="0.25"/>
    <row r="20537" x14ac:dyDescent="0.25"/>
    <row r="20538" x14ac:dyDescent="0.25"/>
    <row r="20539" x14ac:dyDescent="0.25"/>
    <row r="20540" x14ac:dyDescent="0.25"/>
    <row r="20541" x14ac:dyDescent="0.25"/>
    <row r="20542" x14ac:dyDescent="0.25"/>
    <row r="20543" x14ac:dyDescent="0.25"/>
    <row r="20544" x14ac:dyDescent="0.25"/>
    <row r="20545" x14ac:dyDescent="0.25"/>
    <row r="20546" x14ac:dyDescent="0.25"/>
    <row r="20547" x14ac:dyDescent="0.25"/>
    <row r="20548" x14ac:dyDescent="0.25"/>
    <row r="20549" x14ac:dyDescent="0.25"/>
    <row r="20550" x14ac:dyDescent="0.25"/>
    <row r="20551" x14ac:dyDescent="0.25"/>
    <row r="20552" x14ac:dyDescent="0.25"/>
    <row r="20553" x14ac:dyDescent="0.25"/>
    <row r="20554" x14ac:dyDescent="0.25"/>
    <row r="20555" x14ac:dyDescent="0.25"/>
    <row r="20556" x14ac:dyDescent="0.25"/>
    <row r="20557" x14ac:dyDescent="0.25"/>
    <row r="20558" x14ac:dyDescent="0.25"/>
    <row r="20559" x14ac:dyDescent="0.25"/>
    <row r="20560" x14ac:dyDescent="0.25"/>
    <row r="20561" x14ac:dyDescent="0.25"/>
    <row r="20562" x14ac:dyDescent="0.25"/>
    <row r="20563" x14ac:dyDescent="0.25"/>
    <row r="20564" x14ac:dyDescent="0.25"/>
    <row r="20565" x14ac:dyDescent="0.25"/>
    <row r="20566" x14ac:dyDescent="0.25"/>
    <row r="20567" x14ac:dyDescent="0.25"/>
    <row r="20568" x14ac:dyDescent="0.25"/>
    <row r="20569" x14ac:dyDescent="0.25"/>
    <row r="20570" x14ac:dyDescent="0.25"/>
    <row r="20571" x14ac:dyDescent="0.25"/>
    <row r="20572" x14ac:dyDescent="0.25"/>
    <row r="20573" x14ac:dyDescent="0.25"/>
    <row r="20574" x14ac:dyDescent="0.25"/>
    <row r="20575" x14ac:dyDescent="0.25"/>
    <row r="20576" x14ac:dyDescent="0.25"/>
    <row r="20577" x14ac:dyDescent="0.25"/>
    <row r="20578" x14ac:dyDescent="0.25"/>
    <row r="20579" x14ac:dyDescent="0.25"/>
    <row r="20580" x14ac:dyDescent="0.25"/>
    <row r="20581" x14ac:dyDescent="0.25"/>
    <row r="20582" x14ac:dyDescent="0.25"/>
    <row r="20583" x14ac:dyDescent="0.25"/>
    <row r="20584" x14ac:dyDescent="0.25"/>
    <row r="20585" x14ac:dyDescent="0.25"/>
    <row r="20586" x14ac:dyDescent="0.25"/>
    <row r="20587" x14ac:dyDescent="0.25"/>
    <row r="20588" x14ac:dyDescent="0.25"/>
    <row r="20589" x14ac:dyDescent="0.25"/>
    <row r="20590" x14ac:dyDescent="0.25"/>
    <row r="20591" x14ac:dyDescent="0.25"/>
    <row r="20592" x14ac:dyDescent="0.25"/>
    <row r="20593" x14ac:dyDescent="0.25"/>
    <row r="20594" x14ac:dyDescent="0.25"/>
    <row r="20595" x14ac:dyDescent="0.25"/>
    <row r="20596" x14ac:dyDescent="0.25"/>
    <row r="20597" x14ac:dyDescent="0.25"/>
    <row r="20598" x14ac:dyDescent="0.25"/>
    <row r="20599" x14ac:dyDescent="0.25"/>
    <row r="20600" x14ac:dyDescent="0.25"/>
    <row r="20601" x14ac:dyDescent="0.25"/>
    <row r="20602" x14ac:dyDescent="0.25"/>
    <row r="20603" x14ac:dyDescent="0.25"/>
    <row r="20604" x14ac:dyDescent="0.25"/>
    <row r="20605" x14ac:dyDescent="0.25"/>
    <row r="20606" x14ac:dyDescent="0.25"/>
    <row r="20607" x14ac:dyDescent="0.25"/>
    <row r="20608" x14ac:dyDescent="0.25"/>
    <row r="20609" x14ac:dyDescent="0.25"/>
    <row r="20610" x14ac:dyDescent="0.25"/>
    <row r="20611" x14ac:dyDescent="0.25"/>
    <row r="20612" x14ac:dyDescent="0.25"/>
    <row r="20613" x14ac:dyDescent="0.25"/>
    <row r="20614" x14ac:dyDescent="0.25"/>
    <row r="20615" x14ac:dyDescent="0.25"/>
    <row r="20616" x14ac:dyDescent="0.25"/>
    <row r="20617" x14ac:dyDescent="0.25"/>
    <row r="20618" x14ac:dyDescent="0.25"/>
    <row r="20619" x14ac:dyDescent="0.25"/>
    <row r="20620" x14ac:dyDescent="0.25"/>
    <row r="20621" x14ac:dyDescent="0.25"/>
    <row r="20622" x14ac:dyDescent="0.25"/>
    <row r="20623" x14ac:dyDescent="0.25"/>
    <row r="20624" x14ac:dyDescent="0.25"/>
    <row r="20625" x14ac:dyDescent="0.25"/>
    <row r="20626" x14ac:dyDescent="0.25"/>
    <row r="20627" x14ac:dyDescent="0.25"/>
    <row r="20628" x14ac:dyDescent="0.25"/>
    <row r="20629" x14ac:dyDescent="0.25"/>
    <row r="20630" x14ac:dyDescent="0.25"/>
    <row r="20631" x14ac:dyDescent="0.25"/>
    <row r="20632" x14ac:dyDescent="0.25"/>
    <row r="20633" x14ac:dyDescent="0.25"/>
    <row r="20634" x14ac:dyDescent="0.25"/>
    <row r="20635" x14ac:dyDescent="0.25"/>
    <row r="20636" x14ac:dyDescent="0.25"/>
    <row r="20637" x14ac:dyDescent="0.25"/>
    <row r="20638" x14ac:dyDescent="0.25"/>
    <row r="20639" x14ac:dyDescent="0.25"/>
    <row r="20640" x14ac:dyDescent="0.25"/>
    <row r="20641" x14ac:dyDescent="0.25"/>
    <row r="20642" x14ac:dyDescent="0.25"/>
    <row r="20643" x14ac:dyDescent="0.25"/>
    <row r="20644" x14ac:dyDescent="0.25"/>
    <row r="20645" x14ac:dyDescent="0.25"/>
    <row r="20646" x14ac:dyDescent="0.25"/>
    <row r="20647" x14ac:dyDescent="0.25"/>
    <row r="20648" x14ac:dyDescent="0.25"/>
    <row r="20649" x14ac:dyDescent="0.25"/>
    <row r="20650" x14ac:dyDescent="0.25"/>
    <row r="20651" x14ac:dyDescent="0.25"/>
    <row r="20652" x14ac:dyDescent="0.25"/>
    <row r="20653" x14ac:dyDescent="0.25"/>
    <row r="20654" x14ac:dyDescent="0.25"/>
    <row r="20655" x14ac:dyDescent="0.25"/>
    <row r="20656" x14ac:dyDescent="0.25"/>
    <row r="20657" x14ac:dyDescent="0.25"/>
    <row r="20658" x14ac:dyDescent="0.25"/>
    <row r="20659" x14ac:dyDescent="0.25"/>
    <row r="20660" x14ac:dyDescent="0.25"/>
    <row r="20661" x14ac:dyDescent="0.25"/>
    <row r="20662" x14ac:dyDescent="0.25"/>
    <row r="20663" x14ac:dyDescent="0.25"/>
    <row r="20664" x14ac:dyDescent="0.25"/>
    <row r="20665" x14ac:dyDescent="0.25"/>
    <row r="20666" x14ac:dyDescent="0.25"/>
    <row r="20667" x14ac:dyDescent="0.25"/>
    <row r="20668" x14ac:dyDescent="0.25"/>
    <row r="20669" x14ac:dyDescent="0.25"/>
    <row r="20670" x14ac:dyDescent="0.25"/>
    <row r="20671" x14ac:dyDescent="0.25"/>
    <row r="20672" x14ac:dyDescent="0.25"/>
    <row r="20673" x14ac:dyDescent="0.25"/>
    <row r="20674" x14ac:dyDescent="0.25"/>
    <row r="20675" x14ac:dyDescent="0.25"/>
    <row r="20676" x14ac:dyDescent="0.25"/>
    <row r="20677" x14ac:dyDescent="0.25"/>
    <row r="20678" x14ac:dyDescent="0.25"/>
    <row r="20679" x14ac:dyDescent="0.25"/>
    <row r="20680" x14ac:dyDescent="0.25"/>
    <row r="20681" x14ac:dyDescent="0.25"/>
    <row r="20682" x14ac:dyDescent="0.25"/>
    <row r="20683" x14ac:dyDescent="0.25"/>
    <row r="20684" x14ac:dyDescent="0.25"/>
    <row r="20685" x14ac:dyDescent="0.25"/>
    <row r="20686" x14ac:dyDescent="0.25"/>
    <row r="20687" x14ac:dyDescent="0.25"/>
    <row r="20688" x14ac:dyDescent="0.25"/>
    <row r="20689" x14ac:dyDescent="0.25"/>
    <row r="20690" x14ac:dyDescent="0.25"/>
    <row r="20691" x14ac:dyDescent="0.25"/>
    <row r="20692" x14ac:dyDescent="0.25"/>
    <row r="20693" x14ac:dyDescent="0.25"/>
    <row r="20694" x14ac:dyDescent="0.25"/>
    <row r="20695" x14ac:dyDescent="0.25"/>
    <row r="20696" x14ac:dyDescent="0.25"/>
    <row r="20697" x14ac:dyDescent="0.25"/>
    <row r="20698" x14ac:dyDescent="0.25"/>
    <row r="20699" x14ac:dyDescent="0.25"/>
    <row r="20700" x14ac:dyDescent="0.25"/>
    <row r="20701" x14ac:dyDescent="0.25"/>
    <row r="20702" x14ac:dyDescent="0.25"/>
    <row r="20703" x14ac:dyDescent="0.25"/>
    <row r="20704" x14ac:dyDescent="0.25"/>
    <row r="20705" x14ac:dyDescent="0.25"/>
    <row r="20706" x14ac:dyDescent="0.25"/>
    <row r="20707" x14ac:dyDescent="0.25"/>
    <row r="20708" x14ac:dyDescent="0.25"/>
    <row r="20709" x14ac:dyDescent="0.25"/>
    <row r="20710" x14ac:dyDescent="0.25"/>
    <row r="20711" x14ac:dyDescent="0.25"/>
    <row r="20712" x14ac:dyDescent="0.25"/>
    <row r="20713" x14ac:dyDescent="0.25"/>
    <row r="20714" x14ac:dyDescent="0.25"/>
    <row r="20715" x14ac:dyDescent="0.25"/>
    <row r="20716" x14ac:dyDescent="0.25"/>
    <row r="20717" x14ac:dyDescent="0.25"/>
    <row r="20718" x14ac:dyDescent="0.25"/>
    <row r="20719" x14ac:dyDescent="0.25"/>
    <row r="20720" x14ac:dyDescent="0.25"/>
    <row r="20721" x14ac:dyDescent="0.25"/>
    <row r="20722" x14ac:dyDescent="0.25"/>
    <row r="20723" x14ac:dyDescent="0.25"/>
    <row r="20724" x14ac:dyDescent="0.25"/>
    <row r="20725" x14ac:dyDescent="0.25"/>
    <row r="20726" x14ac:dyDescent="0.25"/>
    <row r="20727" x14ac:dyDescent="0.25"/>
    <row r="20728" x14ac:dyDescent="0.25"/>
    <row r="20729" x14ac:dyDescent="0.25"/>
    <row r="20730" x14ac:dyDescent="0.25"/>
    <row r="20731" x14ac:dyDescent="0.25"/>
    <row r="20732" x14ac:dyDescent="0.25"/>
    <row r="20733" x14ac:dyDescent="0.25"/>
    <row r="20734" x14ac:dyDescent="0.25"/>
    <row r="20735" x14ac:dyDescent="0.25"/>
    <row r="20736" x14ac:dyDescent="0.25"/>
    <row r="20737" x14ac:dyDescent="0.25"/>
    <row r="20738" x14ac:dyDescent="0.25"/>
    <row r="20739" x14ac:dyDescent="0.25"/>
    <row r="20740" x14ac:dyDescent="0.25"/>
    <row r="20741" x14ac:dyDescent="0.25"/>
    <row r="20742" x14ac:dyDescent="0.25"/>
    <row r="20743" x14ac:dyDescent="0.25"/>
    <row r="20744" x14ac:dyDescent="0.25"/>
    <row r="20745" x14ac:dyDescent="0.25"/>
    <row r="20746" x14ac:dyDescent="0.25"/>
    <row r="20747" x14ac:dyDescent="0.25"/>
    <row r="20748" x14ac:dyDescent="0.25"/>
    <row r="20749" x14ac:dyDescent="0.25"/>
    <row r="20750" x14ac:dyDescent="0.25"/>
    <row r="20751" x14ac:dyDescent="0.25"/>
    <row r="20752" x14ac:dyDescent="0.25"/>
    <row r="20753" x14ac:dyDescent="0.25"/>
    <row r="20754" x14ac:dyDescent="0.25"/>
    <row r="20755" x14ac:dyDescent="0.25"/>
    <row r="20756" x14ac:dyDescent="0.25"/>
    <row r="20757" x14ac:dyDescent="0.25"/>
    <row r="20758" x14ac:dyDescent="0.25"/>
    <row r="20759" x14ac:dyDescent="0.25"/>
    <row r="20760" x14ac:dyDescent="0.25"/>
    <row r="20761" x14ac:dyDescent="0.25"/>
    <row r="20762" x14ac:dyDescent="0.25"/>
    <row r="20763" x14ac:dyDescent="0.25"/>
    <row r="20764" x14ac:dyDescent="0.25"/>
    <row r="20765" x14ac:dyDescent="0.25"/>
    <row r="20766" x14ac:dyDescent="0.25"/>
    <row r="20767" x14ac:dyDescent="0.25"/>
    <row r="20768" x14ac:dyDescent="0.25"/>
    <row r="20769" x14ac:dyDescent="0.25"/>
    <row r="20770" x14ac:dyDescent="0.25"/>
    <row r="20771" x14ac:dyDescent="0.25"/>
    <row r="20772" x14ac:dyDescent="0.25"/>
    <row r="20773" x14ac:dyDescent="0.25"/>
    <row r="20774" x14ac:dyDescent="0.25"/>
    <row r="20775" x14ac:dyDescent="0.25"/>
    <row r="20776" x14ac:dyDescent="0.25"/>
    <row r="20777" x14ac:dyDescent="0.25"/>
    <row r="20778" x14ac:dyDescent="0.25"/>
    <row r="20779" x14ac:dyDescent="0.25"/>
    <row r="20780" x14ac:dyDescent="0.25"/>
    <row r="20781" x14ac:dyDescent="0.25"/>
    <row r="20782" x14ac:dyDescent="0.25"/>
    <row r="20783" x14ac:dyDescent="0.25"/>
    <row r="20784" x14ac:dyDescent="0.25"/>
    <row r="20785" x14ac:dyDescent="0.25"/>
    <row r="20786" x14ac:dyDescent="0.25"/>
    <row r="20787" x14ac:dyDescent="0.25"/>
    <row r="20788" x14ac:dyDescent="0.25"/>
    <row r="20789" x14ac:dyDescent="0.25"/>
    <row r="20790" x14ac:dyDescent="0.25"/>
    <row r="20791" x14ac:dyDescent="0.25"/>
    <row r="20792" x14ac:dyDescent="0.25"/>
    <row r="20793" x14ac:dyDescent="0.25"/>
    <row r="20794" x14ac:dyDescent="0.25"/>
    <row r="20795" x14ac:dyDescent="0.25"/>
    <row r="20796" x14ac:dyDescent="0.25"/>
    <row r="20797" x14ac:dyDescent="0.25"/>
    <row r="20798" x14ac:dyDescent="0.25"/>
    <row r="20799" x14ac:dyDescent="0.25"/>
    <row r="20800" x14ac:dyDescent="0.25"/>
    <row r="20801" x14ac:dyDescent="0.25"/>
    <row r="20802" x14ac:dyDescent="0.25"/>
    <row r="20803" x14ac:dyDescent="0.25"/>
    <row r="20804" x14ac:dyDescent="0.25"/>
    <row r="20805" x14ac:dyDescent="0.25"/>
    <row r="20806" x14ac:dyDescent="0.25"/>
    <row r="20807" x14ac:dyDescent="0.25"/>
    <row r="20808" x14ac:dyDescent="0.25"/>
    <row r="20809" x14ac:dyDescent="0.25"/>
    <row r="20810" x14ac:dyDescent="0.25"/>
    <row r="20811" x14ac:dyDescent="0.25"/>
    <row r="20812" x14ac:dyDescent="0.25"/>
    <row r="20813" x14ac:dyDescent="0.25"/>
    <row r="20814" x14ac:dyDescent="0.25"/>
    <row r="20815" x14ac:dyDescent="0.25"/>
    <row r="20816" x14ac:dyDescent="0.25"/>
    <row r="20817" x14ac:dyDescent="0.25"/>
    <row r="20818" x14ac:dyDescent="0.25"/>
    <row r="20819" x14ac:dyDescent="0.25"/>
    <row r="20820" x14ac:dyDescent="0.25"/>
    <row r="20821" x14ac:dyDescent="0.25"/>
    <row r="20822" x14ac:dyDescent="0.25"/>
    <row r="20823" x14ac:dyDescent="0.25"/>
    <row r="20824" x14ac:dyDescent="0.25"/>
    <row r="20825" x14ac:dyDescent="0.25"/>
    <row r="20826" x14ac:dyDescent="0.25"/>
    <row r="20827" x14ac:dyDescent="0.25"/>
    <row r="20828" x14ac:dyDescent="0.25"/>
    <row r="20829" x14ac:dyDescent="0.25"/>
    <row r="20830" x14ac:dyDescent="0.25"/>
    <row r="20831" x14ac:dyDescent="0.25"/>
    <row r="20832" x14ac:dyDescent="0.25"/>
    <row r="20833" x14ac:dyDescent="0.25"/>
    <row r="20834" x14ac:dyDescent="0.25"/>
    <row r="20835" x14ac:dyDescent="0.25"/>
    <row r="20836" x14ac:dyDescent="0.25"/>
    <row r="20837" x14ac:dyDescent="0.25"/>
    <row r="20838" x14ac:dyDescent="0.25"/>
    <row r="20839" x14ac:dyDescent="0.25"/>
    <row r="20840" x14ac:dyDescent="0.25"/>
    <row r="20841" x14ac:dyDescent="0.25"/>
    <row r="20842" x14ac:dyDescent="0.25"/>
    <row r="20843" x14ac:dyDescent="0.25"/>
    <row r="20844" x14ac:dyDescent="0.25"/>
    <row r="20845" x14ac:dyDescent="0.25"/>
    <row r="20846" x14ac:dyDescent="0.25"/>
    <row r="20847" x14ac:dyDescent="0.25"/>
    <row r="20848" x14ac:dyDescent="0.25"/>
    <row r="20849" x14ac:dyDescent="0.25"/>
    <row r="20850" x14ac:dyDescent="0.25"/>
    <row r="20851" x14ac:dyDescent="0.25"/>
    <row r="20852" x14ac:dyDescent="0.25"/>
    <row r="20853" x14ac:dyDescent="0.25"/>
    <row r="20854" x14ac:dyDescent="0.25"/>
    <row r="20855" x14ac:dyDescent="0.25"/>
    <row r="20856" x14ac:dyDescent="0.25"/>
    <row r="20857" x14ac:dyDescent="0.25"/>
    <row r="20858" x14ac:dyDescent="0.25"/>
    <row r="20859" x14ac:dyDescent="0.25"/>
    <row r="20860" x14ac:dyDescent="0.25"/>
    <row r="20861" x14ac:dyDescent="0.25"/>
    <row r="20862" x14ac:dyDescent="0.25"/>
    <row r="20863" x14ac:dyDescent="0.25"/>
    <row r="20864" x14ac:dyDescent="0.25"/>
    <row r="20865" x14ac:dyDescent="0.25"/>
    <row r="20866" x14ac:dyDescent="0.25"/>
    <row r="20867" x14ac:dyDescent="0.25"/>
    <row r="20868" x14ac:dyDescent="0.25"/>
    <row r="20869" x14ac:dyDescent="0.25"/>
    <row r="20870" x14ac:dyDescent="0.25"/>
    <row r="20871" x14ac:dyDescent="0.25"/>
    <row r="20872" x14ac:dyDescent="0.25"/>
    <row r="20873" x14ac:dyDescent="0.25"/>
    <row r="20874" x14ac:dyDescent="0.25"/>
    <row r="20875" x14ac:dyDescent="0.25"/>
    <row r="20876" x14ac:dyDescent="0.25"/>
    <row r="20877" x14ac:dyDescent="0.25"/>
    <row r="20878" x14ac:dyDescent="0.25"/>
    <row r="20879" x14ac:dyDescent="0.25"/>
    <row r="20880" x14ac:dyDescent="0.25"/>
    <row r="20881" x14ac:dyDescent="0.25"/>
    <row r="20882" x14ac:dyDescent="0.25"/>
    <row r="20883" x14ac:dyDescent="0.25"/>
    <row r="20884" x14ac:dyDescent="0.25"/>
    <row r="20885" x14ac:dyDescent="0.25"/>
    <row r="20886" x14ac:dyDescent="0.25"/>
    <row r="20887" x14ac:dyDescent="0.25"/>
    <row r="20888" x14ac:dyDescent="0.25"/>
    <row r="20889" x14ac:dyDescent="0.25"/>
    <row r="20890" x14ac:dyDescent="0.25"/>
    <row r="20891" x14ac:dyDescent="0.25"/>
    <row r="20892" x14ac:dyDescent="0.25"/>
    <row r="20893" x14ac:dyDescent="0.25"/>
    <row r="20894" x14ac:dyDescent="0.25"/>
    <row r="20895" x14ac:dyDescent="0.25"/>
    <row r="20896" x14ac:dyDescent="0.25"/>
    <row r="20897" x14ac:dyDescent="0.25"/>
    <row r="20898" x14ac:dyDescent="0.25"/>
    <row r="20899" x14ac:dyDescent="0.25"/>
    <row r="20900" x14ac:dyDescent="0.25"/>
    <row r="20901" x14ac:dyDescent="0.25"/>
    <row r="20902" x14ac:dyDescent="0.25"/>
    <row r="20903" x14ac:dyDescent="0.25"/>
    <row r="20904" x14ac:dyDescent="0.25"/>
    <row r="20905" x14ac:dyDescent="0.25"/>
    <row r="20906" x14ac:dyDescent="0.25"/>
    <row r="20907" x14ac:dyDescent="0.25"/>
    <row r="20908" x14ac:dyDescent="0.25"/>
    <row r="20909" x14ac:dyDescent="0.25"/>
    <row r="20910" x14ac:dyDescent="0.25"/>
    <row r="20911" x14ac:dyDescent="0.25"/>
    <row r="20912" x14ac:dyDescent="0.25"/>
    <row r="20913" x14ac:dyDescent="0.25"/>
    <row r="20914" x14ac:dyDescent="0.25"/>
    <row r="20915" x14ac:dyDescent="0.25"/>
    <row r="20916" x14ac:dyDescent="0.25"/>
    <row r="20917" x14ac:dyDescent="0.25"/>
    <row r="20918" x14ac:dyDescent="0.25"/>
    <row r="20919" x14ac:dyDescent="0.25"/>
    <row r="20920" x14ac:dyDescent="0.25"/>
    <row r="20921" x14ac:dyDescent="0.25"/>
    <row r="20922" x14ac:dyDescent="0.25"/>
    <row r="20923" x14ac:dyDescent="0.25"/>
    <row r="20924" x14ac:dyDescent="0.25"/>
    <row r="20925" x14ac:dyDescent="0.25"/>
    <row r="20926" x14ac:dyDescent="0.25"/>
    <row r="20927" x14ac:dyDescent="0.25"/>
    <row r="20928" x14ac:dyDescent="0.25"/>
    <row r="20929" x14ac:dyDescent="0.25"/>
    <row r="20930" x14ac:dyDescent="0.25"/>
    <row r="20931" x14ac:dyDescent="0.25"/>
    <row r="20932" x14ac:dyDescent="0.25"/>
    <row r="20933" x14ac:dyDescent="0.25"/>
    <row r="20934" x14ac:dyDescent="0.25"/>
    <row r="20935" x14ac:dyDescent="0.25"/>
    <row r="20936" x14ac:dyDescent="0.25"/>
    <row r="20937" x14ac:dyDescent="0.25"/>
    <row r="20938" x14ac:dyDescent="0.25"/>
    <row r="20939" x14ac:dyDescent="0.25"/>
    <row r="20940" x14ac:dyDescent="0.25"/>
    <row r="20941" x14ac:dyDescent="0.25"/>
    <row r="20942" x14ac:dyDescent="0.25"/>
    <row r="20943" x14ac:dyDescent="0.25"/>
    <row r="20944" x14ac:dyDescent="0.25"/>
    <row r="20945" x14ac:dyDescent="0.25"/>
    <row r="20946" x14ac:dyDescent="0.25"/>
    <row r="20947" x14ac:dyDescent="0.25"/>
    <row r="20948" x14ac:dyDescent="0.25"/>
    <row r="20949" x14ac:dyDescent="0.25"/>
    <row r="20950" x14ac:dyDescent="0.25"/>
    <row r="20951" x14ac:dyDescent="0.25"/>
    <row r="20952" x14ac:dyDescent="0.25"/>
    <row r="20953" x14ac:dyDescent="0.25"/>
    <row r="20954" x14ac:dyDescent="0.25"/>
    <row r="20955" x14ac:dyDescent="0.25"/>
    <row r="20956" x14ac:dyDescent="0.25"/>
    <row r="20957" x14ac:dyDescent="0.25"/>
    <row r="20958" x14ac:dyDescent="0.25"/>
    <row r="20959" x14ac:dyDescent="0.25"/>
    <row r="20960" x14ac:dyDescent="0.25"/>
    <row r="20961" x14ac:dyDescent="0.25"/>
    <row r="20962" x14ac:dyDescent="0.25"/>
    <row r="20963" x14ac:dyDescent="0.25"/>
    <row r="20964" x14ac:dyDescent="0.25"/>
    <row r="20965" x14ac:dyDescent="0.25"/>
    <row r="20966" x14ac:dyDescent="0.25"/>
    <row r="20967" x14ac:dyDescent="0.25"/>
    <row r="20968" x14ac:dyDescent="0.25"/>
    <row r="20969" x14ac:dyDescent="0.25"/>
    <row r="20970" x14ac:dyDescent="0.25"/>
    <row r="20971" x14ac:dyDescent="0.25"/>
    <row r="20972" x14ac:dyDescent="0.25"/>
    <row r="20973" x14ac:dyDescent="0.25"/>
    <row r="20974" x14ac:dyDescent="0.25"/>
    <row r="20975" x14ac:dyDescent="0.25"/>
    <row r="20976" x14ac:dyDescent="0.25"/>
    <row r="20977" x14ac:dyDescent="0.25"/>
    <row r="20978" x14ac:dyDescent="0.25"/>
    <row r="20979" x14ac:dyDescent="0.25"/>
    <row r="20980" x14ac:dyDescent="0.25"/>
    <row r="20981" x14ac:dyDescent="0.25"/>
    <row r="20982" x14ac:dyDescent="0.25"/>
    <row r="20983" x14ac:dyDescent="0.25"/>
    <row r="20984" x14ac:dyDescent="0.25"/>
    <row r="20985" x14ac:dyDescent="0.25"/>
    <row r="20986" x14ac:dyDescent="0.25"/>
    <row r="20987" x14ac:dyDescent="0.25"/>
    <row r="20988" x14ac:dyDescent="0.25"/>
    <row r="20989" x14ac:dyDescent="0.25"/>
    <row r="20990" x14ac:dyDescent="0.25"/>
    <row r="20991" x14ac:dyDescent="0.25"/>
    <row r="20992" x14ac:dyDescent="0.25"/>
    <row r="20993" x14ac:dyDescent="0.25"/>
    <row r="20994" x14ac:dyDescent="0.25"/>
    <row r="20995" x14ac:dyDescent="0.25"/>
    <row r="20996" x14ac:dyDescent="0.25"/>
    <row r="20997" x14ac:dyDescent="0.25"/>
    <row r="20998" x14ac:dyDescent="0.25"/>
    <row r="20999" x14ac:dyDescent="0.25"/>
    <row r="21000" x14ac:dyDescent="0.25"/>
    <row r="21001" x14ac:dyDescent="0.25"/>
    <row r="21002" x14ac:dyDescent="0.25"/>
    <row r="21003" x14ac:dyDescent="0.25"/>
    <row r="21004" x14ac:dyDescent="0.25"/>
    <row r="21005" x14ac:dyDescent="0.25"/>
    <row r="21006" x14ac:dyDescent="0.25"/>
    <row r="21007" x14ac:dyDescent="0.25"/>
    <row r="21008" x14ac:dyDescent="0.25"/>
    <row r="21009" x14ac:dyDescent="0.25"/>
    <row r="21010" x14ac:dyDescent="0.25"/>
    <row r="21011" x14ac:dyDescent="0.25"/>
    <row r="21012" x14ac:dyDescent="0.25"/>
    <row r="21013" x14ac:dyDescent="0.25"/>
    <row r="21014" x14ac:dyDescent="0.25"/>
    <row r="21015" x14ac:dyDescent="0.25"/>
    <row r="21016" x14ac:dyDescent="0.25"/>
    <row r="21017" x14ac:dyDescent="0.25"/>
    <row r="21018" x14ac:dyDescent="0.25"/>
    <row r="21019" x14ac:dyDescent="0.25"/>
    <row r="21020" x14ac:dyDescent="0.25"/>
    <row r="21021" x14ac:dyDescent="0.25"/>
    <row r="21022" x14ac:dyDescent="0.25"/>
    <row r="21023" x14ac:dyDescent="0.25"/>
    <row r="21024" x14ac:dyDescent="0.25"/>
    <row r="21025" x14ac:dyDescent="0.25"/>
    <row r="21026" x14ac:dyDescent="0.25"/>
    <row r="21027" x14ac:dyDescent="0.25"/>
    <row r="21028" x14ac:dyDescent="0.25"/>
    <row r="21029" x14ac:dyDescent="0.25"/>
    <row r="21030" x14ac:dyDescent="0.25"/>
    <row r="21031" x14ac:dyDescent="0.25"/>
    <row r="21032" x14ac:dyDescent="0.25"/>
    <row r="21033" x14ac:dyDescent="0.25"/>
    <row r="21034" x14ac:dyDescent="0.25"/>
    <row r="21035" x14ac:dyDescent="0.25"/>
    <row r="21036" x14ac:dyDescent="0.25"/>
    <row r="21037" x14ac:dyDescent="0.25"/>
    <row r="21038" x14ac:dyDescent="0.25"/>
    <row r="21039" x14ac:dyDescent="0.25"/>
    <row r="21040" x14ac:dyDescent="0.25"/>
    <row r="21041" x14ac:dyDescent="0.25"/>
    <row r="21042" x14ac:dyDescent="0.25"/>
    <row r="21043" x14ac:dyDescent="0.25"/>
    <row r="21044" x14ac:dyDescent="0.25"/>
    <row r="21045" x14ac:dyDescent="0.25"/>
    <row r="21046" x14ac:dyDescent="0.25"/>
    <row r="21047" x14ac:dyDescent="0.25"/>
    <row r="21048" x14ac:dyDescent="0.25"/>
    <row r="21049" x14ac:dyDescent="0.25"/>
    <row r="21050" x14ac:dyDescent="0.25"/>
    <row r="21051" x14ac:dyDescent="0.25"/>
    <row r="21052" x14ac:dyDescent="0.25"/>
    <row r="21053" x14ac:dyDescent="0.25"/>
    <row r="21054" x14ac:dyDescent="0.25"/>
    <row r="21055" x14ac:dyDescent="0.25"/>
    <row r="21056" x14ac:dyDescent="0.25"/>
    <row r="21057" x14ac:dyDescent="0.25"/>
    <row r="21058" x14ac:dyDescent="0.25"/>
    <row r="21059" x14ac:dyDescent="0.25"/>
    <row r="21060" x14ac:dyDescent="0.25"/>
    <row r="21061" x14ac:dyDescent="0.25"/>
    <row r="21062" x14ac:dyDescent="0.25"/>
    <row r="21063" x14ac:dyDescent="0.25"/>
    <row r="21064" x14ac:dyDescent="0.25"/>
    <row r="21065" x14ac:dyDescent="0.25"/>
    <row r="21066" x14ac:dyDescent="0.25"/>
    <row r="21067" x14ac:dyDescent="0.25"/>
    <row r="21068" x14ac:dyDescent="0.25"/>
    <row r="21069" x14ac:dyDescent="0.25"/>
    <row r="21070" x14ac:dyDescent="0.25"/>
    <row r="21071" x14ac:dyDescent="0.25"/>
    <row r="21072" x14ac:dyDescent="0.25"/>
    <row r="21073" x14ac:dyDescent="0.25"/>
    <row r="21074" x14ac:dyDescent="0.25"/>
    <row r="21075" x14ac:dyDescent="0.25"/>
    <row r="21076" x14ac:dyDescent="0.25"/>
    <row r="21077" x14ac:dyDescent="0.25"/>
    <row r="21078" x14ac:dyDescent="0.25"/>
    <row r="21079" x14ac:dyDescent="0.25"/>
    <row r="21080" x14ac:dyDescent="0.25"/>
    <row r="21081" x14ac:dyDescent="0.25"/>
    <row r="21082" x14ac:dyDescent="0.25"/>
    <row r="21083" x14ac:dyDescent="0.25"/>
    <row r="21084" x14ac:dyDescent="0.25"/>
    <row r="21085" x14ac:dyDescent="0.25"/>
    <row r="21086" x14ac:dyDescent="0.25"/>
    <row r="21087" x14ac:dyDescent="0.25"/>
    <row r="21088" x14ac:dyDescent="0.25"/>
    <row r="21089" x14ac:dyDescent="0.25"/>
    <row r="21090" x14ac:dyDescent="0.25"/>
    <row r="21091" x14ac:dyDescent="0.25"/>
    <row r="21092" x14ac:dyDescent="0.25"/>
    <row r="21093" x14ac:dyDescent="0.25"/>
    <row r="21094" x14ac:dyDescent="0.25"/>
    <row r="21095" x14ac:dyDescent="0.25"/>
    <row r="21096" x14ac:dyDescent="0.25"/>
    <row r="21097" x14ac:dyDescent="0.25"/>
    <row r="21098" x14ac:dyDescent="0.25"/>
    <row r="21099" x14ac:dyDescent="0.25"/>
    <row r="21100" x14ac:dyDescent="0.25"/>
    <row r="21101" x14ac:dyDescent="0.25"/>
    <row r="21102" x14ac:dyDescent="0.25"/>
    <row r="21103" x14ac:dyDescent="0.25"/>
    <row r="21104" x14ac:dyDescent="0.25"/>
    <row r="21105" x14ac:dyDescent="0.25"/>
    <row r="21106" x14ac:dyDescent="0.25"/>
    <row r="21107" x14ac:dyDescent="0.25"/>
    <row r="21108" x14ac:dyDescent="0.25"/>
    <row r="21109" x14ac:dyDescent="0.25"/>
    <row r="21110" x14ac:dyDescent="0.25"/>
    <row r="21111" x14ac:dyDescent="0.25"/>
    <row r="21112" x14ac:dyDescent="0.25"/>
    <row r="21113" x14ac:dyDescent="0.25"/>
    <row r="21114" x14ac:dyDescent="0.25"/>
    <row r="21115" x14ac:dyDescent="0.25"/>
    <row r="21116" x14ac:dyDescent="0.25"/>
    <row r="21117" x14ac:dyDescent="0.25"/>
    <row r="21118" x14ac:dyDescent="0.25"/>
    <row r="21119" x14ac:dyDescent="0.25"/>
    <row r="21120" x14ac:dyDescent="0.25"/>
    <row r="21121" x14ac:dyDescent="0.25"/>
    <row r="21122" x14ac:dyDescent="0.25"/>
    <row r="21123" x14ac:dyDescent="0.25"/>
    <row r="21124" x14ac:dyDescent="0.25"/>
    <row r="21125" x14ac:dyDescent="0.25"/>
    <row r="21126" x14ac:dyDescent="0.25"/>
    <row r="21127" x14ac:dyDescent="0.25"/>
    <row r="21128" x14ac:dyDescent="0.25"/>
    <row r="21129" x14ac:dyDescent="0.25"/>
    <row r="21130" x14ac:dyDescent="0.25"/>
    <row r="21131" x14ac:dyDescent="0.25"/>
    <row r="21132" x14ac:dyDescent="0.25"/>
    <row r="21133" x14ac:dyDescent="0.25"/>
    <row r="21134" x14ac:dyDescent="0.25"/>
    <row r="21135" x14ac:dyDescent="0.25"/>
    <row r="21136" x14ac:dyDescent="0.25"/>
    <row r="21137" x14ac:dyDescent="0.25"/>
    <row r="21138" x14ac:dyDescent="0.25"/>
    <row r="21139" x14ac:dyDescent="0.25"/>
    <row r="21140" x14ac:dyDescent="0.25"/>
    <row r="21141" x14ac:dyDescent="0.25"/>
    <row r="21142" x14ac:dyDescent="0.25"/>
    <row r="21143" x14ac:dyDescent="0.25"/>
    <row r="21144" x14ac:dyDescent="0.25"/>
    <row r="21145" x14ac:dyDescent="0.25"/>
    <row r="21146" x14ac:dyDescent="0.25"/>
    <row r="21147" x14ac:dyDescent="0.25"/>
    <row r="21148" x14ac:dyDescent="0.25"/>
    <row r="21149" x14ac:dyDescent="0.25"/>
    <row r="21150" x14ac:dyDescent="0.25"/>
    <row r="21151" x14ac:dyDescent="0.25"/>
    <row r="21152" x14ac:dyDescent="0.25"/>
    <row r="21153" x14ac:dyDescent="0.25"/>
    <row r="21154" x14ac:dyDescent="0.25"/>
    <row r="21155" x14ac:dyDescent="0.25"/>
    <row r="21156" x14ac:dyDescent="0.25"/>
    <row r="21157" x14ac:dyDescent="0.25"/>
    <row r="21158" x14ac:dyDescent="0.25"/>
    <row r="21159" x14ac:dyDescent="0.25"/>
    <row r="21160" x14ac:dyDescent="0.25"/>
    <row r="21161" x14ac:dyDescent="0.25"/>
    <row r="21162" x14ac:dyDescent="0.25"/>
    <row r="21163" x14ac:dyDescent="0.25"/>
    <row r="21164" x14ac:dyDescent="0.25"/>
    <row r="21165" x14ac:dyDescent="0.25"/>
    <row r="21166" x14ac:dyDescent="0.25"/>
    <row r="21167" x14ac:dyDescent="0.25"/>
    <row r="21168" x14ac:dyDescent="0.25"/>
    <row r="21169" x14ac:dyDescent="0.25"/>
    <row r="21170" x14ac:dyDescent="0.25"/>
    <row r="21171" x14ac:dyDescent="0.25"/>
    <row r="21172" x14ac:dyDescent="0.25"/>
    <row r="21173" x14ac:dyDescent="0.25"/>
    <row r="21174" x14ac:dyDescent="0.25"/>
    <row r="21175" x14ac:dyDescent="0.25"/>
    <row r="21176" x14ac:dyDescent="0.25"/>
    <row r="21177" x14ac:dyDescent="0.25"/>
    <row r="21178" x14ac:dyDescent="0.25"/>
    <row r="21179" x14ac:dyDescent="0.25"/>
    <row r="21180" x14ac:dyDescent="0.25"/>
    <row r="21181" x14ac:dyDescent="0.25"/>
    <row r="21182" x14ac:dyDescent="0.25"/>
    <row r="21183" x14ac:dyDescent="0.25"/>
    <row r="21184" x14ac:dyDescent="0.25"/>
    <row r="21185" x14ac:dyDescent="0.25"/>
    <row r="21186" x14ac:dyDescent="0.25"/>
    <row r="21187" x14ac:dyDescent="0.25"/>
    <row r="21188" x14ac:dyDescent="0.25"/>
    <row r="21189" x14ac:dyDescent="0.25"/>
    <row r="21190" x14ac:dyDescent="0.25"/>
    <row r="21191" x14ac:dyDescent="0.25"/>
    <row r="21192" x14ac:dyDescent="0.25"/>
    <row r="21193" x14ac:dyDescent="0.25"/>
    <row r="21194" x14ac:dyDescent="0.25"/>
    <row r="21195" x14ac:dyDescent="0.25"/>
    <row r="21196" x14ac:dyDescent="0.25"/>
    <row r="21197" x14ac:dyDescent="0.25"/>
    <row r="21198" x14ac:dyDescent="0.25"/>
    <row r="21199" x14ac:dyDescent="0.25"/>
    <row r="21200" x14ac:dyDescent="0.25"/>
    <row r="21201" x14ac:dyDescent="0.25"/>
    <row r="21202" x14ac:dyDescent="0.25"/>
    <row r="21203" x14ac:dyDescent="0.25"/>
    <row r="21204" x14ac:dyDescent="0.25"/>
    <row r="21205" x14ac:dyDescent="0.25"/>
    <row r="21206" x14ac:dyDescent="0.25"/>
    <row r="21207" x14ac:dyDescent="0.25"/>
    <row r="21208" x14ac:dyDescent="0.25"/>
    <row r="21209" x14ac:dyDescent="0.25"/>
    <row r="21210" x14ac:dyDescent="0.25"/>
    <row r="21211" x14ac:dyDescent="0.25"/>
    <row r="21212" x14ac:dyDescent="0.25"/>
    <row r="21213" x14ac:dyDescent="0.25"/>
    <row r="21214" x14ac:dyDescent="0.25"/>
    <row r="21215" x14ac:dyDescent="0.25"/>
    <row r="21216" x14ac:dyDescent="0.25"/>
    <row r="21217" x14ac:dyDescent="0.25"/>
    <row r="21218" x14ac:dyDescent="0.25"/>
    <row r="21219" x14ac:dyDescent="0.25"/>
    <row r="21220" x14ac:dyDescent="0.25"/>
    <row r="21221" x14ac:dyDescent="0.25"/>
    <row r="21222" x14ac:dyDescent="0.25"/>
    <row r="21223" x14ac:dyDescent="0.25"/>
    <row r="21224" x14ac:dyDescent="0.25"/>
    <row r="21225" x14ac:dyDescent="0.25"/>
    <row r="21226" x14ac:dyDescent="0.25"/>
    <row r="21227" x14ac:dyDescent="0.25"/>
    <row r="21228" x14ac:dyDescent="0.25"/>
    <row r="21229" x14ac:dyDescent="0.25"/>
    <row r="21230" x14ac:dyDescent="0.25"/>
    <row r="21231" x14ac:dyDescent="0.25"/>
    <row r="21232" x14ac:dyDescent="0.25"/>
    <row r="21233" x14ac:dyDescent="0.25"/>
    <row r="21234" x14ac:dyDescent="0.25"/>
    <row r="21235" x14ac:dyDescent="0.25"/>
    <row r="21236" x14ac:dyDescent="0.25"/>
    <row r="21237" x14ac:dyDescent="0.25"/>
    <row r="21238" x14ac:dyDescent="0.25"/>
    <row r="21239" x14ac:dyDescent="0.25"/>
    <row r="21240" x14ac:dyDescent="0.25"/>
    <row r="21241" x14ac:dyDescent="0.25"/>
    <row r="21242" x14ac:dyDescent="0.25"/>
    <row r="21243" x14ac:dyDescent="0.25"/>
    <row r="21244" x14ac:dyDescent="0.25"/>
    <row r="21245" x14ac:dyDescent="0.25"/>
    <row r="21246" x14ac:dyDescent="0.25"/>
    <row r="21247" x14ac:dyDescent="0.25"/>
    <row r="21248" x14ac:dyDescent="0.25"/>
    <row r="21249" x14ac:dyDescent="0.25"/>
    <row r="21250" x14ac:dyDescent="0.25"/>
    <row r="21251" x14ac:dyDescent="0.25"/>
    <row r="21252" x14ac:dyDescent="0.25"/>
    <row r="21253" x14ac:dyDescent="0.25"/>
    <row r="21254" x14ac:dyDescent="0.25"/>
    <row r="21255" x14ac:dyDescent="0.25"/>
    <row r="21256" x14ac:dyDescent="0.25"/>
    <row r="21257" x14ac:dyDescent="0.25"/>
    <row r="21258" x14ac:dyDescent="0.25"/>
    <row r="21259" x14ac:dyDescent="0.25"/>
    <row r="21260" x14ac:dyDescent="0.25"/>
    <row r="21261" x14ac:dyDescent="0.25"/>
    <row r="21262" x14ac:dyDescent="0.25"/>
    <row r="21263" x14ac:dyDescent="0.25"/>
    <row r="21264" x14ac:dyDescent="0.25"/>
    <row r="21265" x14ac:dyDescent="0.25"/>
    <row r="21266" x14ac:dyDescent="0.25"/>
    <row r="21267" x14ac:dyDescent="0.25"/>
    <row r="21268" x14ac:dyDescent="0.25"/>
    <row r="21269" x14ac:dyDescent="0.25"/>
    <row r="21270" x14ac:dyDescent="0.25"/>
    <row r="21271" x14ac:dyDescent="0.25"/>
    <row r="21272" x14ac:dyDescent="0.25"/>
    <row r="21273" x14ac:dyDescent="0.25"/>
    <row r="21274" x14ac:dyDescent="0.25"/>
    <row r="21275" x14ac:dyDescent="0.25"/>
    <row r="21276" x14ac:dyDescent="0.25"/>
    <row r="21277" x14ac:dyDescent="0.25"/>
    <row r="21278" x14ac:dyDescent="0.25"/>
    <row r="21279" x14ac:dyDescent="0.25"/>
    <row r="21280" x14ac:dyDescent="0.25"/>
    <row r="21281" x14ac:dyDescent="0.25"/>
    <row r="21282" x14ac:dyDescent="0.25"/>
    <row r="21283" x14ac:dyDescent="0.25"/>
    <row r="21284" x14ac:dyDescent="0.25"/>
    <row r="21285" x14ac:dyDescent="0.25"/>
    <row r="21286" x14ac:dyDescent="0.25"/>
    <row r="21287" x14ac:dyDescent="0.25"/>
    <row r="21288" x14ac:dyDescent="0.25"/>
    <row r="21289" x14ac:dyDescent="0.25"/>
    <row r="21290" x14ac:dyDescent="0.25"/>
    <row r="21291" x14ac:dyDescent="0.25"/>
    <row r="21292" x14ac:dyDescent="0.25"/>
    <row r="21293" x14ac:dyDescent="0.25"/>
    <row r="21294" x14ac:dyDescent="0.25"/>
    <row r="21295" x14ac:dyDescent="0.25"/>
    <row r="21296" x14ac:dyDescent="0.25"/>
    <row r="21297" x14ac:dyDescent="0.25"/>
    <row r="21298" x14ac:dyDescent="0.25"/>
    <row r="21299" x14ac:dyDescent="0.25"/>
    <row r="21300" x14ac:dyDescent="0.25"/>
    <row r="21301" x14ac:dyDescent="0.25"/>
    <row r="21302" x14ac:dyDescent="0.25"/>
    <row r="21303" x14ac:dyDescent="0.25"/>
    <row r="21304" x14ac:dyDescent="0.25"/>
    <row r="21305" x14ac:dyDescent="0.25"/>
    <row r="21306" x14ac:dyDescent="0.25"/>
    <row r="21307" x14ac:dyDescent="0.25"/>
    <row r="21308" x14ac:dyDescent="0.25"/>
    <row r="21309" x14ac:dyDescent="0.25"/>
    <row r="21310" x14ac:dyDescent="0.25"/>
    <row r="21311" x14ac:dyDescent="0.25"/>
    <row r="21312" x14ac:dyDescent="0.25"/>
    <row r="21313" x14ac:dyDescent="0.25"/>
    <row r="21314" x14ac:dyDescent="0.25"/>
    <row r="21315" x14ac:dyDescent="0.25"/>
    <row r="21316" x14ac:dyDescent="0.25"/>
    <row r="21317" x14ac:dyDescent="0.25"/>
    <row r="21318" x14ac:dyDescent="0.25"/>
    <row r="21319" x14ac:dyDescent="0.25"/>
    <row r="21320" x14ac:dyDescent="0.25"/>
    <row r="21321" x14ac:dyDescent="0.25"/>
    <row r="21322" x14ac:dyDescent="0.25"/>
    <row r="21323" x14ac:dyDescent="0.25"/>
    <row r="21324" x14ac:dyDescent="0.25"/>
    <row r="21325" x14ac:dyDescent="0.25"/>
    <row r="21326" x14ac:dyDescent="0.25"/>
    <row r="21327" x14ac:dyDescent="0.25"/>
    <row r="21328" x14ac:dyDescent="0.25"/>
    <row r="21329" x14ac:dyDescent="0.25"/>
    <row r="21330" x14ac:dyDescent="0.25"/>
    <row r="21331" x14ac:dyDescent="0.25"/>
    <row r="21332" x14ac:dyDescent="0.25"/>
    <row r="21333" x14ac:dyDescent="0.25"/>
    <row r="21334" x14ac:dyDescent="0.25"/>
    <row r="21335" x14ac:dyDescent="0.25"/>
    <row r="21336" x14ac:dyDescent="0.25"/>
    <row r="21337" x14ac:dyDescent="0.25"/>
    <row r="21338" x14ac:dyDescent="0.25"/>
    <row r="21339" x14ac:dyDescent="0.25"/>
    <row r="21340" x14ac:dyDescent="0.25"/>
    <row r="21341" x14ac:dyDescent="0.25"/>
    <row r="21342" x14ac:dyDescent="0.25"/>
    <row r="21343" x14ac:dyDescent="0.25"/>
    <row r="21344" x14ac:dyDescent="0.25"/>
    <row r="21345" x14ac:dyDescent="0.25"/>
    <row r="21346" x14ac:dyDescent="0.25"/>
    <row r="21347" x14ac:dyDescent="0.25"/>
    <row r="21348" x14ac:dyDescent="0.25"/>
    <row r="21349" x14ac:dyDescent="0.25"/>
    <row r="21350" x14ac:dyDescent="0.25"/>
    <row r="21351" x14ac:dyDescent="0.25"/>
    <row r="21352" x14ac:dyDescent="0.25"/>
    <row r="21353" x14ac:dyDescent="0.25"/>
    <row r="21354" x14ac:dyDescent="0.25"/>
    <row r="21355" x14ac:dyDescent="0.25"/>
    <row r="21356" x14ac:dyDescent="0.25"/>
    <row r="21357" x14ac:dyDescent="0.25"/>
    <row r="21358" x14ac:dyDescent="0.25"/>
    <row r="21359" x14ac:dyDescent="0.25"/>
    <row r="21360" x14ac:dyDescent="0.25"/>
    <row r="21361" x14ac:dyDescent="0.25"/>
    <row r="21362" x14ac:dyDescent="0.25"/>
    <row r="21363" x14ac:dyDescent="0.25"/>
    <row r="21364" x14ac:dyDescent="0.25"/>
    <row r="21365" x14ac:dyDescent="0.25"/>
    <row r="21366" x14ac:dyDescent="0.25"/>
    <row r="21367" x14ac:dyDescent="0.25"/>
    <row r="21368" x14ac:dyDescent="0.25"/>
    <row r="21369" x14ac:dyDescent="0.25"/>
    <row r="21370" x14ac:dyDescent="0.25"/>
    <row r="21371" x14ac:dyDescent="0.25"/>
    <row r="21372" x14ac:dyDescent="0.25"/>
    <row r="21373" x14ac:dyDescent="0.25"/>
    <row r="21374" x14ac:dyDescent="0.25"/>
    <row r="21375" x14ac:dyDescent="0.25"/>
    <row r="21376" x14ac:dyDescent="0.25"/>
    <row r="21377" x14ac:dyDescent="0.25"/>
    <row r="21378" x14ac:dyDescent="0.25"/>
    <row r="21379" x14ac:dyDescent="0.25"/>
    <row r="21380" x14ac:dyDescent="0.25"/>
    <row r="21381" x14ac:dyDescent="0.25"/>
    <row r="21382" x14ac:dyDescent="0.25"/>
    <row r="21383" x14ac:dyDescent="0.25"/>
    <row r="21384" x14ac:dyDescent="0.25"/>
    <row r="21385" x14ac:dyDescent="0.25"/>
    <row r="21386" x14ac:dyDescent="0.25"/>
    <row r="21387" x14ac:dyDescent="0.25"/>
    <row r="21388" x14ac:dyDescent="0.25"/>
    <row r="21389" x14ac:dyDescent="0.25"/>
    <row r="21390" x14ac:dyDescent="0.25"/>
    <row r="21391" x14ac:dyDescent="0.25"/>
    <row r="21392" x14ac:dyDescent="0.25"/>
    <row r="21393" x14ac:dyDescent="0.25"/>
    <row r="21394" x14ac:dyDescent="0.25"/>
    <row r="21395" x14ac:dyDescent="0.25"/>
    <row r="21396" x14ac:dyDescent="0.25"/>
    <row r="21397" x14ac:dyDescent="0.25"/>
    <row r="21398" x14ac:dyDescent="0.25"/>
    <row r="21399" x14ac:dyDescent="0.25"/>
    <row r="21400" x14ac:dyDescent="0.25"/>
    <row r="21401" x14ac:dyDescent="0.25"/>
    <row r="21402" x14ac:dyDescent="0.25"/>
    <row r="21403" x14ac:dyDescent="0.25"/>
    <row r="21404" x14ac:dyDescent="0.25"/>
    <row r="21405" x14ac:dyDescent="0.25"/>
    <row r="21406" x14ac:dyDescent="0.25"/>
    <row r="21407" x14ac:dyDescent="0.25"/>
    <row r="21408" x14ac:dyDescent="0.25"/>
    <row r="21409" x14ac:dyDescent="0.25"/>
    <row r="21410" x14ac:dyDescent="0.25"/>
    <row r="21411" x14ac:dyDescent="0.25"/>
    <row r="21412" x14ac:dyDescent="0.25"/>
    <row r="21413" x14ac:dyDescent="0.25"/>
    <row r="21414" x14ac:dyDescent="0.25"/>
    <row r="21415" x14ac:dyDescent="0.25"/>
    <row r="21416" x14ac:dyDescent="0.25"/>
    <row r="21417" x14ac:dyDescent="0.25"/>
    <row r="21418" x14ac:dyDescent="0.25"/>
    <row r="21419" x14ac:dyDescent="0.25"/>
    <row r="21420" x14ac:dyDescent="0.25"/>
    <row r="21421" x14ac:dyDescent="0.25"/>
    <row r="21422" x14ac:dyDescent="0.25"/>
    <row r="21423" x14ac:dyDescent="0.25"/>
    <row r="21424" x14ac:dyDescent="0.25"/>
    <row r="21425" x14ac:dyDescent="0.25"/>
    <row r="21426" x14ac:dyDescent="0.25"/>
    <row r="21427" x14ac:dyDescent="0.25"/>
    <row r="21428" x14ac:dyDescent="0.25"/>
    <row r="21429" x14ac:dyDescent="0.25"/>
    <row r="21430" x14ac:dyDescent="0.25"/>
    <row r="21431" x14ac:dyDescent="0.25"/>
    <row r="21432" x14ac:dyDescent="0.25"/>
    <row r="21433" x14ac:dyDescent="0.25"/>
    <row r="21434" x14ac:dyDescent="0.25"/>
    <row r="21435" x14ac:dyDescent="0.25"/>
    <row r="21436" x14ac:dyDescent="0.25"/>
    <row r="21437" x14ac:dyDescent="0.25"/>
    <row r="21438" x14ac:dyDescent="0.25"/>
    <row r="21439" x14ac:dyDescent="0.25"/>
    <row r="21440" x14ac:dyDescent="0.25"/>
    <row r="21441" x14ac:dyDescent="0.25"/>
    <row r="21442" x14ac:dyDescent="0.25"/>
    <row r="21443" x14ac:dyDescent="0.25"/>
    <row r="21444" x14ac:dyDescent="0.25"/>
    <row r="21445" x14ac:dyDescent="0.25"/>
    <row r="21446" x14ac:dyDescent="0.25"/>
    <row r="21447" x14ac:dyDescent="0.25"/>
    <row r="21448" x14ac:dyDescent="0.25"/>
    <row r="21449" x14ac:dyDescent="0.25"/>
    <row r="21450" x14ac:dyDescent="0.25"/>
    <row r="21451" x14ac:dyDescent="0.25"/>
    <row r="21452" x14ac:dyDescent="0.25"/>
    <row r="21453" x14ac:dyDescent="0.25"/>
    <row r="21454" x14ac:dyDescent="0.25"/>
    <row r="21455" x14ac:dyDescent="0.25"/>
    <row r="21456" x14ac:dyDescent="0.25"/>
    <row r="21457" x14ac:dyDescent="0.25"/>
    <row r="21458" x14ac:dyDescent="0.25"/>
    <row r="21459" x14ac:dyDescent="0.25"/>
    <row r="21460" x14ac:dyDescent="0.25"/>
    <row r="21461" x14ac:dyDescent="0.25"/>
    <row r="21462" x14ac:dyDescent="0.25"/>
    <row r="21463" x14ac:dyDescent="0.25"/>
    <row r="21464" x14ac:dyDescent="0.25"/>
    <row r="21465" x14ac:dyDescent="0.25"/>
    <row r="21466" x14ac:dyDescent="0.25"/>
    <row r="21467" x14ac:dyDescent="0.25"/>
    <row r="21468" x14ac:dyDescent="0.25"/>
    <row r="21469" x14ac:dyDescent="0.25"/>
    <row r="21470" x14ac:dyDescent="0.25"/>
    <row r="21471" x14ac:dyDescent="0.25"/>
    <row r="21472" x14ac:dyDescent="0.25"/>
    <row r="21473" x14ac:dyDescent="0.25"/>
    <row r="21474" x14ac:dyDescent="0.25"/>
    <row r="21475" x14ac:dyDescent="0.25"/>
    <row r="21476" x14ac:dyDescent="0.25"/>
    <row r="21477" x14ac:dyDescent="0.25"/>
    <row r="21478" x14ac:dyDescent="0.25"/>
    <row r="21479" x14ac:dyDescent="0.25"/>
    <row r="21480" x14ac:dyDescent="0.25"/>
    <row r="21481" x14ac:dyDescent="0.25"/>
    <row r="21482" x14ac:dyDescent="0.25"/>
    <row r="21483" x14ac:dyDescent="0.25"/>
    <row r="21484" x14ac:dyDescent="0.25"/>
    <row r="21485" x14ac:dyDescent="0.25"/>
    <row r="21486" x14ac:dyDescent="0.25"/>
    <row r="21487" x14ac:dyDescent="0.25"/>
    <row r="21488" x14ac:dyDescent="0.25"/>
    <row r="21489" x14ac:dyDescent="0.25"/>
    <row r="21490" x14ac:dyDescent="0.25"/>
    <row r="21491" x14ac:dyDescent="0.25"/>
    <row r="21492" x14ac:dyDescent="0.25"/>
    <row r="21493" x14ac:dyDescent="0.25"/>
    <row r="21494" x14ac:dyDescent="0.25"/>
    <row r="21495" x14ac:dyDescent="0.25"/>
    <row r="21496" x14ac:dyDescent="0.25"/>
    <row r="21497" x14ac:dyDescent="0.25"/>
    <row r="21498" x14ac:dyDescent="0.25"/>
    <row r="21499" x14ac:dyDescent="0.25"/>
    <row r="21500" x14ac:dyDescent="0.25"/>
    <row r="21501" x14ac:dyDescent="0.25"/>
    <row r="21502" x14ac:dyDescent="0.25"/>
    <row r="21503" x14ac:dyDescent="0.25"/>
    <row r="21504" x14ac:dyDescent="0.25"/>
    <row r="21505" x14ac:dyDescent="0.25"/>
    <row r="21506" x14ac:dyDescent="0.25"/>
    <row r="21507" x14ac:dyDescent="0.25"/>
    <row r="21508" x14ac:dyDescent="0.25"/>
    <row r="21509" x14ac:dyDescent="0.25"/>
    <row r="21510" x14ac:dyDescent="0.25"/>
    <row r="21511" x14ac:dyDescent="0.25"/>
    <row r="21512" x14ac:dyDescent="0.25"/>
    <row r="21513" x14ac:dyDescent="0.25"/>
    <row r="21514" x14ac:dyDescent="0.25"/>
    <row r="21515" x14ac:dyDescent="0.25"/>
    <row r="21516" x14ac:dyDescent="0.25"/>
    <row r="21517" x14ac:dyDescent="0.25"/>
    <row r="21518" x14ac:dyDescent="0.25"/>
    <row r="21519" x14ac:dyDescent="0.25"/>
    <row r="21520" x14ac:dyDescent="0.25"/>
    <row r="21521" x14ac:dyDescent="0.25"/>
    <row r="21522" x14ac:dyDescent="0.25"/>
    <row r="21523" x14ac:dyDescent="0.25"/>
    <row r="21524" x14ac:dyDescent="0.25"/>
    <row r="21525" x14ac:dyDescent="0.25"/>
    <row r="21526" x14ac:dyDescent="0.25"/>
    <row r="21527" x14ac:dyDescent="0.25"/>
    <row r="21528" x14ac:dyDescent="0.25"/>
    <row r="21529" x14ac:dyDescent="0.25"/>
    <row r="21530" x14ac:dyDescent="0.25"/>
    <row r="21531" x14ac:dyDescent="0.25"/>
    <row r="21532" x14ac:dyDescent="0.25"/>
    <row r="21533" x14ac:dyDescent="0.25"/>
    <row r="21534" x14ac:dyDescent="0.25"/>
    <row r="21535" x14ac:dyDescent="0.25"/>
    <row r="21536" x14ac:dyDescent="0.25"/>
    <row r="21537" x14ac:dyDescent="0.25"/>
    <row r="21538" x14ac:dyDescent="0.25"/>
    <row r="21539" x14ac:dyDescent="0.25"/>
    <row r="21540" x14ac:dyDescent="0.25"/>
    <row r="21541" x14ac:dyDescent="0.25"/>
    <row r="21542" x14ac:dyDescent="0.25"/>
    <row r="21543" x14ac:dyDescent="0.25"/>
    <row r="21544" x14ac:dyDescent="0.25"/>
    <row r="21545" x14ac:dyDescent="0.25"/>
    <row r="21546" x14ac:dyDescent="0.25"/>
    <row r="21547" x14ac:dyDescent="0.25"/>
    <row r="21548" x14ac:dyDescent="0.25"/>
    <row r="21549" x14ac:dyDescent="0.25"/>
    <row r="21550" x14ac:dyDescent="0.25"/>
    <row r="21551" x14ac:dyDescent="0.25"/>
    <row r="21552" x14ac:dyDescent="0.25"/>
    <row r="21553" x14ac:dyDescent="0.25"/>
    <row r="21554" x14ac:dyDescent="0.25"/>
    <row r="21555" x14ac:dyDescent="0.25"/>
    <row r="21556" x14ac:dyDescent="0.25"/>
    <row r="21557" x14ac:dyDescent="0.25"/>
    <row r="21558" x14ac:dyDescent="0.25"/>
    <row r="21559" x14ac:dyDescent="0.25"/>
    <row r="21560" x14ac:dyDescent="0.25"/>
    <row r="21561" x14ac:dyDescent="0.25"/>
    <row r="21562" x14ac:dyDescent="0.25"/>
    <row r="21563" x14ac:dyDescent="0.25"/>
    <row r="21564" x14ac:dyDescent="0.25"/>
    <row r="21565" x14ac:dyDescent="0.25"/>
    <row r="21566" x14ac:dyDescent="0.25"/>
    <row r="21567" x14ac:dyDescent="0.25"/>
    <row r="21568" x14ac:dyDescent="0.25"/>
    <row r="21569" x14ac:dyDescent="0.25"/>
    <row r="21570" x14ac:dyDescent="0.25"/>
    <row r="21571" x14ac:dyDescent="0.25"/>
    <row r="21572" x14ac:dyDescent="0.25"/>
    <row r="21573" x14ac:dyDescent="0.25"/>
    <row r="21574" x14ac:dyDescent="0.25"/>
    <row r="21575" x14ac:dyDescent="0.25"/>
    <row r="21576" x14ac:dyDescent="0.25"/>
    <row r="21577" x14ac:dyDescent="0.25"/>
    <row r="21578" x14ac:dyDescent="0.25"/>
    <row r="21579" x14ac:dyDescent="0.25"/>
    <row r="21580" x14ac:dyDescent="0.25"/>
    <row r="21581" x14ac:dyDescent="0.25"/>
    <row r="21582" x14ac:dyDescent="0.25"/>
    <row r="21583" x14ac:dyDescent="0.25"/>
    <row r="21584" x14ac:dyDescent="0.25"/>
    <row r="21585" x14ac:dyDescent="0.25"/>
    <row r="21586" x14ac:dyDescent="0.25"/>
    <row r="21587" x14ac:dyDescent="0.25"/>
    <row r="21588" x14ac:dyDescent="0.25"/>
    <row r="21589" x14ac:dyDescent="0.25"/>
    <row r="21590" x14ac:dyDescent="0.25"/>
    <row r="21591" x14ac:dyDescent="0.25"/>
    <row r="21592" x14ac:dyDescent="0.25"/>
    <row r="21593" x14ac:dyDescent="0.25"/>
    <row r="21594" x14ac:dyDescent="0.25"/>
    <row r="21595" x14ac:dyDescent="0.25"/>
    <row r="21596" x14ac:dyDescent="0.25"/>
    <row r="21597" x14ac:dyDescent="0.25"/>
    <row r="21598" x14ac:dyDescent="0.25"/>
    <row r="21599" x14ac:dyDescent="0.25"/>
    <row r="21600" x14ac:dyDescent="0.25"/>
    <row r="21601" x14ac:dyDescent="0.25"/>
    <row r="21602" x14ac:dyDescent="0.25"/>
    <row r="21603" x14ac:dyDescent="0.25"/>
    <row r="21604" x14ac:dyDescent="0.25"/>
    <row r="21605" x14ac:dyDescent="0.25"/>
    <row r="21606" x14ac:dyDescent="0.25"/>
    <row r="21607" x14ac:dyDescent="0.25"/>
    <row r="21608" x14ac:dyDescent="0.25"/>
    <row r="21609" x14ac:dyDescent="0.25"/>
    <row r="21610" x14ac:dyDescent="0.25"/>
    <row r="21611" x14ac:dyDescent="0.25"/>
    <row r="21612" x14ac:dyDescent="0.25"/>
    <row r="21613" x14ac:dyDescent="0.25"/>
    <row r="21614" x14ac:dyDescent="0.25"/>
    <row r="21615" x14ac:dyDescent="0.25"/>
    <row r="21616" x14ac:dyDescent="0.25"/>
    <row r="21617" x14ac:dyDescent="0.25"/>
    <row r="21618" x14ac:dyDescent="0.25"/>
    <row r="21619" x14ac:dyDescent="0.25"/>
    <row r="21620" x14ac:dyDescent="0.25"/>
    <row r="21621" x14ac:dyDescent="0.25"/>
    <row r="21622" x14ac:dyDescent="0.25"/>
    <row r="21623" x14ac:dyDescent="0.25"/>
    <row r="21624" x14ac:dyDescent="0.25"/>
    <row r="21625" x14ac:dyDescent="0.25"/>
    <row r="21626" x14ac:dyDescent="0.25"/>
    <row r="21627" x14ac:dyDescent="0.25"/>
    <row r="21628" x14ac:dyDescent="0.25"/>
    <row r="21629" x14ac:dyDescent="0.25"/>
    <row r="21630" x14ac:dyDescent="0.25"/>
    <row r="21631" x14ac:dyDescent="0.25"/>
    <row r="21632" x14ac:dyDescent="0.25"/>
    <row r="21633" x14ac:dyDescent="0.25"/>
    <row r="21634" x14ac:dyDescent="0.25"/>
    <row r="21635" x14ac:dyDescent="0.25"/>
    <row r="21636" x14ac:dyDescent="0.25"/>
    <row r="21637" x14ac:dyDescent="0.25"/>
    <row r="21638" x14ac:dyDescent="0.25"/>
    <row r="21639" x14ac:dyDescent="0.25"/>
    <row r="21640" x14ac:dyDescent="0.25"/>
    <row r="21641" x14ac:dyDescent="0.25"/>
    <row r="21642" x14ac:dyDescent="0.25"/>
    <row r="21643" x14ac:dyDescent="0.25"/>
    <row r="21644" x14ac:dyDescent="0.25"/>
    <row r="21645" x14ac:dyDescent="0.25"/>
    <row r="21646" x14ac:dyDescent="0.25"/>
    <row r="21647" x14ac:dyDescent="0.25"/>
    <row r="21648" x14ac:dyDescent="0.25"/>
    <row r="21649" x14ac:dyDescent="0.25"/>
    <row r="21650" x14ac:dyDescent="0.25"/>
    <row r="21651" x14ac:dyDescent="0.25"/>
    <row r="21652" x14ac:dyDescent="0.25"/>
    <row r="21653" x14ac:dyDescent="0.25"/>
    <row r="21654" x14ac:dyDescent="0.25"/>
    <row r="21655" x14ac:dyDescent="0.25"/>
    <row r="21656" x14ac:dyDescent="0.25"/>
    <row r="21657" x14ac:dyDescent="0.25"/>
    <row r="21658" x14ac:dyDescent="0.25"/>
    <row r="21659" x14ac:dyDescent="0.25"/>
    <row r="21660" x14ac:dyDescent="0.25"/>
    <row r="21661" x14ac:dyDescent="0.25"/>
    <row r="21662" x14ac:dyDescent="0.25"/>
    <row r="21663" x14ac:dyDescent="0.25"/>
    <row r="21664" x14ac:dyDescent="0.25"/>
    <row r="21665" x14ac:dyDescent="0.25"/>
    <row r="21666" x14ac:dyDescent="0.25"/>
    <row r="21667" x14ac:dyDescent="0.25"/>
    <row r="21668" x14ac:dyDescent="0.25"/>
    <row r="21669" x14ac:dyDescent="0.25"/>
    <row r="21670" x14ac:dyDescent="0.25"/>
    <row r="21671" x14ac:dyDescent="0.25"/>
    <row r="21672" x14ac:dyDescent="0.25"/>
    <row r="21673" x14ac:dyDescent="0.25"/>
    <row r="21674" x14ac:dyDescent="0.25"/>
    <row r="21675" x14ac:dyDescent="0.25"/>
    <row r="21676" x14ac:dyDescent="0.25"/>
    <row r="21677" x14ac:dyDescent="0.25"/>
    <row r="21678" x14ac:dyDescent="0.25"/>
    <row r="21679" x14ac:dyDescent="0.25"/>
    <row r="21680" x14ac:dyDescent="0.25"/>
    <row r="21681" x14ac:dyDescent="0.25"/>
    <row r="21682" x14ac:dyDescent="0.25"/>
    <row r="21683" x14ac:dyDescent="0.25"/>
    <row r="21684" x14ac:dyDescent="0.25"/>
    <row r="21685" x14ac:dyDescent="0.25"/>
    <row r="21686" x14ac:dyDescent="0.25"/>
    <row r="21687" x14ac:dyDescent="0.25"/>
    <row r="21688" x14ac:dyDescent="0.25"/>
    <row r="21689" x14ac:dyDescent="0.25"/>
    <row r="21690" x14ac:dyDescent="0.25"/>
    <row r="21691" x14ac:dyDescent="0.25"/>
    <row r="21692" x14ac:dyDescent="0.25"/>
    <row r="21693" x14ac:dyDescent="0.25"/>
    <row r="21694" x14ac:dyDescent="0.25"/>
    <row r="21695" x14ac:dyDescent="0.25"/>
    <row r="21696" x14ac:dyDescent="0.25"/>
    <row r="21697" x14ac:dyDescent="0.25"/>
    <row r="21698" x14ac:dyDescent="0.25"/>
    <row r="21699" x14ac:dyDescent="0.25"/>
    <row r="21700" x14ac:dyDescent="0.25"/>
    <row r="21701" x14ac:dyDescent="0.25"/>
    <row r="21702" x14ac:dyDescent="0.25"/>
    <row r="21703" x14ac:dyDescent="0.25"/>
    <row r="21704" x14ac:dyDescent="0.25"/>
    <row r="21705" x14ac:dyDescent="0.25"/>
    <row r="21706" x14ac:dyDescent="0.25"/>
    <row r="21707" x14ac:dyDescent="0.25"/>
    <row r="21708" x14ac:dyDescent="0.25"/>
    <row r="21709" x14ac:dyDescent="0.25"/>
    <row r="21710" x14ac:dyDescent="0.25"/>
    <row r="21711" x14ac:dyDescent="0.25"/>
    <row r="21712" x14ac:dyDescent="0.25"/>
    <row r="21713" x14ac:dyDescent="0.25"/>
    <row r="21714" x14ac:dyDescent="0.25"/>
    <row r="21715" x14ac:dyDescent="0.25"/>
    <row r="21716" x14ac:dyDescent="0.25"/>
    <row r="21717" x14ac:dyDescent="0.25"/>
    <row r="21718" x14ac:dyDescent="0.25"/>
    <row r="21719" x14ac:dyDescent="0.25"/>
    <row r="21720" x14ac:dyDescent="0.25"/>
    <row r="21721" x14ac:dyDescent="0.25"/>
    <row r="21722" x14ac:dyDescent="0.25"/>
    <row r="21723" x14ac:dyDescent="0.25"/>
    <row r="21724" x14ac:dyDescent="0.25"/>
    <row r="21725" x14ac:dyDescent="0.25"/>
    <row r="21726" x14ac:dyDescent="0.25"/>
    <row r="21727" x14ac:dyDescent="0.25"/>
    <row r="21728" x14ac:dyDescent="0.25"/>
    <row r="21729" x14ac:dyDescent="0.25"/>
    <row r="21730" x14ac:dyDescent="0.25"/>
    <row r="21731" x14ac:dyDescent="0.25"/>
    <row r="21732" x14ac:dyDescent="0.25"/>
    <row r="21733" x14ac:dyDescent="0.25"/>
    <row r="21734" x14ac:dyDescent="0.25"/>
    <row r="21735" x14ac:dyDescent="0.25"/>
    <row r="21736" x14ac:dyDescent="0.25"/>
    <row r="21737" x14ac:dyDescent="0.25"/>
    <row r="21738" x14ac:dyDescent="0.25"/>
    <row r="21739" x14ac:dyDescent="0.25"/>
    <row r="21740" x14ac:dyDescent="0.25"/>
    <row r="21741" x14ac:dyDescent="0.25"/>
    <row r="21742" x14ac:dyDescent="0.25"/>
    <row r="21743" x14ac:dyDescent="0.25"/>
    <row r="21744" x14ac:dyDescent="0.25"/>
    <row r="21745" x14ac:dyDescent="0.25"/>
    <row r="21746" x14ac:dyDescent="0.25"/>
    <row r="21747" x14ac:dyDescent="0.25"/>
    <row r="21748" x14ac:dyDescent="0.25"/>
    <row r="21749" x14ac:dyDescent="0.25"/>
    <row r="21750" x14ac:dyDescent="0.25"/>
    <row r="21751" x14ac:dyDescent="0.25"/>
    <row r="21752" x14ac:dyDescent="0.25"/>
    <row r="21753" x14ac:dyDescent="0.25"/>
    <row r="21754" x14ac:dyDescent="0.25"/>
    <row r="21755" x14ac:dyDescent="0.25"/>
    <row r="21756" x14ac:dyDescent="0.25"/>
    <row r="21757" x14ac:dyDescent="0.25"/>
    <row r="21758" x14ac:dyDescent="0.25"/>
    <row r="21759" x14ac:dyDescent="0.25"/>
    <row r="21760" x14ac:dyDescent="0.25"/>
    <row r="21761" x14ac:dyDescent="0.25"/>
    <row r="21762" x14ac:dyDescent="0.25"/>
    <row r="21763" x14ac:dyDescent="0.25"/>
    <row r="21764" x14ac:dyDescent="0.25"/>
    <row r="21765" x14ac:dyDescent="0.25"/>
    <row r="21766" x14ac:dyDescent="0.25"/>
    <row r="21767" x14ac:dyDescent="0.25"/>
    <row r="21768" x14ac:dyDescent="0.25"/>
    <row r="21769" x14ac:dyDescent="0.25"/>
    <row r="21770" x14ac:dyDescent="0.25"/>
    <row r="21771" x14ac:dyDescent="0.25"/>
    <row r="21772" x14ac:dyDescent="0.25"/>
    <row r="21773" x14ac:dyDescent="0.25"/>
    <row r="21774" x14ac:dyDescent="0.25"/>
    <row r="21775" x14ac:dyDescent="0.25"/>
    <row r="21776" x14ac:dyDescent="0.25"/>
    <row r="21777" x14ac:dyDescent="0.25"/>
    <row r="21778" x14ac:dyDescent="0.25"/>
    <row r="21779" x14ac:dyDescent="0.25"/>
    <row r="21780" x14ac:dyDescent="0.25"/>
    <row r="21781" x14ac:dyDescent="0.25"/>
    <row r="21782" x14ac:dyDescent="0.25"/>
    <row r="21783" x14ac:dyDescent="0.25"/>
    <row r="21784" x14ac:dyDescent="0.25"/>
    <row r="21785" x14ac:dyDescent="0.25"/>
    <row r="21786" x14ac:dyDescent="0.25"/>
    <row r="21787" x14ac:dyDescent="0.25"/>
    <row r="21788" x14ac:dyDescent="0.25"/>
    <row r="21789" x14ac:dyDescent="0.25"/>
    <row r="21790" x14ac:dyDescent="0.25"/>
    <row r="21791" x14ac:dyDescent="0.25"/>
    <row r="21792" x14ac:dyDescent="0.25"/>
    <row r="21793" x14ac:dyDescent="0.25"/>
    <row r="21794" x14ac:dyDescent="0.25"/>
    <row r="21795" x14ac:dyDescent="0.25"/>
    <row r="21796" x14ac:dyDescent="0.25"/>
    <row r="21797" x14ac:dyDescent="0.25"/>
    <row r="21798" x14ac:dyDescent="0.25"/>
    <row r="21799" x14ac:dyDescent="0.25"/>
    <row r="21800" x14ac:dyDescent="0.25"/>
    <row r="21801" x14ac:dyDescent="0.25"/>
    <row r="21802" x14ac:dyDescent="0.25"/>
    <row r="21803" x14ac:dyDescent="0.25"/>
    <row r="21804" x14ac:dyDescent="0.25"/>
    <row r="21805" x14ac:dyDescent="0.25"/>
    <row r="21806" x14ac:dyDescent="0.25"/>
    <row r="21807" x14ac:dyDescent="0.25"/>
    <row r="21808" x14ac:dyDescent="0.25"/>
    <row r="21809" x14ac:dyDescent="0.25"/>
    <row r="21810" x14ac:dyDescent="0.25"/>
    <row r="21811" x14ac:dyDescent="0.25"/>
    <row r="21812" x14ac:dyDescent="0.25"/>
    <row r="21813" x14ac:dyDescent="0.25"/>
    <row r="21814" x14ac:dyDescent="0.25"/>
    <row r="21815" x14ac:dyDescent="0.25"/>
    <row r="21816" x14ac:dyDescent="0.25"/>
    <row r="21817" x14ac:dyDescent="0.25"/>
    <row r="21818" x14ac:dyDescent="0.25"/>
    <row r="21819" x14ac:dyDescent="0.25"/>
    <row r="21820" x14ac:dyDescent="0.25"/>
    <row r="21821" x14ac:dyDescent="0.25"/>
    <row r="21822" x14ac:dyDescent="0.25"/>
    <row r="21823" x14ac:dyDescent="0.25"/>
    <row r="21824" x14ac:dyDescent="0.25"/>
    <row r="21825" x14ac:dyDescent="0.25"/>
    <row r="21826" x14ac:dyDescent="0.25"/>
    <row r="21827" x14ac:dyDescent="0.25"/>
    <row r="21828" x14ac:dyDescent="0.25"/>
    <row r="21829" x14ac:dyDescent="0.25"/>
    <row r="21830" x14ac:dyDescent="0.25"/>
    <row r="21831" x14ac:dyDescent="0.25"/>
    <row r="21832" x14ac:dyDescent="0.25"/>
    <row r="21833" x14ac:dyDescent="0.25"/>
    <row r="21834" x14ac:dyDescent="0.25"/>
    <row r="21835" x14ac:dyDescent="0.25"/>
    <row r="21836" x14ac:dyDescent="0.25"/>
    <row r="21837" x14ac:dyDescent="0.25"/>
    <row r="21838" x14ac:dyDescent="0.25"/>
    <row r="21839" x14ac:dyDescent="0.25"/>
    <row r="21840" x14ac:dyDescent="0.25"/>
    <row r="21841" x14ac:dyDescent="0.25"/>
    <row r="21842" x14ac:dyDescent="0.25"/>
    <row r="21843" x14ac:dyDescent="0.25"/>
    <row r="21844" x14ac:dyDescent="0.25"/>
    <row r="21845" x14ac:dyDescent="0.25"/>
    <row r="21846" x14ac:dyDescent="0.25"/>
    <row r="21847" x14ac:dyDescent="0.25"/>
    <row r="21848" x14ac:dyDescent="0.25"/>
    <row r="21849" x14ac:dyDescent="0.25"/>
    <row r="21850" x14ac:dyDescent="0.25"/>
    <row r="21851" x14ac:dyDescent="0.25"/>
    <row r="21852" x14ac:dyDescent="0.25"/>
    <row r="21853" x14ac:dyDescent="0.25"/>
    <row r="21854" x14ac:dyDescent="0.25"/>
    <row r="21855" x14ac:dyDescent="0.25"/>
    <row r="21856" x14ac:dyDescent="0.25"/>
    <row r="21857" x14ac:dyDescent="0.25"/>
    <row r="21858" x14ac:dyDescent="0.25"/>
    <row r="21859" x14ac:dyDescent="0.25"/>
    <row r="21860" x14ac:dyDescent="0.25"/>
    <row r="21861" x14ac:dyDescent="0.25"/>
    <row r="21862" x14ac:dyDescent="0.25"/>
    <row r="21863" x14ac:dyDescent="0.25"/>
    <row r="21864" x14ac:dyDescent="0.25"/>
    <row r="21865" x14ac:dyDescent="0.25"/>
    <row r="21866" x14ac:dyDescent="0.25"/>
    <row r="21867" x14ac:dyDescent="0.25"/>
    <row r="21868" x14ac:dyDescent="0.25"/>
    <row r="21869" x14ac:dyDescent="0.25"/>
    <row r="21870" x14ac:dyDescent="0.25"/>
    <row r="21871" x14ac:dyDescent="0.25"/>
    <row r="21872" x14ac:dyDescent="0.25"/>
    <row r="21873" x14ac:dyDescent="0.25"/>
    <row r="21874" x14ac:dyDescent="0.25"/>
    <row r="21875" x14ac:dyDescent="0.25"/>
    <row r="21876" x14ac:dyDescent="0.25"/>
    <row r="21877" x14ac:dyDescent="0.25"/>
    <row r="21878" x14ac:dyDescent="0.25"/>
    <row r="21879" x14ac:dyDescent="0.25"/>
    <row r="21880" x14ac:dyDescent="0.25"/>
    <row r="21881" x14ac:dyDescent="0.25"/>
    <row r="21882" x14ac:dyDescent="0.25"/>
    <row r="21883" x14ac:dyDescent="0.25"/>
    <row r="21884" x14ac:dyDescent="0.25"/>
    <row r="21885" x14ac:dyDescent="0.25"/>
    <row r="21886" x14ac:dyDescent="0.25"/>
    <row r="21887" x14ac:dyDescent="0.25"/>
    <row r="21888" x14ac:dyDescent="0.25"/>
    <row r="21889" x14ac:dyDescent="0.25"/>
    <row r="21890" x14ac:dyDescent="0.25"/>
    <row r="21891" x14ac:dyDescent="0.25"/>
    <row r="21892" x14ac:dyDescent="0.25"/>
    <row r="21893" x14ac:dyDescent="0.25"/>
    <row r="21894" x14ac:dyDescent="0.25"/>
    <row r="21895" x14ac:dyDescent="0.25"/>
    <row r="21896" x14ac:dyDescent="0.25"/>
    <row r="21897" x14ac:dyDescent="0.25"/>
    <row r="21898" x14ac:dyDescent="0.25"/>
    <row r="21899" x14ac:dyDescent="0.25"/>
    <row r="21900" x14ac:dyDescent="0.25"/>
    <row r="21901" x14ac:dyDescent="0.25"/>
    <row r="21902" x14ac:dyDescent="0.25"/>
    <row r="21903" x14ac:dyDescent="0.25"/>
    <row r="21904" x14ac:dyDescent="0.25"/>
    <row r="21905" x14ac:dyDescent="0.25"/>
    <row r="21906" x14ac:dyDescent="0.25"/>
    <row r="21907" x14ac:dyDescent="0.25"/>
    <row r="21908" x14ac:dyDescent="0.25"/>
    <row r="21909" x14ac:dyDescent="0.25"/>
    <row r="21910" x14ac:dyDescent="0.25"/>
    <row r="21911" x14ac:dyDescent="0.25"/>
    <row r="21912" x14ac:dyDescent="0.25"/>
    <row r="21913" x14ac:dyDescent="0.25"/>
    <row r="21914" x14ac:dyDescent="0.25"/>
    <row r="21915" x14ac:dyDescent="0.25"/>
    <row r="21916" x14ac:dyDescent="0.25"/>
    <row r="21917" x14ac:dyDescent="0.25"/>
    <row r="21918" x14ac:dyDescent="0.25"/>
    <row r="21919" x14ac:dyDescent="0.25"/>
    <row r="21920" x14ac:dyDescent="0.25"/>
    <row r="21921" x14ac:dyDescent="0.25"/>
    <row r="21922" x14ac:dyDescent="0.25"/>
    <row r="21923" x14ac:dyDescent="0.25"/>
    <row r="21924" x14ac:dyDescent="0.25"/>
    <row r="21925" x14ac:dyDescent="0.25"/>
    <row r="21926" x14ac:dyDescent="0.25"/>
    <row r="21927" x14ac:dyDescent="0.25"/>
    <row r="21928" x14ac:dyDescent="0.25"/>
    <row r="21929" x14ac:dyDescent="0.25"/>
    <row r="21930" x14ac:dyDescent="0.25"/>
    <row r="21931" x14ac:dyDescent="0.25"/>
    <row r="21932" x14ac:dyDescent="0.25"/>
    <row r="21933" x14ac:dyDescent="0.25"/>
    <row r="21934" x14ac:dyDescent="0.25"/>
    <row r="21935" x14ac:dyDescent="0.25"/>
    <row r="21936" x14ac:dyDescent="0.25"/>
    <row r="21937" x14ac:dyDescent="0.25"/>
    <row r="21938" x14ac:dyDescent="0.25"/>
    <row r="21939" x14ac:dyDescent="0.25"/>
    <row r="21940" x14ac:dyDescent="0.25"/>
    <row r="21941" x14ac:dyDescent="0.25"/>
    <row r="21942" x14ac:dyDescent="0.25"/>
    <row r="21943" x14ac:dyDescent="0.25"/>
    <row r="21944" x14ac:dyDescent="0.25"/>
    <row r="21945" x14ac:dyDescent="0.25"/>
    <row r="21946" x14ac:dyDescent="0.25"/>
    <row r="21947" x14ac:dyDescent="0.25"/>
    <row r="21948" x14ac:dyDescent="0.25"/>
    <row r="21949" x14ac:dyDescent="0.25"/>
    <row r="21950" x14ac:dyDescent="0.25"/>
    <row r="21951" x14ac:dyDescent="0.25"/>
    <row r="21952" x14ac:dyDescent="0.25"/>
    <row r="21953" x14ac:dyDescent="0.25"/>
    <row r="21954" x14ac:dyDescent="0.25"/>
    <row r="21955" x14ac:dyDescent="0.25"/>
    <row r="21956" x14ac:dyDescent="0.25"/>
    <row r="21957" x14ac:dyDescent="0.25"/>
    <row r="21958" x14ac:dyDescent="0.25"/>
    <row r="21959" x14ac:dyDescent="0.25"/>
    <row r="21960" x14ac:dyDescent="0.25"/>
    <row r="21961" x14ac:dyDescent="0.25"/>
    <row r="21962" x14ac:dyDescent="0.25"/>
    <row r="21963" x14ac:dyDescent="0.25"/>
    <row r="21964" x14ac:dyDescent="0.25"/>
    <row r="21965" x14ac:dyDescent="0.25"/>
    <row r="21966" x14ac:dyDescent="0.25"/>
    <row r="21967" x14ac:dyDescent="0.25"/>
    <row r="21968" x14ac:dyDescent="0.25"/>
    <row r="21969" x14ac:dyDescent="0.25"/>
    <row r="21970" x14ac:dyDescent="0.25"/>
    <row r="21971" x14ac:dyDescent="0.25"/>
    <row r="21972" x14ac:dyDescent="0.25"/>
    <row r="21973" x14ac:dyDescent="0.25"/>
    <row r="21974" x14ac:dyDescent="0.25"/>
    <row r="21975" x14ac:dyDescent="0.25"/>
    <row r="21976" x14ac:dyDescent="0.25"/>
    <row r="21977" x14ac:dyDescent="0.25"/>
    <row r="21978" x14ac:dyDescent="0.25"/>
    <row r="21979" x14ac:dyDescent="0.25"/>
    <row r="21980" x14ac:dyDescent="0.25"/>
    <row r="21981" x14ac:dyDescent="0.25"/>
    <row r="21982" x14ac:dyDescent="0.25"/>
    <row r="21983" x14ac:dyDescent="0.25"/>
    <row r="21984" x14ac:dyDescent="0.25"/>
    <row r="21985" x14ac:dyDescent="0.25"/>
    <row r="21986" x14ac:dyDescent="0.25"/>
    <row r="21987" x14ac:dyDescent="0.25"/>
    <row r="21988" x14ac:dyDescent="0.25"/>
    <row r="21989" x14ac:dyDescent="0.25"/>
    <row r="21990" x14ac:dyDescent="0.25"/>
    <row r="21991" x14ac:dyDescent="0.25"/>
    <row r="21992" x14ac:dyDescent="0.25"/>
    <row r="21993" x14ac:dyDescent="0.25"/>
    <row r="21994" x14ac:dyDescent="0.25"/>
    <row r="21995" x14ac:dyDescent="0.25"/>
    <row r="21996" x14ac:dyDescent="0.25"/>
    <row r="21997" x14ac:dyDescent="0.25"/>
    <row r="21998" x14ac:dyDescent="0.25"/>
    <row r="21999" x14ac:dyDescent="0.25"/>
    <row r="22000" x14ac:dyDescent="0.25"/>
    <row r="22001" x14ac:dyDescent="0.25"/>
    <row r="22002" x14ac:dyDescent="0.25"/>
    <row r="22003" x14ac:dyDescent="0.25"/>
    <row r="22004" x14ac:dyDescent="0.25"/>
    <row r="22005" x14ac:dyDescent="0.25"/>
    <row r="22006" x14ac:dyDescent="0.25"/>
    <row r="22007" x14ac:dyDescent="0.25"/>
    <row r="22008" x14ac:dyDescent="0.25"/>
    <row r="22009" x14ac:dyDescent="0.25"/>
    <row r="22010" x14ac:dyDescent="0.25"/>
    <row r="22011" x14ac:dyDescent="0.25"/>
    <row r="22012" x14ac:dyDescent="0.25"/>
    <row r="22013" x14ac:dyDescent="0.25"/>
    <row r="22014" x14ac:dyDescent="0.25"/>
    <row r="22015" x14ac:dyDescent="0.25"/>
    <row r="22016" x14ac:dyDescent="0.25"/>
    <row r="22017" x14ac:dyDescent="0.25"/>
    <row r="22018" x14ac:dyDescent="0.25"/>
    <row r="22019" x14ac:dyDescent="0.25"/>
    <row r="22020" x14ac:dyDescent="0.25"/>
    <row r="22021" x14ac:dyDescent="0.25"/>
    <row r="22022" x14ac:dyDescent="0.25"/>
    <row r="22023" x14ac:dyDescent="0.25"/>
    <row r="22024" x14ac:dyDescent="0.25"/>
    <row r="22025" x14ac:dyDescent="0.25"/>
    <row r="22026" x14ac:dyDescent="0.25"/>
    <row r="22027" x14ac:dyDescent="0.25"/>
    <row r="22028" x14ac:dyDescent="0.25"/>
    <row r="22029" x14ac:dyDescent="0.25"/>
    <row r="22030" x14ac:dyDescent="0.25"/>
    <row r="22031" x14ac:dyDescent="0.25"/>
    <row r="22032" x14ac:dyDescent="0.25"/>
    <row r="22033" x14ac:dyDescent="0.25"/>
    <row r="22034" x14ac:dyDescent="0.25"/>
    <row r="22035" x14ac:dyDescent="0.25"/>
    <row r="22036" x14ac:dyDescent="0.25"/>
    <row r="22037" x14ac:dyDescent="0.25"/>
    <row r="22038" x14ac:dyDescent="0.25"/>
    <row r="22039" x14ac:dyDescent="0.25"/>
    <row r="22040" x14ac:dyDescent="0.25"/>
    <row r="22041" x14ac:dyDescent="0.25"/>
    <row r="22042" x14ac:dyDescent="0.25"/>
    <row r="22043" x14ac:dyDescent="0.25"/>
    <row r="22044" x14ac:dyDescent="0.25"/>
    <row r="22045" x14ac:dyDescent="0.25"/>
    <row r="22046" x14ac:dyDescent="0.25"/>
    <row r="22047" x14ac:dyDescent="0.25"/>
    <row r="22048" x14ac:dyDescent="0.25"/>
    <row r="22049" x14ac:dyDescent="0.25"/>
    <row r="22050" x14ac:dyDescent="0.25"/>
    <row r="22051" x14ac:dyDescent="0.25"/>
    <row r="22052" x14ac:dyDescent="0.25"/>
    <row r="22053" x14ac:dyDescent="0.25"/>
    <row r="22054" x14ac:dyDescent="0.25"/>
    <row r="22055" x14ac:dyDescent="0.25"/>
    <row r="22056" x14ac:dyDescent="0.25"/>
    <row r="22057" x14ac:dyDescent="0.25"/>
    <row r="22058" x14ac:dyDescent="0.25"/>
    <row r="22059" x14ac:dyDescent="0.25"/>
    <row r="22060" x14ac:dyDescent="0.25"/>
    <row r="22061" x14ac:dyDescent="0.25"/>
    <row r="22062" x14ac:dyDescent="0.25"/>
    <row r="22063" x14ac:dyDescent="0.25"/>
    <row r="22064" x14ac:dyDescent="0.25"/>
    <row r="22065" x14ac:dyDescent="0.25"/>
    <row r="22066" x14ac:dyDescent="0.25"/>
    <row r="22067" x14ac:dyDescent="0.25"/>
    <row r="22068" x14ac:dyDescent="0.25"/>
    <row r="22069" x14ac:dyDescent="0.25"/>
    <row r="22070" x14ac:dyDescent="0.25"/>
    <row r="22071" x14ac:dyDescent="0.25"/>
    <row r="22072" x14ac:dyDescent="0.25"/>
    <row r="22073" x14ac:dyDescent="0.25"/>
    <row r="22074" x14ac:dyDescent="0.25"/>
    <row r="22075" x14ac:dyDescent="0.25"/>
    <row r="22076" x14ac:dyDescent="0.25"/>
    <row r="22077" x14ac:dyDescent="0.25"/>
    <row r="22078" x14ac:dyDescent="0.25"/>
    <row r="22079" x14ac:dyDescent="0.25"/>
    <row r="22080" x14ac:dyDescent="0.25"/>
    <row r="22081" x14ac:dyDescent="0.25"/>
    <row r="22082" x14ac:dyDescent="0.25"/>
    <row r="22083" x14ac:dyDescent="0.25"/>
    <row r="22084" x14ac:dyDescent="0.25"/>
    <row r="22085" x14ac:dyDescent="0.25"/>
    <row r="22086" x14ac:dyDescent="0.25"/>
    <row r="22087" x14ac:dyDescent="0.25"/>
    <row r="22088" x14ac:dyDescent="0.25"/>
    <row r="22089" x14ac:dyDescent="0.25"/>
    <row r="22090" x14ac:dyDescent="0.25"/>
    <row r="22091" x14ac:dyDescent="0.25"/>
    <row r="22092" x14ac:dyDescent="0.25"/>
    <row r="22093" x14ac:dyDescent="0.25"/>
    <row r="22094" x14ac:dyDescent="0.25"/>
    <row r="22095" x14ac:dyDescent="0.25"/>
    <row r="22096" x14ac:dyDescent="0.25"/>
    <row r="22097" x14ac:dyDescent="0.25"/>
    <row r="22098" x14ac:dyDescent="0.25"/>
    <row r="22099" x14ac:dyDescent="0.25"/>
    <row r="22100" x14ac:dyDescent="0.25"/>
    <row r="22101" x14ac:dyDescent="0.25"/>
    <row r="22102" x14ac:dyDescent="0.25"/>
    <row r="22103" x14ac:dyDescent="0.25"/>
    <row r="22104" x14ac:dyDescent="0.25"/>
    <row r="22105" x14ac:dyDescent="0.25"/>
    <row r="22106" x14ac:dyDescent="0.25"/>
    <row r="22107" x14ac:dyDescent="0.25"/>
    <row r="22108" x14ac:dyDescent="0.25"/>
    <row r="22109" x14ac:dyDescent="0.25"/>
    <row r="22110" x14ac:dyDescent="0.25"/>
    <row r="22111" x14ac:dyDescent="0.25"/>
    <row r="22112" x14ac:dyDescent="0.25"/>
    <row r="22113" x14ac:dyDescent="0.25"/>
    <row r="22114" x14ac:dyDescent="0.25"/>
    <row r="22115" x14ac:dyDescent="0.25"/>
    <row r="22116" x14ac:dyDescent="0.25"/>
    <row r="22117" x14ac:dyDescent="0.25"/>
    <row r="22118" x14ac:dyDescent="0.25"/>
    <row r="22119" x14ac:dyDescent="0.25"/>
    <row r="22120" x14ac:dyDescent="0.25"/>
    <row r="22121" x14ac:dyDescent="0.25"/>
    <row r="22122" x14ac:dyDescent="0.25"/>
    <row r="22123" x14ac:dyDescent="0.25"/>
    <row r="22124" x14ac:dyDescent="0.25"/>
    <row r="22125" x14ac:dyDescent="0.25"/>
    <row r="22126" x14ac:dyDescent="0.25"/>
    <row r="22127" x14ac:dyDescent="0.25"/>
    <row r="22128" x14ac:dyDescent="0.25"/>
    <row r="22129" x14ac:dyDescent="0.25"/>
    <row r="22130" x14ac:dyDescent="0.25"/>
    <row r="22131" x14ac:dyDescent="0.25"/>
    <row r="22132" x14ac:dyDescent="0.25"/>
    <row r="22133" x14ac:dyDescent="0.25"/>
    <row r="22134" x14ac:dyDescent="0.25"/>
    <row r="22135" x14ac:dyDescent="0.25"/>
    <row r="22136" x14ac:dyDescent="0.25"/>
    <row r="22137" x14ac:dyDescent="0.25"/>
    <row r="22138" x14ac:dyDescent="0.25"/>
    <row r="22139" x14ac:dyDescent="0.25"/>
    <row r="22140" x14ac:dyDescent="0.25"/>
    <row r="22141" x14ac:dyDescent="0.25"/>
    <row r="22142" x14ac:dyDescent="0.25"/>
    <row r="22143" x14ac:dyDescent="0.25"/>
    <row r="22144" x14ac:dyDescent="0.25"/>
    <row r="22145" x14ac:dyDescent="0.25"/>
    <row r="22146" x14ac:dyDescent="0.25"/>
    <row r="22147" x14ac:dyDescent="0.25"/>
    <row r="22148" x14ac:dyDescent="0.25"/>
    <row r="22149" x14ac:dyDescent="0.25"/>
    <row r="22150" x14ac:dyDescent="0.25"/>
    <row r="22151" x14ac:dyDescent="0.25"/>
    <row r="22152" x14ac:dyDescent="0.25"/>
    <row r="22153" x14ac:dyDescent="0.25"/>
    <row r="22154" x14ac:dyDescent="0.25"/>
    <row r="22155" x14ac:dyDescent="0.25"/>
    <row r="22156" x14ac:dyDescent="0.25"/>
    <row r="22157" x14ac:dyDescent="0.25"/>
    <row r="22158" x14ac:dyDescent="0.25"/>
    <row r="22159" x14ac:dyDescent="0.25"/>
    <row r="22160" x14ac:dyDescent="0.25"/>
    <row r="22161" x14ac:dyDescent="0.25"/>
    <row r="22162" x14ac:dyDescent="0.25"/>
    <row r="22163" x14ac:dyDescent="0.25"/>
    <row r="22164" x14ac:dyDescent="0.25"/>
    <row r="22165" x14ac:dyDescent="0.25"/>
    <row r="22166" x14ac:dyDescent="0.25"/>
    <row r="22167" x14ac:dyDescent="0.25"/>
    <row r="22168" x14ac:dyDescent="0.25"/>
    <row r="22169" x14ac:dyDescent="0.25"/>
    <row r="22170" x14ac:dyDescent="0.25"/>
    <row r="22171" x14ac:dyDescent="0.25"/>
    <row r="22172" x14ac:dyDescent="0.25"/>
    <row r="22173" x14ac:dyDescent="0.25"/>
    <row r="22174" x14ac:dyDescent="0.25"/>
    <row r="22175" x14ac:dyDescent="0.25"/>
    <row r="22176" x14ac:dyDescent="0.25"/>
    <row r="22177" x14ac:dyDescent="0.25"/>
    <row r="22178" x14ac:dyDescent="0.25"/>
    <row r="22179" x14ac:dyDescent="0.25"/>
    <row r="22180" x14ac:dyDescent="0.25"/>
    <row r="22181" x14ac:dyDescent="0.25"/>
    <row r="22182" x14ac:dyDescent="0.25"/>
    <row r="22183" x14ac:dyDescent="0.25"/>
    <row r="22184" x14ac:dyDescent="0.25"/>
    <row r="22185" x14ac:dyDescent="0.25"/>
    <row r="22186" x14ac:dyDescent="0.25"/>
    <row r="22187" x14ac:dyDescent="0.25"/>
    <row r="22188" x14ac:dyDescent="0.25"/>
    <row r="22189" x14ac:dyDescent="0.25"/>
    <row r="22190" x14ac:dyDescent="0.25"/>
    <row r="22191" x14ac:dyDescent="0.25"/>
    <row r="22192" x14ac:dyDescent="0.25"/>
    <row r="22193" x14ac:dyDescent="0.25"/>
    <row r="22194" x14ac:dyDescent="0.25"/>
    <row r="22195" x14ac:dyDescent="0.25"/>
    <row r="22196" x14ac:dyDescent="0.25"/>
    <row r="22197" x14ac:dyDescent="0.25"/>
    <row r="22198" x14ac:dyDescent="0.25"/>
    <row r="22199" x14ac:dyDescent="0.25"/>
    <row r="22200" x14ac:dyDescent="0.25"/>
    <row r="22201" x14ac:dyDescent="0.25"/>
    <row r="22202" x14ac:dyDescent="0.25"/>
    <row r="22203" x14ac:dyDescent="0.25"/>
    <row r="22204" x14ac:dyDescent="0.25"/>
    <row r="22205" x14ac:dyDescent="0.25"/>
    <row r="22206" x14ac:dyDescent="0.25"/>
    <row r="22207" x14ac:dyDescent="0.25"/>
    <row r="22208" x14ac:dyDescent="0.25"/>
    <row r="22209" x14ac:dyDescent="0.25"/>
    <row r="22210" x14ac:dyDescent="0.25"/>
    <row r="22211" x14ac:dyDescent="0.25"/>
    <row r="22212" x14ac:dyDescent="0.25"/>
    <row r="22213" x14ac:dyDescent="0.25"/>
    <row r="22214" x14ac:dyDescent="0.25"/>
    <row r="22215" x14ac:dyDescent="0.25"/>
    <row r="22216" x14ac:dyDescent="0.25"/>
    <row r="22217" x14ac:dyDescent="0.25"/>
    <row r="22218" x14ac:dyDescent="0.25"/>
    <row r="22219" x14ac:dyDescent="0.25"/>
    <row r="22220" x14ac:dyDescent="0.25"/>
    <row r="22221" x14ac:dyDescent="0.25"/>
    <row r="22222" x14ac:dyDescent="0.25"/>
    <row r="22223" x14ac:dyDescent="0.25"/>
    <row r="22224" x14ac:dyDescent="0.25"/>
    <row r="22225" x14ac:dyDescent="0.25"/>
    <row r="22226" x14ac:dyDescent="0.25"/>
    <row r="22227" x14ac:dyDescent="0.25"/>
    <row r="22228" x14ac:dyDescent="0.25"/>
    <row r="22229" x14ac:dyDescent="0.25"/>
    <row r="22230" x14ac:dyDescent="0.25"/>
    <row r="22231" x14ac:dyDescent="0.25"/>
    <row r="22232" x14ac:dyDescent="0.25"/>
    <row r="22233" x14ac:dyDescent="0.25"/>
    <row r="22234" x14ac:dyDescent="0.25"/>
    <row r="22235" x14ac:dyDescent="0.25"/>
    <row r="22236" x14ac:dyDescent="0.25"/>
    <row r="22237" x14ac:dyDescent="0.25"/>
    <row r="22238" x14ac:dyDescent="0.25"/>
    <row r="22239" x14ac:dyDescent="0.25"/>
    <row r="22240" x14ac:dyDescent="0.25"/>
    <row r="22241" x14ac:dyDescent="0.25"/>
    <row r="22242" x14ac:dyDescent="0.25"/>
    <row r="22243" x14ac:dyDescent="0.25"/>
    <row r="22244" x14ac:dyDescent="0.25"/>
    <row r="22245" x14ac:dyDescent="0.25"/>
    <row r="22246" x14ac:dyDescent="0.25"/>
    <row r="22247" x14ac:dyDescent="0.25"/>
    <row r="22248" x14ac:dyDescent="0.25"/>
    <row r="22249" x14ac:dyDescent="0.25"/>
    <row r="22250" x14ac:dyDescent="0.25"/>
    <row r="22251" x14ac:dyDescent="0.25"/>
    <row r="22252" x14ac:dyDescent="0.25"/>
    <row r="22253" x14ac:dyDescent="0.25"/>
    <row r="22254" x14ac:dyDescent="0.25"/>
    <row r="22255" x14ac:dyDescent="0.25"/>
    <row r="22256" x14ac:dyDescent="0.25"/>
    <row r="22257" x14ac:dyDescent="0.25"/>
    <row r="22258" x14ac:dyDescent="0.25"/>
    <row r="22259" x14ac:dyDescent="0.25"/>
    <row r="22260" x14ac:dyDescent="0.25"/>
    <row r="22261" x14ac:dyDescent="0.25"/>
    <row r="22262" x14ac:dyDescent="0.25"/>
    <row r="22263" x14ac:dyDescent="0.25"/>
    <row r="22264" x14ac:dyDescent="0.25"/>
    <row r="22265" x14ac:dyDescent="0.25"/>
    <row r="22266" x14ac:dyDescent="0.25"/>
    <row r="22267" x14ac:dyDescent="0.25"/>
    <row r="22268" x14ac:dyDescent="0.25"/>
    <row r="22269" x14ac:dyDescent="0.25"/>
    <row r="22270" x14ac:dyDescent="0.25"/>
    <row r="22271" x14ac:dyDescent="0.25"/>
    <row r="22272" x14ac:dyDescent="0.25"/>
    <row r="22273" x14ac:dyDescent="0.25"/>
    <row r="22274" x14ac:dyDescent="0.25"/>
    <row r="22275" x14ac:dyDescent="0.25"/>
    <row r="22276" x14ac:dyDescent="0.25"/>
    <row r="22277" x14ac:dyDescent="0.25"/>
    <row r="22278" x14ac:dyDescent="0.25"/>
    <row r="22279" x14ac:dyDescent="0.25"/>
    <row r="22280" x14ac:dyDescent="0.25"/>
    <row r="22281" x14ac:dyDescent="0.25"/>
    <row r="22282" x14ac:dyDescent="0.25"/>
    <row r="22283" x14ac:dyDescent="0.25"/>
    <row r="22284" x14ac:dyDescent="0.25"/>
    <row r="22285" x14ac:dyDescent="0.25"/>
    <row r="22286" x14ac:dyDescent="0.25"/>
    <row r="22287" x14ac:dyDescent="0.25"/>
    <row r="22288" x14ac:dyDescent="0.25"/>
    <row r="22289" x14ac:dyDescent="0.25"/>
    <row r="22290" x14ac:dyDescent="0.25"/>
    <row r="22291" x14ac:dyDescent="0.25"/>
    <row r="22292" x14ac:dyDescent="0.25"/>
    <row r="22293" x14ac:dyDescent="0.25"/>
    <row r="22294" x14ac:dyDescent="0.25"/>
    <row r="22295" x14ac:dyDescent="0.25"/>
    <row r="22296" x14ac:dyDescent="0.25"/>
    <row r="22297" x14ac:dyDescent="0.25"/>
    <row r="22298" x14ac:dyDescent="0.25"/>
    <row r="22299" x14ac:dyDescent="0.25"/>
    <row r="22300" x14ac:dyDescent="0.25"/>
    <row r="22301" x14ac:dyDescent="0.25"/>
    <row r="22302" x14ac:dyDescent="0.25"/>
    <row r="22303" x14ac:dyDescent="0.25"/>
    <row r="22304" x14ac:dyDescent="0.25"/>
    <row r="22305" x14ac:dyDescent="0.25"/>
    <row r="22306" x14ac:dyDescent="0.25"/>
    <row r="22307" x14ac:dyDescent="0.25"/>
    <row r="22308" x14ac:dyDescent="0.25"/>
    <row r="22309" x14ac:dyDescent="0.25"/>
    <row r="22310" x14ac:dyDescent="0.25"/>
    <row r="22311" x14ac:dyDescent="0.25"/>
    <row r="22312" x14ac:dyDescent="0.25"/>
    <row r="22313" x14ac:dyDescent="0.25"/>
    <row r="22314" x14ac:dyDescent="0.25"/>
    <row r="22315" x14ac:dyDescent="0.25"/>
    <row r="22316" x14ac:dyDescent="0.25"/>
    <row r="22317" x14ac:dyDescent="0.25"/>
    <row r="22318" x14ac:dyDescent="0.25"/>
    <row r="22319" x14ac:dyDescent="0.25"/>
    <row r="22320" x14ac:dyDescent="0.25"/>
    <row r="22321" x14ac:dyDescent="0.25"/>
    <row r="22322" x14ac:dyDescent="0.25"/>
    <row r="22323" x14ac:dyDescent="0.25"/>
    <row r="22324" x14ac:dyDescent="0.25"/>
    <row r="22325" x14ac:dyDescent="0.25"/>
    <row r="22326" x14ac:dyDescent="0.25"/>
    <row r="22327" x14ac:dyDescent="0.25"/>
    <row r="22328" x14ac:dyDescent="0.25"/>
    <row r="22329" x14ac:dyDescent="0.25"/>
    <row r="22330" x14ac:dyDescent="0.25"/>
    <row r="22331" x14ac:dyDescent="0.25"/>
    <row r="22332" x14ac:dyDescent="0.25"/>
    <row r="22333" x14ac:dyDescent="0.25"/>
    <row r="22334" x14ac:dyDescent="0.25"/>
    <row r="22335" x14ac:dyDescent="0.25"/>
    <row r="22336" x14ac:dyDescent="0.25"/>
    <row r="22337" x14ac:dyDescent="0.25"/>
    <row r="22338" x14ac:dyDescent="0.25"/>
    <row r="22339" x14ac:dyDescent="0.25"/>
    <row r="22340" x14ac:dyDescent="0.25"/>
    <row r="22341" x14ac:dyDescent="0.25"/>
    <row r="22342" x14ac:dyDescent="0.25"/>
    <row r="22343" x14ac:dyDescent="0.25"/>
    <row r="22344" x14ac:dyDescent="0.25"/>
    <row r="22345" x14ac:dyDescent="0.25"/>
    <row r="22346" x14ac:dyDescent="0.25"/>
    <row r="22347" x14ac:dyDescent="0.25"/>
    <row r="22348" x14ac:dyDescent="0.25"/>
    <row r="22349" x14ac:dyDescent="0.25"/>
    <row r="22350" x14ac:dyDescent="0.25"/>
    <row r="22351" x14ac:dyDescent="0.25"/>
    <row r="22352" x14ac:dyDescent="0.25"/>
    <row r="22353" x14ac:dyDescent="0.25"/>
    <row r="22354" x14ac:dyDescent="0.25"/>
    <row r="22355" x14ac:dyDescent="0.25"/>
    <row r="22356" x14ac:dyDescent="0.25"/>
    <row r="22357" x14ac:dyDescent="0.25"/>
    <row r="22358" x14ac:dyDescent="0.25"/>
    <row r="22359" x14ac:dyDescent="0.25"/>
    <row r="22360" x14ac:dyDescent="0.25"/>
    <row r="22361" x14ac:dyDescent="0.25"/>
    <row r="22362" x14ac:dyDescent="0.25"/>
    <row r="22363" x14ac:dyDescent="0.25"/>
    <row r="22364" x14ac:dyDescent="0.25"/>
    <row r="22365" x14ac:dyDescent="0.25"/>
    <row r="22366" x14ac:dyDescent="0.25"/>
    <row r="22367" x14ac:dyDescent="0.25"/>
    <row r="22368" x14ac:dyDescent="0.25"/>
    <row r="22369" x14ac:dyDescent="0.25"/>
    <row r="22370" x14ac:dyDescent="0.25"/>
    <row r="22371" x14ac:dyDescent="0.25"/>
    <row r="22372" x14ac:dyDescent="0.25"/>
    <row r="22373" x14ac:dyDescent="0.25"/>
    <row r="22374" x14ac:dyDescent="0.25"/>
    <row r="22375" x14ac:dyDescent="0.25"/>
    <row r="22376" x14ac:dyDescent="0.25"/>
    <row r="22377" x14ac:dyDescent="0.25"/>
    <row r="22378" x14ac:dyDescent="0.25"/>
    <row r="22379" x14ac:dyDescent="0.25"/>
    <row r="22380" x14ac:dyDescent="0.25"/>
    <row r="22381" x14ac:dyDescent="0.25"/>
    <row r="22382" x14ac:dyDescent="0.25"/>
    <row r="22383" x14ac:dyDescent="0.25"/>
    <row r="22384" x14ac:dyDescent="0.25"/>
    <row r="22385" x14ac:dyDescent="0.25"/>
    <row r="22386" x14ac:dyDescent="0.25"/>
    <row r="22387" x14ac:dyDescent="0.25"/>
    <row r="22388" x14ac:dyDescent="0.25"/>
    <row r="22389" x14ac:dyDescent="0.25"/>
    <row r="22390" x14ac:dyDescent="0.25"/>
    <row r="22391" x14ac:dyDescent="0.25"/>
    <row r="22392" x14ac:dyDescent="0.25"/>
    <row r="22393" x14ac:dyDescent="0.25"/>
    <row r="22394" x14ac:dyDescent="0.25"/>
    <row r="22395" x14ac:dyDescent="0.25"/>
    <row r="22396" x14ac:dyDescent="0.25"/>
    <row r="22397" x14ac:dyDescent="0.25"/>
    <row r="22398" x14ac:dyDescent="0.25"/>
    <row r="22399" x14ac:dyDescent="0.25"/>
    <row r="22400" x14ac:dyDescent="0.25"/>
    <row r="22401" x14ac:dyDescent="0.25"/>
    <row r="22402" x14ac:dyDescent="0.25"/>
    <row r="22403" x14ac:dyDescent="0.25"/>
    <row r="22404" x14ac:dyDescent="0.25"/>
    <row r="22405" x14ac:dyDescent="0.25"/>
    <row r="22406" x14ac:dyDescent="0.25"/>
    <row r="22407" x14ac:dyDescent="0.25"/>
    <row r="22408" x14ac:dyDescent="0.25"/>
    <row r="22409" x14ac:dyDescent="0.25"/>
    <row r="22410" x14ac:dyDescent="0.25"/>
    <row r="22411" x14ac:dyDescent="0.25"/>
    <row r="22412" x14ac:dyDescent="0.25"/>
    <row r="22413" x14ac:dyDescent="0.25"/>
    <row r="22414" x14ac:dyDescent="0.25"/>
    <row r="22415" x14ac:dyDescent="0.25"/>
    <row r="22416" x14ac:dyDescent="0.25"/>
    <row r="22417" x14ac:dyDescent="0.25"/>
    <row r="22418" x14ac:dyDescent="0.25"/>
    <row r="22419" x14ac:dyDescent="0.25"/>
    <row r="22420" x14ac:dyDescent="0.25"/>
    <row r="22421" x14ac:dyDescent="0.25"/>
    <row r="22422" x14ac:dyDescent="0.25"/>
    <row r="22423" x14ac:dyDescent="0.25"/>
    <row r="22424" x14ac:dyDescent="0.25"/>
    <row r="22425" x14ac:dyDescent="0.25"/>
    <row r="22426" x14ac:dyDescent="0.25"/>
    <row r="22427" x14ac:dyDescent="0.25"/>
    <row r="22428" x14ac:dyDescent="0.25"/>
    <row r="22429" x14ac:dyDescent="0.25"/>
    <row r="22430" x14ac:dyDescent="0.25"/>
    <row r="22431" x14ac:dyDescent="0.25"/>
    <row r="22432" x14ac:dyDescent="0.25"/>
    <row r="22433" x14ac:dyDescent="0.25"/>
    <row r="22434" x14ac:dyDescent="0.25"/>
    <row r="22435" x14ac:dyDescent="0.25"/>
    <row r="22436" x14ac:dyDescent="0.25"/>
    <row r="22437" x14ac:dyDescent="0.25"/>
    <row r="22438" x14ac:dyDescent="0.25"/>
    <row r="22439" x14ac:dyDescent="0.25"/>
    <row r="22440" x14ac:dyDescent="0.25"/>
    <row r="22441" x14ac:dyDescent="0.25"/>
    <row r="22442" x14ac:dyDescent="0.25"/>
    <row r="22443" x14ac:dyDescent="0.25"/>
    <row r="22444" x14ac:dyDescent="0.25"/>
    <row r="22445" x14ac:dyDescent="0.25"/>
    <row r="22446" x14ac:dyDescent="0.25"/>
    <row r="22447" x14ac:dyDescent="0.25"/>
    <row r="22448" x14ac:dyDescent="0.25"/>
    <row r="22449" x14ac:dyDescent="0.25"/>
    <row r="22450" x14ac:dyDescent="0.25"/>
    <row r="22451" x14ac:dyDescent="0.25"/>
    <row r="22452" x14ac:dyDescent="0.25"/>
    <row r="22453" x14ac:dyDescent="0.25"/>
    <row r="22454" x14ac:dyDescent="0.25"/>
    <row r="22455" x14ac:dyDescent="0.25"/>
    <row r="22456" x14ac:dyDescent="0.25"/>
    <row r="22457" x14ac:dyDescent="0.25"/>
    <row r="22458" x14ac:dyDescent="0.25"/>
    <row r="22459" x14ac:dyDescent="0.25"/>
    <row r="22460" x14ac:dyDescent="0.25"/>
    <row r="22461" x14ac:dyDescent="0.25"/>
    <row r="22462" x14ac:dyDescent="0.25"/>
    <row r="22463" x14ac:dyDescent="0.25"/>
    <row r="22464" x14ac:dyDescent="0.25"/>
    <row r="22465" x14ac:dyDescent="0.25"/>
    <row r="22466" x14ac:dyDescent="0.25"/>
    <row r="22467" x14ac:dyDescent="0.25"/>
    <row r="22468" x14ac:dyDescent="0.25"/>
    <row r="22469" x14ac:dyDescent="0.25"/>
    <row r="22470" x14ac:dyDescent="0.25"/>
    <row r="22471" x14ac:dyDescent="0.25"/>
    <row r="22472" x14ac:dyDescent="0.25"/>
    <row r="22473" x14ac:dyDescent="0.25"/>
    <row r="22474" x14ac:dyDescent="0.25"/>
    <row r="22475" x14ac:dyDescent="0.25"/>
    <row r="22476" x14ac:dyDescent="0.25"/>
    <row r="22477" x14ac:dyDescent="0.25"/>
    <row r="22478" x14ac:dyDescent="0.25"/>
    <row r="22479" x14ac:dyDescent="0.25"/>
    <row r="22480" x14ac:dyDescent="0.25"/>
    <row r="22481" x14ac:dyDescent="0.25"/>
    <row r="22482" x14ac:dyDescent="0.25"/>
    <row r="22483" x14ac:dyDescent="0.25"/>
    <row r="22484" x14ac:dyDescent="0.25"/>
    <row r="22485" x14ac:dyDescent="0.25"/>
    <row r="22486" x14ac:dyDescent="0.25"/>
    <row r="22487" x14ac:dyDescent="0.25"/>
    <row r="22488" x14ac:dyDescent="0.25"/>
    <row r="22489" x14ac:dyDescent="0.25"/>
    <row r="22490" x14ac:dyDescent="0.25"/>
    <row r="22491" x14ac:dyDescent="0.25"/>
    <row r="22492" x14ac:dyDescent="0.25"/>
    <row r="22493" x14ac:dyDescent="0.25"/>
    <row r="22494" x14ac:dyDescent="0.25"/>
    <row r="22495" x14ac:dyDescent="0.25"/>
    <row r="22496" x14ac:dyDescent="0.25"/>
    <row r="22497" x14ac:dyDescent="0.25"/>
    <row r="22498" x14ac:dyDescent="0.25"/>
    <row r="22499" x14ac:dyDescent="0.25"/>
    <row r="22500" x14ac:dyDescent="0.25"/>
    <row r="22501" x14ac:dyDescent="0.25"/>
    <row r="22502" x14ac:dyDescent="0.25"/>
    <row r="22503" x14ac:dyDescent="0.25"/>
    <row r="22504" x14ac:dyDescent="0.25"/>
    <row r="22505" x14ac:dyDescent="0.25"/>
    <row r="22506" x14ac:dyDescent="0.25"/>
    <row r="22507" x14ac:dyDescent="0.25"/>
    <row r="22508" x14ac:dyDescent="0.25"/>
    <row r="22509" x14ac:dyDescent="0.25"/>
    <row r="22510" x14ac:dyDescent="0.25"/>
    <row r="22511" x14ac:dyDescent="0.25"/>
    <row r="22512" x14ac:dyDescent="0.25"/>
    <row r="22513" x14ac:dyDescent="0.25"/>
    <row r="22514" x14ac:dyDescent="0.25"/>
    <row r="22515" x14ac:dyDescent="0.25"/>
    <row r="22516" x14ac:dyDescent="0.25"/>
    <row r="22517" x14ac:dyDescent="0.25"/>
    <row r="22518" x14ac:dyDescent="0.25"/>
    <row r="22519" x14ac:dyDescent="0.25"/>
    <row r="22520" x14ac:dyDescent="0.25"/>
    <row r="22521" x14ac:dyDescent="0.25"/>
    <row r="22522" x14ac:dyDescent="0.25"/>
    <row r="22523" x14ac:dyDescent="0.25"/>
    <row r="22524" x14ac:dyDescent="0.25"/>
    <row r="22525" x14ac:dyDescent="0.25"/>
    <row r="22526" x14ac:dyDescent="0.25"/>
    <row r="22527" x14ac:dyDescent="0.25"/>
    <row r="22528" x14ac:dyDescent="0.25"/>
    <row r="22529" x14ac:dyDescent="0.25"/>
    <row r="22530" x14ac:dyDescent="0.25"/>
    <row r="22531" x14ac:dyDescent="0.25"/>
    <row r="22532" x14ac:dyDescent="0.25"/>
    <row r="22533" x14ac:dyDescent="0.25"/>
    <row r="22534" x14ac:dyDescent="0.25"/>
    <row r="22535" x14ac:dyDescent="0.25"/>
    <row r="22536" x14ac:dyDescent="0.25"/>
    <row r="22537" x14ac:dyDescent="0.25"/>
    <row r="22538" x14ac:dyDescent="0.25"/>
    <row r="22539" x14ac:dyDescent="0.25"/>
    <row r="22540" x14ac:dyDescent="0.25"/>
    <row r="22541" x14ac:dyDescent="0.25"/>
    <row r="22542" x14ac:dyDescent="0.25"/>
    <row r="22543" x14ac:dyDescent="0.25"/>
    <row r="22544" x14ac:dyDescent="0.25"/>
    <row r="22545" x14ac:dyDescent="0.25"/>
    <row r="22546" x14ac:dyDescent="0.25"/>
    <row r="22547" x14ac:dyDescent="0.25"/>
    <row r="22548" x14ac:dyDescent="0.25"/>
    <row r="22549" x14ac:dyDescent="0.25"/>
    <row r="22550" x14ac:dyDescent="0.25"/>
    <row r="22551" x14ac:dyDescent="0.25"/>
    <row r="22552" x14ac:dyDescent="0.25"/>
    <row r="22553" x14ac:dyDescent="0.25"/>
    <row r="22554" x14ac:dyDescent="0.25"/>
    <row r="22555" x14ac:dyDescent="0.25"/>
    <row r="22556" x14ac:dyDescent="0.25"/>
    <row r="22557" x14ac:dyDescent="0.25"/>
    <row r="22558" x14ac:dyDescent="0.25"/>
    <row r="22559" x14ac:dyDescent="0.25"/>
    <row r="22560" x14ac:dyDescent="0.25"/>
    <row r="22561" x14ac:dyDescent="0.25"/>
    <row r="22562" x14ac:dyDescent="0.25"/>
    <row r="22563" x14ac:dyDescent="0.25"/>
    <row r="22564" x14ac:dyDescent="0.25"/>
    <row r="22565" x14ac:dyDescent="0.25"/>
    <row r="22566" x14ac:dyDescent="0.25"/>
    <row r="22567" x14ac:dyDescent="0.25"/>
    <row r="22568" x14ac:dyDescent="0.25"/>
    <row r="22569" x14ac:dyDescent="0.25"/>
    <row r="22570" x14ac:dyDescent="0.25"/>
    <row r="22571" x14ac:dyDescent="0.25"/>
    <row r="22572" x14ac:dyDescent="0.25"/>
    <row r="22573" x14ac:dyDescent="0.25"/>
    <row r="22574" x14ac:dyDescent="0.25"/>
    <row r="22575" x14ac:dyDescent="0.25"/>
    <row r="22576" x14ac:dyDescent="0.25"/>
    <row r="22577" x14ac:dyDescent="0.25"/>
    <row r="22578" x14ac:dyDescent="0.25"/>
    <row r="22579" x14ac:dyDescent="0.25"/>
    <row r="22580" x14ac:dyDescent="0.25"/>
    <row r="22581" x14ac:dyDescent="0.25"/>
    <row r="22582" x14ac:dyDescent="0.25"/>
    <row r="22583" x14ac:dyDescent="0.25"/>
    <row r="22584" x14ac:dyDescent="0.25"/>
    <row r="22585" x14ac:dyDescent="0.25"/>
    <row r="22586" x14ac:dyDescent="0.25"/>
    <row r="22587" x14ac:dyDescent="0.25"/>
    <row r="22588" x14ac:dyDescent="0.25"/>
    <row r="22589" x14ac:dyDescent="0.25"/>
    <row r="22590" x14ac:dyDescent="0.25"/>
    <row r="22591" x14ac:dyDescent="0.25"/>
    <row r="22592" x14ac:dyDescent="0.25"/>
    <row r="22593" x14ac:dyDescent="0.25"/>
    <row r="22594" x14ac:dyDescent="0.25"/>
    <row r="22595" x14ac:dyDescent="0.25"/>
    <row r="22596" x14ac:dyDescent="0.25"/>
    <row r="22597" x14ac:dyDescent="0.25"/>
    <row r="22598" x14ac:dyDescent="0.25"/>
    <row r="22599" x14ac:dyDescent="0.25"/>
    <row r="22600" x14ac:dyDescent="0.25"/>
    <row r="22601" x14ac:dyDescent="0.25"/>
    <row r="22602" x14ac:dyDescent="0.25"/>
    <row r="22603" x14ac:dyDescent="0.25"/>
    <row r="22604" x14ac:dyDescent="0.25"/>
    <row r="22605" x14ac:dyDescent="0.25"/>
    <row r="22606" x14ac:dyDescent="0.25"/>
    <row r="22607" x14ac:dyDescent="0.25"/>
    <row r="22608" x14ac:dyDescent="0.25"/>
    <row r="22609" x14ac:dyDescent="0.25"/>
    <row r="22610" x14ac:dyDescent="0.25"/>
    <row r="22611" x14ac:dyDescent="0.25"/>
    <row r="22612" x14ac:dyDescent="0.25"/>
    <row r="22613" x14ac:dyDescent="0.25"/>
    <row r="22614" x14ac:dyDescent="0.25"/>
    <row r="22615" x14ac:dyDescent="0.25"/>
    <row r="22616" x14ac:dyDescent="0.25"/>
    <row r="22617" x14ac:dyDescent="0.25"/>
    <row r="22618" x14ac:dyDescent="0.25"/>
    <row r="22619" x14ac:dyDescent="0.25"/>
    <row r="22620" x14ac:dyDescent="0.25"/>
    <row r="22621" x14ac:dyDescent="0.25"/>
    <row r="22622" x14ac:dyDescent="0.25"/>
    <row r="22623" x14ac:dyDescent="0.25"/>
    <row r="22624" x14ac:dyDescent="0.25"/>
    <row r="22625" x14ac:dyDescent="0.25"/>
    <row r="22626" x14ac:dyDescent="0.25"/>
    <row r="22627" x14ac:dyDescent="0.25"/>
    <row r="22628" x14ac:dyDescent="0.25"/>
    <row r="22629" x14ac:dyDescent="0.25"/>
    <row r="22630" x14ac:dyDescent="0.25"/>
    <row r="22631" x14ac:dyDescent="0.25"/>
    <row r="22632" x14ac:dyDescent="0.25"/>
    <row r="22633" x14ac:dyDescent="0.25"/>
    <row r="22634" x14ac:dyDescent="0.25"/>
    <row r="22635" x14ac:dyDescent="0.25"/>
    <row r="22636" x14ac:dyDescent="0.25"/>
    <row r="22637" x14ac:dyDescent="0.25"/>
    <row r="22638" x14ac:dyDescent="0.25"/>
    <row r="22639" x14ac:dyDescent="0.25"/>
    <row r="22640" x14ac:dyDescent="0.25"/>
    <row r="22641" x14ac:dyDescent="0.25"/>
    <row r="22642" x14ac:dyDescent="0.25"/>
    <row r="22643" x14ac:dyDescent="0.25"/>
    <row r="22644" x14ac:dyDescent="0.25"/>
    <row r="22645" x14ac:dyDescent="0.25"/>
    <row r="22646" x14ac:dyDescent="0.25"/>
    <row r="22647" x14ac:dyDescent="0.25"/>
    <row r="22648" x14ac:dyDescent="0.25"/>
    <row r="22649" x14ac:dyDescent="0.25"/>
    <row r="22650" x14ac:dyDescent="0.25"/>
    <row r="22651" x14ac:dyDescent="0.25"/>
    <row r="22652" x14ac:dyDescent="0.25"/>
    <row r="22653" x14ac:dyDescent="0.25"/>
    <row r="22654" x14ac:dyDescent="0.25"/>
    <row r="22655" x14ac:dyDescent="0.25"/>
    <row r="22656" x14ac:dyDescent="0.25"/>
    <row r="22657" x14ac:dyDescent="0.25"/>
    <row r="22658" x14ac:dyDescent="0.25"/>
    <row r="22659" x14ac:dyDescent="0.25"/>
    <row r="22660" x14ac:dyDescent="0.25"/>
    <row r="22661" x14ac:dyDescent="0.25"/>
    <row r="22662" x14ac:dyDescent="0.25"/>
    <row r="22663" x14ac:dyDescent="0.25"/>
    <row r="22664" x14ac:dyDescent="0.25"/>
    <row r="22665" x14ac:dyDescent="0.25"/>
    <row r="22666" x14ac:dyDescent="0.25"/>
    <row r="22667" x14ac:dyDescent="0.25"/>
    <row r="22668" x14ac:dyDescent="0.25"/>
    <row r="22669" x14ac:dyDescent="0.25"/>
    <row r="22670" x14ac:dyDescent="0.25"/>
    <row r="22671" x14ac:dyDescent="0.25"/>
    <row r="22672" x14ac:dyDescent="0.25"/>
    <row r="22673" x14ac:dyDescent="0.25"/>
    <row r="22674" x14ac:dyDescent="0.25"/>
    <row r="22675" x14ac:dyDescent="0.25"/>
    <row r="22676" x14ac:dyDescent="0.25"/>
    <row r="22677" x14ac:dyDescent="0.25"/>
    <row r="22678" x14ac:dyDescent="0.25"/>
    <row r="22679" x14ac:dyDescent="0.25"/>
    <row r="22680" x14ac:dyDescent="0.25"/>
    <row r="22681" x14ac:dyDescent="0.25"/>
    <row r="22682" x14ac:dyDescent="0.25"/>
    <row r="22683" x14ac:dyDescent="0.25"/>
    <row r="22684" x14ac:dyDescent="0.25"/>
    <row r="22685" x14ac:dyDescent="0.25"/>
    <row r="22686" x14ac:dyDescent="0.25"/>
    <row r="22687" x14ac:dyDescent="0.25"/>
    <row r="22688" x14ac:dyDescent="0.25"/>
    <row r="22689" x14ac:dyDescent="0.25"/>
    <row r="22690" x14ac:dyDescent="0.25"/>
    <row r="22691" x14ac:dyDescent="0.25"/>
    <row r="22692" x14ac:dyDescent="0.25"/>
    <row r="22693" x14ac:dyDescent="0.25"/>
    <row r="22694" x14ac:dyDescent="0.25"/>
    <row r="22695" x14ac:dyDescent="0.25"/>
    <row r="22696" x14ac:dyDescent="0.25"/>
    <row r="22697" x14ac:dyDescent="0.25"/>
    <row r="22698" x14ac:dyDescent="0.25"/>
    <row r="22699" x14ac:dyDescent="0.25"/>
    <row r="22700" x14ac:dyDescent="0.25"/>
    <row r="22701" x14ac:dyDescent="0.25"/>
    <row r="22702" x14ac:dyDescent="0.25"/>
    <row r="22703" x14ac:dyDescent="0.25"/>
    <row r="22704" x14ac:dyDescent="0.25"/>
    <row r="22705" x14ac:dyDescent="0.25"/>
    <row r="22706" x14ac:dyDescent="0.25"/>
    <row r="22707" x14ac:dyDescent="0.25"/>
    <row r="22708" x14ac:dyDescent="0.25"/>
    <row r="22709" x14ac:dyDescent="0.25"/>
    <row r="22710" x14ac:dyDescent="0.25"/>
    <row r="22711" x14ac:dyDescent="0.25"/>
    <row r="22712" x14ac:dyDescent="0.25"/>
    <row r="22713" x14ac:dyDescent="0.25"/>
    <row r="22714" x14ac:dyDescent="0.25"/>
    <row r="22715" x14ac:dyDescent="0.25"/>
    <row r="22716" x14ac:dyDescent="0.25"/>
    <row r="22717" x14ac:dyDescent="0.25"/>
    <row r="22718" x14ac:dyDescent="0.25"/>
    <row r="22719" x14ac:dyDescent="0.25"/>
    <row r="22720" x14ac:dyDescent="0.25"/>
    <row r="22721" x14ac:dyDescent="0.25"/>
    <row r="22722" x14ac:dyDescent="0.25"/>
    <row r="22723" x14ac:dyDescent="0.25"/>
    <row r="22724" x14ac:dyDescent="0.25"/>
    <row r="22725" x14ac:dyDescent="0.25"/>
    <row r="22726" x14ac:dyDescent="0.25"/>
    <row r="22727" x14ac:dyDescent="0.25"/>
    <row r="22728" x14ac:dyDescent="0.25"/>
    <row r="22729" x14ac:dyDescent="0.25"/>
    <row r="22730" x14ac:dyDescent="0.25"/>
    <row r="22731" x14ac:dyDescent="0.25"/>
    <row r="22732" x14ac:dyDescent="0.25"/>
    <row r="22733" x14ac:dyDescent="0.25"/>
    <row r="22734" x14ac:dyDescent="0.25"/>
    <row r="22735" x14ac:dyDescent="0.25"/>
    <row r="22736" x14ac:dyDescent="0.25"/>
    <row r="22737" x14ac:dyDescent="0.25"/>
    <row r="22738" x14ac:dyDescent="0.25"/>
    <row r="22739" x14ac:dyDescent="0.25"/>
    <row r="22740" x14ac:dyDescent="0.25"/>
    <row r="22741" x14ac:dyDescent="0.25"/>
    <row r="22742" x14ac:dyDescent="0.25"/>
    <row r="22743" x14ac:dyDescent="0.25"/>
    <row r="22744" x14ac:dyDescent="0.25"/>
    <row r="22745" x14ac:dyDescent="0.25"/>
    <row r="22746" x14ac:dyDescent="0.25"/>
    <row r="22747" x14ac:dyDescent="0.25"/>
    <row r="22748" x14ac:dyDescent="0.25"/>
    <row r="22749" x14ac:dyDescent="0.25"/>
    <row r="22750" x14ac:dyDescent="0.25"/>
    <row r="22751" x14ac:dyDescent="0.25"/>
    <row r="22752" x14ac:dyDescent="0.25"/>
    <row r="22753" x14ac:dyDescent="0.25"/>
    <row r="22754" x14ac:dyDescent="0.25"/>
    <row r="22755" x14ac:dyDescent="0.25"/>
    <row r="22756" x14ac:dyDescent="0.25"/>
    <row r="22757" x14ac:dyDescent="0.25"/>
    <row r="22758" x14ac:dyDescent="0.25"/>
    <row r="22759" x14ac:dyDescent="0.25"/>
    <row r="22760" x14ac:dyDescent="0.25"/>
    <row r="22761" x14ac:dyDescent="0.25"/>
    <row r="22762" x14ac:dyDescent="0.25"/>
    <row r="22763" x14ac:dyDescent="0.25"/>
    <row r="22764" x14ac:dyDescent="0.25"/>
    <row r="22765" x14ac:dyDescent="0.25"/>
    <row r="22766" x14ac:dyDescent="0.25"/>
    <row r="22767" x14ac:dyDescent="0.25"/>
    <row r="22768" x14ac:dyDescent="0.25"/>
    <row r="22769" x14ac:dyDescent="0.25"/>
    <row r="22770" x14ac:dyDescent="0.25"/>
    <row r="22771" x14ac:dyDescent="0.25"/>
    <row r="22772" x14ac:dyDescent="0.25"/>
    <row r="22773" x14ac:dyDescent="0.25"/>
    <row r="22774" x14ac:dyDescent="0.25"/>
    <row r="22775" x14ac:dyDescent="0.25"/>
    <row r="22776" x14ac:dyDescent="0.25"/>
    <row r="22777" x14ac:dyDescent="0.25"/>
    <row r="22778" x14ac:dyDescent="0.25"/>
    <row r="22779" x14ac:dyDescent="0.25"/>
    <row r="22780" x14ac:dyDescent="0.25"/>
    <row r="22781" x14ac:dyDescent="0.25"/>
    <row r="22782" x14ac:dyDescent="0.25"/>
    <row r="22783" x14ac:dyDescent="0.25"/>
    <row r="22784" x14ac:dyDescent="0.25"/>
    <row r="22785" x14ac:dyDescent="0.25"/>
    <row r="22786" x14ac:dyDescent="0.25"/>
    <row r="22787" x14ac:dyDescent="0.25"/>
    <row r="22788" x14ac:dyDescent="0.25"/>
    <row r="22789" x14ac:dyDescent="0.25"/>
    <row r="22790" x14ac:dyDescent="0.25"/>
    <row r="22791" x14ac:dyDescent="0.25"/>
    <row r="22792" x14ac:dyDescent="0.25"/>
    <row r="22793" x14ac:dyDescent="0.25"/>
    <row r="22794" x14ac:dyDescent="0.25"/>
    <row r="22795" x14ac:dyDescent="0.25"/>
    <row r="22796" x14ac:dyDescent="0.25"/>
    <row r="22797" x14ac:dyDescent="0.25"/>
    <row r="22798" x14ac:dyDescent="0.25"/>
    <row r="22799" x14ac:dyDescent="0.25"/>
    <row r="22800" x14ac:dyDescent="0.25"/>
    <row r="22801" x14ac:dyDescent="0.25"/>
    <row r="22802" x14ac:dyDescent="0.25"/>
    <row r="22803" x14ac:dyDescent="0.25"/>
    <row r="22804" x14ac:dyDescent="0.25"/>
    <row r="22805" x14ac:dyDescent="0.25"/>
    <row r="22806" x14ac:dyDescent="0.25"/>
    <row r="22807" x14ac:dyDescent="0.25"/>
    <row r="22808" x14ac:dyDescent="0.25"/>
    <row r="22809" x14ac:dyDescent="0.25"/>
    <row r="22810" x14ac:dyDescent="0.25"/>
    <row r="22811" x14ac:dyDescent="0.25"/>
    <row r="22812" x14ac:dyDescent="0.25"/>
    <row r="22813" x14ac:dyDescent="0.25"/>
    <row r="22814" x14ac:dyDescent="0.25"/>
    <row r="22815" x14ac:dyDescent="0.25"/>
    <row r="22816" x14ac:dyDescent="0.25"/>
    <row r="22817" x14ac:dyDescent="0.25"/>
    <row r="22818" x14ac:dyDescent="0.25"/>
    <row r="22819" x14ac:dyDescent="0.25"/>
    <row r="22820" x14ac:dyDescent="0.25"/>
    <row r="22821" x14ac:dyDescent="0.25"/>
    <row r="22822" x14ac:dyDescent="0.25"/>
    <row r="22823" x14ac:dyDescent="0.25"/>
    <row r="22824" x14ac:dyDescent="0.25"/>
    <row r="22825" x14ac:dyDescent="0.25"/>
    <row r="22826" x14ac:dyDescent="0.25"/>
    <row r="22827" x14ac:dyDescent="0.25"/>
    <row r="22828" x14ac:dyDescent="0.25"/>
    <row r="22829" x14ac:dyDescent="0.25"/>
    <row r="22830" x14ac:dyDescent="0.25"/>
    <row r="22831" x14ac:dyDescent="0.25"/>
    <row r="22832" x14ac:dyDescent="0.25"/>
    <row r="22833" x14ac:dyDescent="0.25"/>
    <row r="22834" x14ac:dyDescent="0.25"/>
    <row r="22835" x14ac:dyDescent="0.25"/>
    <row r="22836" x14ac:dyDescent="0.25"/>
    <row r="22837" x14ac:dyDescent="0.25"/>
    <row r="22838" x14ac:dyDescent="0.25"/>
    <row r="22839" x14ac:dyDescent="0.25"/>
    <row r="22840" x14ac:dyDescent="0.25"/>
    <row r="22841" x14ac:dyDescent="0.25"/>
    <row r="22842" x14ac:dyDescent="0.25"/>
    <row r="22843" x14ac:dyDescent="0.25"/>
    <row r="22844" x14ac:dyDescent="0.25"/>
    <row r="22845" x14ac:dyDescent="0.25"/>
    <row r="22846" x14ac:dyDescent="0.25"/>
    <row r="22847" x14ac:dyDescent="0.25"/>
    <row r="22848" x14ac:dyDescent="0.25"/>
    <row r="22849" x14ac:dyDescent="0.25"/>
    <row r="22850" x14ac:dyDescent="0.25"/>
    <row r="22851" x14ac:dyDescent="0.25"/>
    <row r="22852" x14ac:dyDescent="0.25"/>
    <row r="22853" x14ac:dyDescent="0.25"/>
    <row r="22854" x14ac:dyDescent="0.25"/>
    <row r="22855" x14ac:dyDescent="0.25"/>
    <row r="22856" x14ac:dyDescent="0.25"/>
    <row r="22857" x14ac:dyDescent="0.25"/>
    <row r="22858" x14ac:dyDescent="0.25"/>
    <row r="22859" x14ac:dyDescent="0.25"/>
    <row r="22860" x14ac:dyDescent="0.25"/>
    <row r="22861" x14ac:dyDescent="0.25"/>
    <row r="22862" x14ac:dyDescent="0.25"/>
    <row r="22863" x14ac:dyDescent="0.25"/>
    <row r="22864" x14ac:dyDescent="0.25"/>
    <row r="22865" x14ac:dyDescent="0.25"/>
    <row r="22866" x14ac:dyDescent="0.25"/>
    <row r="22867" x14ac:dyDescent="0.25"/>
    <row r="22868" x14ac:dyDescent="0.25"/>
    <row r="22869" x14ac:dyDescent="0.25"/>
    <row r="22870" x14ac:dyDescent="0.25"/>
    <row r="22871" x14ac:dyDescent="0.25"/>
    <row r="22872" x14ac:dyDescent="0.25"/>
    <row r="22873" x14ac:dyDescent="0.25"/>
    <row r="22874" x14ac:dyDescent="0.25"/>
    <row r="22875" x14ac:dyDescent="0.25"/>
    <row r="22876" x14ac:dyDescent="0.25"/>
    <row r="22877" x14ac:dyDescent="0.25"/>
    <row r="22878" x14ac:dyDescent="0.25"/>
    <row r="22879" x14ac:dyDescent="0.25"/>
    <row r="22880" x14ac:dyDescent="0.25"/>
    <row r="22881" x14ac:dyDescent="0.25"/>
    <row r="22882" x14ac:dyDescent="0.25"/>
    <row r="22883" x14ac:dyDescent="0.25"/>
    <row r="22884" x14ac:dyDescent="0.25"/>
    <row r="22885" x14ac:dyDescent="0.25"/>
    <row r="22886" x14ac:dyDescent="0.25"/>
    <row r="22887" x14ac:dyDescent="0.25"/>
    <row r="22888" x14ac:dyDescent="0.25"/>
    <row r="22889" x14ac:dyDescent="0.25"/>
    <row r="22890" x14ac:dyDescent="0.25"/>
    <row r="22891" x14ac:dyDescent="0.25"/>
    <row r="22892" x14ac:dyDescent="0.25"/>
    <row r="22893" x14ac:dyDescent="0.25"/>
    <row r="22894" x14ac:dyDescent="0.25"/>
    <row r="22895" x14ac:dyDescent="0.25"/>
    <row r="22896" x14ac:dyDescent="0.25"/>
    <row r="22897" x14ac:dyDescent="0.25"/>
    <row r="22898" x14ac:dyDescent="0.25"/>
    <row r="22899" x14ac:dyDescent="0.25"/>
    <row r="22900" x14ac:dyDescent="0.25"/>
    <row r="22901" x14ac:dyDescent="0.25"/>
    <row r="22902" x14ac:dyDescent="0.25"/>
    <row r="22903" x14ac:dyDescent="0.25"/>
    <row r="22904" x14ac:dyDescent="0.25"/>
    <row r="22905" x14ac:dyDescent="0.25"/>
    <row r="22906" x14ac:dyDescent="0.25"/>
    <row r="22907" x14ac:dyDescent="0.25"/>
    <row r="22908" x14ac:dyDescent="0.25"/>
    <row r="22909" x14ac:dyDescent="0.25"/>
    <row r="22910" x14ac:dyDescent="0.25"/>
    <row r="22911" x14ac:dyDescent="0.25"/>
    <row r="22912" x14ac:dyDescent="0.25"/>
    <row r="22913" x14ac:dyDescent="0.25"/>
    <row r="22914" x14ac:dyDescent="0.25"/>
    <row r="22915" x14ac:dyDescent="0.25"/>
    <row r="22916" x14ac:dyDescent="0.25"/>
    <row r="22917" x14ac:dyDescent="0.25"/>
    <row r="22918" x14ac:dyDescent="0.25"/>
    <row r="22919" x14ac:dyDescent="0.25"/>
    <row r="22920" x14ac:dyDescent="0.25"/>
    <row r="22921" x14ac:dyDescent="0.25"/>
    <row r="22922" x14ac:dyDescent="0.25"/>
    <row r="22923" x14ac:dyDescent="0.25"/>
    <row r="22924" x14ac:dyDescent="0.25"/>
    <row r="22925" x14ac:dyDescent="0.25"/>
    <row r="22926" x14ac:dyDescent="0.25"/>
    <row r="22927" x14ac:dyDescent="0.25"/>
    <row r="22928" x14ac:dyDescent="0.25"/>
    <row r="22929" x14ac:dyDescent="0.25"/>
    <row r="22930" x14ac:dyDescent="0.25"/>
    <row r="22931" x14ac:dyDescent="0.25"/>
    <row r="22932" x14ac:dyDescent="0.25"/>
    <row r="22933" x14ac:dyDescent="0.25"/>
    <row r="22934" x14ac:dyDescent="0.25"/>
    <row r="22935" x14ac:dyDescent="0.25"/>
    <row r="22936" x14ac:dyDescent="0.25"/>
    <row r="22937" x14ac:dyDescent="0.25"/>
    <row r="22938" x14ac:dyDescent="0.25"/>
    <row r="22939" x14ac:dyDescent="0.25"/>
    <row r="22940" x14ac:dyDescent="0.25"/>
    <row r="22941" x14ac:dyDescent="0.25"/>
    <row r="22942" x14ac:dyDescent="0.25"/>
    <row r="22943" x14ac:dyDescent="0.25"/>
    <row r="22944" x14ac:dyDescent="0.25"/>
    <row r="22945" x14ac:dyDescent="0.25"/>
    <row r="22946" x14ac:dyDescent="0.25"/>
    <row r="22947" x14ac:dyDescent="0.25"/>
    <row r="22948" x14ac:dyDescent="0.25"/>
    <row r="22949" x14ac:dyDescent="0.25"/>
    <row r="22950" x14ac:dyDescent="0.25"/>
    <row r="22951" x14ac:dyDescent="0.25"/>
    <row r="22952" x14ac:dyDescent="0.25"/>
    <row r="22953" x14ac:dyDescent="0.25"/>
    <row r="22954" x14ac:dyDescent="0.25"/>
    <row r="22955" x14ac:dyDescent="0.25"/>
    <row r="22956" x14ac:dyDescent="0.25"/>
    <row r="22957" x14ac:dyDescent="0.25"/>
    <row r="22958" x14ac:dyDescent="0.25"/>
    <row r="22959" x14ac:dyDescent="0.25"/>
    <row r="22960" x14ac:dyDescent="0.25"/>
    <row r="22961" x14ac:dyDescent="0.25"/>
    <row r="22962" x14ac:dyDescent="0.25"/>
    <row r="22963" x14ac:dyDescent="0.25"/>
    <row r="22964" x14ac:dyDescent="0.25"/>
    <row r="22965" x14ac:dyDescent="0.25"/>
    <row r="22966" x14ac:dyDescent="0.25"/>
    <row r="22967" x14ac:dyDescent="0.25"/>
    <row r="22968" x14ac:dyDescent="0.25"/>
    <row r="22969" x14ac:dyDescent="0.25"/>
    <row r="22970" x14ac:dyDescent="0.25"/>
    <row r="22971" x14ac:dyDescent="0.25"/>
    <row r="22972" x14ac:dyDescent="0.25"/>
    <row r="22973" x14ac:dyDescent="0.25"/>
    <row r="22974" x14ac:dyDescent="0.25"/>
    <row r="22975" x14ac:dyDescent="0.25"/>
    <row r="22976" x14ac:dyDescent="0.25"/>
    <row r="22977" x14ac:dyDescent="0.25"/>
    <row r="22978" x14ac:dyDescent="0.25"/>
    <row r="22979" x14ac:dyDescent="0.25"/>
    <row r="22980" x14ac:dyDescent="0.25"/>
    <row r="22981" x14ac:dyDescent="0.25"/>
    <row r="22982" x14ac:dyDescent="0.25"/>
    <row r="22983" x14ac:dyDescent="0.25"/>
    <row r="22984" x14ac:dyDescent="0.25"/>
    <row r="22985" x14ac:dyDescent="0.25"/>
    <row r="22986" x14ac:dyDescent="0.25"/>
    <row r="22987" x14ac:dyDescent="0.25"/>
    <row r="22988" x14ac:dyDescent="0.25"/>
    <row r="22989" x14ac:dyDescent="0.25"/>
    <row r="22990" x14ac:dyDescent="0.25"/>
    <row r="22991" x14ac:dyDescent="0.25"/>
    <row r="22992" x14ac:dyDescent="0.25"/>
    <row r="22993" x14ac:dyDescent="0.25"/>
    <row r="22994" x14ac:dyDescent="0.25"/>
    <row r="22995" x14ac:dyDescent="0.25"/>
    <row r="22996" x14ac:dyDescent="0.25"/>
    <row r="22997" x14ac:dyDescent="0.25"/>
    <row r="22998" x14ac:dyDescent="0.25"/>
    <row r="22999" x14ac:dyDescent="0.25"/>
    <row r="23000" x14ac:dyDescent="0.25"/>
    <row r="23001" x14ac:dyDescent="0.25"/>
    <row r="23002" x14ac:dyDescent="0.25"/>
    <row r="23003" x14ac:dyDescent="0.25"/>
    <row r="23004" x14ac:dyDescent="0.25"/>
    <row r="23005" x14ac:dyDescent="0.25"/>
    <row r="23006" x14ac:dyDescent="0.25"/>
    <row r="23007" x14ac:dyDescent="0.25"/>
    <row r="23008" x14ac:dyDescent="0.25"/>
    <row r="23009" x14ac:dyDescent="0.25"/>
    <row r="23010" x14ac:dyDescent="0.25"/>
    <row r="23011" x14ac:dyDescent="0.25"/>
    <row r="23012" x14ac:dyDescent="0.25"/>
    <row r="23013" x14ac:dyDescent="0.25"/>
    <row r="23014" x14ac:dyDescent="0.25"/>
    <row r="23015" x14ac:dyDescent="0.25"/>
    <row r="23016" x14ac:dyDescent="0.25"/>
    <row r="23017" x14ac:dyDescent="0.25"/>
    <row r="23018" x14ac:dyDescent="0.25"/>
    <row r="23019" x14ac:dyDescent="0.25"/>
    <row r="23020" x14ac:dyDescent="0.25"/>
    <row r="23021" x14ac:dyDescent="0.25"/>
    <row r="23022" x14ac:dyDescent="0.25"/>
    <row r="23023" x14ac:dyDescent="0.25"/>
    <row r="23024" x14ac:dyDescent="0.25"/>
    <row r="23025" x14ac:dyDescent="0.25"/>
    <row r="23026" x14ac:dyDescent="0.25"/>
    <row r="23027" x14ac:dyDescent="0.25"/>
    <row r="23028" x14ac:dyDescent="0.25"/>
    <row r="23029" x14ac:dyDescent="0.25"/>
    <row r="23030" x14ac:dyDescent="0.25"/>
    <row r="23031" x14ac:dyDescent="0.25"/>
    <row r="23032" x14ac:dyDescent="0.25"/>
    <row r="23033" x14ac:dyDescent="0.25"/>
    <row r="23034" x14ac:dyDescent="0.25"/>
    <row r="23035" x14ac:dyDescent="0.25"/>
    <row r="23036" x14ac:dyDescent="0.25"/>
    <row r="23037" x14ac:dyDescent="0.25"/>
    <row r="23038" x14ac:dyDescent="0.25"/>
    <row r="23039" x14ac:dyDescent="0.25"/>
    <row r="23040" x14ac:dyDescent="0.25"/>
    <row r="23041" x14ac:dyDescent="0.25"/>
    <row r="23042" x14ac:dyDescent="0.25"/>
    <row r="23043" x14ac:dyDescent="0.25"/>
    <row r="23044" x14ac:dyDescent="0.25"/>
    <row r="23045" x14ac:dyDescent="0.25"/>
    <row r="23046" x14ac:dyDescent="0.25"/>
    <row r="23047" x14ac:dyDescent="0.25"/>
    <row r="23048" x14ac:dyDescent="0.25"/>
    <row r="23049" x14ac:dyDescent="0.25"/>
    <row r="23050" x14ac:dyDescent="0.25"/>
    <row r="23051" x14ac:dyDescent="0.25"/>
    <row r="23052" x14ac:dyDescent="0.25"/>
    <row r="23053" x14ac:dyDescent="0.25"/>
    <row r="23054" x14ac:dyDescent="0.25"/>
    <row r="23055" x14ac:dyDescent="0.25"/>
    <row r="23056" x14ac:dyDescent="0.25"/>
    <row r="23057" x14ac:dyDescent="0.25"/>
    <row r="23058" x14ac:dyDescent="0.25"/>
    <row r="23059" x14ac:dyDescent="0.25"/>
    <row r="23060" x14ac:dyDescent="0.25"/>
    <row r="23061" x14ac:dyDescent="0.25"/>
    <row r="23062" x14ac:dyDescent="0.25"/>
    <row r="23063" x14ac:dyDescent="0.25"/>
    <row r="23064" x14ac:dyDescent="0.25"/>
    <row r="23065" x14ac:dyDescent="0.25"/>
    <row r="23066" x14ac:dyDescent="0.25"/>
    <row r="23067" x14ac:dyDescent="0.25"/>
    <row r="23068" x14ac:dyDescent="0.25"/>
    <row r="23069" x14ac:dyDescent="0.25"/>
    <row r="23070" x14ac:dyDescent="0.25"/>
    <row r="23071" x14ac:dyDescent="0.25"/>
    <row r="23072" x14ac:dyDescent="0.25"/>
    <row r="23073" x14ac:dyDescent="0.25"/>
    <row r="23074" x14ac:dyDescent="0.25"/>
    <row r="23075" x14ac:dyDescent="0.25"/>
    <row r="23076" x14ac:dyDescent="0.25"/>
    <row r="23077" x14ac:dyDescent="0.25"/>
    <row r="23078" x14ac:dyDescent="0.25"/>
    <row r="23079" x14ac:dyDescent="0.25"/>
    <row r="23080" x14ac:dyDescent="0.25"/>
    <row r="23081" x14ac:dyDescent="0.25"/>
    <row r="23082" x14ac:dyDescent="0.25"/>
    <row r="23083" x14ac:dyDescent="0.25"/>
    <row r="23084" x14ac:dyDescent="0.25"/>
    <row r="23085" x14ac:dyDescent="0.25"/>
    <row r="23086" x14ac:dyDescent="0.25"/>
    <row r="23087" x14ac:dyDescent="0.25"/>
    <row r="23088" x14ac:dyDescent="0.25"/>
    <row r="23089" x14ac:dyDescent="0.25"/>
    <row r="23090" x14ac:dyDescent="0.25"/>
    <row r="23091" x14ac:dyDescent="0.25"/>
    <row r="23092" x14ac:dyDescent="0.25"/>
    <row r="23093" x14ac:dyDescent="0.25"/>
    <row r="23094" x14ac:dyDescent="0.25"/>
    <row r="23095" x14ac:dyDescent="0.25"/>
    <row r="23096" x14ac:dyDescent="0.25"/>
    <row r="23097" x14ac:dyDescent="0.25"/>
    <row r="23098" x14ac:dyDescent="0.25"/>
    <row r="23099" x14ac:dyDescent="0.25"/>
    <row r="23100" x14ac:dyDescent="0.25"/>
    <row r="23101" x14ac:dyDescent="0.25"/>
    <row r="23102" x14ac:dyDescent="0.25"/>
    <row r="23103" x14ac:dyDescent="0.25"/>
    <row r="23104" x14ac:dyDescent="0.25"/>
    <row r="23105" x14ac:dyDescent="0.25"/>
    <row r="23106" x14ac:dyDescent="0.25"/>
    <row r="23107" x14ac:dyDescent="0.25"/>
    <row r="23108" x14ac:dyDescent="0.25"/>
    <row r="23109" x14ac:dyDescent="0.25"/>
    <row r="23110" x14ac:dyDescent="0.25"/>
    <row r="23111" x14ac:dyDescent="0.25"/>
    <row r="23112" x14ac:dyDescent="0.25"/>
    <row r="23113" x14ac:dyDescent="0.25"/>
    <row r="23114" x14ac:dyDescent="0.25"/>
    <row r="23115" x14ac:dyDescent="0.25"/>
    <row r="23116" x14ac:dyDescent="0.25"/>
    <row r="23117" x14ac:dyDescent="0.25"/>
    <row r="23118" x14ac:dyDescent="0.25"/>
    <row r="23119" x14ac:dyDescent="0.25"/>
    <row r="23120" x14ac:dyDescent="0.25"/>
    <row r="23121" x14ac:dyDescent="0.25"/>
    <row r="23122" x14ac:dyDescent="0.25"/>
    <row r="23123" x14ac:dyDescent="0.25"/>
    <row r="23124" x14ac:dyDescent="0.25"/>
    <row r="23125" x14ac:dyDescent="0.25"/>
    <row r="23126" x14ac:dyDescent="0.25"/>
    <row r="23127" x14ac:dyDescent="0.25"/>
    <row r="23128" x14ac:dyDescent="0.25"/>
    <row r="23129" x14ac:dyDescent="0.25"/>
    <row r="23130" x14ac:dyDescent="0.25"/>
    <row r="23131" x14ac:dyDescent="0.25"/>
    <row r="23132" x14ac:dyDescent="0.25"/>
    <row r="23133" x14ac:dyDescent="0.25"/>
    <row r="23134" x14ac:dyDescent="0.25"/>
    <row r="23135" x14ac:dyDescent="0.25"/>
    <row r="23136" x14ac:dyDescent="0.25"/>
    <row r="23137" x14ac:dyDescent="0.25"/>
    <row r="23138" x14ac:dyDescent="0.25"/>
    <row r="23139" x14ac:dyDescent="0.25"/>
    <row r="23140" x14ac:dyDescent="0.25"/>
    <row r="23141" x14ac:dyDescent="0.25"/>
    <row r="23142" x14ac:dyDescent="0.25"/>
    <row r="23143" x14ac:dyDescent="0.25"/>
    <row r="23144" x14ac:dyDescent="0.25"/>
    <row r="23145" x14ac:dyDescent="0.25"/>
    <row r="23146" x14ac:dyDescent="0.25"/>
    <row r="23147" x14ac:dyDescent="0.25"/>
    <row r="23148" x14ac:dyDescent="0.25"/>
    <row r="23149" x14ac:dyDescent="0.25"/>
    <row r="23150" x14ac:dyDescent="0.25"/>
    <row r="23151" x14ac:dyDescent="0.25"/>
    <row r="23152" x14ac:dyDescent="0.25"/>
    <row r="23153" x14ac:dyDescent="0.25"/>
    <row r="23154" x14ac:dyDescent="0.25"/>
    <row r="23155" x14ac:dyDescent="0.25"/>
    <row r="23156" x14ac:dyDescent="0.25"/>
    <row r="23157" x14ac:dyDescent="0.25"/>
    <row r="23158" x14ac:dyDescent="0.25"/>
    <row r="23159" x14ac:dyDescent="0.25"/>
    <row r="23160" x14ac:dyDescent="0.25"/>
    <row r="23161" x14ac:dyDescent="0.25"/>
    <row r="23162" x14ac:dyDescent="0.25"/>
    <row r="23163" x14ac:dyDescent="0.25"/>
    <row r="23164" x14ac:dyDescent="0.25"/>
    <row r="23165" x14ac:dyDescent="0.25"/>
    <row r="23166" x14ac:dyDescent="0.25"/>
    <row r="23167" x14ac:dyDescent="0.25"/>
    <row r="23168" x14ac:dyDescent="0.25"/>
    <row r="23169" x14ac:dyDescent="0.25"/>
    <row r="23170" x14ac:dyDescent="0.25"/>
    <row r="23171" x14ac:dyDescent="0.25"/>
    <row r="23172" x14ac:dyDescent="0.25"/>
    <row r="23173" x14ac:dyDescent="0.25"/>
    <row r="23174" x14ac:dyDescent="0.25"/>
    <row r="23175" x14ac:dyDescent="0.25"/>
    <row r="23176" x14ac:dyDescent="0.25"/>
    <row r="23177" x14ac:dyDescent="0.25"/>
    <row r="23178" x14ac:dyDescent="0.25"/>
    <row r="23179" x14ac:dyDescent="0.25"/>
    <row r="23180" x14ac:dyDescent="0.25"/>
    <row r="23181" x14ac:dyDescent="0.25"/>
    <row r="23182" x14ac:dyDescent="0.25"/>
    <row r="23183" x14ac:dyDescent="0.25"/>
    <row r="23184" x14ac:dyDescent="0.25"/>
    <row r="23185" x14ac:dyDescent="0.25"/>
    <row r="23186" x14ac:dyDescent="0.25"/>
    <row r="23187" x14ac:dyDescent="0.25"/>
    <row r="23188" x14ac:dyDescent="0.25"/>
    <row r="23189" x14ac:dyDescent="0.25"/>
    <row r="23190" x14ac:dyDescent="0.25"/>
    <row r="23191" x14ac:dyDescent="0.25"/>
    <row r="23192" x14ac:dyDescent="0.25"/>
    <row r="23193" x14ac:dyDescent="0.25"/>
    <row r="23194" x14ac:dyDescent="0.25"/>
    <row r="23195" x14ac:dyDescent="0.25"/>
    <row r="23196" x14ac:dyDescent="0.25"/>
    <row r="23197" x14ac:dyDescent="0.25"/>
    <row r="23198" x14ac:dyDescent="0.25"/>
    <row r="23199" x14ac:dyDescent="0.25"/>
    <row r="23200" x14ac:dyDescent="0.25"/>
    <row r="23201" x14ac:dyDescent="0.25"/>
    <row r="23202" x14ac:dyDescent="0.25"/>
    <row r="23203" x14ac:dyDescent="0.25"/>
    <row r="23204" x14ac:dyDescent="0.25"/>
    <row r="23205" x14ac:dyDescent="0.25"/>
    <row r="23206" x14ac:dyDescent="0.25"/>
    <row r="23207" x14ac:dyDescent="0.25"/>
    <row r="23208" x14ac:dyDescent="0.25"/>
    <row r="23209" x14ac:dyDescent="0.25"/>
    <row r="23210" x14ac:dyDescent="0.25"/>
    <row r="23211" x14ac:dyDescent="0.25"/>
    <row r="23212" x14ac:dyDescent="0.25"/>
    <row r="23213" x14ac:dyDescent="0.25"/>
    <row r="23214" x14ac:dyDescent="0.25"/>
    <row r="23215" x14ac:dyDescent="0.25"/>
    <row r="23216" x14ac:dyDescent="0.25"/>
    <row r="23217" x14ac:dyDescent="0.25"/>
    <row r="23218" x14ac:dyDescent="0.25"/>
    <row r="23219" x14ac:dyDescent="0.25"/>
    <row r="23220" x14ac:dyDescent="0.25"/>
    <row r="23221" x14ac:dyDescent="0.25"/>
    <row r="23222" x14ac:dyDescent="0.25"/>
    <row r="23223" x14ac:dyDescent="0.25"/>
    <row r="23224" x14ac:dyDescent="0.25"/>
    <row r="23225" x14ac:dyDescent="0.25"/>
    <row r="23226" x14ac:dyDescent="0.25"/>
    <row r="23227" x14ac:dyDescent="0.25"/>
    <row r="23228" x14ac:dyDescent="0.25"/>
    <row r="23229" x14ac:dyDescent="0.25"/>
    <row r="23230" x14ac:dyDescent="0.25"/>
    <row r="23231" x14ac:dyDescent="0.25"/>
    <row r="23232" x14ac:dyDescent="0.25"/>
    <row r="23233" x14ac:dyDescent="0.25"/>
    <row r="23234" x14ac:dyDescent="0.25"/>
    <row r="23235" x14ac:dyDescent="0.25"/>
    <row r="23236" x14ac:dyDescent="0.25"/>
    <row r="23237" x14ac:dyDescent="0.25"/>
    <row r="23238" x14ac:dyDescent="0.25"/>
    <row r="23239" x14ac:dyDescent="0.25"/>
    <row r="23240" x14ac:dyDescent="0.25"/>
    <row r="23241" x14ac:dyDescent="0.25"/>
    <row r="23242" x14ac:dyDescent="0.25"/>
    <row r="23243" x14ac:dyDescent="0.25"/>
    <row r="23244" x14ac:dyDescent="0.25"/>
    <row r="23245" x14ac:dyDescent="0.25"/>
    <row r="23246" x14ac:dyDescent="0.25"/>
    <row r="23247" x14ac:dyDescent="0.25"/>
    <row r="23248" x14ac:dyDescent="0.25"/>
    <row r="23249" x14ac:dyDescent="0.25"/>
    <row r="23250" x14ac:dyDescent="0.25"/>
    <row r="23251" x14ac:dyDescent="0.25"/>
    <row r="23252" x14ac:dyDescent="0.25"/>
    <row r="23253" x14ac:dyDescent="0.25"/>
    <row r="23254" x14ac:dyDescent="0.25"/>
    <row r="23255" x14ac:dyDescent="0.25"/>
    <row r="23256" x14ac:dyDescent="0.25"/>
    <row r="23257" x14ac:dyDescent="0.25"/>
    <row r="23258" x14ac:dyDescent="0.25"/>
    <row r="23259" x14ac:dyDescent="0.25"/>
    <row r="23260" x14ac:dyDescent="0.25"/>
    <row r="23261" x14ac:dyDescent="0.25"/>
    <row r="23262" x14ac:dyDescent="0.25"/>
    <row r="23263" x14ac:dyDescent="0.25"/>
    <row r="23264" x14ac:dyDescent="0.25"/>
    <row r="23265" x14ac:dyDescent="0.25"/>
    <row r="23266" x14ac:dyDescent="0.25"/>
    <row r="23267" x14ac:dyDescent="0.25"/>
    <row r="23268" x14ac:dyDescent="0.25"/>
    <row r="23269" x14ac:dyDescent="0.25"/>
    <row r="23270" x14ac:dyDescent="0.25"/>
    <row r="23271" x14ac:dyDescent="0.25"/>
    <row r="23272" x14ac:dyDescent="0.25"/>
    <row r="23273" x14ac:dyDescent="0.25"/>
    <row r="23274" x14ac:dyDescent="0.25"/>
    <row r="23275" x14ac:dyDescent="0.25"/>
    <row r="23276" x14ac:dyDescent="0.25"/>
    <row r="23277" x14ac:dyDescent="0.25"/>
    <row r="23278" x14ac:dyDescent="0.25"/>
    <row r="23279" x14ac:dyDescent="0.25"/>
    <row r="23280" x14ac:dyDescent="0.25"/>
    <row r="23281" x14ac:dyDescent="0.25"/>
    <row r="23282" x14ac:dyDescent="0.25"/>
    <row r="23283" x14ac:dyDescent="0.25"/>
    <row r="23284" x14ac:dyDescent="0.25"/>
    <row r="23285" x14ac:dyDescent="0.25"/>
    <row r="23286" x14ac:dyDescent="0.25"/>
    <row r="23287" x14ac:dyDescent="0.25"/>
    <row r="23288" x14ac:dyDescent="0.25"/>
    <row r="23289" x14ac:dyDescent="0.25"/>
    <row r="23290" x14ac:dyDescent="0.25"/>
    <row r="23291" x14ac:dyDescent="0.25"/>
    <row r="23292" x14ac:dyDescent="0.25"/>
    <row r="23293" x14ac:dyDescent="0.25"/>
    <row r="23294" x14ac:dyDescent="0.25"/>
    <row r="23295" x14ac:dyDescent="0.25"/>
    <row r="23296" x14ac:dyDescent="0.25"/>
    <row r="23297" x14ac:dyDescent="0.25"/>
    <row r="23298" x14ac:dyDescent="0.25"/>
    <row r="23299" x14ac:dyDescent="0.25"/>
    <row r="23300" x14ac:dyDescent="0.25"/>
    <row r="23301" x14ac:dyDescent="0.25"/>
    <row r="23302" x14ac:dyDescent="0.25"/>
    <row r="23303" x14ac:dyDescent="0.25"/>
    <row r="23304" x14ac:dyDescent="0.25"/>
    <row r="23305" x14ac:dyDescent="0.25"/>
    <row r="23306" x14ac:dyDescent="0.25"/>
    <row r="23307" x14ac:dyDescent="0.25"/>
    <row r="23308" x14ac:dyDescent="0.25"/>
    <row r="23309" x14ac:dyDescent="0.25"/>
    <row r="23310" x14ac:dyDescent="0.25"/>
    <row r="23311" x14ac:dyDescent="0.25"/>
    <row r="23312" x14ac:dyDescent="0.25"/>
    <row r="23313" x14ac:dyDescent="0.25"/>
    <row r="23314" x14ac:dyDescent="0.25"/>
    <row r="23315" x14ac:dyDescent="0.25"/>
    <row r="23316" x14ac:dyDescent="0.25"/>
    <row r="23317" x14ac:dyDescent="0.25"/>
    <row r="23318" x14ac:dyDescent="0.25"/>
    <row r="23319" x14ac:dyDescent="0.25"/>
    <row r="23320" x14ac:dyDescent="0.25"/>
    <row r="23321" x14ac:dyDescent="0.25"/>
    <row r="23322" x14ac:dyDescent="0.25"/>
    <row r="23323" x14ac:dyDescent="0.25"/>
    <row r="23324" x14ac:dyDescent="0.25"/>
    <row r="23325" x14ac:dyDescent="0.25"/>
    <row r="23326" x14ac:dyDescent="0.25"/>
    <row r="23327" x14ac:dyDescent="0.25"/>
    <row r="23328" x14ac:dyDescent="0.25"/>
    <row r="23329" x14ac:dyDescent="0.25"/>
    <row r="23330" x14ac:dyDescent="0.25"/>
    <row r="23331" x14ac:dyDescent="0.25"/>
    <row r="23332" x14ac:dyDescent="0.25"/>
    <row r="23333" x14ac:dyDescent="0.25"/>
    <row r="23334" x14ac:dyDescent="0.25"/>
    <row r="23335" x14ac:dyDescent="0.25"/>
    <row r="23336" x14ac:dyDescent="0.25"/>
    <row r="23337" x14ac:dyDescent="0.25"/>
    <row r="23338" x14ac:dyDescent="0.25"/>
    <row r="23339" x14ac:dyDescent="0.25"/>
    <row r="23340" x14ac:dyDescent="0.25"/>
    <row r="23341" x14ac:dyDescent="0.25"/>
    <row r="23342" x14ac:dyDescent="0.25"/>
    <row r="23343" x14ac:dyDescent="0.25"/>
    <row r="23344" x14ac:dyDescent="0.25"/>
    <row r="23345" x14ac:dyDescent="0.25"/>
    <row r="23346" x14ac:dyDescent="0.25"/>
    <row r="23347" x14ac:dyDescent="0.25"/>
    <row r="23348" x14ac:dyDescent="0.25"/>
    <row r="23349" x14ac:dyDescent="0.25"/>
    <row r="23350" x14ac:dyDescent="0.25"/>
    <row r="23351" x14ac:dyDescent="0.25"/>
    <row r="23352" x14ac:dyDescent="0.25"/>
    <row r="23353" x14ac:dyDescent="0.25"/>
    <row r="23354" x14ac:dyDescent="0.25"/>
    <row r="23355" x14ac:dyDescent="0.25"/>
    <row r="23356" x14ac:dyDescent="0.25"/>
    <row r="23357" x14ac:dyDescent="0.25"/>
    <row r="23358" x14ac:dyDescent="0.25"/>
    <row r="23359" x14ac:dyDescent="0.25"/>
    <row r="23360" x14ac:dyDescent="0.25"/>
    <row r="23361" x14ac:dyDescent="0.25"/>
    <row r="23362" x14ac:dyDescent="0.25"/>
    <row r="23363" x14ac:dyDescent="0.25"/>
    <row r="23364" x14ac:dyDescent="0.25"/>
    <row r="23365" x14ac:dyDescent="0.25"/>
    <row r="23366" x14ac:dyDescent="0.25"/>
    <row r="23367" x14ac:dyDescent="0.25"/>
    <row r="23368" x14ac:dyDescent="0.25"/>
    <row r="23369" x14ac:dyDescent="0.25"/>
    <row r="23370" x14ac:dyDescent="0.25"/>
    <row r="23371" x14ac:dyDescent="0.25"/>
    <row r="23372" x14ac:dyDescent="0.25"/>
    <row r="23373" x14ac:dyDescent="0.25"/>
    <row r="23374" x14ac:dyDescent="0.25"/>
    <row r="23375" x14ac:dyDescent="0.25"/>
    <row r="23376" x14ac:dyDescent="0.25"/>
    <row r="23377" x14ac:dyDescent="0.25"/>
    <row r="23378" x14ac:dyDescent="0.25"/>
    <row r="23379" x14ac:dyDescent="0.25"/>
    <row r="23380" x14ac:dyDescent="0.25"/>
    <row r="23381" x14ac:dyDescent="0.25"/>
    <row r="23382" x14ac:dyDescent="0.25"/>
    <row r="23383" x14ac:dyDescent="0.25"/>
    <row r="23384" x14ac:dyDescent="0.25"/>
    <row r="23385" x14ac:dyDescent="0.25"/>
    <row r="23386" x14ac:dyDescent="0.25"/>
    <row r="23387" x14ac:dyDescent="0.25"/>
    <row r="23388" x14ac:dyDescent="0.25"/>
    <row r="23389" x14ac:dyDescent="0.25"/>
    <row r="23390" x14ac:dyDescent="0.25"/>
    <row r="23391" x14ac:dyDescent="0.25"/>
    <row r="23392" x14ac:dyDescent="0.25"/>
    <row r="23393" x14ac:dyDescent="0.25"/>
    <row r="23394" x14ac:dyDescent="0.25"/>
    <row r="23395" x14ac:dyDescent="0.25"/>
    <row r="23396" x14ac:dyDescent="0.25"/>
    <row r="23397" x14ac:dyDescent="0.25"/>
    <row r="23398" x14ac:dyDescent="0.25"/>
    <row r="23399" x14ac:dyDescent="0.25"/>
    <row r="23400" x14ac:dyDescent="0.25"/>
    <row r="23401" x14ac:dyDescent="0.25"/>
    <row r="23402" x14ac:dyDescent="0.25"/>
    <row r="23403" x14ac:dyDescent="0.25"/>
    <row r="23404" x14ac:dyDescent="0.25"/>
    <row r="23405" x14ac:dyDescent="0.25"/>
    <row r="23406" x14ac:dyDescent="0.25"/>
    <row r="23407" x14ac:dyDescent="0.25"/>
    <row r="23408" x14ac:dyDescent="0.25"/>
    <row r="23409" x14ac:dyDescent="0.25"/>
    <row r="23410" x14ac:dyDescent="0.25"/>
    <row r="23411" x14ac:dyDescent="0.25"/>
    <row r="23412" x14ac:dyDescent="0.25"/>
    <row r="23413" x14ac:dyDescent="0.25"/>
    <row r="23414" x14ac:dyDescent="0.25"/>
    <row r="23415" x14ac:dyDescent="0.25"/>
    <row r="23416" x14ac:dyDescent="0.25"/>
    <row r="23417" x14ac:dyDescent="0.25"/>
    <row r="23418" x14ac:dyDescent="0.25"/>
    <row r="23419" x14ac:dyDescent="0.25"/>
    <row r="23420" x14ac:dyDescent="0.25"/>
    <row r="23421" x14ac:dyDescent="0.25"/>
    <row r="23422" x14ac:dyDescent="0.25"/>
    <row r="23423" x14ac:dyDescent="0.25"/>
    <row r="23424" x14ac:dyDescent="0.25"/>
    <row r="23425" x14ac:dyDescent="0.25"/>
    <row r="23426" x14ac:dyDescent="0.25"/>
    <row r="23427" x14ac:dyDescent="0.25"/>
    <row r="23428" x14ac:dyDescent="0.25"/>
    <row r="23429" x14ac:dyDescent="0.25"/>
    <row r="23430" x14ac:dyDescent="0.25"/>
    <row r="23431" x14ac:dyDescent="0.25"/>
    <row r="23432" x14ac:dyDescent="0.25"/>
    <row r="23433" x14ac:dyDescent="0.25"/>
    <row r="23434" x14ac:dyDescent="0.25"/>
    <row r="23435" x14ac:dyDescent="0.25"/>
    <row r="23436" x14ac:dyDescent="0.25"/>
    <row r="23437" x14ac:dyDescent="0.25"/>
    <row r="23438" x14ac:dyDescent="0.25"/>
    <row r="23439" x14ac:dyDescent="0.25"/>
    <row r="23440" x14ac:dyDescent="0.25"/>
    <row r="23441" x14ac:dyDescent="0.25"/>
    <row r="23442" x14ac:dyDescent="0.25"/>
    <row r="23443" x14ac:dyDescent="0.25"/>
    <row r="23444" x14ac:dyDescent="0.25"/>
    <row r="23445" x14ac:dyDescent="0.25"/>
    <row r="23446" x14ac:dyDescent="0.25"/>
    <row r="23447" x14ac:dyDescent="0.25"/>
    <row r="23448" x14ac:dyDescent="0.25"/>
    <row r="23449" x14ac:dyDescent="0.25"/>
    <row r="23450" x14ac:dyDescent="0.25"/>
    <row r="23451" x14ac:dyDescent="0.25"/>
    <row r="23452" x14ac:dyDescent="0.25"/>
    <row r="23453" x14ac:dyDescent="0.25"/>
    <row r="23454" x14ac:dyDescent="0.25"/>
    <row r="23455" x14ac:dyDescent="0.25"/>
    <row r="23456" x14ac:dyDescent="0.25"/>
    <row r="23457" x14ac:dyDescent="0.25"/>
    <row r="23458" x14ac:dyDescent="0.25"/>
    <row r="23459" x14ac:dyDescent="0.25"/>
    <row r="23460" x14ac:dyDescent="0.25"/>
    <row r="23461" x14ac:dyDescent="0.25"/>
    <row r="23462" x14ac:dyDescent="0.25"/>
    <row r="23463" x14ac:dyDescent="0.25"/>
    <row r="23464" x14ac:dyDescent="0.25"/>
    <row r="23465" x14ac:dyDescent="0.25"/>
    <row r="23466" x14ac:dyDescent="0.25"/>
    <row r="23467" x14ac:dyDescent="0.25"/>
    <row r="23468" x14ac:dyDescent="0.25"/>
    <row r="23469" x14ac:dyDescent="0.25"/>
    <row r="23470" x14ac:dyDescent="0.25"/>
    <row r="23471" x14ac:dyDescent="0.25"/>
    <row r="23472" x14ac:dyDescent="0.25"/>
    <row r="23473" x14ac:dyDescent="0.25"/>
    <row r="23474" x14ac:dyDescent="0.25"/>
    <row r="23475" x14ac:dyDescent="0.25"/>
    <row r="23476" x14ac:dyDescent="0.25"/>
    <row r="23477" x14ac:dyDescent="0.25"/>
    <row r="23478" x14ac:dyDescent="0.25"/>
    <row r="23479" x14ac:dyDescent="0.25"/>
    <row r="23480" x14ac:dyDescent="0.25"/>
    <row r="23481" x14ac:dyDescent="0.25"/>
    <row r="23482" x14ac:dyDescent="0.25"/>
    <row r="23483" x14ac:dyDescent="0.25"/>
    <row r="23484" x14ac:dyDescent="0.25"/>
    <row r="23485" x14ac:dyDescent="0.25"/>
    <row r="23486" x14ac:dyDescent="0.25"/>
    <row r="23487" x14ac:dyDescent="0.25"/>
    <row r="23488" x14ac:dyDescent="0.25"/>
    <row r="23489" x14ac:dyDescent="0.25"/>
    <row r="23490" x14ac:dyDescent="0.25"/>
    <row r="23491" x14ac:dyDescent="0.25"/>
    <row r="23492" x14ac:dyDescent="0.25"/>
    <row r="23493" x14ac:dyDescent="0.25"/>
    <row r="23494" x14ac:dyDescent="0.25"/>
    <row r="23495" x14ac:dyDescent="0.25"/>
    <row r="23496" x14ac:dyDescent="0.25"/>
    <row r="23497" x14ac:dyDescent="0.25"/>
    <row r="23498" x14ac:dyDescent="0.25"/>
    <row r="23499" x14ac:dyDescent="0.25"/>
    <row r="23500" x14ac:dyDescent="0.25"/>
    <row r="23501" x14ac:dyDescent="0.25"/>
    <row r="23502" x14ac:dyDescent="0.25"/>
    <row r="23503" x14ac:dyDescent="0.25"/>
    <row r="23504" x14ac:dyDescent="0.25"/>
    <row r="23505" x14ac:dyDescent="0.25"/>
    <row r="23506" x14ac:dyDescent="0.25"/>
    <row r="23507" x14ac:dyDescent="0.25"/>
    <row r="23508" x14ac:dyDescent="0.25"/>
    <row r="23509" x14ac:dyDescent="0.25"/>
    <row r="23510" x14ac:dyDescent="0.25"/>
    <row r="23511" x14ac:dyDescent="0.25"/>
    <row r="23512" x14ac:dyDescent="0.25"/>
    <row r="23513" x14ac:dyDescent="0.25"/>
    <row r="23514" x14ac:dyDescent="0.25"/>
    <row r="23515" x14ac:dyDescent="0.25"/>
    <row r="23516" x14ac:dyDescent="0.25"/>
    <row r="23517" x14ac:dyDescent="0.25"/>
    <row r="23518" x14ac:dyDescent="0.25"/>
    <row r="23519" x14ac:dyDescent="0.25"/>
    <row r="23520" x14ac:dyDescent="0.25"/>
    <row r="23521" x14ac:dyDescent="0.25"/>
    <row r="23522" x14ac:dyDescent="0.25"/>
    <row r="23523" x14ac:dyDescent="0.25"/>
    <row r="23524" x14ac:dyDescent="0.25"/>
    <row r="23525" x14ac:dyDescent="0.25"/>
    <row r="23526" x14ac:dyDescent="0.25"/>
    <row r="23527" x14ac:dyDescent="0.25"/>
    <row r="23528" x14ac:dyDescent="0.25"/>
    <row r="23529" x14ac:dyDescent="0.25"/>
    <row r="23530" x14ac:dyDescent="0.25"/>
    <row r="23531" x14ac:dyDescent="0.25"/>
    <row r="23532" x14ac:dyDescent="0.25"/>
    <row r="23533" x14ac:dyDescent="0.25"/>
    <row r="23534" x14ac:dyDescent="0.25"/>
    <row r="23535" x14ac:dyDescent="0.25"/>
    <row r="23536" x14ac:dyDescent="0.25"/>
    <row r="23537" x14ac:dyDescent="0.25"/>
    <row r="23538" x14ac:dyDescent="0.25"/>
    <row r="23539" x14ac:dyDescent="0.25"/>
    <row r="23540" x14ac:dyDescent="0.25"/>
    <row r="23541" x14ac:dyDescent="0.25"/>
    <row r="23542" x14ac:dyDescent="0.25"/>
    <row r="23543" x14ac:dyDescent="0.25"/>
    <row r="23544" x14ac:dyDescent="0.25"/>
    <row r="23545" x14ac:dyDescent="0.25"/>
    <row r="23546" x14ac:dyDescent="0.25"/>
    <row r="23547" x14ac:dyDescent="0.25"/>
    <row r="23548" x14ac:dyDescent="0.25"/>
    <row r="23549" x14ac:dyDescent="0.25"/>
    <row r="23550" x14ac:dyDescent="0.25"/>
    <row r="23551" x14ac:dyDescent="0.25"/>
    <row r="23552" x14ac:dyDescent="0.25"/>
    <row r="23553" x14ac:dyDescent="0.25"/>
    <row r="23554" x14ac:dyDescent="0.25"/>
    <row r="23555" x14ac:dyDescent="0.25"/>
    <row r="23556" x14ac:dyDescent="0.25"/>
    <row r="23557" x14ac:dyDescent="0.25"/>
    <row r="23558" x14ac:dyDescent="0.25"/>
    <row r="23559" x14ac:dyDescent="0.25"/>
    <row r="23560" x14ac:dyDescent="0.25"/>
    <row r="23561" x14ac:dyDescent="0.25"/>
    <row r="23562" x14ac:dyDescent="0.25"/>
    <row r="23563" x14ac:dyDescent="0.25"/>
    <row r="23564" x14ac:dyDescent="0.25"/>
    <row r="23565" x14ac:dyDescent="0.25"/>
    <row r="23566" x14ac:dyDescent="0.25"/>
    <row r="23567" x14ac:dyDescent="0.25"/>
    <row r="23568" x14ac:dyDescent="0.25"/>
    <row r="23569" x14ac:dyDescent="0.25"/>
    <row r="23570" x14ac:dyDescent="0.25"/>
    <row r="23571" x14ac:dyDescent="0.25"/>
    <row r="23572" x14ac:dyDescent="0.25"/>
    <row r="23573" x14ac:dyDescent="0.25"/>
    <row r="23574" x14ac:dyDescent="0.25"/>
    <row r="23575" x14ac:dyDescent="0.25"/>
    <row r="23576" x14ac:dyDescent="0.25"/>
    <row r="23577" x14ac:dyDescent="0.25"/>
    <row r="23578" x14ac:dyDescent="0.25"/>
    <row r="23579" x14ac:dyDescent="0.25"/>
    <row r="23580" x14ac:dyDescent="0.25"/>
    <row r="23581" x14ac:dyDescent="0.25"/>
    <row r="23582" x14ac:dyDescent="0.25"/>
    <row r="23583" x14ac:dyDescent="0.25"/>
    <row r="23584" x14ac:dyDescent="0.25"/>
    <row r="23585" x14ac:dyDescent="0.25"/>
    <row r="23586" x14ac:dyDescent="0.25"/>
    <row r="23587" x14ac:dyDescent="0.25"/>
    <row r="23588" x14ac:dyDescent="0.25"/>
    <row r="23589" x14ac:dyDescent="0.25"/>
    <row r="23590" x14ac:dyDescent="0.25"/>
    <row r="23591" x14ac:dyDescent="0.25"/>
    <row r="23592" x14ac:dyDescent="0.25"/>
    <row r="23593" x14ac:dyDescent="0.25"/>
    <row r="23594" x14ac:dyDescent="0.25"/>
    <row r="23595" x14ac:dyDescent="0.25"/>
    <row r="23596" x14ac:dyDescent="0.25"/>
    <row r="23597" x14ac:dyDescent="0.25"/>
    <row r="23598" x14ac:dyDescent="0.25"/>
    <row r="23599" x14ac:dyDescent="0.25"/>
    <row r="23600" x14ac:dyDescent="0.25"/>
    <row r="23601" x14ac:dyDescent="0.25"/>
    <row r="23602" x14ac:dyDescent="0.25"/>
    <row r="23603" x14ac:dyDescent="0.25"/>
    <row r="23604" x14ac:dyDescent="0.25"/>
    <row r="23605" x14ac:dyDescent="0.25"/>
    <row r="23606" x14ac:dyDescent="0.25"/>
    <row r="23607" x14ac:dyDescent="0.25"/>
    <row r="23608" x14ac:dyDescent="0.25"/>
    <row r="23609" x14ac:dyDescent="0.25"/>
    <row r="23610" x14ac:dyDescent="0.25"/>
    <row r="23611" x14ac:dyDescent="0.25"/>
    <row r="23612" x14ac:dyDescent="0.25"/>
    <row r="23613" x14ac:dyDescent="0.25"/>
    <row r="23614" x14ac:dyDescent="0.25"/>
    <row r="23615" x14ac:dyDescent="0.25"/>
    <row r="23616" x14ac:dyDescent="0.25"/>
    <row r="23617" x14ac:dyDescent="0.25"/>
    <row r="23618" x14ac:dyDescent="0.25"/>
    <row r="23619" x14ac:dyDescent="0.25"/>
    <row r="23620" x14ac:dyDescent="0.25"/>
    <row r="23621" x14ac:dyDescent="0.25"/>
    <row r="23622" x14ac:dyDescent="0.25"/>
    <row r="23623" x14ac:dyDescent="0.25"/>
    <row r="23624" x14ac:dyDescent="0.25"/>
    <row r="23625" x14ac:dyDescent="0.25"/>
    <row r="23626" x14ac:dyDescent="0.25"/>
    <row r="23627" x14ac:dyDescent="0.25"/>
    <row r="23628" x14ac:dyDescent="0.25"/>
    <row r="23629" x14ac:dyDescent="0.25"/>
    <row r="23630" x14ac:dyDescent="0.25"/>
    <row r="23631" x14ac:dyDescent="0.25"/>
    <row r="23632" x14ac:dyDescent="0.25"/>
    <row r="23633" x14ac:dyDescent="0.25"/>
    <row r="23634" x14ac:dyDescent="0.25"/>
    <row r="23635" x14ac:dyDescent="0.25"/>
    <row r="23636" x14ac:dyDescent="0.25"/>
    <row r="23637" x14ac:dyDescent="0.25"/>
    <row r="23638" x14ac:dyDescent="0.25"/>
    <row r="23639" x14ac:dyDescent="0.25"/>
    <row r="23640" x14ac:dyDescent="0.25"/>
    <row r="23641" x14ac:dyDescent="0.25"/>
    <row r="23642" x14ac:dyDescent="0.25"/>
    <row r="23643" x14ac:dyDescent="0.25"/>
    <row r="23644" x14ac:dyDescent="0.25"/>
    <row r="23645" x14ac:dyDescent="0.25"/>
    <row r="23646" x14ac:dyDescent="0.25"/>
    <row r="23647" x14ac:dyDescent="0.25"/>
    <row r="23648" x14ac:dyDescent="0.25"/>
    <row r="23649" x14ac:dyDescent="0.25"/>
    <row r="23650" x14ac:dyDescent="0.25"/>
    <row r="23651" x14ac:dyDescent="0.25"/>
    <row r="23652" x14ac:dyDescent="0.25"/>
    <row r="23653" x14ac:dyDescent="0.25"/>
    <row r="23654" x14ac:dyDescent="0.25"/>
    <row r="23655" x14ac:dyDescent="0.25"/>
    <row r="23656" x14ac:dyDescent="0.25"/>
    <row r="23657" x14ac:dyDescent="0.25"/>
    <row r="23658" x14ac:dyDescent="0.25"/>
    <row r="23659" x14ac:dyDescent="0.25"/>
    <row r="23660" x14ac:dyDescent="0.25"/>
    <row r="23661" x14ac:dyDescent="0.25"/>
    <row r="23662" x14ac:dyDescent="0.25"/>
    <row r="23663" x14ac:dyDescent="0.25"/>
    <row r="23664" x14ac:dyDescent="0.25"/>
    <row r="23665" x14ac:dyDescent="0.25"/>
    <row r="23666" x14ac:dyDescent="0.25"/>
    <row r="23667" x14ac:dyDescent="0.25"/>
    <row r="23668" x14ac:dyDescent="0.25"/>
    <row r="23669" x14ac:dyDescent="0.25"/>
    <row r="23670" x14ac:dyDescent="0.25"/>
    <row r="23671" x14ac:dyDescent="0.25"/>
    <row r="23672" x14ac:dyDescent="0.25"/>
    <row r="23673" x14ac:dyDescent="0.25"/>
    <row r="23674" x14ac:dyDescent="0.25"/>
    <row r="23675" x14ac:dyDescent="0.25"/>
    <row r="23676" x14ac:dyDescent="0.25"/>
    <row r="23677" x14ac:dyDescent="0.25"/>
    <row r="23678" x14ac:dyDescent="0.25"/>
    <row r="23679" x14ac:dyDescent="0.25"/>
    <row r="23680" x14ac:dyDescent="0.25"/>
    <row r="23681" x14ac:dyDescent="0.25"/>
    <row r="23682" x14ac:dyDescent="0.25"/>
    <row r="23683" x14ac:dyDescent="0.25"/>
    <row r="23684" x14ac:dyDescent="0.25"/>
    <row r="23685" x14ac:dyDescent="0.25"/>
    <row r="23686" x14ac:dyDescent="0.25"/>
    <row r="23687" x14ac:dyDescent="0.25"/>
    <row r="23688" x14ac:dyDescent="0.25"/>
    <row r="23689" x14ac:dyDescent="0.25"/>
    <row r="23690" x14ac:dyDescent="0.25"/>
    <row r="23691" x14ac:dyDescent="0.25"/>
    <row r="23692" x14ac:dyDescent="0.25"/>
    <row r="23693" x14ac:dyDescent="0.25"/>
    <row r="23694" x14ac:dyDescent="0.25"/>
    <row r="23695" x14ac:dyDescent="0.25"/>
    <row r="23696" x14ac:dyDescent="0.25"/>
    <row r="23697" x14ac:dyDescent="0.25"/>
    <row r="23698" x14ac:dyDescent="0.25"/>
    <row r="23699" x14ac:dyDescent="0.25"/>
    <row r="23700" x14ac:dyDescent="0.25"/>
    <row r="23701" x14ac:dyDescent="0.25"/>
    <row r="23702" x14ac:dyDescent="0.25"/>
    <row r="23703" x14ac:dyDescent="0.25"/>
    <row r="23704" x14ac:dyDescent="0.25"/>
    <row r="23705" x14ac:dyDescent="0.25"/>
    <row r="23706" x14ac:dyDescent="0.25"/>
    <row r="23707" x14ac:dyDescent="0.25"/>
    <row r="23708" x14ac:dyDescent="0.25"/>
    <row r="23709" x14ac:dyDescent="0.25"/>
    <row r="23710" x14ac:dyDescent="0.25"/>
    <row r="23711" x14ac:dyDescent="0.25"/>
    <row r="23712" x14ac:dyDescent="0.25"/>
    <row r="23713" x14ac:dyDescent="0.25"/>
    <row r="23714" x14ac:dyDescent="0.25"/>
    <row r="23715" x14ac:dyDescent="0.25"/>
    <row r="23716" x14ac:dyDescent="0.25"/>
    <row r="23717" x14ac:dyDescent="0.25"/>
    <row r="23718" x14ac:dyDescent="0.25"/>
    <row r="23719" x14ac:dyDescent="0.25"/>
    <row r="23720" x14ac:dyDescent="0.25"/>
    <row r="23721" x14ac:dyDescent="0.25"/>
    <row r="23722" x14ac:dyDescent="0.25"/>
    <row r="23723" x14ac:dyDescent="0.25"/>
    <row r="23724" x14ac:dyDescent="0.25"/>
    <row r="23725" x14ac:dyDescent="0.25"/>
    <row r="23726" x14ac:dyDescent="0.25"/>
    <row r="23727" x14ac:dyDescent="0.25"/>
    <row r="23728" x14ac:dyDescent="0.25"/>
    <row r="23729" x14ac:dyDescent="0.25"/>
    <row r="23730" x14ac:dyDescent="0.25"/>
    <row r="23731" x14ac:dyDescent="0.25"/>
    <row r="23732" x14ac:dyDescent="0.25"/>
    <row r="23733" x14ac:dyDescent="0.25"/>
    <row r="23734" x14ac:dyDescent="0.25"/>
    <row r="23735" x14ac:dyDescent="0.25"/>
    <row r="23736" x14ac:dyDescent="0.25"/>
    <row r="23737" x14ac:dyDescent="0.25"/>
    <row r="23738" x14ac:dyDescent="0.25"/>
    <row r="23739" x14ac:dyDescent="0.25"/>
    <row r="23740" x14ac:dyDescent="0.25"/>
    <row r="23741" x14ac:dyDescent="0.25"/>
    <row r="23742" x14ac:dyDescent="0.25"/>
    <row r="23743" x14ac:dyDescent="0.25"/>
    <row r="23744" x14ac:dyDescent="0.25"/>
    <row r="23745" x14ac:dyDescent="0.25"/>
    <row r="23746" x14ac:dyDescent="0.25"/>
    <row r="23747" x14ac:dyDescent="0.25"/>
    <row r="23748" x14ac:dyDescent="0.25"/>
    <row r="23749" x14ac:dyDescent="0.25"/>
    <row r="23750" x14ac:dyDescent="0.25"/>
    <row r="23751" x14ac:dyDescent="0.25"/>
    <row r="23752" x14ac:dyDescent="0.25"/>
    <row r="23753" x14ac:dyDescent="0.25"/>
    <row r="23754" x14ac:dyDescent="0.25"/>
    <row r="23755" x14ac:dyDescent="0.25"/>
    <row r="23756" x14ac:dyDescent="0.25"/>
    <row r="23757" x14ac:dyDescent="0.25"/>
    <row r="23758" x14ac:dyDescent="0.25"/>
    <row r="23759" x14ac:dyDescent="0.25"/>
    <row r="23760" x14ac:dyDescent="0.25"/>
    <row r="23761" x14ac:dyDescent="0.25"/>
    <row r="23762" x14ac:dyDescent="0.25"/>
    <row r="23763" x14ac:dyDescent="0.25"/>
    <row r="23764" x14ac:dyDescent="0.25"/>
    <row r="23765" x14ac:dyDescent="0.25"/>
    <row r="23766" x14ac:dyDescent="0.25"/>
    <row r="23767" x14ac:dyDescent="0.25"/>
    <row r="23768" x14ac:dyDescent="0.25"/>
    <row r="23769" x14ac:dyDescent="0.25"/>
    <row r="23770" x14ac:dyDescent="0.25"/>
    <row r="23771" x14ac:dyDescent="0.25"/>
    <row r="23772" x14ac:dyDescent="0.25"/>
    <row r="23773" x14ac:dyDescent="0.25"/>
    <row r="23774" x14ac:dyDescent="0.25"/>
    <row r="23775" x14ac:dyDescent="0.25"/>
    <row r="23776" x14ac:dyDescent="0.25"/>
    <row r="23777" x14ac:dyDescent="0.25"/>
    <row r="23778" x14ac:dyDescent="0.25"/>
    <row r="23779" x14ac:dyDescent="0.25"/>
    <row r="23780" x14ac:dyDescent="0.25"/>
    <row r="23781" x14ac:dyDescent="0.25"/>
    <row r="23782" x14ac:dyDescent="0.25"/>
    <row r="23783" x14ac:dyDescent="0.25"/>
    <row r="23784" x14ac:dyDescent="0.25"/>
    <row r="23785" x14ac:dyDescent="0.25"/>
    <row r="23786" x14ac:dyDescent="0.25"/>
    <row r="23787" x14ac:dyDescent="0.25"/>
    <row r="23788" x14ac:dyDescent="0.25"/>
    <row r="23789" x14ac:dyDescent="0.25"/>
    <row r="23790" x14ac:dyDescent="0.25"/>
    <row r="23791" x14ac:dyDescent="0.25"/>
    <row r="23792" x14ac:dyDescent="0.25"/>
    <row r="23793" x14ac:dyDescent="0.25"/>
    <row r="23794" x14ac:dyDescent="0.25"/>
    <row r="23795" x14ac:dyDescent="0.25"/>
    <row r="23796" x14ac:dyDescent="0.25"/>
    <row r="23797" x14ac:dyDescent="0.25"/>
    <row r="23798" x14ac:dyDescent="0.25"/>
    <row r="23799" x14ac:dyDescent="0.25"/>
    <row r="23800" x14ac:dyDescent="0.25"/>
    <row r="23801" x14ac:dyDescent="0.25"/>
    <row r="23802" x14ac:dyDescent="0.25"/>
    <row r="23803" x14ac:dyDescent="0.25"/>
    <row r="23804" x14ac:dyDescent="0.25"/>
    <row r="23805" x14ac:dyDescent="0.25"/>
    <row r="23806" x14ac:dyDescent="0.25"/>
    <row r="23807" x14ac:dyDescent="0.25"/>
    <row r="23808" x14ac:dyDescent="0.25"/>
    <row r="23809" x14ac:dyDescent="0.25"/>
    <row r="23810" x14ac:dyDescent="0.25"/>
    <row r="23811" x14ac:dyDescent="0.25"/>
    <row r="23812" x14ac:dyDescent="0.25"/>
    <row r="23813" x14ac:dyDescent="0.25"/>
    <row r="23814" x14ac:dyDescent="0.25"/>
    <row r="23815" x14ac:dyDescent="0.25"/>
    <row r="23816" x14ac:dyDescent="0.25"/>
    <row r="23817" x14ac:dyDescent="0.25"/>
    <row r="23818" x14ac:dyDescent="0.25"/>
    <row r="23819" x14ac:dyDescent="0.25"/>
    <row r="23820" x14ac:dyDescent="0.25"/>
    <row r="23821" x14ac:dyDescent="0.25"/>
    <row r="23822" x14ac:dyDescent="0.25"/>
    <row r="23823" x14ac:dyDescent="0.25"/>
    <row r="23824" x14ac:dyDescent="0.25"/>
    <row r="23825" x14ac:dyDescent="0.25"/>
    <row r="23826" x14ac:dyDescent="0.25"/>
    <row r="23827" x14ac:dyDescent="0.25"/>
    <row r="23828" x14ac:dyDescent="0.25"/>
    <row r="23829" x14ac:dyDescent="0.25"/>
    <row r="23830" x14ac:dyDescent="0.25"/>
    <row r="23831" x14ac:dyDescent="0.25"/>
    <row r="23832" x14ac:dyDescent="0.25"/>
    <row r="23833" x14ac:dyDescent="0.25"/>
    <row r="23834" x14ac:dyDescent="0.25"/>
    <row r="23835" x14ac:dyDescent="0.25"/>
    <row r="23836" x14ac:dyDescent="0.25"/>
    <row r="23837" x14ac:dyDescent="0.25"/>
    <row r="23838" x14ac:dyDescent="0.25"/>
    <row r="23839" x14ac:dyDescent="0.25"/>
    <row r="23840" x14ac:dyDescent="0.25"/>
    <row r="23841" x14ac:dyDescent="0.25"/>
    <row r="23842" x14ac:dyDescent="0.25"/>
    <row r="23843" x14ac:dyDescent="0.25"/>
    <row r="23844" x14ac:dyDescent="0.25"/>
    <row r="23845" x14ac:dyDescent="0.25"/>
    <row r="23846" x14ac:dyDescent="0.25"/>
    <row r="23847" x14ac:dyDescent="0.25"/>
    <row r="23848" x14ac:dyDescent="0.25"/>
    <row r="23849" x14ac:dyDescent="0.25"/>
    <row r="23850" x14ac:dyDescent="0.25"/>
    <row r="23851" x14ac:dyDescent="0.25"/>
    <row r="23852" x14ac:dyDescent="0.25"/>
    <row r="23853" x14ac:dyDescent="0.25"/>
    <row r="23854" x14ac:dyDescent="0.25"/>
    <row r="23855" x14ac:dyDescent="0.25"/>
    <row r="23856" x14ac:dyDescent="0.25"/>
    <row r="23857" x14ac:dyDescent="0.25"/>
    <row r="23858" x14ac:dyDescent="0.25"/>
    <row r="23859" x14ac:dyDescent="0.25"/>
    <row r="23860" x14ac:dyDescent="0.25"/>
    <row r="23861" x14ac:dyDescent="0.25"/>
    <row r="23862" x14ac:dyDescent="0.25"/>
    <row r="23863" x14ac:dyDescent="0.25"/>
    <row r="23864" x14ac:dyDescent="0.25"/>
    <row r="23865" x14ac:dyDescent="0.25"/>
    <row r="23866" x14ac:dyDescent="0.25"/>
    <row r="23867" x14ac:dyDescent="0.25"/>
    <row r="23868" x14ac:dyDescent="0.25"/>
    <row r="23869" x14ac:dyDescent="0.25"/>
    <row r="23870" x14ac:dyDescent="0.25"/>
    <row r="23871" x14ac:dyDescent="0.25"/>
    <row r="23872" x14ac:dyDescent="0.25"/>
    <row r="23873" x14ac:dyDescent="0.25"/>
    <row r="23874" x14ac:dyDescent="0.25"/>
    <row r="23875" x14ac:dyDescent="0.25"/>
    <row r="23876" x14ac:dyDescent="0.25"/>
    <row r="23877" x14ac:dyDescent="0.25"/>
    <row r="23878" x14ac:dyDescent="0.25"/>
    <row r="23879" x14ac:dyDescent="0.25"/>
    <row r="23880" x14ac:dyDescent="0.25"/>
    <row r="23881" x14ac:dyDescent="0.25"/>
    <row r="23882" x14ac:dyDescent="0.25"/>
    <row r="23883" x14ac:dyDescent="0.25"/>
    <row r="23884" x14ac:dyDescent="0.25"/>
    <row r="23885" x14ac:dyDescent="0.25"/>
    <row r="23886" x14ac:dyDescent="0.25"/>
    <row r="23887" x14ac:dyDescent="0.25"/>
    <row r="23888" x14ac:dyDescent="0.25"/>
    <row r="23889" x14ac:dyDescent="0.25"/>
    <row r="23890" x14ac:dyDescent="0.25"/>
    <row r="23891" x14ac:dyDescent="0.25"/>
    <row r="23892" x14ac:dyDescent="0.25"/>
    <row r="23893" x14ac:dyDescent="0.25"/>
    <row r="23894" x14ac:dyDescent="0.25"/>
    <row r="23895" x14ac:dyDescent="0.25"/>
    <row r="23896" x14ac:dyDescent="0.25"/>
    <row r="23897" x14ac:dyDescent="0.25"/>
    <row r="23898" x14ac:dyDescent="0.25"/>
    <row r="23899" x14ac:dyDescent="0.25"/>
    <row r="23900" x14ac:dyDescent="0.25"/>
    <row r="23901" x14ac:dyDescent="0.25"/>
    <row r="23902" x14ac:dyDescent="0.25"/>
    <row r="23903" x14ac:dyDescent="0.25"/>
    <row r="23904" x14ac:dyDescent="0.25"/>
    <row r="23905" x14ac:dyDescent="0.25"/>
    <row r="23906" x14ac:dyDescent="0.25"/>
    <row r="23907" x14ac:dyDescent="0.25"/>
    <row r="23908" x14ac:dyDescent="0.25"/>
    <row r="23909" x14ac:dyDescent="0.25"/>
    <row r="23910" x14ac:dyDescent="0.25"/>
    <row r="23911" x14ac:dyDescent="0.25"/>
    <row r="23912" x14ac:dyDescent="0.25"/>
    <row r="23913" x14ac:dyDescent="0.25"/>
    <row r="23914" x14ac:dyDescent="0.25"/>
    <row r="23915" x14ac:dyDescent="0.25"/>
    <row r="23916" x14ac:dyDescent="0.25"/>
    <row r="23917" x14ac:dyDescent="0.25"/>
    <row r="23918" x14ac:dyDescent="0.25"/>
    <row r="23919" x14ac:dyDescent="0.25"/>
    <row r="23920" x14ac:dyDescent="0.25"/>
    <row r="23921" x14ac:dyDescent="0.25"/>
    <row r="23922" x14ac:dyDescent="0.25"/>
    <row r="23923" x14ac:dyDescent="0.25"/>
    <row r="23924" x14ac:dyDescent="0.25"/>
    <row r="23925" x14ac:dyDescent="0.25"/>
    <row r="23926" x14ac:dyDescent="0.25"/>
    <row r="23927" x14ac:dyDescent="0.25"/>
    <row r="23928" x14ac:dyDescent="0.25"/>
    <row r="23929" x14ac:dyDescent="0.25"/>
    <row r="23930" x14ac:dyDescent="0.25"/>
    <row r="23931" x14ac:dyDescent="0.25"/>
    <row r="23932" x14ac:dyDescent="0.25"/>
    <row r="23933" x14ac:dyDescent="0.25"/>
    <row r="23934" x14ac:dyDescent="0.25"/>
    <row r="23935" x14ac:dyDescent="0.25"/>
    <row r="23936" x14ac:dyDescent="0.25"/>
    <row r="23937" x14ac:dyDescent="0.25"/>
    <row r="23938" x14ac:dyDescent="0.25"/>
    <row r="23939" x14ac:dyDescent="0.25"/>
    <row r="23940" x14ac:dyDescent="0.25"/>
    <row r="23941" x14ac:dyDescent="0.25"/>
    <row r="23942" x14ac:dyDescent="0.25"/>
    <row r="23943" x14ac:dyDescent="0.25"/>
    <row r="23944" x14ac:dyDescent="0.25"/>
    <row r="23945" x14ac:dyDescent="0.25"/>
    <row r="23946" x14ac:dyDescent="0.25"/>
    <row r="23947" x14ac:dyDescent="0.25"/>
    <row r="23948" x14ac:dyDescent="0.25"/>
    <row r="23949" x14ac:dyDescent="0.25"/>
    <row r="23950" x14ac:dyDescent="0.25"/>
    <row r="23951" x14ac:dyDescent="0.25"/>
    <row r="23952" x14ac:dyDescent="0.25"/>
    <row r="23953" x14ac:dyDescent="0.25"/>
    <row r="23954" x14ac:dyDescent="0.25"/>
    <row r="23955" x14ac:dyDescent="0.25"/>
    <row r="23956" x14ac:dyDescent="0.25"/>
    <row r="23957" x14ac:dyDescent="0.25"/>
    <row r="23958" x14ac:dyDescent="0.25"/>
    <row r="23959" x14ac:dyDescent="0.25"/>
    <row r="23960" x14ac:dyDescent="0.25"/>
    <row r="23961" x14ac:dyDescent="0.25"/>
    <row r="23962" x14ac:dyDescent="0.25"/>
    <row r="23963" x14ac:dyDescent="0.25"/>
    <row r="23964" x14ac:dyDescent="0.25"/>
    <row r="23965" x14ac:dyDescent="0.25"/>
    <row r="23966" x14ac:dyDescent="0.25"/>
    <row r="23967" x14ac:dyDescent="0.25"/>
    <row r="23968" x14ac:dyDescent="0.25"/>
    <row r="23969" x14ac:dyDescent="0.25"/>
    <row r="23970" x14ac:dyDescent="0.25"/>
    <row r="23971" x14ac:dyDescent="0.25"/>
    <row r="23972" x14ac:dyDescent="0.25"/>
    <row r="23973" x14ac:dyDescent="0.25"/>
    <row r="23974" x14ac:dyDescent="0.25"/>
    <row r="23975" x14ac:dyDescent="0.25"/>
    <row r="23976" x14ac:dyDescent="0.25"/>
    <row r="23977" x14ac:dyDescent="0.25"/>
    <row r="23978" x14ac:dyDescent="0.25"/>
    <row r="23979" x14ac:dyDescent="0.25"/>
    <row r="23980" x14ac:dyDescent="0.25"/>
    <row r="23981" x14ac:dyDescent="0.25"/>
    <row r="23982" x14ac:dyDescent="0.25"/>
    <row r="23983" x14ac:dyDescent="0.25"/>
    <row r="23984" x14ac:dyDescent="0.25"/>
    <row r="23985" x14ac:dyDescent="0.25"/>
    <row r="23986" x14ac:dyDescent="0.25"/>
    <row r="23987" x14ac:dyDescent="0.25"/>
    <row r="23988" x14ac:dyDescent="0.25"/>
    <row r="23989" x14ac:dyDescent="0.25"/>
    <row r="23990" x14ac:dyDescent="0.25"/>
    <row r="23991" x14ac:dyDescent="0.25"/>
    <row r="23992" x14ac:dyDescent="0.25"/>
    <row r="23993" x14ac:dyDescent="0.25"/>
    <row r="23994" x14ac:dyDescent="0.25"/>
    <row r="23995" x14ac:dyDescent="0.25"/>
    <row r="23996" x14ac:dyDescent="0.25"/>
    <row r="23997" x14ac:dyDescent="0.25"/>
    <row r="23998" x14ac:dyDescent="0.25"/>
    <row r="23999" x14ac:dyDescent="0.25"/>
    <row r="24000" x14ac:dyDescent="0.25"/>
    <row r="24001" x14ac:dyDescent="0.25"/>
    <row r="24002" x14ac:dyDescent="0.25"/>
    <row r="24003" x14ac:dyDescent="0.25"/>
    <row r="24004" x14ac:dyDescent="0.25"/>
    <row r="24005" x14ac:dyDescent="0.25"/>
    <row r="24006" x14ac:dyDescent="0.25"/>
    <row r="24007" x14ac:dyDescent="0.25"/>
    <row r="24008" x14ac:dyDescent="0.25"/>
    <row r="24009" x14ac:dyDescent="0.25"/>
    <row r="24010" x14ac:dyDescent="0.25"/>
    <row r="24011" x14ac:dyDescent="0.25"/>
    <row r="24012" x14ac:dyDescent="0.25"/>
    <row r="24013" x14ac:dyDescent="0.25"/>
    <row r="24014" x14ac:dyDescent="0.25"/>
    <row r="24015" x14ac:dyDescent="0.25"/>
    <row r="24016" x14ac:dyDescent="0.25"/>
    <row r="24017" x14ac:dyDescent="0.25"/>
    <row r="24018" x14ac:dyDescent="0.25"/>
    <row r="24019" x14ac:dyDescent="0.25"/>
    <row r="24020" x14ac:dyDescent="0.25"/>
    <row r="24021" x14ac:dyDescent="0.25"/>
    <row r="24022" x14ac:dyDescent="0.25"/>
    <row r="24023" x14ac:dyDescent="0.25"/>
    <row r="24024" x14ac:dyDescent="0.25"/>
    <row r="24025" x14ac:dyDescent="0.25"/>
    <row r="24026" x14ac:dyDescent="0.25"/>
    <row r="24027" x14ac:dyDescent="0.25"/>
    <row r="24028" x14ac:dyDescent="0.25"/>
    <row r="24029" x14ac:dyDescent="0.25"/>
    <row r="24030" x14ac:dyDescent="0.25"/>
    <row r="24031" x14ac:dyDescent="0.25"/>
    <row r="24032" x14ac:dyDescent="0.25"/>
    <row r="24033" x14ac:dyDescent="0.25"/>
    <row r="24034" x14ac:dyDescent="0.25"/>
    <row r="24035" x14ac:dyDescent="0.25"/>
    <row r="24036" x14ac:dyDescent="0.25"/>
    <row r="24037" x14ac:dyDescent="0.25"/>
    <row r="24038" x14ac:dyDescent="0.25"/>
    <row r="24039" x14ac:dyDescent="0.25"/>
    <row r="24040" x14ac:dyDescent="0.25"/>
    <row r="24041" x14ac:dyDescent="0.25"/>
    <row r="24042" x14ac:dyDescent="0.25"/>
    <row r="24043" x14ac:dyDescent="0.25"/>
    <row r="24044" x14ac:dyDescent="0.25"/>
    <row r="24045" x14ac:dyDescent="0.25"/>
    <row r="24046" x14ac:dyDescent="0.25"/>
    <row r="24047" x14ac:dyDescent="0.25"/>
    <row r="24048" x14ac:dyDescent="0.25"/>
    <row r="24049" x14ac:dyDescent="0.25"/>
    <row r="24050" x14ac:dyDescent="0.25"/>
    <row r="24051" x14ac:dyDescent="0.25"/>
    <row r="24052" x14ac:dyDescent="0.25"/>
    <row r="24053" x14ac:dyDescent="0.25"/>
    <row r="24054" x14ac:dyDescent="0.25"/>
    <row r="24055" x14ac:dyDescent="0.25"/>
    <row r="24056" x14ac:dyDescent="0.25"/>
    <row r="24057" x14ac:dyDescent="0.25"/>
    <row r="24058" x14ac:dyDescent="0.25"/>
    <row r="24059" x14ac:dyDescent="0.25"/>
    <row r="24060" x14ac:dyDescent="0.25"/>
    <row r="24061" x14ac:dyDescent="0.25"/>
    <row r="24062" x14ac:dyDescent="0.25"/>
    <row r="24063" x14ac:dyDescent="0.25"/>
    <row r="24064" x14ac:dyDescent="0.25"/>
    <row r="24065" x14ac:dyDescent="0.25"/>
    <row r="24066" x14ac:dyDescent="0.25"/>
    <row r="24067" x14ac:dyDescent="0.25"/>
    <row r="24068" x14ac:dyDescent="0.25"/>
    <row r="24069" x14ac:dyDescent="0.25"/>
    <row r="24070" x14ac:dyDescent="0.25"/>
    <row r="24071" x14ac:dyDescent="0.25"/>
    <row r="24072" x14ac:dyDescent="0.25"/>
    <row r="24073" x14ac:dyDescent="0.25"/>
    <row r="24074" x14ac:dyDescent="0.25"/>
    <row r="24075" x14ac:dyDescent="0.25"/>
    <row r="24076" x14ac:dyDescent="0.25"/>
    <row r="24077" x14ac:dyDescent="0.25"/>
    <row r="24078" x14ac:dyDescent="0.25"/>
    <row r="24079" x14ac:dyDescent="0.25"/>
    <row r="24080" x14ac:dyDescent="0.25"/>
    <row r="24081" x14ac:dyDescent="0.25"/>
    <row r="24082" x14ac:dyDescent="0.25"/>
    <row r="24083" x14ac:dyDescent="0.25"/>
    <row r="24084" x14ac:dyDescent="0.25"/>
    <row r="24085" x14ac:dyDescent="0.25"/>
    <row r="24086" x14ac:dyDescent="0.25"/>
    <row r="24087" x14ac:dyDescent="0.25"/>
    <row r="24088" x14ac:dyDescent="0.25"/>
    <row r="24089" x14ac:dyDescent="0.25"/>
    <row r="24090" x14ac:dyDescent="0.25"/>
    <row r="24091" x14ac:dyDescent="0.25"/>
    <row r="24092" x14ac:dyDescent="0.25"/>
    <row r="24093" x14ac:dyDescent="0.25"/>
    <row r="24094" x14ac:dyDescent="0.25"/>
    <row r="24095" x14ac:dyDescent="0.25"/>
    <row r="24096" x14ac:dyDescent="0.25"/>
    <row r="24097" x14ac:dyDescent="0.25"/>
    <row r="24098" x14ac:dyDescent="0.25"/>
    <row r="24099" x14ac:dyDescent="0.25"/>
    <row r="24100" x14ac:dyDescent="0.25"/>
    <row r="24101" x14ac:dyDescent="0.25"/>
    <row r="24102" x14ac:dyDescent="0.25"/>
    <row r="24103" x14ac:dyDescent="0.25"/>
    <row r="24104" x14ac:dyDescent="0.25"/>
    <row r="24105" x14ac:dyDescent="0.25"/>
    <row r="24106" x14ac:dyDescent="0.25"/>
    <row r="24107" x14ac:dyDescent="0.25"/>
    <row r="24108" x14ac:dyDescent="0.25"/>
    <row r="24109" x14ac:dyDescent="0.25"/>
    <row r="24110" x14ac:dyDescent="0.25"/>
    <row r="24111" x14ac:dyDescent="0.25"/>
    <row r="24112" x14ac:dyDescent="0.25"/>
    <row r="24113" x14ac:dyDescent="0.25"/>
    <row r="24114" x14ac:dyDescent="0.25"/>
    <row r="24115" x14ac:dyDescent="0.25"/>
    <row r="24116" x14ac:dyDescent="0.25"/>
    <row r="24117" x14ac:dyDescent="0.25"/>
    <row r="24118" x14ac:dyDescent="0.25"/>
    <row r="24119" x14ac:dyDescent="0.25"/>
    <row r="24120" x14ac:dyDescent="0.25"/>
    <row r="24121" x14ac:dyDescent="0.25"/>
    <row r="24122" x14ac:dyDescent="0.25"/>
    <row r="24123" x14ac:dyDescent="0.25"/>
    <row r="24124" x14ac:dyDescent="0.25"/>
    <row r="24125" x14ac:dyDescent="0.25"/>
    <row r="24126" x14ac:dyDescent="0.25"/>
    <row r="24127" x14ac:dyDescent="0.25"/>
    <row r="24128" x14ac:dyDescent="0.25"/>
    <row r="24129" x14ac:dyDescent="0.25"/>
    <row r="24130" x14ac:dyDescent="0.25"/>
    <row r="24131" x14ac:dyDescent="0.25"/>
    <row r="24132" x14ac:dyDescent="0.25"/>
    <row r="24133" x14ac:dyDescent="0.25"/>
    <row r="24134" x14ac:dyDescent="0.25"/>
    <row r="24135" x14ac:dyDescent="0.25"/>
    <row r="24136" x14ac:dyDescent="0.25"/>
    <row r="24137" x14ac:dyDescent="0.25"/>
    <row r="24138" x14ac:dyDescent="0.25"/>
    <row r="24139" x14ac:dyDescent="0.25"/>
    <row r="24140" x14ac:dyDescent="0.25"/>
    <row r="24141" x14ac:dyDescent="0.25"/>
    <row r="24142" x14ac:dyDescent="0.25"/>
    <row r="24143" x14ac:dyDescent="0.25"/>
    <row r="24144" x14ac:dyDescent="0.25"/>
    <row r="24145" x14ac:dyDescent="0.25"/>
    <row r="24146" x14ac:dyDescent="0.25"/>
    <row r="24147" x14ac:dyDescent="0.25"/>
    <row r="24148" x14ac:dyDescent="0.25"/>
    <row r="24149" x14ac:dyDescent="0.25"/>
    <row r="24150" x14ac:dyDescent="0.25"/>
    <row r="24151" x14ac:dyDescent="0.25"/>
    <row r="24152" x14ac:dyDescent="0.25"/>
    <row r="24153" x14ac:dyDescent="0.25"/>
    <row r="24154" x14ac:dyDescent="0.25"/>
    <row r="24155" x14ac:dyDescent="0.25"/>
    <row r="24156" x14ac:dyDescent="0.25"/>
    <row r="24157" x14ac:dyDescent="0.25"/>
    <row r="24158" x14ac:dyDescent="0.25"/>
    <row r="24159" x14ac:dyDescent="0.25"/>
    <row r="24160" x14ac:dyDescent="0.25"/>
    <row r="24161" x14ac:dyDescent="0.25"/>
    <row r="24162" x14ac:dyDescent="0.25"/>
    <row r="24163" x14ac:dyDescent="0.25"/>
    <row r="24164" x14ac:dyDescent="0.25"/>
    <row r="24165" x14ac:dyDescent="0.25"/>
    <row r="24166" x14ac:dyDescent="0.25"/>
    <row r="24167" x14ac:dyDescent="0.25"/>
    <row r="24168" x14ac:dyDescent="0.25"/>
    <row r="24169" x14ac:dyDescent="0.25"/>
    <row r="24170" x14ac:dyDescent="0.25"/>
    <row r="24171" x14ac:dyDescent="0.25"/>
    <row r="24172" x14ac:dyDescent="0.25"/>
    <row r="24173" x14ac:dyDescent="0.25"/>
    <row r="24174" x14ac:dyDescent="0.25"/>
    <row r="24175" x14ac:dyDescent="0.25"/>
    <row r="24176" x14ac:dyDescent="0.25"/>
    <row r="24177" x14ac:dyDescent="0.25"/>
    <row r="24178" x14ac:dyDescent="0.25"/>
    <row r="24179" x14ac:dyDescent="0.25"/>
    <row r="24180" x14ac:dyDescent="0.25"/>
    <row r="24181" x14ac:dyDescent="0.25"/>
    <row r="24182" x14ac:dyDescent="0.25"/>
    <row r="24183" x14ac:dyDescent="0.25"/>
    <row r="24184" x14ac:dyDescent="0.25"/>
    <row r="24185" x14ac:dyDescent="0.25"/>
    <row r="24186" x14ac:dyDescent="0.25"/>
    <row r="24187" x14ac:dyDescent="0.25"/>
    <row r="24188" x14ac:dyDescent="0.25"/>
    <row r="24189" x14ac:dyDescent="0.25"/>
    <row r="24190" x14ac:dyDescent="0.25"/>
    <row r="24191" x14ac:dyDescent="0.25"/>
    <row r="24192" x14ac:dyDescent="0.25"/>
    <row r="24193" x14ac:dyDescent="0.25"/>
    <row r="24194" x14ac:dyDescent="0.25"/>
    <row r="24195" x14ac:dyDescent="0.25"/>
    <row r="24196" x14ac:dyDescent="0.25"/>
    <row r="24197" x14ac:dyDescent="0.25"/>
    <row r="24198" x14ac:dyDescent="0.25"/>
    <row r="24199" x14ac:dyDescent="0.25"/>
    <row r="24200" x14ac:dyDescent="0.25"/>
    <row r="24201" x14ac:dyDescent="0.25"/>
    <row r="24202" x14ac:dyDescent="0.25"/>
    <row r="24203" x14ac:dyDescent="0.25"/>
    <row r="24204" x14ac:dyDescent="0.25"/>
    <row r="24205" x14ac:dyDescent="0.25"/>
    <row r="24206" x14ac:dyDescent="0.25"/>
    <row r="24207" x14ac:dyDescent="0.25"/>
    <row r="24208" x14ac:dyDescent="0.25"/>
    <row r="24209" x14ac:dyDescent="0.25"/>
    <row r="24210" x14ac:dyDescent="0.25"/>
    <row r="24211" x14ac:dyDescent="0.25"/>
    <row r="24212" x14ac:dyDescent="0.25"/>
    <row r="24213" x14ac:dyDescent="0.25"/>
    <row r="24214" x14ac:dyDescent="0.25"/>
    <row r="24215" x14ac:dyDescent="0.25"/>
    <row r="24216" x14ac:dyDescent="0.25"/>
    <row r="24217" x14ac:dyDescent="0.25"/>
    <row r="24218" x14ac:dyDescent="0.25"/>
    <row r="24219" x14ac:dyDescent="0.25"/>
    <row r="24220" x14ac:dyDescent="0.25"/>
    <row r="24221" x14ac:dyDescent="0.25"/>
    <row r="24222" x14ac:dyDescent="0.25"/>
    <row r="24223" x14ac:dyDescent="0.25"/>
    <row r="24224" x14ac:dyDescent="0.25"/>
    <row r="24225" x14ac:dyDescent="0.25"/>
    <row r="24226" x14ac:dyDescent="0.25"/>
    <row r="24227" x14ac:dyDescent="0.25"/>
    <row r="24228" x14ac:dyDescent="0.25"/>
    <row r="24229" x14ac:dyDescent="0.25"/>
    <row r="24230" x14ac:dyDescent="0.25"/>
    <row r="24231" x14ac:dyDescent="0.25"/>
    <row r="24232" x14ac:dyDescent="0.25"/>
    <row r="24233" x14ac:dyDescent="0.25"/>
    <row r="24234" x14ac:dyDescent="0.25"/>
    <row r="24235" x14ac:dyDescent="0.25"/>
    <row r="24236" x14ac:dyDescent="0.25"/>
    <row r="24237" x14ac:dyDescent="0.25"/>
    <row r="24238" x14ac:dyDescent="0.25"/>
    <row r="24239" x14ac:dyDescent="0.25"/>
    <row r="24240" x14ac:dyDescent="0.25"/>
    <row r="24241" x14ac:dyDescent="0.25"/>
    <row r="24242" x14ac:dyDescent="0.25"/>
    <row r="24243" x14ac:dyDescent="0.25"/>
    <row r="24244" x14ac:dyDescent="0.25"/>
    <row r="24245" x14ac:dyDescent="0.25"/>
    <row r="24246" x14ac:dyDescent="0.25"/>
    <row r="24247" x14ac:dyDescent="0.25"/>
    <row r="24248" x14ac:dyDescent="0.25"/>
    <row r="24249" x14ac:dyDescent="0.25"/>
    <row r="24250" x14ac:dyDescent="0.25"/>
    <row r="24251" x14ac:dyDescent="0.25"/>
    <row r="24252" x14ac:dyDescent="0.25"/>
    <row r="24253" x14ac:dyDescent="0.25"/>
    <row r="24254" x14ac:dyDescent="0.25"/>
    <row r="24255" x14ac:dyDescent="0.25"/>
    <row r="24256" x14ac:dyDescent="0.25"/>
    <row r="24257" x14ac:dyDescent="0.25"/>
    <row r="24258" x14ac:dyDescent="0.25"/>
    <row r="24259" x14ac:dyDescent="0.25"/>
    <row r="24260" x14ac:dyDescent="0.25"/>
    <row r="24261" x14ac:dyDescent="0.25"/>
    <row r="24262" x14ac:dyDescent="0.25"/>
    <row r="24263" x14ac:dyDescent="0.25"/>
    <row r="24264" x14ac:dyDescent="0.25"/>
    <row r="24265" x14ac:dyDescent="0.25"/>
    <row r="24266" x14ac:dyDescent="0.25"/>
    <row r="24267" x14ac:dyDescent="0.25"/>
    <row r="24268" x14ac:dyDescent="0.25"/>
    <row r="24269" x14ac:dyDescent="0.25"/>
    <row r="24270" x14ac:dyDescent="0.25"/>
    <row r="24271" x14ac:dyDescent="0.25"/>
    <row r="24272" x14ac:dyDescent="0.25"/>
    <row r="24273" x14ac:dyDescent="0.25"/>
    <row r="24274" x14ac:dyDescent="0.25"/>
    <row r="24275" x14ac:dyDescent="0.25"/>
    <row r="24276" x14ac:dyDescent="0.25"/>
    <row r="24277" x14ac:dyDescent="0.25"/>
    <row r="24278" x14ac:dyDescent="0.25"/>
    <row r="24279" x14ac:dyDescent="0.25"/>
    <row r="24280" x14ac:dyDescent="0.25"/>
    <row r="24281" x14ac:dyDescent="0.25"/>
    <row r="24282" x14ac:dyDescent="0.25"/>
    <row r="24283" x14ac:dyDescent="0.25"/>
    <row r="24284" x14ac:dyDescent="0.25"/>
    <row r="24285" x14ac:dyDescent="0.25"/>
    <row r="24286" x14ac:dyDescent="0.25"/>
    <row r="24287" x14ac:dyDescent="0.25"/>
    <row r="24288" x14ac:dyDescent="0.25"/>
    <row r="24289" x14ac:dyDescent="0.25"/>
    <row r="24290" x14ac:dyDescent="0.25"/>
    <row r="24291" x14ac:dyDescent="0.25"/>
    <row r="24292" x14ac:dyDescent="0.25"/>
    <row r="24293" x14ac:dyDescent="0.25"/>
    <row r="24294" x14ac:dyDescent="0.25"/>
    <row r="24295" x14ac:dyDescent="0.25"/>
    <row r="24296" x14ac:dyDescent="0.25"/>
    <row r="24297" x14ac:dyDescent="0.25"/>
    <row r="24298" x14ac:dyDescent="0.25"/>
    <row r="24299" x14ac:dyDescent="0.25"/>
    <row r="24300" x14ac:dyDescent="0.25"/>
    <row r="24301" x14ac:dyDescent="0.25"/>
    <row r="24302" x14ac:dyDescent="0.25"/>
    <row r="24303" x14ac:dyDescent="0.25"/>
    <row r="24304" x14ac:dyDescent="0.25"/>
    <row r="24305" x14ac:dyDescent="0.25"/>
    <row r="24306" x14ac:dyDescent="0.25"/>
    <row r="24307" x14ac:dyDescent="0.25"/>
    <row r="24308" x14ac:dyDescent="0.25"/>
    <row r="24309" x14ac:dyDescent="0.25"/>
    <row r="24310" x14ac:dyDescent="0.25"/>
    <row r="24311" x14ac:dyDescent="0.25"/>
    <row r="24312" x14ac:dyDescent="0.25"/>
    <row r="24313" x14ac:dyDescent="0.25"/>
    <row r="24314" x14ac:dyDescent="0.25"/>
    <row r="24315" x14ac:dyDescent="0.25"/>
    <row r="24316" x14ac:dyDescent="0.25"/>
    <row r="24317" x14ac:dyDescent="0.25"/>
    <row r="24318" x14ac:dyDescent="0.25"/>
    <row r="24319" x14ac:dyDescent="0.25"/>
    <row r="24320" x14ac:dyDescent="0.25"/>
    <row r="24321" x14ac:dyDescent="0.25"/>
    <row r="24322" x14ac:dyDescent="0.25"/>
    <row r="24323" x14ac:dyDescent="0.25"/>
    <row r="24324" x14ac:dyDescent="0.25"/>
    <row r="24325" x14ac:dyDescent="0.25"/>
    <row r="24326" x14ac:dyDescent="0.25"/>
    <row r="24327" x14ac:dyDescent="0.25"/>
    <row r="24328" x14ac:dyDescent="0.25"/>
    <row r="24329" x14ac:dyDescent="0.25"/>
    <row r="24330" x14ac:dyDescent="0.25"/>
    <row r="24331" x14ac:dyDescent="0.25"/>
    <row r="24332" x14ac:dyDescent="0.25"/>
    <row r="24333" x14ac:dyDescent="0.25"/>
    <row r="24334" x14ac:dyDescent="0.25"/>
    <row r="24335" x14ac:dyDescent="0.25"/>
    <row r="24336" x14ac:dyDescent="0.25"/>
    <row r="24337" x14ac:dyDescent="0.25"/>
    <row r="24338" x14ac:dyDescent="0.25"/>
    <row r="24339" x14ac:dyDescent="0.25"/>
    <row r="24340" x14ac:dyDescent="0.25"/>
    <row r="24341" x14ac:dyDescent="0.25"/>
    <row r="24342" x14ac:dyDescent="0.25"/>
    <row r="24343" x14ac:dyDescent="0.25"/>
    <row r="24344" x14ac:dyDescent="0.25"/>
    <row r="24345" x14ac:dyDescent="0.25"/>
    <row r="24346" x14ac:dyDescent="0.25"/>
    <row r="24347" x14ac:dyDescent="0.25"/>
    <row r="24348" x14ac:dyDescent="0.25"/>
    <row r="24349" x14ac:dyDescent="0.25"/>
    <row r="24350" x14ac:dyDescent="0.25"/>
    <row r="24351" x14ac:dyDescent="0.25"/>
    <row r="24352" x14ac:dyDescent="0.25"/>
    <row r="24353" x14ac:dyDescent="0.25"/>
    <row r="24354" x14ac:dyDescent="0.25"/>
    <row r="24355" x14ac:dyDescent="0.25"/>
    <row r="24356" x14ac:dyDescent="0.25"/>
    <row r="24357" x14ac:dyDescent="0.25"/>
    <row r="24358" x14ac:dyDescent="0.25"/>
    <row r="24359" x14ac:dyDescent="0.25"/>
    <row r="24360" x14ac:dyDescent="0.25"/>
    <row r="24361" x14ac:dyDescent="0.25"/>
    <row r="24362" x14ac:dyDescent="0.25"/>
    <row r="24363" x14ac:dyDescent="0.25"/>
    <row r="24364" x14ac:dyDescent="0.25"/>
    <row r="24365" x14ac:dyDescent="0.25"/>
    <row r="24366" x14ac:dyDescent="0.25"/>
    <row r="24367" x14ac:dyDescent="0.25"/>
    <row r="24368" x14ac:dyDescent="0.25"/>
    <row r="24369" x14ac:dyDescent="0.25"/>
    <row r="24370" x14ac:dyDescent="0.25"/>
    <row r="24371" x14ac:dyDescent="0.25"/>
    <row r="24372" x14ac:dyDescent="0.25"/>
    <row r="24373" x14ac:dyDescent="0.25"/>
    <row r="24374" x14ac:dyDescent="0.25"/>
    <row r="24375" x14ac:dyDescent="0.25"/>
    <row r="24376" x14ac:dyDescent="0.25"/>
    <row r="24377" x14ac:dyDescent="0.25"/>
    <row r="24378" x14ac:dyDescent="0.25"/>
    <row r="24379" x14ac:dyDescent="0.25"/>
    <row r="24380" x14ac:dyDescent="0.25"/>
    <row r="24381" x14ac:dyDescent="0.25"/>
    <row r="24382" x14ac:dyDescent="0.25"/>
    <row r="24383" x14ac:dyDescent="0.25"/>
    <row r="24384" x14ac:dyDescent="0.25"/>
    <row r="24385" x14ac:dyDescent="0.25"/>
    <row r="24386" x14ac:dyDescent="0.25"/>
    <row r="24387" x14ac:dyDescent="0.25"/>
    <row r="24388" x14ac:dyDescent="0.25"/>
    <row r="24389" x14ac:dyDescent="0.25"/>
    <row r="24390" x14ac:dyDescent="0.25"/>
    <row r="24391" x14ac:dyDescent="0.25"/>
    <row r="24392" x14ac:dyDescent="0.25"/>
    <row r="24393" x14ac:dyDescent="0.25"/>
    <row r="24394" x14ac:dyDescent="0.25"/>
    <row r="24395" x14ac:dyDescent="0.25"/>
    <row r="24396" x14ac:dyDescent="0.25"/>
    <row r="24397" x14ac:dyDescent="0.25"/>
    <row r="24398" x14ac:dyDescent="0.25"/>
    <row r="24399" x14ac:dyDescent="0.25"/>
    <row r="24400" x14ac:dyDescent="0.25"/>
    <row r="24401" x14ac:dyDescent="0.25"/>
    <row r="24402" x14ac:dyDescent="0.25"/>
    <row r="24403" x14ac:dyDescent="0.25"/>
    <row r="24404" x14ac:dyDescent="0.25"/>
    <row r="24405" x14ac:dyDescent="0.25"/>
    <row r="24406" x14ac:dyDescent="0.25"/>
    <row r="24407" x14ac:dyDescent="0.25"/>
    <row r="24408" x14ac:dyDescent="0.25"/>
    <row r="24409" x14ac:dyDescent="0.25"/>
    <row r="24410" x14ac:dyDescent="0.25"/>
    <row r="24411" x14ac:dyDescent="0.25"/>
    <row r="24412" x14ac:dyDescent="0.25"/>
    <row r="24413" x14ac:dyDescent="0.25"/>
    <row r="24414" x14ac:dyDescent="0.25"/>
    <row r="24415" x14ac:dyDescent="0.25"/>
    <row r="24416" x14ac:dyDescent="0.25"/>
    <row r="24417" x14ac:dyDescent="0.25"/>
    <row r="24418" x14ac:dyDescent="0.25"/>
    <row r="24419" x14ac:dyDescent="0.25"/>
    <row r="24420" x14ac:dyDescent="0.25"/>
    <row r="24421" x14ac:dyDescent="0.25"/>
    <row r="24422" x14ac:dyDescent="0.25"/>
    <row r="24423" x14ac:dyDescent="0.25"/>
    <row r="24424" x14ac:dyDescent="0.25"/>
    <row r="24425" x14ac:dyDescent="0.25"/>
    <row r="24426" x14ac:dyDescent="0.25"/>
    <row r="24427" x14ac:dyDescent="0.25"/>
    <row r="24428" x14ac:dyDescent="0.25"/>
    <row r="24429" x14ac:dyDescent="0.25"/>
    <row r="24430" x14ac:dyDescent="0.25"/>
    <row r="24431" x14ac:dyDescent="0.25"/>
    <row r="24432" x14ac:dyDescent="0.25"/>
    <row r="24433" x14ac:dyDescent="0.25"/>
    <row r="24434" x14ac:dyDescent="0.25"/>
    <row r="24435" x14ac:dyDescent="0.25"/>
    <row r="24436" x14ac:dyDescent="0.25"/>
    <row r="24437" x14ac:dyDescent="0.25"/>
    <row r="24438" x14ac:dyDescent="0.25"/>
    <row r="24439" x14ac:dyDescent="0.25"/>
    <row r="24440" x14ac:dyDescent="0.25"/>
    <row r="24441" x14ac:dyDescent="0.25"/>
    <row r="24442" x14ac:dyDescent="0.25"/>
    <row r="24443" x14ac:dyDescent="0.25"/>
    <row r="24444" x14ac:dyDescent="0.25"/>
    <row r="24445" x14ac:dyDescent="0.25"/>
    <row r="24446" x14ac:dyDescent="0.25"/>
    <row r="24447" x14ac:dyDescent="0.25"/>
    <row r="24448" x14ac:dyDescent="0.25"/>
    <row r="24449" x14ac:dyDescent="0.25"/>
    <row r="24450" x14ac:dyDescent="0.25"/>
    <row r="24451" x14ac:dyDescent="0.25"/>
    <row r="24452" x14ac:dyDescent="0.25"/>
    <row r="24453" x14ac:dyDescent="0.25"/>
    <row r="24454" x14ac:dyDescent="0.25"/>
    <row r="24455" x14ac:dyDescent="0.25"/>
    <row r="24456" x14ac:dyDescent="0.25"/>
    <row r="24457" x14ac:dyDescent="0.25"/>
    <row r="24458" x14ac:dyDescent="0.25"/>
    <row r="24459" x14ac:dyDescent="0.25"/>
    <row r="24460" x14ac:dyDescent="0.25"/>
    <row r="24461" x14ac:dyDescent="0.25"/>
    <row r="24462" x14ac:dyDescent="0.25"/>
    <row r="24463" x14ac:dyDescent="0.25"/>
    <row r="24464" x14ac:dyDescent="0.25"/>
    <row r="24465" x14ac:dyDescent="0.25"/>
    <row r="24466" x14ac:dyDescent="0.25"/>
    <row r="24467" x14ac:dyDescent="0.25"/>
    <row r="24468" x14ac:dyDescent="0.25"/>
    <row r="24469" x14ac:dyDescent="0.25"/>
    <row r="24470" x14ac:dyDescent="0.25"/>
    <row r="24471" x14ac:dyDescent="0.25"/>
    <row r="24472" x14ac:dyDescent="0.25"/>
    <row r="24473" x14ac:dyDescent="0.25"/>
    <row r="24474" x14ac:dyDescent="0.25"/>
    <row r="24475" x14ac:dyDescent="0.25"/>
    <row r="24476" x14ac:dyDescent="0.25"/>
    <row r="24477" x14ac:dyDescent="0.25"/>
    <row r="24478" x14ac:dyDescent="0.25"/>
    <row r="24479" x14ac:dyDescent="0.25"/>
    <row r="24480" x14ac:dyDescent="0.25"/>
    <row r="24481" x14ac:dyDescent="0.25"/>
    <row r="24482" x14ac:dyDescent="0.25"/>
    <row r="24483" x14ac:dyDescent="0.25"/>
    <row r="24484" x14ac:dyDescent="0.25"/>
    <row r="24485" x14ac:dyDescent="0.25"/>
    <row r="24486" x14ac:dyDescent="0.25"/>
    <row r="24487" x14ac:dyDescent="0.25"/>
    <row r="24488" x14ac:dyDescent="0.25"/>
    <row r="24489" x14ac:dyDescent="0.25"/>
    <row r="24490" x14ac:dyDescent="0.25"/>
    <row r="24491" x14ac:dyDescent="0.25"/>
    <row r="24492" x14ac:dyDescent="0.25"/>
    <row r="24493" x14ac:dyDescent="0.25"/>
    <row r="24494" x14ac:dyDescent="0.25"/>
    <row r="24495" x14ac:dyDescent="0.25"/>
    <row r="24496" x14ac:dyDescent="0.25"/>
    <row r="24497" x14ac:dyDescent="0.25"/>
    <row r="24498" x14ac:dyDescent="0.25"/>
    <row r="24499" x14ac:dyDescent="0.25"/>
    <row r="24500" x14ac:dyDescent="0.25"/>
    <row r="24501" x14ac:dyDescent="0.25"/>
    <row r="24502" x14ac:dyDescent="0.25"/>
    <row r="24503" x14ac:dyDescent="0.25"/>
    <row r="24504" x14ac:dyDescent="0.25"/>
    <row r="24505" x14ac:dyDescent="0.25"/>
    <row r="24506" x14ac:dyDescent="0.25"/>
    <row r="24507" x14ac:dyDescent="0.25"/>
    <row r="24508" x14ac:dyDescent="0.25"/>
    <row r="24509" x14ac:dyDescent="0.25"/>
    <row r="24510" x14ac:dyDescent="0.25"/>
    <row r="24511" x14ac:dyDescent="0.25"/>
    <row r="24512" x14ac:dyDescent="0.25"/>
    <row r="24513" x14ac:dyDescent="0.25"/>
    <row r="24514" x14ac:dyDescent="0.25"/>
    <row r="24515" x14ac:dyDescent="0.25"/>
    <row r="24516" x14ac:dyDescent="0.25"/>
    <row r="24517" x14ac:dyDescent="0.25"/>
    <row r="24518" x14ac:dyDescent="0.25"/>
    <row r="24519" x14ac:dyDescent="0.25"/>
    <row r="24520" x14ac:dyDescent="0.25"/>
    <row r="24521" x14ac:dyDescent="0.25"/>
    <row r="24522" x14ac:dyDescent="0.25"/>
    <row r="24523" x14ac:dyDescent="0.25"/>
    <row r="24524" x14ac:dyDescent="0.25"/>
    <row r="24525" x14ac:dyDescent="0.25"/>
    <row r="24526" x14ac:dyDescent="0.25"/>
    <row r="24527" x14ac:dyDescent="0.25"/>
    <row r="24528" x14ac:dyDescent="0.25"/>
    <row r="24529" x14ac:dyDescent="0.25"/>
    <row r="24530" x14ac:dyDescent="0.25"/>
    <row r="24531" x14ac:dyDescent="0.25"/>
    <row r="24532" x14ac:dyDescent="0.25"/>
    <row r="24533" x14ac:dyDescent="0.25"/>
    <row r="24534" x14ac:dyDescent="0.25"/>
    <row r="24535" x14ac:dyDescent="0.25"/>
    <row r="24536" x14ac:dyDescent="0.25"/>
    <row r="24537" x14ac:dyDescent="0.25"/>
    <row r="24538" x14ac:dyDescent="0.25"/>
    <row r="24539" x14ac:dyDescent="0.25"/>
    <row r="24540" x14ac:dyDescent="0.25"/>
    <row r="24541" x14ac:dyDescent="0.25"/>
    <row r="24542" x14ac:dyDescent="0.25"/>
    <row r="24543" x14ac:dyDescent="0.25"/>
    <row r="24544" x14ac:dyDescent="0.25"/>
    <row r="24545" x14ac:dyDescent="0.25"/>
    <row r="24546" x14ac:dyDescent="0.25"/>
    <row r="24547" x14ac:dyDescent="0.25"/>
    <row r="24548" x14ac:dyDescent="0.25"/>
    <row r="24549" x14ac:dyDescent="0.25"/>
    <row r="24550" x14ac:dyDescent="0.25"/>
    <row r="24551" x14ac:dyDescent="0.25"/>
    <row r="24552" x14ac:dyDescent="0.25"/>
    <row r="24553" x14ac:dyDescent="0.25"/>
    <row r="24554" x14ac:dyDescent="0.25"/>
    <row r="24555" x14ac:dyDescent="0.25"/>
    <row r="24556" x14ac:dyDescent="0.25"/>
    <row r="24557" x14ac:dyDescent="0.25"/>
    <row r="24558" x14ac:dyDescent="0.25"/>
    <row r="24559" x14ac:dyDescent="0.25"/>
    <row r="24560" x14ac:dyDescent="0.25"/>
    <row r="24561" x14ac:dyDescent="0.25"/>
    <row r="24562" x14ac:dyDescent="0.25"/>
    <row r="24563" x14ac:dyDescent="0.25"/>
    <row r="24564" x14ac:dyDescent="0.25"/>
    <row r="24565" x14ac:dyDescent="0.25"/>
    <row r="24566" x14ac:dyDescent="0.25"/>
    <row r="24567" x14ac:dyDescent="0.25"/>
    <row r="24568" x14ac:dyDescent="0.25"/>
    <row r="24569" x14ac:dyDescent="0.25"/>
    <row r="24570" x14ac:dyDescent="0.25"/>
    <row r="24571" x14ac:dyDescent="0.25"/>
    <row r="24572" x14ac:dyDescent="0.25"/>
    <row r="24573" x14ac:dyDescent="0.25"/>
    <row r="24574" x14ac:dyDescent="0.25"/>
    <row r="24575" x14ac:dyDescent="0.25"/>
    <row r="24576" x14ac:dyDescent="0.25"/>
    <row r="24577" x14ac:dyDescent="0.25"/>
    <row r="24578" x14ac:dyDescent="0.25"/>
    <row r="24579" x14ac:dyDescent="0.25"/>
    <row r="24580" x14ac:dyDescent="0.25"/>
    <row r="24581" x14ac:dyDescent="0.25"/>
    <row r="24582" x14ac:dyDescent="0.25"/>
    <row r="24583" x14ac:dyDescent="0.25"/>
    <row r="24584" x14ac:dyDescent="0.25"/>
    <row r="24585" x14ac:dyDescent="0.25"/>
    <row r="24586" x14ac:dyDescent="0.25"/>
    <row r="24587" x14ac:dyDescent="0.25"/>
    <row r="24588" x14ac:dyDescent="0.25"/>
    <row r="24589" x14ac:dyDescent="0.25"/>
    <row r="24590" x14ac:dyDescent="0.25"/>
    <row r="24591" x14ac:dyDescent="0.25"/>
    <row r="24592" x14ac:dyDescent="0.25"/>
    <row r="24593" x14ac:dyDescent="0.25"/>
    <row r="24594" x14ac:dyDescent="0.25"/>
    <row r="24595" x14ac:dyDescent="0.25"/>
    <row r="24596" x14ac:dyDescent="0.25"/>
    <row r="24597" x14ac:dyDescent="0.25"/>
    <row r="24598" x14ac:dyDescent="0.25"/>
    <row r="24599" x14ac:dyDescent="0.25"/>
    <row r="24600" x14ac:dyDescent="0.25"/>
    <row r="24601" x14ac:dyDescent="0.25"/>
    <row r="24602" x14ac:dyDescent="0.25"/>
    <row r="24603" x14ac:dyDescent="0.25"/>
    <row r="24604" x14ac:dyDescent="0.25"/>
    <row r="24605" x14ac:dyDescent="0.25"/>
    <row r="24606" x14ac:dyDescent="0.25"/>
    <row r="24607" x14ac:dyDescent="0.25"/>
    <row r="24608" x14ac:dyDescent="0.25"/>
    <row r="24609" x14ac:dyDescent="0.25"/>
    <row r="24610" x14ac:dyDescent="0.25"/>
    <row r="24611" x14ac:dyDescent="0.25"/>
    <row r="24612" x14ac:dyDescent="0.25"/>
    <row r="24613" x14ac:dyDescent="0.25"/>
    <row r="24614" x14ac:dyDescent="0.25"/>
    <row r="24615" x14ac:dyDescent="0.25"/>
    <row r="24616" x14ac:dyDescent="0.25"/>
    <row r="24617" x14ac:dyDescent="0.25"/>
    <row r="24618" x14ac:dyDescent="0.25"/>
    <row r="24619" x14ac:dyDescent="0.25"/>
    <row r="24620" x14ac:dyDescent="0.25"/>
    <row r="24621" x14ac:dyDescent="0.25"/>
    <row r="24622" x14ac:dyDescent="0.25"/>
    <row r="24623" x14ac:dyDescent="0.25"/>
    <row r="24624" x14ac:dyDescent="0.25"/>
    <row r="24625" x14ac:dyDescent="0.25"/>
    <row r="24626" x14ac:dyDescent="0.25"/>
    <row r="24627" x14ac:dyDescent="0.25"/>
    <row r="24628" x14ac:dyDescent="0.25"/>
    <row r="24629" x14ac:dyDescent="0.25"/>
    <row r="24630" x14ac:dyDescent="0.25"/>
    <row r="24631" x14ac:dyDescent="0.25"/>
    <row r="24632" x14ac:dyDescent="0.25"/>
    <row r="24633" x14ac:dyDescent="0.25"/>
    <row r="24634" x14ac:dyDescent="0.25"/>
    <row r="24635" x14ac:dyDescent="0.25"/>
    <row r="24636" x14ac:dyDescent="0.25"/>
    <row r="24637" x14ac:dyDescent="0.25"/>
    <row r="24638" x14ac:dyDescent="0.25"/>
    <row r="24639" x14ac:dyDescent="0.25"/>
    <row r="24640" x14ac:dyDescent="0.25"/>
    <row r="24641" x14ac:dyDescent="0.25"/>
    <row r="24642" x14ac:dyDescent="0.25"/>
    <row r="24643" x14ac:dyDescent="0.25"/>
    <row r="24644" x14ac:dyDescent="0.25"/>
    <row r="24645" x14ac:dyDescent="0.25"/>
    <row r="24646" x14ac:dyDescent="0.25"/>
    <row r="24647" x14ac:dyDescent="0.25"/>
    <row r="24648" x14ac:dyDescent="0.25"/>
    <row r="24649" x14ac:dyDescent="0.25"/>
    <row r="24650" x14ac:dyDescent="0.25"/>
    <row r="24651" x14ac:dyDescent="0.25"/>
    <row r="24652" x14ac:dyDescent="0.25"/>
    <row r="24653" x14ac:dyDescent="0.25"/>
    <row r="24654" x14ac:dyDescent="0.25"/>
    <row r="24655" x14ac:dyDescent="0.25"/>
    <row r="24656" x14ac:dyDescent="0.25"/>
    <row r="24657" x14ac:dyDescent="0.25"/>
    <row r="24658" x14ac:dyDescent="0.25"/>
    <row r="24659" x14ac:dyDescent="0.25"/>
    <row r="24660" x14ac:dyDescent="0.25"/>
    <row r="24661" x14ac:dyDescent="0.25"/>
    <row r="24662" x14ac:dyDescent="0.25"/>
    <row r="24663" x14ac:dyDescent="0.25"/>
    <row r="24664" x14ac:dyDescent="0.25"/>
    <row r="24665" x14ac:dyDescent="0.25"/>
    <row r="24666" x14ac:dyDescent="0.25"/>
    <row r="24667" x14ac:dyDescent="0.25"/>
    <row r="24668" x14ac:dyDescent="0.25"/>
    <row r="24669" x14ac:dyDescent="0.25"/>
    <row r="24670" x14ac:dyDescent="0.25"/>
    <row r="24671" x14ac:dyDescent="0.25"/>
    <row r="24672" x14ac:dyDescent="0.25"/>
    <row r="24673" x14ac:dyDescent="0.25"/>
    <row r="24674" x14ac:dyDescent="0.25"/>
    <row r="24675" x14ac:dyDescent="0.25"/>
    <row r="24676" x14ac:dyDescent="0.25"/>
    <row r="24677" x14ac:dyDescent="0.25"/>
    <row r="24678" x14ac:dyDescent="0.25"/>
    <row r="24679" x14ac:dyDescent="0.25"/>
    <row r="24680" x14ac:dyDescent="0.25"/>
    <row r="24681" x14ac:dyDescent="0.25"/>
    <row r="24682" x14ac:dyDescent="0.25"/>
    <row r="24683" x14ac:dyDescent="0.25"/>
    <row r="24684" x14ac:dyDescent="0.25"/>
    <row r="24685" x14ac:dyDescent="0.25"/>
    <row r="24686" x14ac:dyDescent="0.25"/>
    <row r="24687" x14ac:dyDescent="0.25"/>
    <row r="24688" x14ac:dyDescent="0.25"/>
    <row r="24689" x14ac:dyDescent="0.25"/>
    <row r="24690" x14ac:dyDescent="0.25"/>
    <row r="24691" x14ac:dyDescent="0.25"/>
    <row r="24692" x14ac:dyDescent="0.25"/>
    <row r="24693" x14ac:dyDescent="0.25"/>
    <row r="24694" x14ac:dyDescent="0.25"/>
    <row r="24695" x14ac:dyDescent="0.25"/>
    <row r="24696" x14ac:dyDescent="0.25"/>
    <row r="24697" x14ac:dyDescent="0.25"/>
    <row r="24698" x14ac:dyDescent="0.25"/>
    <row r="24699" x14ac:dyDescent="0.25"/>
    <row r="24700" x14ac:dyDescent="0.25"/>
    <row r="24701" x14ac:dyDescent="0.25"/>
    <row r="24702" x14ac:dyDescent="0.25"/>
    <row r="24703" x14ac:dyDescent="0.25"/>
    <row r="24704" x14ac:dyDescent="0.25"/>
    <row r="24705" x14ac:dyDescent="0.25"/>
    <row r="24706" x14ac:dyDescent="0.25"/>
    <row r="24707" x14ac:dyDescent="0.25"/>
    <row r="24708" x14ac:dyDescent="0.25"/>
    <row r="24709" x14ac:dyDescent="0.25"/>
    <row r="24710" x14ac:dyDescent="0.25"/>
    <row r="24711" x14ac:dyDescent="0.25"/>
    <row r="24712" x14ac:dyDescent="0.25"/>
    <row r="24713" x14ac:dyDescent="0.25"/>
    <row r="24714" x14ac:dyDescent="0.25"/>
    <row r="24715" x14ac:dyDescent="0.25"/>
    <row r="24716" x14ac:dyDescent="0.25"/>
    <row r="24717" x14ac:dyDescent="0.25"/>
    <row r="24718" x14ac:dyDescent="0.25"/>
    <row r="24719" x14ac:dyDescent="0.25"/>
    <row r="24720" x14ac:dyDescent="0.25"/>
    <row r="24721" x14ac:dyDescent="0.25"/>
    <row r="24722" x14ac:dyDescent="0.25"/>
    <row r="24723" x14ac:dyDescent="0.25"/>
    <row r="24724" x14ac:dyDescent="0.25"/>
    <row r="24725" x14ac:dyDescent="0.25"/>
    <row r="24726" x14ac:dyDescent="0.25"/>
    <row r="24727" x14ac:dyDescent="0.25"/>
    <row r="24728" x14ac:dyDescent="0.25"/>
    <row r="24729" x14ac:dyDescent="0.25"/>
    <row r="24730" x14ac:dyDescent="0.25"/>
    <row r="24731" x14ac:dyDescent="0.25"/>
    <row r="24732" x14ac:dyDescent="0.25"/>
    <row r="24733" x14ac:dyDescent="0.25"/>
    <row r="24734" x14ac:dyDescent="0.25"/>
    <row r="24735" x14ac:dyDescent="0.25"/>
    <row r="24736" x14ac:dyDescent="0.25"/>
    <row r="24737" x14ac:dyDescent="0.25"/>
    <row r="24738" x14ac:dyDescent="0.25"/>
    <row r="24739" x14ac:dyDescent="0.25"/>
    <row r="24740" x14ac:dyDescent="0.25"/>
    <row r="24741" x14ac:dyDescent="0.25"/>
    <row r="24742" x14ac:dyDescent="0.25"/>
    <row r="24743" x14ac:dyDescent="0.25"/>
    <row r="24744" x14ac:dyDescent="0.25"/>
    <row r="24745" x14ac:dyDescent="0.25"/>
    <row r="24746" x14ac:dyDescent="0.25"/>
    <row r="24747" x14ac:dyDescent="0.25"/>
    <row r="24748" x14ac:dyDescent="0.25"/>
    <row r="24749" x14ac:dyDescent="0.25"/>
    <row r="24750" x14ac:dyDescent="0.25"/>
    <row r="24751" x14ac:dyDescent="0.25"/>
    <row r="24752" x14ac:dyDescent="0.25"/>
    <row r="24753" x14ac:dyDescent="0.25"/>
    <row r="24754" x14ac:dyDescent="0.25"/>
    <row r="24755" x14ac:dyDescent="0.25"/>
    <row r="24756" x14ac:dyDescent="0.25"/>
    <row r="24757" x14ac:dyDescent="0.25"/>
    <row r="24758" x14ac:dyDescent="0.25"/>
    <row r="24759" x14ac:dyDescent="0.25"/>
    <row r="24760" x14ac:dyDescent="0.25"/>
    <row r="24761" x14ac:dyDescent="0.25"/>
    <row r="24762" x14ac:dyDescent="0.25"/>
    <row r="24763" x14ac:dyDescent="0.25"/>
    <row r="24764" x14ac:dyDescent="0.25"/>
    <row r="24765" x14ac:dyDescent="0.25"/>
    <row r="24766" x14ac:dyDescent="0.25"/>
    <row r="24767" x14ac:dyDescent="0.25"/>
    <row r="24768" x14ac:dyDescent="0.25"/>
    <row r="24769" x14ac:dyDescent="0.25"/>
    <row r="24770" x14ac:dyDescent="0.25"/>
    <row r="24771" x14ac:dyDescent="0.25"/>
    <row r="24772" x14ac:dyDescent="0.25"/>
    <row r="24773" x14ac:dyDescent="0.25"/>
    <row r="24774" x14ac:dyDescent="0.25"/>
    <row r="24775" x14ac:dyDescent="0.25"/>
    <row r="24776" x14ac:dyDescent="0.25"/>
    <row r="24777" x14ac:dyDescent="0.25"/>
    <row r="24778" x14ac:dyDescent="0.25"/>
    <row r="24779" x14ac:dyDescent="0.25"/>
    <row r="24780" x14ac:dyDescent="0.25"/>
    <row r="24781" x14ac:dyDescent="0.25"/>
    <row r="24782" x14ac:dyDescent="0.25"/>
    <row r="24783" x14ac:dyDescent="0.25"/>
    <row r="24784" x14ac:dyDescent="0.25"/>
    <row r="24785" x14ac:dyDescent="0.25"/>
    <row r="24786" x14ac:dyDescent="0.25"/>
    <row r="24787" x14ac:dyDescent="0.25"/>
    <row r="24788" x14ac:dyDescent="0.25"/>
    <row r="24789" x14ac:dyDescent="0.25"/>
    <row r="24790" x14ac:dyDescent="0.25"/>
    <row r="24791" x14ac:dyDescent="0.25"/>
    <row r="24792" x14ac:dyDescent="0.25"/>
    <row r="24793" x14ac:dyDescent="0.25"/>
    <row r="24794" x14ac:dyDescent="0.25"/>
    <row r="24795" x14ac:dyDescent="0.25"/>
    <row r="24796" x14ac:dyDescent="0.25"/>
    <row r="24797" x14ac:dyDescent="0.25"/>
    <row r="24798" x14ac:dyDescent="0.25"/>
    <row r="24799" x14ac:dyDescent="0.25"/>
    <row r="24800" x14ac:dyDescent="0.25"/>
    <row r="24801" x14ac:dyDescent="0.25"/>
    <row r="24802" x14ac:dyDescent="0.25"/>
    <row r="24803" x14ac:dyDescent="0.25"/>
    <row r="24804" x14ac:dyDescent="0.25"/>
    <row r="24805" x14ac:dyDescent="0.25"/>
    <row r="24806" x14ac:dyDescent="0.25"/>
    <row r="24807" x14ac:dyDescent="0.25"/>
    <row r="24808" x14ac:dyDescent="0.25"/>
    <row r="24809" x14ac:dyDescent="0.25"/>
    <row r="24810" x14ac:dyDescent="0.25"/>
    <row r="24811" x14ac:dyDescent="0.25"/>
    <row r="24812" x14ac:dyDescent="0.25"/>
    <row r="24813" x14ac:dyDescent="0.25"/>
    <row r="24814" x14ac:dyDescent="0.25"/>
    <row r="24815" x14ac:dyDescent="0.25"/>
    <row r="24816" x14ac:dyDescent="0.25"/>
    <row r="24817" x14ac:dyDescent="0.25"/>
    <row r="24818" x14ac:dyDescent="0.25"/>
    <row r="24819" x14ac:dyDescent="0.25"/>
    <row r="24820" x14ac:dyDescent="0.25"/>
    <row r="24821" x14ac:dyDescent="0.25"/>
    <row r="24822" x14ac:dyDescent="0.25"/>
    <row r="24823" x14ac:dyDescent="0.25"/>
    <row r="24824" x14ac:dyDescent="0.25"/>
    <row r="24825" x14ac:dyDescent="0.25"/>
    <row r="24826" x14ac:dyDescent="0.25"/>
    <row r="24827" x14ac:dyDescent="0.25"/>
    <row r="24828" x14ac:dyDescent="0.25"/>
    <row r="24829" x14ac:dyDescent="0.25"/>
    <row r="24830" x14ac:dyDescent="0.25"/>
    <row r="24831" x14ac:dyDescent="0.25"/>
    <row r="24832" x14ac:dyDescent="0.25"/>
    <row r="24833" x14ac:dyDescent="0.25"/>
    <row r="24834" x14ac:dyDescent="0.25"/>
    <row r="24835" x14ac:dyDescent="0.25"/>
    <row r="24836" x14ac:dyDescent="0.25"/>
    <row r="24837" x14ac:dyDescent="0.25"/>
    <row r="24838" x14ac:dyDescent="0.25"/>
    <row r="24839" x14ac:dyDescent="0.25"/>
    <row r="24840" x14ac:dyDescent="0.25"/>
    <row r="24841" x14ac:dyDescent="0.25"/>
    <row r="24842" x14ac:dyDescent="0.25"/>
    <row r="24843" x14ac:dyDescent="0.25"/>
    <row r="24844" x14ac:dyDescent="0.25"/>
    <row r="24845" x14ac:dyDescent="0.25"/>
    <row r="24846" x14ac:dyDescent="0.25"/>
    <row r="24847" x14ac:dyDescent="0.25"/>
    <row r="24848" x14ac:dyDescent="0.25"/>
    <row r="24849" x14ac:dyDescent="0.25"/>
    <row r="24850" x14ac:dyDescent="0.25"/>
    <row r="24851" x14ac:dyDescent="0.25"/>
    <row r="24852" x14ac:dyDescent="0.25"/>
    <row r="24853" x14ac:dyDescent="0.25"/>
    <row r="24854" x14ac:dyDescent="0.25"/>
    <row r="24855" x14ac:dyDescent="0.25"/>
    <row r="24856" x14ac:dyDescent="0.25"/>
    <row r="24857" x14ac:dyDescent="0.25"/>
    <row r="24858" x14ac:dyDescent="0.25"/>
    <row r="24859" x14ac:dyDescent="0.25"/>
    <row r="24860" x14ac:dyDescent="0.25"/>
    <row r="24861" x14ac:dyDescent="0.25"/>
    <row r="24862" x14ac:dyDescent="0.25"/>
    <row r="24863" x14ac:dyDescent="0.25"/>
    <row r="24864" x14ac:dyDescent="0.25"/>
    <row r="24865" x14ac:dyDescent="0.25"/>
    <row r="24866" x14ac:dyDescent="0.25"/>
    <row r="24867" x14ac:dyDescent="0.25"/>
    <row r="24868" x14ac:dyDescent="0.25"/>
    <row r="24869" x14ac:dyDescent="0.25"/>
    <row r="24870" x14ac:dyDescent="0.25"/>
    <row r="24871" x14ac:dyDescent="0.25"/>
    <row r="24872" x14ac:dyDescent="0.25"/>
    <row r="24873" x14ac:dyDescent="0.25"/>
    <row r="24874" x14ac:dyDescent="0.25"/>
    <row r="24875" x14ac:dyDescent="0.25"/>
    <row r="24876" x14ac:dyDescent="0.25"/>
    <row r="24877" x14ac:dyDescent="0.25"/>
    <row r="24878" x14ac:dyDescent="0.25"/>
    <row r="24879" x14ac:dyDescent="0.25"/>
    <row r="24880" x14ac:dyDescent="0.25"/>
    <row r="24881" x14ac:dyDescent="0.25"/>
    <row r="24882" x14ac:dyDescent="0.25"/>
    <row r="24883" x14ac:dyDescent="0.25"/>
    <row r="24884" x14ac:dyDescent="0.25"/>
    <row r="24885" x14ac:dyDescent="0.25"/>
    <row r="24886" x14ac:dyDescent="0.25"/>
    <row r="24887" x14ac:dyDescent="0.25"/>
    <row r="24888" x14ac:dyDescent="0.25"/>
    <row r="24889" x14ac:dyDescent="0.25"/>
    <row r="24890" x14ac:dyDescent="0.25"/>
    <row r="24891" x14ac:dyDescent="0.25"/>
    <row r="24892" x14ac:dyDescent="0.25"/>
    <row r="24893" x14ac:dyDescent="0.25"/>
    <row r="24894" x14ac:dyDescent="0.25"/>
    <row r="24895" x14ac:dyDescent="0.25"/>
    <row r="24896" x14ac:dyDescent="0.25"/>
    <row r="24897" x14ac:dyDescent="0.25"/>
    <row r="24898" x14ac:dyDescent="0.25"/>
    <row r="24899" x14ac:dyDescent="0.25"/>
    <row r="24900" x14ac:dyDescent="0.25"/>
    <row r="24901" x14ac:dyDescent="0.25"/>
    <row r="24902" x14ac:dyDescent="0.25"/>
    <row r="24903" x14ac:dyDescent="0.25"/>
    <row r="24904" x14ac:dyDescent="0.25"/>
    <row r="24905" x14ac:dyDescent="0.25"/>
    <row r="24906" x14ac:dyDescent="0.25"/>
    <row r="24907" x14ac:dyDescent="0.25"/>
    <row r="24908" x14ac:dyDescent="0.25"/>
    <row r="24909" x14ac:dyDescent="0.25"/>
    <row r="24910" x14ac:dyDescent="0.25"/>
    <row r="24911" x14ac:dyDescent="0.25"/>
    <row r="24912" x14ac:dyDescent="0.25"/>
    <row r="24913" x14ac:dyDescent="0.25"/>
    <row r="24914" x14ac:dyDescent="0.25"/>
    <row r="24915" x14ac:dyDescent="0.25"/>
    <row r="24916" x14ac:dyDescent="0.25"/>
    <row r="24917" x14ac:dyDescent="0.25"/>
    <row r="24918" x14ac:dyDescent="0.25"/>
    <row r="24919" x14ac:dyDescent="0.25"/>
    <row r="24920" x14ac:dyDescent="0.25"/>
    <row r="24921" x14ac:dyDescent="0.25"/>
    <row r="24922" x14ac:dyDescent="0.25"/>
    <row r="24923" x14ac:dyDescent="0.25"/>
    <row r="24924" x14ac:dyDescent="0.25"/>
    <row r="24925" x14ac:dyDescent="0.25"/>
    <row r="24926" x14ac:dyDescent="0.25"/>
    <row r="24927" x14ac:dyDescent="0.25"/>
    <row r="24928" x14ac:dyDescent="0.25"/>
    <row r="24929" x14ac:dyDescent="0.25"/>
    <row r="24930" x14ac:dyDescent="0.25"/>
    <row r="24931" x14ac:dyDescent="0.25"/>
    <row r="24932" x14ac:dyDescent="0.25"/>
    <row r="24933" x14ac:dyDescent="0.25"/>
    <row r="24934" x14ac:dyDescent="0.25"/>
    <row r="24935" x14ac:dyDescent="0.25"/>
    <row r="24936" x14ac:dyDescent="0.25"/>
    <row r="24937" x14ac:dyDescent="0.25"/>
    <row r="24938" x14ac:dyDescent="0.25"/>
    <row r="24939" x14ac:dyDescent="0.25"/>
    <row r="24940" x14ac:dyDescent="0.25"/>
    <row r="24941" x14ac:dyDescent="0.25"/>
    <row r="24942" x14ac:dyDescent="0.25"/>
    <row r="24943" x14ac:dyDescent="0.25"/>
    <row r="24944" x14ac:dyDescent="0.25"/>
    <row r="24945" x14ac:dyDescent="0.25"/>
    <row r="24946" x14ac:dyDescent="0.25"/>
    <row r="24947" x14ac:dyDescent="0.25"/>
    <row r="24948" x14ac:dyDescent="0.25"/>
    <row r="24949" x14ac:dyDescent="0.25"/>
    <row r="24950" x14ac:dyDescent="0.25"/>
    <row r="24951" x14ac:dyDescent="0.25"/>
    <row r="24952" x14ac:dyDescent="0.25"/>
    <row r="24953" x14ac:dyDescent="0.25"/>
    <row r="24954" x14ac:dyDescent="0.25"/>
    <row r="24955" x14ac:dyDescent="0.25"/>
    <row r="24956" x14ac:dyDescent="0.25"/>
    <row r="24957" x14ac:dyDescent="0.25"/>
    <row r="24958" x14ac:dyDescent="0.25"/>
    <row r="24959" x14ac:dyDescent="0.25"/>
    <row r="24960" x14ac:dyDescent="0.25"/>
    <row r="24961" x14ac:dyDescent="0.25"/>
    <row r="24962" x14ac:dyDescent="0.25"/>
    <row r="24963" x14ac:dyDescent="0.25"/>
    <row r="24964" x14ac:dyDescent="0.25"/>
    <row r="24965" x14ac:dyDescent="0.25"/>
    <row r="24966" x14ac:dyDescent="0.25"/>
    <row r="24967" x14ac:dyDescent="0.25"/>
    <row r="24968" x14ac:dyDescent="0.25"/>
    <row r="24969" x14ac:dyDescent="0.25"/>
    <row r="24970" x14ac:dyDescent="0.25"/>
    <row r="24971" x14ac:dyDescent="0.25"/>
    <row r="24972" x14ac:dyDescent="0.25"/>
    <row r="24973" x14ac:dyDescent="0.25"/>
    <row r="24974" x14ac:dyDescent="0.25"/>
    <row r="24975" x14ac:dyDescent="0.25"/>
    <row r="24976" x14ac:dyDescent="0.25"/>
    <row r="24977" x14ac:dyDescent="0.25"/>
    <row r="24978" x14ac:dyDescent="0.25"/>
    <row r="24979" x14ac:dyDescent="0.25"/>
    <row r="24980" x14ac:dyDescent="0.25"/>
    <row r="24981" x14ac:dyDescent="0.25"/>
    <row r="24982" x14ac:dyDescent="0.25"/>
    <row r="24983" x14ac:dyDescent="0.25"/>
    <row r="24984" x14ac:dyDescent="0.25"/>
    <row r="24985" x14ac:dyDescent="0.25"/>
    <row r="24986" x14ac:dyDescent="0.25"/>
    <row r="24987" x14ac:dyDescent="0.25"/>
    <row r="24988" x14ac:dyDescent="0.25"/>
    <row r="24989" x14ac:dyDescent="0.25"/>
    <row r="24990" x14ac:dyDescent="0.25"/>
    <row r="24991" x14ac:dyDescent="0.25"/>
    <row r="24992" x14ac:dyDescent="0.25"/>
    <row r="24993" x14ac:dyDescent="0.25"/>
    <row r="24994" x14ac:dyDescent="0.25"/>
    <row r="24995" x14ac:dyDescent="0.25"/>
    <row r="24996" x14ac:dyDescent="0.25"/>
    <row r="24997" x14ac:dyDescent="0.25"/>
    <row r="24998" x14ac:dyDescent="0.25"/>
    <row r="24999" x14ac:dyDescent="0.25"/>
    <row r="25000" x14ac:dyDescent="0.25"/>
    <row r="25001" x14ac:dyDescent="0.25"/>
    <row r="25002" x14ac:dyDescent="0.25"/>
    <row r="25003" x14ac:dyDescent="0.25"/>
    <row r="25004" x14ac:dyDescent="0.25"/>
    <row r="25005" x14ac:dyDescent="0.25"/>
    <row r="25006" x14ac:dyDescent="0.25"/>
    <row r="25007" x14ac:dyDescent="0.25"/>
    <row r="25008" x14ac:dyDescent="0.25"/>
    <row r="25009" x14ac:dyDescent="0.25"/>
    <row r="25010" x14ac:dyDescent="0.25"/>
    <row r="25011" x14ac:dyDescent="0.25"/>
    <row r="25012" x14ac:dyDescent="0.25"/>
    <row r="25013" x14ac:dyDescent="0.25"/>
    <row r="25014" x14ac:dyDescent="0.25"/>
    <row r="25015" x14ac:dyDescent="0.25"/>
    <row r="25016" x14ac:dyDescent="0.25"/>
    <row r="25017" x14ac:dyDescent="0.25"/>
    <row r="25018" x14ac:dyDescent="0.25"/>
    <row r="25019" x14ac:dyDescent="0.25"/>
    <row r="25020" x14ac:dyDescent="0.25"/>
    <row r="25021" x14ac:dyDescent="0.25"/>
    <row r="25022" x14ac:dyDescent="0.25"/>
    <row r="25023" x14ac:dyDescent="0.25"/>
    <row r="25024" x14ac:dyDescent="0.25"/>
    <row r="25025" x14ac:dyDescent="0.25"/>
    <row r="25026" x14ac:dyDescent="0.25"/>
    <row r="25027" x14ac:dyDescent="0.25"/>
    <row r="25028" x14ac:dyDescent="0.25"/>
    <row r="25029" x14ac:dyDescent="0.25"/>
    <row r="25030" x14ac:dyDescent="0.25"/>
    <row r="25031" x14ac:dyDescent="0.25"/>
    <row r="25032" x14ac:dyDescent="0.25"/>
    <row r="25033" x14ac:dyDescent="0.25"/>
    <row r="25034" x14ac:dyDescent="0.25"/>
    <row r="25035" x14ac:dyDescent="0.25"/>
    <row r="25036" x14ac:dyDescent="0.25"/>
    <row r="25037" x14ac:dyDescent="0.25"/>
    <row r="25038" x14ac:dyDescent="0.25"/>
    <row r="25039" x14ac:dyDescent="0.25"/>
    <row r="25040" x14ac:dyDescent="0.25"/>
    <row r="25041" x14ac:dyDescent="0.25"/>
    <row r="25042" x14ac:dyDescent="0.25"/>
    <row r="25043" x14ac:dyDescent="0.25"/>
    <row r="25044" x14ac:dyDescent="0.25"/>
    <row r="25045" x14ac:dyDescent="0.25"/>
    <row r="25046" x14ac:dyDescent="0.25"/>
    <row r="25047" x14ac:dyDescent="0.25"/>
    <row r="25048" x14ac:dyDescent="0.25"/>
    <row r="25049" x14ac:dyDescent="0.25"/>
    <row r="25050" x14ac:dyDescent="0.25"/>
    <row r="25051" x14ac:dyDescent="0.25"/>
    <row r="25052" x14ac:dyDescent="0.25"/>
    <row r="25053" x14ac:dyDescent="0.25"/>
    <row r="25054" x14ac:dyDescent="0.25"/>
    <row r="25055" x14ac:dyDescent="0.25"/>
    <row r="25056" x14ac:dyDescent="0.25"/>
    <row r="25057" x14ac:dyDescent="0.25"/>
    <row r="25058" x14ac:dyDescent="0.25"/>
    <row r="25059" x14ac:dyDescent="0.25"/>
    <row r="25060" x14ac:dyDescent="0.25"/>
    <row r="25061" x14ac:dyDescent="0.25"/>
    <row r="25062" x14ac:dyDescent="0.25"/>
    <row r="25063" x14ac:dyDescent="0.25"/>
    <row r="25064" x14ac:dyDescent="0.25"/>
    <row r="25065" x14ac:dyDescent="0.25"/>
    <row r="25066" x14ac:dyDescent="0.25"/>
    <row r="25067" x14ac:dyDescent="0.25"/>
    <row r="25068" x14ac:dyDescent="0.25"/>
    <row r="25069" x14ac:dyDescent="0.25"/>
    <row r="25070" x14ac:dyDescent="0.25"/>
    <row r="25071" x14ac:dyDescent="0.25"/>
    <row r="25072" x14ac:dyDescent="0.25"/>
    <row r="25073" x14ac:dyDescent="0.25"/>
    <row r="25074" x14ac:dyDescent="0.25"/>
    <row r="25075" x14ac:dyDescent="0.25"/>
    <row r="25076" x14ac:dyDescent="0.25"/>
    <row r="25077" x14ac:dyDescent="0.25"/>
    <row r="25078" x14ac:dyDescent="0.25"/>
    <row r="25079" x14ac:dyDescent="0.25"/>
    <row r="25080" x14ac:dyDescent="0.25"/>
    <row r="25081" x14ac:dyDescent="0.25"/>
    <row r="25082" x14ac:dyDescent="0.25"/>
    <row r="25083" x14ac:dyDescent="0.25"/>
    <row r="25084" x14ac:dyDescent="0.25"/>
    <row r="25085" x14ac:dyDescent="0.25"/>
    <row r="25086" x14ac:dyDescent="0.25"/>
    <row r="25087" x14ac:dyDescent="0.25"/>
    <row r="25088" x14ac:dyDescent="0.25"/>
    <row r="25089" x14ac:dyDescent="0.25"/>
    <row r="25090" x14ac:dyDescent="0.25"/>
    <row r="25091" x14ac:dyDescent="0.25"/>
    <row r="25092" x14ac:dyDescent="0.25"/>
    <row r="25093" x14ac:dyDescent="0.25"/>
    <row r="25094" x14ac:dyDescent="0.25"/>
    <row r="25095" x14ac:dyDescent="0.25"/>
    <row r="25096" x14ac:dyDescent="0.25"/>
    <row r="25097" x14ac:dyDescent="0.25"/>
    <row r="25098" x14ac:dyDescent="0.25"/>
    <row r="25099" x14ac:dyDescent="0.25"/>
    <row r="25100" x14ac:dyDescent="0.25"/>
    <row r="25101" x14ac:dyDescent="0.25"/>
    <row r="25102" x14ac:dyDescent="0.25"/>
    <row r="25103" x14ac:dyDescent="0.25"/>
    <row r="25104" x14ac:dyDescent="0.25"/>
    <row r="25105" x14ac:dyDescent="0.25"/>
    <row r="25106" x14ac:dyDescent="0.25"/>
    <row r="25107" x14ac:dyDescent="0.25"/>
    <row r="25108" x14ac:dyDescent="0.25"/>
    <row r="25109" x14ac:dyDescent="0.25"/>
    <row r="25110" x14ac:dyDescent="0.25"/>
    <row r="25111" x14ac:dyDescent="0.25"/>
    <row r="25112" x14ac:dyDescent="0.25"/>
    <row r="25113" x14ac:dyDescent="0.25"/>
    <row r="25114" x14ac:dyDescent="0.25"/>
    <row r="25115" x14ac:dyDescent="0.25"/>
    <row r="25116" x14ac:dyDescent="0.25"/>
    <row r="25117" x14ac:dyDescent="0.25"/>
    <row r="25118" x14ac:dyDescent="0.25"/>
    <row r="25119" x14ac:dyDescent="0.25"/>
    <row r="25120" x14ac:dyDescent="0.25"/>
    <row r="25121" x14ac:dyDescent="0.25"/>
    <row r="25122" x14ac:dyDescent="0.25"/>
    <row r="25123" x14ac:dyDescent="0.25"/>
    <row r="25124" x14ac:dyDescent="0.25"/>
    <row r="25125" x14ac:dyDescent="0.25"/>
    <row r="25126" x14ac:dyDescent="0.25"/>
    <row r="25127" x14ac:dyDescent="0.25"/>
    <row r="25128" x14ac:dyDescent="0.25"/>
    <row r="25129" x14ac:dyDescent="0.25"/>
    <row r="25130" x14ac:dyDescent="0.25"/>
    <row r="25131" x14ac:dyDescent="0.25"/>
    <row r="25132" x14ac:dyDescent="0.25"/>
    <row r="25133" x14ac:dyDescent="0.25"/>
    <row r="25134" x14ac:dyDescent="0.25"/>
    <row r="25135" x14ac:dyDescent="0.25"/>
    <row r="25136" x14ac:dyDescent="0.25"/>
    <row r="25137" x14ac:dyDescent="0.25"/>
    <row r="25138" x14ac:dyDescent="0.25"/>
    <row r="25139" x14ac:dyDescent="0.25"/>
    <row r="25140" x14ac:dyDescent="0.25"/>
    <row r="25141" x14ac:dyDescent="0.25"/>
    <row r="25142" x14ac:dyDescent="0.25"/>
    <row r="25143" x14ac:dyDescent="0.25"/>
    <row r="25144" x14ac:dyDescent="0.25"/>
    <row r="25145" x14ac:dyDescent="0.25"/>
    <row r="25146" x14ac:dyDescent="0.25"/>
    <row r="25147" x14ac:dyDescent="0.25"/>
    <row r="25148" x14ac:dyDescent="0.25"/>
    <row r="25149" x14ac:dyDescent="0.25"/>
    <row r="25150" x14ac:dyDescent="0.25"/>
    <row r="25151" x14ac:dyDescent="0.25"/>
    <row r="25152" x14ac:dyDescent="0.25"/>
    <row r="25153" x14ac:dyDescent="0.25"/>
    <row r="25154" x14ac:dyDescent="0.25"/>
    <row r="25155" x14ac:dyDescent="0.25"/>
    <row r="25156" x14ac:dyDescent="0.25"/>
    <row r="25157" x14ac:dyDescent="0.25"/>
    <row r="25158" x14ac:dyDescent="0.25"/>
    <row r="25159" x14ac:dyDescent="0.25"/>
    <row r="25160" x14ac:dyDescent="0.25"/>
    <row r="25161" x14ac:dyDescent="0.25"/>
    <row r="25162" x14ac:dyDescent="0.25"/>
    <row r="25163" x14ac:dyDescent="0.25"/>
    <row r="25164" x14ac:dyDescent="0.25"/>
    <row r="25165" x14ac:dyDescent="0.25"/>
    <row r="25166" x14ac:dyDescent="0.25"/>
    <row r="25167" x14ac:dyDescent="0.25"/>
    <row r="25168" x14ac:dyDescent="0.25"/>
    <row r="25169" x14ac:dyDescent="0.25"/>
    <row r="25170" x14ac:dyDescent="0.25"/>
    <row r="25171" x14ac:dyDescent="0.25"/>
    <row r="25172" x14ac:dyDescent="0.25"/>
    <row r="25173" x14ac:dyDescent="0.25"/>
    <row r="25174" x14ac:dyDescent="0.25"/>
    <row r="25175" x14ac:dyDescent="0.25"/>
    <row r="25176" x14ac:dyDescent="0.25"/>
    <row r="25177" x14ac:dyDescent="0.25"/>
    <row r="25178" x14ac:dyDescent="0.25"/>
    <row r="25179" x14ac:dyDescent="0.25"/>
    <row r="25180" x14ac:dyDescent="0.25"/>
    <row r="25181" x14ac:dyDescent="0.25"/>
    <row r="25182" x14ac:dyDescent="0.25"/>
    <row r="25183" x14ac:dyDescent="0.25"/>
    <row r="25184" x14ac:dyDescent="0.25"/>
    <row r="25185" x14ac:dyDescent="0.25"/>
    <row r="25186" x14ac:dyDescent="0.25"/>
    <row r="25187" x14ac:dyDescent="0.25"/>
    <row r="25188" x14ac:dyDescent="0.25"/>
    <row r="25189" x14ac:dyDescent="0.25"/>
    <row r="25190" x14ac:dyDescent="0.25"/>
    <row r="25191" x14ac:dyDescent="0.25"/>
    <row r="25192" x14ac:dyDescent="0.25"/>
    <row r="25193" x14ac:dyDescent="0.25"/>
    <row r="25194" x14ac:dyDescent="0.25"/>
    <row r="25195" x14ac:dyDescent="0.25"/>
    <row r="25196" x14ac:dyDescent="0.25"/>
    <row r="25197" x14ac:dyDescent="0.25"/>
    <row r="25198" x14ac:dyDescent="0.25"/>
    <row r="25199" x14ac:dyDescent="0.25"/>
    <row r="25200" x14ac:dyDescent="0.25"/>
    <row r="25201" x14ac:dyDescent="0.25"/>
    <row r="25202" x14ac:dyDescent="0.25"/>
    <row r="25203" x14ac:dyDescent="0.25"/>
    <row r="25204" x14ac:dyDescent="0.25"/>
    <row r="25205" x14ac:dyDescent="0.25"/>
    <row r="25206" x14ac:dyDescent="0.25"/>
    <row r="25207" x14ac:dyDescent="0.25"/>
    <row r="25208" x14ac:dyDescent="0.25"/>
    <row r="25209" x14ac:dyDescent="0.25"/>
    <row r="25210" x14ac:dyDescent="0.25"/>
    <row r="25211" x14ac:dyDescent="0.25"/>
    <row r="25212" x14ac:dyDescent="0.25"/>
    <row r="25213" x14ac:dyDescent="0.25"/>
    <row r="25214" x14ac:dyDescent="0.25"/>
    <row r="25215" x14ac:dyDescent="0.25"/>
    <row r="25216" x14ac:dyDescent="0.25"/>
    <row r="25217" x14ac:dyDescent="0.25"/>
    <row r="25218" x14ac:dyDescent="0.25"/>
    <row r="25219" x14ac:dyDescent="0.25"/>
    <row r="25220" x14ac:dyDescent="0.25"/>
    <row r="25221" x14ac:dyDescent="0.25"/>
    <row r="25222" x14ac:dyDescent="0.25"/>
    <row r="25223" x14ac:dyDescent="0.25"/>
    <row r="25224" x14ac:dyDescent="0.25"/>
    <row r="25225" x14ac:dyDescent="0.25"/>
    <row r="25226" x14ac:dyDescent="0.25"/>
    <row r="25227" x14ac:dyDescent="0.25"/>
    <row r="25228" x14ac:dyDescent="0.25"/>
    <row r="25229" x14ac:dyDescent="0.25"/>
    <row r="25230" x14ac:dyDescent="0.25"/>
    <row r="25231" x14ac:dyDescent="0.25"/>
    <row r="25232" x14ac:dyDescent="0.25"/>
    <row r="25233" x14ac:dyDescent="0.25"/>
    <row r="25234" x14ac:dyDescent="0.25"/>
    <row r="25235" x14ac:dyDescent="0.25"/>
    <row r="25236" x14ac:dyDescent="0.25"/>
    <row r="25237" x14ac:dyDescent="0.25"/>
    <row r="25238" x14ac:dyDescent="0.25"/>
    <row r="25239" x14ac:dyDescent="0.25"/>
    <row r="25240" x14ac:dyDescent="0.25"/>
    <row r="25241" x14ac:dyDescent="0.25"/>
    <row r="25242" x14ac:dyDescent="0.25"/>
    <row r="25243" x14ac:dyDescent="0.25"/>
    <row r="25244" x14ac:dyDescent="0.25"/>
    <row r="25245" x14ac:dyDescent="0.25"/>
    <row r="25246" x14ac:dyDescent="0.25"/>
    <row r="25247" x14ac:dyDescent="0.25"/>
    <row r="25248" x14ac:dyDescent="0.25"/>
    <row r="25249" x14ac:dyDescent="0.25"/>
    <row r="25250" x14ac:dyDescent="0.25"/>
    <row r="25251" x14ac:dyDescent="0.25"/>
    <row r="25252" x14ac:dyDescent="0.25"/>
    <row r="25253" x14ac:dyDescent="0.25"/>
    <row r="25254" x14ac:dyDescent="0.25"/>
    <row r="25255" x14ac:dyDescent="0.25"/>
    <row r="25256" x14ac:dyDescent="0.25"/>
    <row r="25257" x14ac:dyDescent="0.25"/>
    <row r="25258" x14ac:dyDescent="0.25"/>
    <row r="25259" x14ac:dyDescent="0.25"/>
    <row r="25260" x14ac:dyDescent="0.25"/>
    <row r="25261" x14ac:dyDescent="0.25"/>
    <row r="25262" x14ac:dyDescent="0.25"/>
    <row r="25263" x14ac:dyDescent="0.25"/>
    <row r="25264" x14ac:dyDescent="0.25"/>
    <row r="25265" x14ac:dyDescent="0.25"/>
    <row r="25266" x14ac:dyDescent="0.25"/>
    <row r="25267" x14ac:dyDescent="0.25"/>
    <row r="25268" x14ac:dyDescent="0.25"/>
    <row r="25269" x14ac:dyDescent="0.25"/>
    <row r="25270" x14ac:dyDescent="0.25"/>
    <row r="25271" x14ac:dyDescent="0.25"/>
    <row r="25272" x14ac:dyDescent="0.25"/>
    <row r="25273" x14ac:dyDescent="0.25"/>
    <row r="25274" x14ac:dyDescent="0.25"/>
    <row r="25275" x14ac:dyDescent="0.25"/>
    <row r="25276" x14ac:dyDescent="0.25"/>
    <row r="25277" x14ac:dyDescent="0.25"/>
    <row r="25278" x14ac:dyDescent="0.25"/>
    <row r="25279" x14ac:dyDescent="0.25"/>
    <row r="25280" x14ac:dyDescent="0.25"/>
    <row r="25281" x14ac:dyDescent="0.25"/>
    <row r="25282" x14ac:dyDescent="0.25"/>
    <row r="25283" x14ac:dyDescent="0.25"/>
    <row r="25284" x14ac:dyDescent="0.25"/>
    <row r="25285" x14ac:dyDescent="0.25"/>
    <row r="25286" x14ac:dyDescent="0.25"/>
    <row r="25287" x14ac:dyDescent="0.25"/>
    <row r="25288" x14ac:dyDescent="0.25"/>
    <row r="25289" x14ac:dyDescent="0.25"/>
    <row r="25290" x14ac:dyDescent="0.25"/>
    <row r="25291" x14ac:dyDescent="0.25"/>
    <row r="25292" x14ac:dyDescent="0.25"/>
    <row r="25293" x14ac:dyDescent="0.25"/>
    <row r="25294" x14ac:dyDescent="0.25"/>
    <row r="25295" x14ac:dyDescent="0.25"/>
    <row r="25296" x14ac:dyDescent="0.25"/>
    <row r="25297" x14ac:dyDescent="0.25"/>
    <row r="25298" x14ac:dyDescent="0.25"/>
    <row r="25299" x14ac:dyDescent="0.25"/>
    <row r="25300" x14ac:dyDescent="0.25"/>
    <row r="25301" x14ac:dyDescent="0.25"/>
    <row r="25302" x14ac:dyDescent="0.25"/>
    <row r="25303" x14ac:dyDescent="0.25"/>
    <row r="25304" x14ac:dyDescent="0.25"/>
    <row r="25305" x14ac:dyDescent="0.25"/>
    <row r="25306" x14ac:dyDescent="0.25"/>
    <row r="25307" x14ac:dyDescent="0.25"/>
    <row r="25308" x14ac:dyDescent="0.25"/>
    <row r="25309" x14ac:dyDescent="0.25"/>
    <row r="25310" x14ac:dyDescent="0.25"/>
    <row r="25311" x14ac:dyDescent="0.25"/>
    <row r="25312" x14ac:dyDescent="0.25"/>
    <row r="25313" x14ac:dyDescent="0.25"/>
    <row r="25314" x14ac:dyDescent="0.25"/>
    <row r="25315" x14ac:dyDescent="0.25"/>
    <row r="25316" x14ac:dyDescent="0.25"/>
    <row r="25317" x14ac:dyDescent="0.25"/>
    <row r="25318" x14ac:dyDescent="0.25"/>
    <row r="25319" x14ac:dyDescent="0.25"/>
    <row r="25320" x14ac:dyDescent="0.25"/>
    <row r="25321" x14ac:dyDescent="0.25"/>
    <row r="25322" x14ac:dyDescent="0.25"/>
    <row r="25323" x14ac:dyDescent="0.25"/>
    <row r="25324" x14ac:dyDescent="0.25"/>
    <row r="25325" x14ac:dyDescent="0.25"/>
    <row r="25326" x14ac:dyDescent="0.25"/>
    <row r="25327" x14ac:dyDescent="0.25"/>
    <row r="25328" x14ac:dyDescent="0.25"/>
    <row r="25329" x14ac:dyDescent="0.25"/>
    <row r="25330" x14ac:dyDescent="0.25"/>
    <row r="25331" x14ac:dyDescent="0.25"/>
    <row r="25332" x14ac:dyDescent="0.25"/>
    <row r="25333" x14ac:dyDescent="0.25"/>
    <row r="25334" x14ac:dyDescent="0.25"/>
    <row r="25335" x14ac:dyDescent="0.25"/>
    <row r="25336" x14ac:dyDescent="0.25"/>
    <row r="25337" x14ac:dyDescent="0.25"/>
    <row r="25338" x14ac:dyDescent="0.25"/>
    <row r="25339" x14ac:dyDescent="0.25"/>
    <row r="25340" x14ac:dyDescent="0.25"/>
    <row r="25341" x14ac:dyDescent="0.25"/>
    <row r="25342" x14ac:dyDescent="0.25"/>
    <row r="25343" x14ac:dyDescent="0.25"/>
    <row r="25344" x14ac:dyDescent="0.25"/>
    <row r="25345" x14ac:dyDescent="0.25"/>
    <row r="25346" x14ac:dyDescent="0.25"/>
    <row r="25347" x14ac:dyDescent="0.25"/>
    <row r="25348" x14ac:dyDescent="0.25"/>
    <row r="25349" x14ac:dyDescent="0.25"/>
    <row r="25350" x14ac:dyDescent="0.25"/>
    <row r="25351" x14ac:dyDescent="0.25"/>
    <row r="25352" x14ac:dyDescent="0.25"/>
    <row r="25353" x14ac:dyDescent="0.25"/>
    <row r="25354" x14ac:dyDescent="0.25"/>
    <row r="25355" x14ac:dyDescent="0.25"/>
    <row r="25356" x14ac:dyDescent="0.25"/>
    <row r="25357" x14ac:dyDescent="0.25"/>
    <row r="25358" x14ac:dyDescent="0.25"/>
    <row r="25359" x14ac:dyDescent="0.25"/>
    <row r="25360" x14ac:dyDescent="0.25"/>
    <row r="25361" x14ac:dyDescent="0.25"/>
    <row r="25362" x14ac:dyDescent="0.25"/>
    <row r="25363" x14ac:dyDescent="0.25"/>
    <row r="25364" x14ac:dyDescent="0.25"/>
    <row r="25365" x14ac:dyDescent="0.25"/>
    <row r="25366" x14ac:dyDescent="0.25"/>
    <row r="25367" x14ac:dyDescent="0.25"/>
    <row r="25368" x14ac:dyDescent="0.25"/>
    <row r="25369" x14ac:dyDescent="0.25"/>
    <row r="25370" x14ac:dyDescent="0.25"/>
    <row r="25371" x14ac:dyDescent="0.25"/>
    <row r="25372" x14ac:dyDescent="0.25"/>
    <row r="25373" x14ac:dyDescent="0.25"/>
    <row r="25374" x14ac:dyDescent="0.25"/>
    <row r="25375" x14ac:dyDescent="0.25"/>
    <row r="25376" x14ac:dyDescent="0.25"/>
    <row r="25377" x14ac:dyDescent="0.25"/>
    <row r="25378" x14ac:dyDescent="0.25"/>
    <row r="25379" x14ac:dyDescent="0.25"/>
    <row r="25380" x14ac:dyDescent="0.25"/>
    <row r="25381" x14ac:dyDescent="0.25"/>
    <row r="25382" x14ac:dyDescent="0.25"/>
    <row r="25383" x14ac:dyDescent="0.25"/>
    <row r="25384" x14ac:dyDescent="0.25"/>
    <row r="25385" x14ac:dyDescent="0.25"/>
    <row r="25386" x14ac:dyDescent="0.25"/>
    <row r="25387" x14ac:dyDescent="0.25"/>
    <row r="25388" x14ac:dyDescent="0.25"/>
    <row r="25389" x14ac:dyDescent="0.25"/>
    <row r="25390" x14ac:dyDescent="0.25"/>
    <row r="25391" x14ac:dyDescent="0.25"/>
    <row r="25392" x14ac:dyDescent="0.25"/>
    <row r="25393" x14ac:dyDescent="0.25"/>
    <row r="25394" x14ac:dyDescent="0.25"/>
    <row r="25395" x14ac:dyDescent="0.25"/>
    <row r="25396" x14ac:dyDescent="0.25"/>
    <row r="25397" x14ac:dyDescent="0.25"/>
    <row r="25398" x14ac:dyDescent="0.25"/>
    <row r="25399" x14ac:dyDescent="0.25"/>
    <row r="25400" x14ac:dyDescent="0.25"/>
    <row r="25401" x14ac:dyDescent="0.25"/>
    <row r="25402" x14ac:dyDescent="0.25"/>
    <row r="25403" x14ac:dyDescent="0.25"/>
    <row r="25404" x14ac:dyDescent="0.25"/>
    <row r="25405" x14ac:dyDescent="0.25"/>
    <row r="25406" x14ac:dyDescent="0.25"/>
    <row r="25407" x14ac:dyDescent="0.25"/>
    <row r="25408" x14ac:dyDescent="0.25"/>
    <row r="25409" x14ac:dyDescent="0.25"/>
    <row r="25410" x14ac:dyDescent="0.25"/>
    <row r="25411" x14ac:dyDescent="0.25"/>
    <row r="25412" x14ac:dyDescent="0.25"/>
    <row r="25413" x14ac:dyDescent="0.25"/>
    <row r="25414" x14ac:dyDescent="0.25"/>
    <row r="25415" x14ac:dyDescent="0.25"/>
    <row r="25416" x14ac:dyDescent="0.25"/>
    <row r="25417" x14ac:dyDescent="0.25"/>
    <row r="25418" x14ac:dyDescent="0.25"/>
    <row r="25419" x14ac:dyDescent="0.25"/>
    <row r="25420" x14ac:dyDescent="0.25"/>
    <row r="25421" x14ac:dyDescent="0.25"/>
    <row r="25422" x14ac:dyDescent="0.25"/>
    <row r="25423" x14ac:dyDescent="0.25"/>
    <row r="25424" x14ac:dyDescent="0.25"/>
    <row r="25425" x14ac:dyDescent="0.25"/>
    <row r="25426" x14ac:dyDescent="0.25"/>
    <row r="25427" x14ac:dyDescent="0.25"/>
    <row r="25428" x14ac:dyDescent="0.25"/>
    <row r="25429" x14ac:dyDescent="0.25"/>
    <row r="25430" x14ac:dyDescent="0.25"/>
    <row r="25431" x14ac:dyDescent="0.25"/>
    <row r="25432" x14ac:dyDescent="0.25"/>
    <row r="25433" x14ac:dyDescent="0.25"/>
    <row r="25434" x14ac:dyDescent="0.25"/>
    <row r="25435" x14ac:dyDescent="0.25"/>
    <row r="25436" x14ac:dyDescent="0.25"/>
    <row r="25437" x14ac:dyDescent="0.25"/>
    <row r="25438" x14ac:dyDescent="0.25"/>
    <row r="25439" x14ac:dyDescent="0.25"/>
    <row r="25440" x14ac:dyDescent="0.25"/>
    <row r="25441" x14ac:dyDescent="0.25"/>
    <row r="25442" x14ac:dyDescent="0.25"/>
    <row r="25443" x14ac:dyDescent="0.25"/>
    <row r="25444" x14ac:dyDescent="0.25"/>
    <row r="25445" x14ac:dyDescent="0.25"/>
    <row r="25446" x14ac:dyDescent="0.25"/>
    <row r="25447" x14ac:dyDescent="0.25"/>
    <row r="25448" x14ac:dyDescent="0.25"/>
    <row r="25449" x14ac:dyDescent="0.25"/>
    <row r="25450" x14ac:dyDescent="0.25"/>
    <row r="25451" x14ac:dyDescent="0.25"/>
    <row r="25452" x14ac:dyDescent="0.25"/>
    <row r="25453" x14ac:dyDescent="0.25"/>
    <row r="25454" x14ac:dyDescent="0.25"/>
    <row r="25455" x14ac:dyDescent="0.25"/>
    <row r="25456" x14ac:dyDescent="0.25"/>
    <row r="25457" x14ac:dyDescent="0.25"/>
    <row r="25458" x14ac:dyDescent="0.25"/>
    <row r="25459" x14ac:dyDescent="0.25"/>
    <row r="25460" x14ac:dyDescent="0.25"/>
    <row r="25461" x14ac:dyDescent="0.25"/>
    <row r="25462" x14ac:dyDescent="0.25"/>
    <row r="25463" x14ac:dyDescent="0.25"/>
    <row r="25464" x14ac:dyDescent="0.25"/>
    <row r="25465" x14ac:dyDescent="0.25"/>
    <row r="25466" x14ac:dyDescent="0.25"/>
    <row r="25467" x14ac:dyDescent="0.25"/>
    <row r="25468" x14ac:dyDescent="0.25"/>
    <row r="25469" x14ac:dyDescent="0.25"/>
    <row r="25470" x14ac:dyDescent="0.25"/>
    <row r="25471" x14ac:dyDescent="0.25"/>
    <row r="25472" x14ac:dyDescent="0.25"/>
    <row r="25473" x14ac:dyDescent="0.25"/>
    <row r="25474" x14ac:dyDescent="0.25"/>
    <row r="25475" x14ac:dyDescent="0.25"/>
    <row r="25476" x14ac:dyDescent="0.25"/>
    <row r="25477" x14ac:dyDescent="0.25"/>
    <row r="25478" x14ac:dyDescent="0.25"/>
    <row r="25479" x14ac:dyDescent="0.25"/>
    <row r="25480" x14ac:dyDescent="0.25"/>
    <row r="25481" x14ac:dyDescent="0.25"/>
    <row r="25482" x14ac:dyDescent="0.25"/>
    <row r="25483" x14ac:dyDescent="0.25"/>
    <row r="25484" x14ac:dyDescent="0.25"/>
    <row r="25485" x14ac:dyDescent="0.25"/>
    <row r="25486" x14ac:dyDescent="0.25"/>
    <row r="25487" x14ac:dyDescent="0.25"/>
    <row r="25488" x14ac:dyDescent="0.25"/>
    <row r="25489" x14ac:dyDescent="0.25"/>
    <row r="25490" x14ac:dyDescent="0.25"/>
    <row r="25491" x14ac:dyDescent="0.25"/>
    <row r="25492" x14ac:dyDescent="0.25"/>
    <row r="25493" x14ac:dyDescent="0.25"/>
    <row r="25494" x14ac:dyDescent="0.25"/>
    <row r="25495" x14ac:dyDescent="0.25"/>
    <row r="25496" x14ac:dyDescent="0.25"/>
    <row r="25497" x14ac:dyDescent="0.25"/>
    <row r="25498" x14ac:dyDescent="0.25"/>
    <row r="25499" x14ac:dyDescent="0.25"/>
    <row r="25500" x14ac:dyDescent="0.25"/>
    <row r="25501" x14ac:dyDescent="0.25"/>
    <row r="25502" x14ac:dyDescent="0.25"/>
    <row r="25503" x14ac:dyDescent="0.25"/>
    <row r="25504" x14ac:dyDescent="0.25"/>
    <row r="25505" x14ac:dyDescent="0.25"/>
    <row r="25506" x14ac:dyDescent="0.25"/>
    <row r="25507" x14ac:dyDescent="0.25"/>
    <row r="25508" x14ac:dyDescent="0.25"/>
    <row r="25509" x14ac:dyDescent="0.25"/>
    <row r="25510" x14ac:dyDescent="0.25"/>
    <row r="25511" x14ac:dyDescent="0.25"/>
    <row r="25512" x14ac:dyDescent="0.25"/>
    <row r="25513" x14ac:dyDescent="0.25"/>
    <row r="25514" x14ac:dyDescent="0.25"/>
    <row r="25515" x14ac:dyDescent="0.25"/>
    <row r="25516" x14ac:dyDescent="0.25"/>
    <row r="25517" x14ac:dyDescent="0.25"/>
    <row r="25518" x14ac:dyDescent="0.25"/>
    <row r="25519" x14ac:dyDescent="0.25"/>
    <row r="25520" x14ac:dyDescent="0.25"/>
    <row r="25521" x14ac:dyDescent="0.25"/>
    <row r="25522" x14ac:dyDescent="0.25"/>
    <row r="25523" x14ac:dyDescent="0.25"/>
    <row r="25524" x14ac:dyDescent="0.25"/>
    <row r="25525" x14ac:dyDescent="0.25"/>
    <row r="25526" x14ac:dyDescent="0.25"/>
    <row r="25527" x14ac:dyDescent="0.25"/>
    <row r="25528" x14ac:dyDescent="0.25"/>
    <row r="25529" x14ac:dyDescent="0.25"/>
    <row r="25530" x14ac:dyDescent="0.25"/>
    <row r="25531" x14ac:dyDescent="0.25"/>
    <row r="25532" x14ac:dyDescent="0.25"/>
    <row r="25533" x14ac:dyDescent="0.25"/>
    <row r="25534" x14ac:dyDescent="0.25"/>
    <row r="25535" x14ac:dyDescent="0.25"/>
    <row r="25536" x14ac:dyDescent="0.25"/>
    <row r="25537" x14ac:dyDescent="0.25"/>
    <row r="25538" x14ac:dyDescent="0.25"/>
    <row r="25539" x14ac:dyDescent="0.25"/>
    <row r="25540" x14ac:dyDescent="0.25"/>
    <row r="25541" x14ac:dyDescent="0.25"/>
    <row r="25542" x14ac:dyDescent="0.25"/>
    <row r="25543" x14ac:dyDescent="0.25"/>
    <row r="25544" x14ac:dyDescent="0.25"/>
    <row r="25545" x14ac:dyDescent="0.25"/>
    <row r="25546" x14ac:dyDescent="0.25"/>
    <row r="25547" x14ac:dyDescent="0.25"/>
    <row r="25548" x14ac:dyDescent="0.25"/>
    <row r="25549" x14ac:dyDescent="0.25"/>
    <row r="25550" x14ac:dyDescent="0.25"/>
    <row r="25551" x14ac:dyDescent="0.25"/>
    <row r="25552" x14ac:dyDescent="0.25"/>
    <row r="25553" x14ac:dyDescent="0.25"/>
    <row r="25554" x14ac:dyDescent="0.25"/>
    <row r="25555" x14ac:dyDescent="0.25"/>
    <row r="25556" x14ac:dyDescent="0.25"/>
    <row r="25557" x14ac:dyDescent="0.25"/>
    <row r="25558" x14ac:dyDescent="0.25"/>
    <row r="25559" x14ac:dyDescent="0.25"/>
    <row r="25560" x14ac:dyDescent="0.25"/>
    <row r="25561" x14ac:dyDescent="0.25"/>
    <row r="25562" x14ac:dyDescent="0.25"/>
    <row r="25563" x14ac:dyDescent="0.25"/>
    <row r="25564" x14ac:dyDescent="0.25"/>
    <row r="25565" x14ac:dyDescent="0.25"/>
    <row r="25566" x14ac:dyDescent="0.25"/>
    <row r="25567" x14ac:dyDescent="0.25"/>
    <row r="25568" x14ac:dyDescent="0.25"/>
    <row r="25569" x14ac:dyDescent="0.25"/>
    <row r="25570" x14ac:dyDescent="0.25"/>
    <row r="25571" x14ac:dyDescent="0.25"/>
    <row r="25572" x14ac:dyDescent="0.25"/>
    <row r="25573" x14ac:dyDescent="0.25"/>
    <row r="25574" x14ac:dyDescent="0.25"/>
    <row r="25575" x14ac:dyDescent="0.25"/>
    <row r="25576" x14ac:dyDescent="0.25"/>
    <row r="25577" x14ac:dyDescent="0.25"/>
    <row r="25578" x14ac:dyDescent="0.25"/>
    <row r="25579" x14ac:dyDescent="0.25"/>
    <row r="25580" x14ac:dyDescent="0.25"/>
    <row r="25581" x14ac:dyDescent="0.25"/>
    <row r="25582" x14ac:dyDescent="0.25"/>
    <row r="25583" x14ac:dyDescent="0.25"/>
    <row r="25584" x14ac:dyDescent="0.25"/>
    <row r="25585" x14ac:dyDescent="0.25"/>
    <row r="25586" x14ac:dyDescent="0.25"/>
    <row r="25587" x14ac:dyDescent="0.25"/>
    <row r="25588" x14ac:dyDescent="0.25"/>
    <row r="25589" x14ac:dyDescent="0.25"/>
    <row r="25590" x14ac:dyDescent="0.25"/>
    <row r="25591" x14ac:dyDescent="0.25"/>
    <row r="25592" x14ac:dyDescent="0.25"/>
    <row r="25593" x14ac:dyDescent="0.25"/>
    <row r="25594" x14ac:dyDescent="0.25"/>
    <row r="25595" x14ac:dyDescent="0.25"/>
    <row r="25596" x14ac:dyDescent="0.25"/>
    <row r="25597" x14ac:dyDescent="0.25"/>
    <row r="25598" x14ac:dyDescent="0.25"/>
    <row r="25599" x14ac:dyDescent="0.25"/>
    <row r="25600" x14ac:dyDescent="0.25"/>
    <row r="25601" x14ac:dyDescent="0.25"/>
    <row r="25602" x14ac:dyDescent="0.25"/>
    <row r="25603" x14ac:dyDescent="0.25"/>
    <row r="25604" x14ac:dyDescent="0.25"/>
    <row r="25605" x14ac:dyDescent="0.25"/>
    <row r="25606" x14ac:dyDescent="0.25"/>
    <row r="25607" x14ac:dyDescent="0.25"/>
    <row r="25608" x14ac:dyDescent="0.25"/>
    <row r="25609" x14ac:dyDescent="0.25"/>
    <row r="25610" x14ac:dyDescent="0.25"/>
    <row r="25611" x14ac:dyDescent="0.25"/>
    <row r="25612" x14ac:dyDescent="0.25"/>
    <row r="25613" x14ac:dyDescent="0.25"/>
    <row r="25614" x14ac:dyDescent="0.25"/>
    <row r="25615" x14ac:dyDescent="0.25"/>
    <row r="25616" x14ac:dyDescent="0.25"/>
    <row r="25617" x14ac:dyDescent="0.25"/>
    <row r="25618" x14ac:dyDescent="0.25"/>
    <row r="25619" x14ac:dyDescent="0.25"/>
    <row r="25620" x14ac:dyDescent="0.25"/>
    <row r="25621" x14ac:dyDescent="0.25"/>
    <row r="25622" x14ac:dyDescent="0.25"/>
    <row r="25623" x14ac:dyDescent="0.25"/>
    <row r="25624" x14ac:dyDescent="0.25"/>
    <row r="25625" x14ac:dyDescent="0.25"/>
    <row r="25626" x14ac:dyDescent="0.25"/>
    <row r="25627" x14ac:dyDescent="0.25"/>
    <row r="25628" x14ac:dyDescent="0.25"/>
    <row r="25629" x14ac:dyDescent="0.25"/>
    <row r="25630" x14ac:dyDescent="0.25"/>
    <row r="25631" x14ac:dyDescent="0.25"/>
    <row r="25632" x14ac:dyDescent="0.25"/>
    <row r="25633" x14ac:dyDescent="0.25"/>
    <row r="25634" x14ac:dyDescent="0.25"/>
    <row r="25635" x14ac:dyDescent="0.25"/>
    <row r="25636" x14ac:dyDescent="0.25"/>
    <row r="25637" x14ac:dyDescent="0.25"/>
    <row r="25638" x14ac:dyDescent="0.25"/>
    <row r="25639" x14ac:dyDescent="0.25"/>
    <row r="25640" x14ac:dyDescent="0.25"/>
    <row r="25641" x14ac:dyDescent="0.25"/>
    <row r="25642" x14ac:dyDescent="0.25"/>
    <row r="25643" x14ac:dyDescent="0.25"/>
    <row r="25644" x14ac:dyDescent="0.25"/>
    <row r="25645" x14ac:dyDescent="0.25"/>
    <row r="25646" x14ac:dyDescent="0.25"/>
    <row r="25647" x14ac:dyDescent="0.25"/>
    <row r="25648" x14ac:dyDescent="0.25"/>
    <row r="25649" x14ac:dyDescent="0.25"/>
    <row r="25650" x14ac:dyDescent="0.25"/>
    <row r="25651" x14ac:dyDescent="0.25"/>
    <row r="25652" x14ac:dyDescent="0.25"/>
    <row r="25653" x14ac:dyDescent="0.25"/>
    <row r="25654" x14ac:dyDescent="0.25"/>
    <row r="25655" x14ac:dyDescent="0.25"/>
    <row r="25656" x14ac:dyDescent="0.25"/>
    <row r="25657" x14ac:dyDescent="0.25"/>
    <row r="25658" x14ac:dyDescent="0.25"/>
    <row r="25659" x14ac:dyDescent="0.25"/>
    <row r="25660" x14ac:dyDescent="0.25"/>
    <row r="25661" x14ac:dyDescent="0.25"/>
    <row r="25662" x14ac:dyDescent="0.25"/>
    <row r="25663" x14ac:dyDescent="0.25"/>
    <row r="25664" x14ac:dyDescent="0.25"/>
    <row r="25665" x14ac:dyDescent="0.25"/>
    <row r="25666" x14ac:dyDescent="0.25"/>
    <row r="25667" x14ac:dyDescent="0.25"/>
    <row r="25668" x14ac:dyDescent="0.25"/>
    <row r="25669" x14ac:dyDescent="0.25"/>
    <row r="25670" x14ac:dyDescent="0.25"/>
    <row r="25671" x14ac:dyDescent="0.25"/>
    <row r="25672" x14ac:dyDescent="0.25"/>
    <row r="25673" x14ac:dyDescent="0.25"/>
    <row r="25674" x14ac:dyDescent="0.25"/>
    <row r="25675" x14ac:dyDescent="0.25"/>
    <row r="25676" x14ac:dyDescent="0.25"/>
    <row r="25677" x14ac:dyDescent="0.25"/>
    <row r="25678" x14ac:dyDescent="0.25"/>
    <row r="25679" x14ac:dyDescent="0.25"/>
    <row r="25680" x14ac:dyDescent="0.25"/>
    <row r="25681" x14ac:dyDescent="0.25"/>
    <row r="25682" x14ac:dyDescent="0.25"/>
    <row r="25683" x14ac:dyDescent="0.25"/>
    <row r="25684" x14ac:dyDescent="0.25"/>
    <row r="25685" x14ac:dyDescent="0.25"/>
    <row r="25686" x14ac:dyDescent="0.25"/>
    <row r="25687" x14ac:dyDescent="0.25"/>
    <row r="25688" x14ac:dyDescent="0.25"/>
    <row r="25689" x14ac:dyDescent="0.25"/>
    <row r="25690" x14ac:dyDescent="0.25"/>
    <row r="25691" x14ac:dyDescent="0.25"/>
    <row r="25692" x14ac:dyDescent="0.25"/>
    <row r="25693" x14ac:dyDescent="0.25"/>
    <row r="25694" x14ac:dyDescent="0.25"/>
    <row r="25695" x14ac:dyDescent="0.25"/>
    <row r="25696" x14ac:dyDescent="0.25"/>
    <row r="25697" x14ac:dyDescent="0.25"/>
    <row r="25698" x14ac:dyDescent="0.25"/>
    <row r="25699" x14ac:dyDescent="0.25"/>
    <row r="25700" x14ac:dyDescent="0.25"/>
    <row r="25701" x14ac:dyDescent="0.25"/>
    <row r="25702" x14ac:dyDescent="0.25"/>
    <row r="25703" x14ac:dyDescent="0.25"/>
    <row r="25704" x14ac:dyDescent="0.25"/>
    <row r="25705" x14ac:dyDescent="0.25"/>
    <row r="25706" x14ac:dyDescent="0.25"/>
    <row r="25707" x14ac:dyDescent="0.25"/>
    <row r="25708" x14ac:dyDescent="0.25"/>
    <row r="25709" x14ac:dyDescent="0.25"/>
    <row r="25710" x14ac:dyDescent="0.25"/>
    <row r="25711" x14ac:dyDescent="0.25"/>
    <row r="25712" x14ac:dyDescent="0.25"/>
    <row r="25713" x14ac:dyDescent="0.25"/>
    <row r="25714" x14ac:dyDescent="0.25"/>
    <row r="25715" x14ac:dyDescent="0.25"/>
    <row r="25716" x14ac:dyDescent="0.25"/>
    <row r="25717" x14ac:dyDescent="0.25"/>
    <row r="25718" x14ac:dyDescent="0.25"/>
    <row r="25719" x14ac:dyDescent="0.25"/>
    <row r="25720" x14ac:dyDescent="0.25"/>
    <row r="25721" x14ac:dyDescent="0.25"/>
    <row r="25722" x14ac:dyDescent="0.25"/>
    <row r="25723" x14ac:dyDescent="0.25"/>
    <row r="25724" x14ac:dyDescent="0.25"/>
    <row r="25725" x14ac:dyDescent="0.25"/>
    <row r="25726" x14ac:dyDescent="0.25"/>
    <row r="25727" x14ac:dyDescent="0.25"/>
    <row r="25728" x14ac:dyDescent="0.25"/>
    <row r="25729" x14ac:dyDescent="0.25"/>
    <row r="25730" x14ac:dyDescent="0.25"/>
    <row r="25731" x14ac:dyDescent="0.25"/>
    <row r="25732" x14ac:dyDescent="0.25"/>
    <row r="25733" x14ac:dyDescent="0.25"/>
    <row r="25734" x14ac:dyDescent="0.25"/>
    <row r="25735" x14ac:dyDescent="0.25"/>
    <row r="25736" x14ac:dyDescent="0.25"/>
    <row r="25737" x14ac:dyDescent="0.25"/>
    <row r="25738" x14ac:dyDescent="0.25"/>
    <row r="25739" x14ac:dyDescent="0.25"/>
    <row r="25740" x14ac:dyDescent="0.25"/>
    <row r="25741" x14ac:dyDescent="0.25"/>
    <row r="25742" x14ac:dyDescent="0.25"/>
    <row r="25743" x14ac:dyDescent="0.25"/>
    <row r="25744" x14ac:dyDescent="0.25"/>
    <row r="25745" x14ac:dyDescent="0.25"/>
    <row r="25746" x14ac:dyDescent="0.25"/>
    <row r="25747" x14ac:dyDescent="0.25"/>
    <row r="25748" x14ac:dyDescent="0.25"/>
    <row r="25749" x14ac:dyDescent="0.25"/>
    <row r="25750" x14ac:dyDescent="0.25"/>
    <row r="25751" x14ac:dyDescent="0.25"/>
    <row r="25752" x14ac:dyDescent="0.25"/>
    <row r="25753" x14ac:dyDescent="0.25"/>
    <row r="25754" x14ac:dyDescent="0.25"/>
    <row r="25755" x14ac:dyDescent="0.25"/>
    <row r="25756" x14ac:dyDescent="0.25"/>
    <row r="25757" x14ac:dyDescent="0.25"/>
    <row r="25758" x14ac:dyDescent="0.25"/>
    <row r="25759" x14ac:dyDescent="0.25"/>
    <row r="25760" x14ac:dyDescent="0.25"/>
    <row r="25761" x14ac:dyDescent="0.25"/>
    <row r="25762" x14ac:dyDescent="0.25"/>
    <row r="25763" x14ac:dyDescent="0.25"/>
    <row r="25764" x14ac:dyDescent="0.25"/>
    <row r="25765" x14ac:dyDescent="0.25"/>
    <row r="25766" x14ac:dyDescent="0.25"/>
    <row r="25767" x14ac:dyDescent="0.25"/>
    <row r="25768" x14ac:dyDescent="0.25"/>
    <row r="25769" x14ac:dyDescent="0.25"/>
    <row r="25770" x14ac:dyDescent="0.25"/>
    <row r="25771" x14ac:dyDescent="0.25"/>
    <row r="25772" x14ac:dyDescent="0.25"/>
    <row r="25773" x14ac:dyDescent="0.25"/>
    <row r="25774" x14ac:dyDescent="0.25"/>
    <row r="25775" x14ac:dyDescent="0.25"/>
    <row r="25776" x14ac:dyDescent="0.25"/>
    <row r="25777" x14ac:dyDescent="0.25"/>
    <row r="25778" x14ac:dyDescent="0.25"/>
    <row r="25779" x14ac:dyDescent="0.25"/>
    <row r="25780" x14ac:dyDescent="0.25"/>
    <row r="25781" x14ac:dyDescent="0.25"/>
    <row r="25782" x14ac:dyDescent="0.25"/>
    <row r="25783" x14ac:dyDescent="0.25"/>
    <row r="25784" x14ac:dyDescent="0.25"/>
    <row r="25785" x14ac:dyDescent="0.25"/>
    <row r="25786" x14ac:dyDescent="0.25"/>
    <row r="25787" x14ac:dyDescent="0.25"/>
    <row r="25788" x14ac:dyDescent="0.25"/>
    <row r="25789" x14ac:dyDescent="0.25"/>
    <row r="25790" x14ac:dyDescent="0.25"/>
    <row r="25791" x14ac:dyDescent="0.25"/>
    <row r="25792" x14ac:dyDescent="0.25"/>
    <row r="25793" x14ac:dyDescent="0.25"/>
    <row r="25794" x14ac:dyDescent="0.25"/>
    <row r="25795" x14ac:dyDescent="0.25"/>
    <row r="25796" x14ac:dyDescent="0.25"/>
    <row r="25797" x14ac:dyDescent="0.25"/>
    <row r="25798" x14ac:dyDescent="0.25"/>
    <row r="25799" x14ac:dyDescent="0.25"/>
    <row r="25800" x14ac:dyDescent="0.25"/>
    <row r="25801" x14ac:dyDescent="0.25"/>
    <row r="25802" x14ac:dyDescent="0.25"/>
    <row r="25803" x14ac:dyDescent="0.25"/>
    <row r="25804" x14ac:dyDescent="0.25"/>
    <row r="25805" x14ac:dyDescent="0.25"/>
    <row r="25806" x14ac:dyDescent="0.25"/>
    <row r="25807" x14ac:dyDescent="0.25"/>
    <row r="25808" x14ac:dyDescent="0.25"/>
    <row r="25809" x14ac:dyDescent="0.25"/>
    <row r="25810" x14ac:dyDescent="0.25"/>
    <row r="25811" x14ac:dyDescent="0.25"/>
    <row r="25812" x14ac:dyDescent="0.25"/>
    <row r="25813" x14ac:dyDescent="0.25"/>
    <row r="25814" x14ac:dyDescent="0.25"/>
    <row r="25815" x14ac:dyDescent="0.25"/>
    <row r="25816" x14ac:dyDescent="0.25"/>
    <row r="25817" x14ac:dyDescent="0.25"/>
    <row r="25818" x14ac:dyDescent="0.25"/>
    <row r="25819" x14ac:dyDescent="0.25"/>
    <row r="25820" x14ac:dyDescent="0.25"/>
    <row r="25821" x14ac:dyDescent="0.25"/>
    <row r="25822" x14ac:dyDescent="0.25"/>
    <row r="25823" x14ac:dyDescent="0.25"/>
    <row r="25824" x14ac:dyDescent="0.25"/>
    <row r="25825" x14ac:dyDescent="0.25"/>
    <row r="25826" x14ac:dyDescent="0.25"/>
    <row r="25827" x14ac:dyDescent="0.25"/>
    <row r="25828" x14ac:dyDescent="0.25"/>
    <row r="25829" x14ac:dyDescent="0.25"/>
    <row r="25830" x14ac:dyDescent="0.25"/>
    <row r="25831" x14ac:dyDescent="0.25"/>
    <row r="25832" x14ac:dyDescent="0.25"/>
    <row r="25833" x14ac:dyDescent="0.25"/>
    <row r="25834" x14ac:dyDescent="0.25"/>
    <row r="25835" x14ac:dyDescent="0.25"/>
    <row r="25836" x14ac:dyDescent="0.25"/>
    <row r="25837" x14ac:dyDescent="0.25"/>
    <row r="25838" x14ac:dyDescent="0.25"/>
    <row r="25839" x14ac:dyDescent="0.25"/>
    <row r="25840" x14ac:dyDescent="0.25"/>
    <row r="25841" x14ac:dyDescent="0.25"/>
    <row r="25842" x14ac:dyDescent="0.25"/>
    <row r="25843" x14ac:dyDescent="0.25"/>
    <row r="25844" x14ac:dyDescent="0.25"/>
    <row r="25845" x14ac:dyDescent="0.25"/>
    <row r="25846" x14ac:dyDescent="0.25"/>
    <row r="25847" x14ac:dyDescent="0.25"/>
    <row r="25848" x14ac:dyDescent="0.25"/>
    <row r="25849" x14ac:dyDescent="0.25"/>
    <row r="25850" x14ac:dyDescent="0.25"/>
    <row r="25851" x14ac:dyDescent="0.25"/>
    <row r="25852" x14ac:dyDescent="0.25"/>
    <row r="25853" x14ac:dyDescent="0.25"/>
    <row r="25854" x14ac:dyDescent="0.25"/>
    <row r="25855" x14ac:dyDescent="0.25"/>
    <row r="25856" x14ac:dyDescent="0.25"/>
    <row r="25857" x14ac:dyDescent="0.25"/>
    <row r="25858" x14ac:dyDescent="0.25"/>
    <row r="25859" x14ac:dyDescent="0.25"/>
    <row r="25860" x14ac:dyDescent="0.25"/>
    <row r="25861" x14ac:dyDescent="0.25"/>
    <row r="25862" x14ac:dyDescent="0.25"/>
    <row r="25863" x14ac:dyDescent="0.25"/>
    <row r="25864" x14ac:dyDescent="0.25"/>
    <row r="25865" x14ac:dyDescent="0.25"/>
    <row r="25866" x14ac:dyDescent="0.25"/>
    <row r="25867" x14ac:dyDescent="0.25"/>
    <row r="25868" x14ac:dyDescent="0.25"/>
    <row r="25869" x14ac:dyDescent="0.25"/>
    <row r="25870" x14ac:dyDescent="0.25"/>
    <row r="25871" x14ac:dyDescent="0.25"/>
    <row r="25872" x14ac:dyDescent="0.25"/>
    <row r="25873" x14ac:dyDescent="0.25"/>
    <row r="25874" x14ac:dyDescent="0.25"/>
    <row r="25875" x14ac:dyDescent="0.25"/>
    <row r="25876" x14ac:dyDescent="0.25"/>
    <row r="25877" x14ac:dyDescent="0.25"/>
    <row r="25878" x14ac:dyDescent="0.25"/>
    <row r="25879" x14ac:dyDescent="0.25"/>
    <row r="25880" x14ac:dyDescent="0.25"/>
    <row r="25881" x14ac:dyDescent="0.25"/>
    <row r="25882" x14ac:dyDescent="0.25"/>
    <row r="25883" x14ac:dyDescent="0.25"/>
    <row r="25884" x14ac:dyDescent="0.25"/>
    <row r="25885" x14ac:dyDescent="0.25"/>
    <row r="25886" x14ac:dyDescent="0.25"/>
    <row r="25887" x14ac:dyDescent="0.25"/>
    <row r="25888" x14ac:dyDescent="0.25"/>
    <row r="25889" x14ac:dyDescent="0.25"/>
    <row r="25890" x14ac:dyDescent="0.25"/>
    <row r="25891" x14ac:dyDescent="0.25"/>
    <row r="25892" x14ac:dyDescent="0.25"/>
    <row r="25893" x14ac:dyDescent="0.25"/>
    <row r="25894" x14ac:dyDescent="0.25"/>
    <row r="25895" x14ac:dyDescent="0.25"/>
    <row r="25896" x14ac:dyDescent="0.25"/>
    <row r="25897" x14ac:dyDescent="0.25"/>
    <row r="25898" x14ac:dyDescent="0.25"/>
    <row r="25899" x14ac:dyDescent="0.25"/>
    <row r="25900" x14ac:dyDescent="0.25"/>
    <row r="25901" x14ac:dyDescent="0.25"/>
    <row r="25902" x14ac:dyDescent="0.25"/>
    <row r="25903" x14ac:dyDescent="0.25"/>
    <row r="25904" x14ac:dyDescent="0.25"/>
    <row r="25905" x14ac:dyDescent="0.25"/>
    <row r="25906" x14ac:dyDescent="0.25"/>
    <row r="25907" x14ac:dyDescent="0.25"/>
    <row r="25908" x14ac:dyDescent="0.25"/>
    <row r="25909" x14ac:dyDescent="0.25"/>
    <row r="25910" x14ac:dyDescent="0.25"/>
    <row r="25911" x14ac:dyDescent="0.25"/>
    <row r="25912" x14ac:dyDescent="0.25"/>
    <row r="25913" x14ac:dyDescent="0.25"/>
    <row r="25914" x14ac:dyDescent="0.25"/>
    <row r="25915" x14ac:dyDescent="0.25"/>
    <row r="25916" x14ac:dyDescent="0.25"/>
    <row r="25917" x14ac:dyDescent="0.25"/>
    <row r="25918" x14ac:dyDescent="0.25"/>
    <row r="25919" x14ac:dyDescent="0.25"/>
    <row r="25920" x14ac:dyDescent="0.25"/>
    <row r="25921" x14ac:dyDescent="0.25"/>
    <row r="25922" x14ac:dyDescent="0.25"/>
    <row r="25923" x14ac:dyDescent="0.25"/>
    <row r="25924" x14ac:dyDescent="0.25"/>
    <row r="25925" x14ac:dyDescent="0.25"/>
    <row r="25926" x14ac:dyDescent="0.25"/>
    <row r="25927" x14ac:dyDescent="0.25"/>
    <row r="25928" x14ac:dyDescent="0.25"/>
    <row r="25929" x14ac:dyDescent="0.25"/>
    <row r="25930" x14ac:dyDescent="0.25"/>
    <row r="25931" x14ac:dyDescent="0.25"/>
    <row r="25932" x14ac:dyDescent="0.25"/>
    <row r="25933" x14ac:dyDescent="0.25"/>
    <row r="25934" x14ac:dyDescent="0.25"/>
    <row r="25935" x14ac:dyDescent="0.25"/>
    <row r="25936" x14ac:dyDescent="0.25"/>
    <row r="25937" x14ac:dyDescent="0.25"/>
    <row r="25938" x14ac:dyDescent="0.25"/>
    <row r="25939" x14ac:dyDescent="0.25"/>
    <row r="25940" x14ac:dyDescent="0.25"/>
    <row r="25941" x14ac:dyDescent="0.25"/>
    <row r="25942" x14ac:dyDescent="0.25"/>
    <row r="25943" x14ac:dyDescent="0.25"/>
    <row r="25944" x14ac:dyDescent="0.25"/>
    <row r="25945" x14ac:dyDescent="0.25"/>
    <row r="25946" x14ac:dyDescent="0.25"/>
    <row r="25947" x14ac:dyDescent="0.25"/>
    <row r="25948" x14ac:dyDescent="0.25"/>
    <row r="25949" x14ac:dyDescent="0.25"/>
    <row r="25950" x14ac:dyDescent="0.25"/>
    <row r="25951" x14ac:dyDescent="0.25"/>
    <row r="25952" x14ac:dyDescent="0.25"/>
    <row r="25953" x14ac:dyDescent="0.25"/>
    <row r="25954" x14ac:dyDescent="0.25"/>
    <row r="25955" x14ac:dyDescent="0.25"/>
    <row r="25956" x14ac:dyDescent="0.25"/>
    <row r="25957" x14ac:dyDescent="0.25"/>
    <row r="25958" x14ac:dyDescent="0.25"/>
    <row r="25959" x14ac:dyDescent="0.25"/>
    <row r="25960" x14ac:dyDescent="0.25"/>
    <row r="25961" x14ac:dyDescent="0.25"/>
    <row r="25962" x14ac:dyDescent="0.25"/>
    <row r="25963" x14ac:dyDescent="0.25"/>
    <row r="25964" x14ac:dyDescent="0.25"/>
    <row r="25965" x14ac:dyDescent="0.25"/>
    <row r="25966" x14ac:dyDescent="0.25"/>
    <row r="25967" x14ac:dyDescent="0.25"/>
    <row r="25968" x14ac:dyDescent="0.25"/>
    <row r="25969" x14ac:dyDescent="0.25"/>
    <row r="25970" x14ac:dyDescent="0.25"/>
    <row r="25971" x14ac:dyDescent="0.25"/>
    <row r="25972" x14ac:dyDescent="0.25"/>
    <row r="25973" x14ac:dyDescent="0.25"/>
    <row r="25974" x14ac:dyDescent="0.25"/>
    <row r="25975" x14ac:dyDescent="0.25"/>
    <row r="25976" x14ac:dyDescent="0.25"/>
    <row r="25977" x14ac:dyDescent="0.25"/>
    <row r="25978" x14ac:dyDescent="0.25"/>
    <row r="25979" x14ac:dyDescent="0.25"/>
    <row r="25980" x14ac:dyDescent="0.25"/>
    <row r="25981" x14ac:dyDescent="0.25"/>
    <row r="25982" x14ac:dyDescent="0.25"/>
    <row r="25983" x14ac:dyDescent="0.25"/>
    <row r="25984" x14ac:dyDescent="0.25"/>
    <row r="25985" x14ac:dyDescent="0.25"/>
    <row r="25986" x14ac:dyDescent="0.25"/>
    <row r="25987" x14ac:dyDescent="0.25"/>
    <row r="25988" x14ac:dyDescent="0.25"/>
    <row r="25989" x14ac:dyDescent="0.25"/>
    <row r="25990" x14ac:dyDescent="0.25"/>
    <row r="25991" x14ac:dyDescent="0.25"/>
    <row r="25992" x14ac:dyDescent="0.25"/>
    <row r="25993" x14ac:dyDescent="0.25"/>
    <row r="25994" x14ac:dyDescent="0.25"/>
    <row r="25995" x14ac:dyDescent="0.25"/>
    <row r="25996" x14ac:dyDescent="0.25"/>
    <row r="25997" x14ac:dyDescent="0.25"/>
    <row r="25998" x14ac:dyDescent="0.25"/>
    <row r="25999" x14ac:dyDescent="0.25"/>
    <row r="26000" x14ac:dyDescent="0.25"/>
    <row r="26001" x14ac:dyDescent="0.25"/>
    <row r="26002" x14ac:dyDescent="0.25"/>
    <row r="26003" x14ac:dyDescent="0.25"/>
    <row r="26004" x14ac:dyDescent="0.25"/>
    <row r="26005" x14ac:dyDescent="0.25"/>
    <row r="26006" x14ac:dyDescent="0.25"/>
    <row r="26007" x14ac:dyDescent="0.25"/>
    <row r="26008" x14ac:dyDescent="0.25"/>
    <row r="26009" x14ac:dyDescent="0.25"/>
    <row r="26010" x14ac:dyDescent="0.25"/>
    <row r="26011" x14ac:dyDescent="0.25"/>
    <row r="26012" x14ac:dyDescent="0.25"/>
    <row r="26013" x14ac:dyDescent="0.25"/>
    <row r="26014" x14ac:dyDescent="0.25"/>
    <row r="26015" x14ac:dyDescent="0.25"/>
    <row r="26016" x14ac:dyDescent="0.25"/>
    <row r="26017" x14ac:dyDescent="0.25"/>
    <row r="26018" x14ac:dyDescent="0.25"/>
    <row r="26019" x14ac:dyDescent="0.25"/>
    <row r="26020" x14ac:dyDescent="0.25"/>
    <row r="26021" x14ac:dyDescent="0.25"/>
    <row r="26022" x14ac:dyDescent="0.25"/>
    <row r="26023" x14ac:dyDescent="0.25"/>
    <row r="26024" x14ac:dyDescent="0.25"/>
    <row r="26025" x14ac:dyDescent="0.25"/>
    <row r="26026" x14ac:dyDescent="0.25"/>
    <row r="26027" x14ac:dyDescent="0.25"/>
    <row r="26028" x14ac:dyDescent="0.25"/>
    <row r="26029" x14ac:dyDescent="0.25"/>
    <row r="26030" x14ac:dyDescent="0.25"/>
    <row r="26031" x14ac:dyDescent="0.25"/>
    <row r="26032" x14ac:dyDescent="0.25"/>
    <row r="26033" x14ac:dyDescent="0.25"/>
    <row r="26034" x14ac:dyDescent="0.25"/>
    <row r="26035" x14ac:dyDescent="0.25"/>
    <row r="26036" x14ac:dyDescent="0.25"/>
    <row r="26037" x14ac:dyDescent="0.25"/>
    <row r="26038" x14ac:dyDescent="0.25"/>
    <row r="26039" x14ac:dyDescent="0.25"/>
    <row r="26040" x14ac:dyDescent="0.25"/>
    <row r="26041" x14ac:dyDescent="0.25"/>
    <row r="26042" x14ac:dyDescent="0.25"/>
    <row r="26043" x14ac:dyDescent="0.25"/>
    <row r="26044" x14ac:dyDescent="0.25"/>
    <row r="26045" x14ac:dyDescent="0.25"/>
    <row r="26046" x14ac:dyDescent="0.25"/>
    <row r="26047" x14ac:dyDescent="0.25"/>
    <row r="26048" x14ac:dyDescent="0.25"/>
    <row r="26049" x14ac:dyDescent="0.25"/>
    <row r="26050" x14ac:dyDescent="0.25"/>
    <row r="26051" x14ac:dyDescent="0.25"/>
    <row r="26052" x14ac:dyDescent="0.25"/>
    <row r="26053" x14ac:dyDescent="0.25"/>
    <row r="26054" x14ac:dyDescent="0.25"/>
    <row r="26055" x14ac:dyDescent="0.25"/>
    <row r="26056" x14ac:dyDescent="0.25"/>
    <row r="26057" x14ac:dyDescent="0.25"/>
    <row r="26058" x14ac:dyDescent="0.25"/>
    <row r="26059" x14ac:dyDescent="0.25"/>
    <row r="26060" x14ac:dyDescent="0.25"/>
    <row r="26061" x14ac:dyDescent="0.25"/>
    <row r="26062" x14ac:dyDescent="0.25"/>
    <row r="26063" x14ac:dyDescent="0.25"/>
    <row r="26064" x14ac:dyDescent="0.25"/>
    <row r="26065" x14ac:dyDescent="0.25"/>
    <row r="26066" x14ac:dyDescent="0.25"/>
    <row r="26067" x14ac:dyDescent="0.25"/>
    <row r="26068" x14ac:dyDescent="0.25"/>
    <row r="26069" x14ac:dyDescent="0.25"/>
    <row r="26070" x14ac:dyDescent="0.25"/>
    <row r="26071" x14ac:dyDescent="0.25"/>
    <row r="26072" x14ac:dyDescent="0.25"/>
    <row r="26073" x14ac:dyDescent="0.25"/>
    <row r="26074" x14ac:dyDescent="0.25"/>
    <row r="26075" x14ac:dyDescent="0.25"/>
    <row r="26076" x14ac:dyDescent="0.25"/>
    <row r="26077" x14ac:dyDescent="0.25"/>
    <row r="26078" x14ac:dyDescent="0.25"/>
    <row r="26079" x14ac:dyDescent="0.25"/>
    <row r="26080" x14ac:dyDescent="0.25"/>
    <row r="26081" x14ac:dyDescent="0.25"/>
    <row r="26082" x14ac:dyDescent="0.25"/>
    <row r="26083" x14ac:dyDescent="0.25"/>
    <row r="26084" x14ac:dyDescent="0.25"/>
    <row r="26085" x14ac:dyDescent="0.25"/>
    <row r="26086" x14ac:dyDescent="0.25"/>
    <row r="26087" x14ac:dyDescent="0.25"/>
    <row r="26088" x14ac:dyDescent="0.25"/>
    <row r="26089" x14ac:dyDescent="0.25"/>
    <row r="26090" x14ac:dyDescent="0.25"/>
    <row r="26091" x14ac:dyDescent="0.25"/>
    <row r="26092" x14ac:dyDescent="0.25"/>
    <row r="26093" x14ac:dyDescent="0.25"/>
    <row r="26094" x14ac:dyDescent="0.25"/>
    <row r="26095" x14ac:dyDescent="0.25"/>
    <row r="26096" x14ac:dyDescent="0.25"/>
    <row r="26097" x14ac:dyDescent="0.25"/>
    <row r="26098" x14ac:dyDescent="0.25"/>
    <row r="26099" x14ac:dyDescent="0.25"/>
    <row r="26100" x14ac:dyDescent="0.25"/>
    <row r="26101" x14ac:dyDescent="0.25"/>
    <row r="26102" x14ac:dyDescent="0.25"/>
    <row r="26103" x14ac:dyDescent="0.25"/>
    <row r="26104" x14ac:dyDescent="0.25"/>
    <row r="26105" x14ac:dyDescent="0.25"/>
    <row r="26106" x14ac:dyDescent="0.25"/>
    <row r="26107" x14ac:dyDescent="0.25"/>
    <row r="26108" x14ac:dyDescent="0.25"/>
    <row r="26109" x14ac:dyDescent="0.25"/>
    <row r="26110" x14ac:dyDescent="0.25"/>
    <row r="26111" x14ac:dyDescent="0.25"/>
    <row r="26112" x14ac:dyDescent="0.25"/>
    <row r="26113" x14ac:dyDescent="0.25"/>
    <row r="26114" x14ac:dyDescent="0.25"/>
    <row r="26115" x14ac:dyDescent="0.25"/>
    <row r="26116" x14ac:dyDescent="0.25"/>
    <row r="26117" x14ac:dyDescent="0.25"/>
    <row r="26118" x14ac:dyDescent="0.25"/>
    <row r="26119" x14ac:dyDescent="0.25"/>
    <row r="26120" x14ac:dyDescent="0.25"/>
    <row r="26121" x14ac:dyDescent="0.25"/>
    <row r="26122" x14ac:dyDescent="0.25"/>
    <row r="26123" x14ac:dyDescent="0.25"/>
    <row r="26124" x14ac:dyDescent="0.25"/>
    <row r="26125" x14ac:dyDescent="0.25"/>
    <row r="26126" x14ac:dyDescent="0.25"/>
    <row r="26127" x14ac:dyDescent="0.25"/>
    <row r="26128" x14ac:dyDescent="0.25"/>
    <row r="26129" x14ac:dyDescent="0.25"/>
    <row r="26130" x14ac:dyDescent="0.25"/>
    <row r="26131" x14ac:dyDescent="0.25"/>
    <row r="26132" x14ac:dyDescent="0.25"/>
    <row r="26133" x14ac:dyDescent="0.25"/>
    <row r="26134" x14ac:dyDescent="0.25"/>
    <row r="26135" x14ac:dyDescent="0.25"/>
    <row r="26136" x14ac:dyDescent="0.25"/>
    <row r="26137" x14ac:dyDescent="0.25"/>
    <row r="26138" x14ac:dyDescent="0.25"/>
    <row r="26139" x14ac:dyDescent="0.25"/>
    <row r="26140" x14ac:dyDescent="0.25"/>
    <row r="26141" x14ac:dyDescent="0.25"/>
    <row r="26142" x14ac:dyDescent="0.25"/>
    <row r="26143" x14ac:dyDescent="0.25"/>
    <row r="26144" x14ac:dyDescent="0.25"/>
    <row r="26145" x14ac:dyDescent="0.25"/>
    <row r="26146" x14ac:dyDescent="0.25"/>
    <row r="26147" x14ac:dyDescent="0.25"/>
    <row r="26148" x14ac:dyDescent="0.25"/>
    <row r="26149" x14ac:dyDescent="0.25"/>
    <row r="26150" x14ac:dyDescent="0.25"/>
    <row r="26151" x14ac:dyDescent="0.25"/>
    <row r="26152" x14ac:dyDescent="0.25"/>
    <row r="26153" x14ac:dyDescent="0.25"/>
    <row r="26154" x14ac:dyDescent="0.25"/>
    <row r="26155" x14ac:dyDescent="0.25"/>
    <row r="26156" x14ac:dyDescent="0.25"/>
    <row r="26157" x14ac:dyDescent="0.25"/>
    <row r="26158" x14ac:dyDescent="0.25"/>
    <row r="26159" x14ac:dyDescent="0.25"/>
    <row r="26160" x14ac:dyDescent="0.25"/>
    <row r="26161" x14ac:dyDescent="0.25"/>
    <row r="26162" x14ac:dyDescent="0.25"/>
    <row r="26163" x14ac:dyDescent="0.25"/>
    <row r="26164" x14ac:dyDescent="0.25"/>
    <row r="26165" x14ac:dyDescent="0.25"/>
    <row r="26166" x14ac:dyDescent="0.25"/>
    <row r="26167" x14ac:dyDescent="0.25"/>
    <row r="26168" x14ac:dyDescent="0.25"/>
    <row r="26169" x14ac:dyDescent="0.25"/>
    <row r="26170" x14ac:dyDescent="0.25"/>
    <row r="26171" x14ac:dyDescent="0.25"/>
    <row r="26172" x14ac:dyDescent="0.25"/>
    <row r="26173" x14ac:dyDescent="0.25"/>
    <row r="26174" x14ac:dyDescent="0.25"/>
    <row r="26175" x14ac:dyDescent="0.25"/>
    <row r="26176" x14ac:dyDescent="0.25"/>
    <row r="26177" x14ac:dyDescent="0.25"/>
    <row r="26178" x14ac:dyDescent="0.25"/>
    <row r="26179" x14ac:dyDescent="0.25"/>
    <row r="26180" x14ac:dyDescent="0.25"/>
    <row r="26181" x14ac:dyDescent="0.25"/>
    <row r="26182" x14ac:dyDescent="0.25"/>
    <row r="26183" x14ac:dyDescent="0.25"/>
    <row r="26184" x14ac:dyDescent="0.25"/>
    <row r="26185" x14ac:dyDescent="0.25"/>
    <row r="26186" x14ac:dyDescent="0.25"/>
    <row r="26187" x14ac:dyDescent="0.25"/>
    <row r="26188" x14ac:dyDescent="0.25"/>
    <row r="26189" x14ac:dyDescent="0.25"/>
    <row r="26190" x14ac:dyDescent="0.25"/>
    <row r="26191" x14ac:dyDescent="0.25"/>
    <row r="26192" x14ac:dyDescent="0.25"/>
    <row r="26193" x14ac:dyDescent="0.25"/>
    <row r="26194" x14ac:dyDescent="0.25"/>
    <row r="26195" x14ac:dyDescent="0.25"/>
    <row r="26196" x14ac:dyDescent="0.25"/>
    <row r="26197" x14ac:dyDescent="0.25"/>
    <row r="26198" x14ac:dyDescent="0.25"/>
    <row r="26199" x14ac:dyDescent="0.25"/>
    <row r="26200" x14ac:dyDescent="0.25"/>
    <row r="26201" x14ac:dyDescent="0.25"/>
    <row r="26202" x14ac:dyDescent="0.25"/>
    <row r="26203" x14ac:dyDescent="0.25"/>
    <row r="26204" x14ac:dyDescent="0.25"/>
    <row r="26205" x14ac:dyDescent="0.25"/>
    <row r="26206" x14ac:dyDescent="0.25"/>
    <row r="26207" x14ac:dyDescent="0.25"/>
    <row r="26208" x14ac:dyDescent="0.25"/>
    <row r="26209" x14ac:dyDescent="0.25"/>
    <row r="26210" x14ac:dyDescent="0.25"/>
    <row r="26211" x14ac:dyDescent="0.25"/>
    <row r="26212" x14ac:dyDescent="0.25"/>
    <row r="26213" x14ac:dyDescent="0.25"/>
    <row r="26214" x14ac:dyDescent="0.25"/>
    <row r="26215" x14ac:dyDescent="0.25"/>
    <row r="26216" x14ac:dyDescent="0.25"/>
    <row r="26217" x14ac:dyDescent="0.25"/>
    <row r="26218" x14ac:dyDescent="0.25"/>
    <row r="26219" x14ac:dyDescent="0.25"/>
    <row r="26220" x14ac:dyDescent="0.25"/>
    <row r="26221" x14ac:dyDescent="0.25"/>
    <row r="26222" x14ac:dyDescent="0.25"/>
    <row r="26223" x14ac:dyDescent="0.25"/>
    <row r="26224" x14ac:dyDescent="0.25"/>
    <row r="26225" x14ac:dyDescent="0.25"/>
    <row r="26226" x14ac:dyDescent="0.25"/>
    <row r="26227" x14ac:dyDescent="0.25"/>
    <row r="26228" x14ac:dyDescent="0.25"/>
    <row r="26229" x14ac:dyDescent="0.25"/>
    <row r="26230" x14ac:dyDescent="0.25"/>
    <row r="26231" x14ac:dyDescent="0.25"/>
    <row r="26232" x14ac:dyDescent="0.25"/>
    <row r="26233" x14ac:dyDescent="0.25"/>
    <row r="26234" x14ac:dyDescent="0.25"/>
    <row r="26235" x14ac:dyDescent="0.25"/>
    <row r="26236" x14ac:dyDescent="0.25"/>
    <row r="26237" x14ac:dyDescent="0.25"/>
    <row r="26238" x14ac:dyDescent="0.25"/>
    <row r="26239" x14ac:dyDescent="0.25"/>
    <row r="26240" x14ac:dyDescent="0.25"/>
    <row r="26241" x14ac:dyDescent="0.25"/>
    <row r="26242" x14ac:dyDescent="0.25"/>
    <row r="26243" x14ac:dyDescent="0.25"/>
    <row r="26244" x14ac:dyDescent="0.25"/>
    <row r="26245" x14ac:dyDescent="0.25"/>
    <row r="26246" x14ac:dyDescent="0.25"/>
    <row r="26247" x14ac:dyDescent="0.25"/>
    <row r="26248" x14ac:dyDescent="0.25"/>
    <row r="26249" x14ac:dyDescent="0.25"/>
    <row r="26250" x14ac:dyDescent="0.25"/>
    <row r="26251" x14ac:dyDescent="0.25"/>
    <row r="26252" x14ac:dyDescent="0.25"/>
    <row r="26253" x14ac:dyDescent="0.25"/>
    <row r="26254" x14ac:dyDescent="0.25"/>
    <row r="26255" x14ac:dyDescent="0.25"/>
    <row r="26256" x14ac:dyDescent="0.25"/>
    <row r="26257" x14ac:dyDescent="0.25"/>
    <row r="26258" x14ac:dyDescent="0.25"/>
    <row r="26259" x14ac:dyDescent="0.25"/>
    <row r="26260" x14ac:dyDescent="0.25"/>
    <row r="26261" x14ac:dyDescent="0.25"/>
    <row r="26262" x14ac:dyDescent="0.25"/>
    <row r="26263" x14ac:dyDescent="0.25"/>
    <row r="26264" x14ac:dyDescent="0.25"/>
    <row r="26265" x14ac:dyDescent="0.25"/>
    <row r="26266" x14ac:dyDescent="0.25"/>
    <row r="26267" x14ac:dyDescent="0.25"/>
    <row r="26268" x14ac:dyDescent="0.25"/>
    <row r="26269" x14ac:dyDescent="0.25"/>
    <row r="26270" x14ac:dyDescent="0.25"/>
    <row r="26271" x14ac:dyDescent="0.25"/>
    <row r="26272" x14ac:dyDescent="0.25"/>
    <row r="26273" x14ac:dyDescent="0.25"/>
    <row r="26274" x14ac:dyDescent="0.25"/>
    <row r="26275" x14ac:dyDescent="0.25"/>
    <row r="26276" x14ac:dyDescent="0.25"/>
    <row r="26277" x14ac:dyDescent="0.25"/>
    <row r="26278" x14ac:dyDescent="0.25"/>
    <row r="26279" x14ac:dyDescent="0.25"/>
    <row r="26280" x14ac:dyDescent="0.25"/>
    <row r="26281" x14ac:dyDescent="0.25"/>
    <row r="26282" x14ac:dyDescent="0.25"/>
    <row r="26283" x14ac:dyDescent="0.25"/>
    <row r="26284" x14ac:dyDescent="0.25"/>
    <row r="26285" x14ac:dyDescent="0.25"/>
    <row r="26286" x14ac:dyDescent="0.25"/>
    <row r="26287" x14ac:dyDescent="0.25"/>
    <row r="26288" x14ac:dyDescent="0.25"/>
    <row r="26289" x14ac:dyDescent="0.25"/>
    <row r="26290" x14ac:dyDescent="0.25"/>
    <row r="26291" x14ac:dyDescent="0.25"/>
    <row r="26292" x14ac:dyDescent="0.25"/>
    <row r="26293" x14ac:dyDescent="0.25"/>
    <row r="26294" x14ac:dyDescent="0.25"/>
    <row r="26295" x14ac:dyDescent="0.25"/>
    <row r="26296" x14ac:dyDescent="0.25"/>
    <row r="26297" x14ac:dyDescent="0.25"/>
    <row r="26298" x14ac:dyDescent="0.25"/>
    <row r="26299" x14ac:dyDescent="0.25"/>
    <row r="26300" x14ac:dyDescent="0.25"/>
    <row r="26301" x14ac:dyDescent="0.25"/>
    <row r="26302" x14ac:dyDescent="0.25"/>
    <row r="26303" x14ac:dyDescent="0.25"/>
    <row r="26304" x14ac:dyDescent="0.25"/>
    <row r="26305" x14ac:dyDescent="0.25"/>
    <row r="26306" x14ac:dyDescent="0.25"/>
    <row r="26307" x14ac:dyDescent="0.25"/>
    <row r="26308" x14ac:dyDescent="0.25"/>
    <row r="26309" x14ac:dyDescent="0.25"/>
    <row r="26310" x14ac:dyDescent="0.25"/>
    <row r="26311" x14ac:dyDescent="0.25"/>
    <row r="26312" x14ac:dyDescent="0.25"/>
    <row r="26313" x14ac:dyDescent="0.25"/>
    <row r="26314" x14ac:dyDescent="0.25"/>
    <row r="26315" x14ac:dyDescent="0.25"/>
    <row r="26316" x14ac:dyDescent="0.25"/>
    <row r="26317" x14ac:dyDescent="0.25"/>
    <row r="26318" x14ac:dyDescent="0.25"/>
    <row r="26319" x14ac:dyDescent="0.25"/>
    <row r="26320" x14ac:dyDescent="0.25"/>
    <row r="26321" x14ac:dyDescent="0.25"/>
    <row r="26322" x14ac:dyDescent="0.25"/>
    <row r="26323" x14ac:dyDescent="0.25"/>
    <row r="26324" x14ac:dyDescent="0.25"/>
    <row r="26325" x14ac:dyDescent="0.25"/>
    <row r="26326" x14ac:dyDescent="0.25"/>
    <row r="26327" x14ac:dyDescent="0.25"/>
    <row r="26328" x14ac:dyDescent="0.25"/>
    <row r="26329" x14ac:dyDescent="0.25"/>
    <row r="26330" x14ac:dyDescent="0.25"/>
    <row r="26331" x14ac:dyDescent="0.25"/>
    <row r="26332" x14ac:dyDescent="0.25"/>
    <row r="26333" x14ac:dyDescent="0.25"/>
    <row r="26334" x14ac:dyDescent="0.25"/>
    <row r="26335" x14ac:dyDescent="0.25"/>
    <row r="26336" x14ac:dyDescent="0.25"/>
    <row r="26337" x14ac:dyDescent="0.25"/>
    <row r="26338" x14ac:dyDescent="0.25"/>
    <row r="26339" x14ac:dyDescent="0.25"/>
    <row r="26340" x14ac:dyDescent="0.25"/>
    <row r="26341" x14ac:dyDescent="0.25"/>
    <row r="26342" x14ac:dyDescent="0.25"/>
    <row r="26343" x14ac:dyDescent="0.25"/>
    <row r="26344" x14ac:dyDescent="0.25"/>
    <row r="26345" x14ac:dyDescent="0.25"/>
    <row r="26346" x14ac:dyDescent="0.25"/>
    <row r="26347" x14ac:dyDescent="0.25"/>
    <row r="26348" x14ac:dyDescent="0.25"/>
    <row r="26349" x14ac:dyDescent="0.25"/>
    <row r="26350" x14ac:dyDescent="0.25"/>
    <row r="26351" x14ac:dyDescent="0.25"/>
    <row r="26352" x14ac:dyDescent="0.25"/>
    <row r="26353" x14ac:dyDescent="0.25"/>
    <row r="26354" x14ac:dyDescent="0.25"/>
    <row r="26355" x14ac:dyDescent="0.25"/>
    <row r="26356" x14ac:dyDescent="0.25"/>
    <row r="26357" x14ac:dyDescent="0.25"/>
    <row r="26358" x14ac:dyDescent="0.25"/>
    <row r="26359" x14ac:dyDescent="0.25"/>
    <row r="26360" x14ac:dyDescent="0.25"/>
    <row r="26361" x14ac:dyDescent="0.25"/>
    <row r="26362" x14ac:dyDescent="0.25"/>
    <row r="26363" x14ac:dyDescent="0.25"/>
    <row r="26364" x14ac:dyDescent="0.25"/>
    <row r="26365" x14ac:dyDescent="0.25"/>
    <row r="26366" x14ac:dyDescent="0.25"/>
    <row r="26367" x14ac:dyDescent="0.25"/>
    <row r="26368" x14ac:dyDescent="0.25"/>
    <row r="26369" x14ac:dyDescent="0.25"/>
    <row r="26370" x14ac:dyDescent="0.25"/>
    <row r="26371" x14ac:dyDescent="0.25"/>
    <row r="26372" x14ac:dyDescent="0.25"/>
    <row r="26373" x14ac:dyDescent="0.25"/>
    <row r="26374" x14ac:dyDescent="0.25"/>
    <row r="26375" x14ac:dyDescent="0.25"/>
    <row r="26376" x14ac:dyDescent="0.25"/>
    <row r="26377" x14ac:dyDescent="0.25"/>
    <row r="26378" x14ac:dyDescent="0.25"/>
    <row r="26379" x14ac:dyDescent="0.25"/>
    <row r="26380" x14ac:dyDescent="0.25"/>
    <row r="26381" x14ac:dyDescent="0.25"/>
    <row r="26382" x14ac:dyDescent="0.25"/>
    <row r="26383" x14ac:dyDescent="0.25"/>
    <row r="26384" x14ac:dyDescent="0.25"/>
    <row r="26385" x14ac:dyDescent="0.25"/>
    <row r="26386" x14ac:dyDescent="0.25"/>
    <row r="26387" x14ac:dyDescent="0.25"/>
    <row r="26388" x14ac:dyDescent="0.25"/>
    <row r="26389" x14ac:dyDescent="0.25"/>
    <row r="26390" x14ac:dyDescent="0.25"/>
    <row r="26391" x14ac:dyDescent="0.25"/>
    <row r="26392" x14ac:dyDescent="0.25"/>
    <row r="26393" x14ac:dyDescent="0.25"/>
    <row r="26394" x14ac:dyDescent="0.25"/>
    <row r="26395" x14ac:dyDescent="0.25"/>
    <row r="26396" x14ac:dyDescent="0.25"/>
    <row r="26397" x14ac:dyDescent="0.25"/>
    <row r="26398" x14ac:dyDescent="0.25"/>
    <row r="26399" x14ac:dyDescent="0.25"/>
    <row r="26400" x14ac:dyDescent="0.25"/>
    <row r="26401" x14ac:dyDescent="0.25"/>
    <row r="26402" x14ac:dyDescent="0.25"/>
    <row r="26403" x14ac:dyDescent="0.25"/>
    <row r="26404" x14ac:dyDescent="0.25"/>
    <row r="26405" x14ac:dyDescent="0.25"/>
    <row r="26406" x14ac:dyDescent="0.25"/>
    <row r="26407" x14ac:dyDescent="0.25"/>
    <row r="26408" x14ac:dyDescent="0.25"/>
    <row r="26409" x14ac:dyDescent="0.25"/>
    <row r="26410" x14ac:dyDescent="0.25"/>
    <row r="26411" x14ac:dyDescent="0.25"/>
    <row r="26412" x14ac:dyDescent="0.25"/>
    <row r="26413" x14ac:dyDescent="0.25"/>
    <row r="26414" x14ac:dyDescent="0.25"/>
    <row r="26415" x14ac:dyDescent="0.25"/>
    <row r="26416" x14ac:dyDescent="0.25"/>
    <row r="26417" x14ac:dyDescent="0.25"/>
    <row r="26418" x14ac:dyDescent="0.25"/>
    <row r="26419" x14ac:dyDescent="0.25"/>
    <row r="26420" x14ac:dyDescent="0.25"/>
    <row r="26421" x14ac:dyDescent="0.25"/>
    <row r="26422" x14ac:dyDescent="0.25"/>
    <row r="26423" x14ac:dyDescent="0.25"/>
    <row r="26424" x14ac:dyDescent="0.25"/>
    <row r="26425" x14ac:dyDescent="0.25"/>
    <row r="26426" x14ac:dyDescent="0.25"/>
    <row r="26427" x14ac:dyDescent="0.25"/>
    <row r="26428" x14ac:dyDescent="0.25"/>
    <row r="26429" x14ac:dyDescent="0.25"/>
    <row r="26430" x14ac:dyDescent="0.25"/>
    <row r="26431" x14ac:dyDescent="0.25"/>
    <row r="26432" x14ac:dyDescent="0.25"/>
    <row r="26433" x14ac:dyDescent="0.25"/>
    <row r="26434" x14ac:dyDescent="0.25"/>
    <row r="26435" x14ac:dyDescent="0.25"/>
    <row r="26436" x14ac:dyDescent="0.25"/>
    <row r="26437" x14ac:dyDescent="0.25"/>
    <row r="26438" x14ac:dyDescent="0.25"/>
    <row r="26439" x14ac:dyDescent="0.25"/>
    <row r="26440" x14ac:dyDescent="0.25"/>
    <row r="26441" x14ac:dyDescent="0.25"/>
    <row r="26442" x14ac:dyDescent="0.25"/>
    <row r="26443" x14ac:dyDescent="0.25"/>
    <row r="26444" x14ac:dyDescent="0.25"/>
    <row r="26445" x14ac:dyDescent="0.25"/>
    <row r="26446" x14ac:dyDescent="0.25"/>
    <row r="26447" x14ac:dyDescent="0.25"/>
    <row r="26448" x14ac:dyDescent="0.25"/>
    <row r="26449" x14ac:dyDescent="0.25"/>
    <row r="26450" x14ac:dyDescent="0.25"/>
    <row r="26451" x14ac:dyDescent="0.25"/>
    <row r="26452" x14ac:dyDescent="0.25"/>
    <row r="26453" x14ac:dyDescent="0.25"/>
    <row r="26454" x14ac:dyDescent="0.25"/>
    <row r="26455" x14ac:dyDescent="0.25"/>
    <row r="26456" x14ac:dyDescent="0.25"/>
    <row r="26457" x14ac:dyDescent="0.25"/>
    <row r="26458" x14ac:dyDescent="0.25"/>
    <row r="26459" x14ac:dyDescent="0.25"/>
    <row r="26460" x14ac:dyDescent="0.25"/>
    <row r="26461" x14ac:dyDescent="0.25"/>
    <row r="26462" x14ac:dyDescent="0.25"/>
    <row r="26463" x14ac:dyDescent="0.25"/>
    <row r="26464" x14ac:dyDescent="0.25"/>
    <row r="26465" x14ac:dyDescent="0.25"/>
    <row r="26466" x14ac:dyDescent="0.25"/>
    <row r="26467" x14ac:dyDescent="0.25"/>
    <row r="26468" x14ac:dyDescent="0.25"/>
    <row r="26469" x14ac:dyDescent="0.25"/>
    <row r="26470" x14ac:dyDescent="0.25"/>
    <row r="26471" x14ac:dyDescent="0.25"/>
    <row r="26472" x14ac:dyDescent="0.25"/>
    <row r="26473" x14ac:dyDescent="0.25"/>
    <row r="26474" x14ac:dyDescent="0.25"/>
    <row r="26475" x14ac:dyDescent="0.25"/>
    <row r="26476" x14ac:dyDescent="0.25"/>
    <row r="26477" x14ac:dyDescent="0.25"/>
    <row r="26478" x14ac:dyDescent="0.25"/>
    <row r="26479" x14ac:dyDescent="0.25"/>
    <row r="26480" x14ac:dyDescent="0.25"/>
    <row r="26481" x14ac:dyDescent="0.25"/>
    <row r="26482" x14ac:dyDescent="0.25"/>
    <row r="26483" x14ac:dyDescent="0.25"/>
    <row r="26484" x14ac:dyDescent="0.25"/>
    <row r="26485" x14ac:dyDescent="0.25"/>
    <row r="26486" x14ac:dyDescent="0.25"/>
    <row r="26487" x14ac:dyDescent="0.25"/>
    <row r="26488" x14ac:dyDescent="0.25"/>
    <row r="26489" x14ac:dyDescent="0.25"/>
    <row r="26490" x14ac:dyDescent="0.25"/>
    <row r="26491" x14ac:dyDescent="0.25"/>
    <row r="26492" x14ac:dyDescent="0.25"/>
    <row r="26493" x14ac:dyDescent="0.25"/>
    <row r="26494" x14ac:dyDescent="0.25"/>
    <row r="26495" x14ac:dyDescent="0.25"/>
    <row r="26496" x14ac:dyDescent="0.25"/>
    <row r="26497" x14ac:dyDescent="0.25"/>
    <row r="26498" x14ac:dyDescent="0.25"/>
    <row r="26499" x14ac:dyDescent="0.25"/>
    <row r="26500" x14ac:dyDescent="0.25"/>
    <row r="26501" x14ac:dyDescent="0.25"/>
    <row r="26502" x14ac:dyDescent="0.25"/>
    <row r="26503" x14ac:dyDescent="0.25"/>
    <row r="26504" x14ac:dyDescent="0.25"/>
    <row r="26505" x14ac:dyDescent="0.25"/>
    <row r="26506" x14ac:dyDescent="0.25"/>
    <row r="26507" x14ac:dyDescent="0.25"/>
    <row r="26508" x14ac:dyDescent="0.25"/>
    <row r="26509" x14ac:dyDescent="0.25"/>
    <row r="26510" x14ac:dyDescent="0.25"/>
    <row r="26511" x14ac:dyDescent="0.25"/>
    <row r="26512" x14ac:dyDescent="0.25"/>
    <row r="26513" x14ac:dyDescent="0.25"/>
    <row r="26514" x14ac:dyDescent="0.25"/>
    <row r="26515" x14ac:dyDescent="0.25"/>
    <row r="26516" x14ac:dyDescent="0.25"/>
    <row r="26517" x14ac:dyDescent="0.25"/>
    <row r="26518" x14ac:dyDescent="0.25"/>
    <row r="26519" x14ac:dyDescent="0.25"/>
    <row r="26520" x14ac:dyDescent="0.25"/>
    <row r="26521" x14ac:dyDescent="0.25"/>
    <row r="26522" x14ac:dyDescent="0.25"/>
    <row r="26523" x14ac:dyDescent="0.25"/>
    <row r="26524" x14ac:dyDescent="0.25"/>
    <row r="26525" x14ac:dyDescent="0.25"/>
    <row r="26526" x14ac:dyDescent="0.25"/>
    <row r="26527" x14ac:dyDescent="0.25"/>
    <row r="26528" x14ac:dyDescent="0.25"/>
    <row r="26529" x14ac:dyDescent="0.25"/>
    <row r="26530" x14ac:dyDescent="0.25"/>
    <row r="26531" x14ac:dyDescent="0.25"/>
    <row r="26532" x14ac:dyDescent="0.25"/>
    <row r="26533" x14ac:dyDescent="0.25"/>
    <row r="26534" x14ac:dyDescent="0.25"/>
    <row r="26535" x14ac:dyDescent="0.25"/>
    <row r="26536" x14ac:dyDescent="0.25"/>
    <row r="26537" x14ac:dyDescent="0.25"/>
    <row r="26538" x14ac:dyDescent="0.25"/>
    <row r="26539" x14ac:dyDescent="0.25"/>
    <row r="26540" x14ac:dyDescent="0.25"/>
    <row r="26541" x14ac:dyDescent="0.25"/>
    <row r="26542" x14ac:dyDescent="0.25"/>
    <row r="26543" x14ac:dyDescent="0.25"/>
    <row r="26544" x14ac:dyDescent="0.25"/>
    <row r="26545" x14ac:dyDescent="0.25"/>
    <row r="26546" x14ac:dyDescent="0.25"/>
    <row r="26547" x14ac:dyDescent="0.25"/>
    <row r="26548" x14ac:dyDescent="0.25"/>
    <row r="26549" x14ac:dyDescent="0.25"/>
    <row r="26550" x14ac:dyDescent="0.25"/>
    <row r="26551" x14ac:dyDescent="0.25"/>
    <row r="26552" x14ac:dyDescent="0.25"/>
    <row r="26553" x14ac:dyDescent="0.25"/>
    <row r="26554" x14ac:dyDescent="0.25"/>
    <row r="26555" x14ac:dyDescent="0.25"/>
    <row r="26556" x14ac:dyDescent="0.25"/>
    <row r="26557" x14ac:dyDescent="0.25"/>
    <row r="26558" x14ac:dyDescent="0.25"/>
    <row r="26559" x14ac:dyDescent="0.25"/>
    <row r="26560" x14ac:dyDescent="0.25"/>
    <row r="26561" x14ac:dyDescent="0.25"/>
    <row r="26562" x14ac:dyDescent="0.25"/>
    <row r="26563" x14ac:dyDescent="0.25"/>
    <row r="26564" x14ac:dyDescent="0.25"/>
    <row r="26565" x14ac:dyDescent="0.25"/>
    <row r="26566" x14ac:dyDescent="0.25"/>
    <row r="26567" x14ac:dyDescent="0.25"/>
    <row r="26568" x14ac:dyDescent="0.25"/>
    <row r="26569" x14ac:dyDescent="0.25"/>
    <row r="26570" x14ac:dyDescent="0.25"/>
    <row r="26571" x14ac:dyDescent="0.25"/>
    <row r="26572" x14ac:dyDescent="0.25"/>
    <row r="26573" x14ac:dyDescent="0.25"/>
    <row r="26574" x14ac:dyDescent="0.25"/>
    <row r="26575" x14ac:dyDescent="0.25"/>
    <row r="26576" x14ac:dyDescent="0.25"/>
    <row r="26577" x14ac:dyDescent="0.25"/>
    <row r="26578" x14ac:dyDescent="0.25"/>
    <row r="26579" x14ac:dyDescent="0.25"/>
    <row r="26580" x14ac:dyDescent="0.25"/>
    <row r="26581" x14ac:dyDescent="0.25"/>
    <row r="26582" x14ac:dyDescent="0.25"/>
    <row r="26583" x14ac:dyDescent="0.25"/>
    <row r="26584" x14ac:dyDescent="0.25"/>
    <row r="26585" x14ac:dyDescent="0.25"/>
    <row r="26586" x14ac:dyDescent="0.25"/>
    <row r="26587" x14ac:dyDescent="0.25"/>
    <row r="26588" x14ac:dyDescent="0.25"/>
    <row r="26589" x14ac:dyDescent="0.25"/>
    <row r="26590" x14ac:dyDescent="0.25"/>
    <row r="26591" x14ac:dyDescent="0.25"/>
    <row r="26592" x14ac:dyDescent="0.25"/>
    <row r="26593" x14ac:dyDescent="0.25"/>
    <row r="26594" x14ac:dyDescent="0.25"/>
    <row r="26595" x14ac:dyDescent="0.25"/>
    <row r="26596" x14ac:dyDescent="0.25"/>
    <row r="26597" x14ac:dyDescent="0.25"/>
    <row r="26598" x14ac:dyDescent="0.25"/>
    <row r="26599" x14ac:dyDescent="0.25"/>
    <row r="26600" x14ac:dyDescent="0.25"/>
    <row r="26601" x14ac:dyDescent="0.25"/>
    <row r="26602" x14ac:dyDescent="0.25"/>
    <row r="26603" x14ac:dyDescent="0.25"/>
    <row r="26604" x14ac:dyDescent="0.25"/>
    <row r="26605" x14ac:dyDescent="0.25"/>
    <row r="26606" x14ac:dyDescent="0.25"/>
    <row r="26607" x14ac:dyDescent="0.25"/>
    <row r="26608" x14ac:dyDescent="0.25"/>
    <row r="26609" x14ac:dyDescent="0.25"/>
    <row r="26610" x14ac:dyDescent="0.25"/>
    <row r="26611" x14ac:dyDescent="0.25"/>
    <row r="26612" x14ac:dyDescent="0.25"/>
    <row r="26613" x14ac:dyDescent="0.25"/>
    <row r="26614" x14ac:dyDescent="0.25"/>
    <row r="26615" x14ac:dyDescent="0.25"/>
    <row r="26616" x14ac:dyDescent="0.25"/>
    <row r="26617" x14ac:dyDescent="0.25"/>
    <row r="26618" x14ac:dyDescent="0.25"/>
    <row r="26619" x14ac:dyDescent="0.25"/>
    <row r="26620" x14ac:dyDescent="0.25"/>
    <row r="26621" x14ac:dyDescent="0.25"/>
    <row r="26622" x14ac:dyDescent="0.25"/>
    <row r="26623" x14ac:dyDescent="0.25"/>
    <row r="26624" x14ac:dyDescent="0.25"/>
    <row r="26625" x14ac:dyDescent="0.25"/>
    <row r="26626" x14ac:dyDescent="0.25"/>
    <row r="26627" x14ac:dyDescent="0.25"/>
    <row r="26628" x14ac:dyDescent="0.25"/>
    <row r="26629" x14ac:dyDescent="0.25"/>
    <row r="26630" x14ac:dyDescent="0.25"/>
    <row r="26631" x14ac:dyDescent="0.25"/>
    <row r="26632" x14ac:dyDescent="0.25"/>
    <row r="26633" x14ac:dyDescent="0.25"/>
    <row r="26634" x14ac:dyDescent="0.25"/>
    <row r="26635" x14ac:dyDescent="0.25"/>
    <row r="26636" x14ac:dyDescent="0.25"/>
    <row r="26637" x14ac:dyDescent="0.25"/>
    <row r="26638" x14ac:dyDescent="0.25"/>
    <row r="26639" x14ac:dyDescent="0.25"/>
    <row r="26640" x14ac:dyDescent="0.25"/>
    <row r="26641" x14ac:dyDescent="0.25"/>
    <row r="26642" x14ac:dyDescent="0.25"/>
    <row r="26643" x14ac:dyDescent="0.25"/>
    <row r="26644" x14ac:dyDescent="0.25"/>
    <row r="26645" x14ac:dyDescent="0.25"/>
    <row r="26646" x14ac:dyDescent="0.25"/>
    <row r="26647" x14ac:dyDescent="0.25"/>
    <row r="26648" x14ac:dyDescent="0.25"/>
    <row r="26649" x14ac:dyDescent="0.25"/>
    <row r="26650" x14ac:dyDescent="0.25"/>
    <row r="26651" x14ac:dyDescent="0.25"/>
    <row r="26652" x14ac:dyDescent="0.25"/>
    <row r="26653" x14ac:dyDescent="0.25"/>
    <row r="26654" x14ac:dyDescent="0.25"/>
    <row r="26655" x14ac:dyDescent="0.25"/>
    <row r="26656" x14ac:dyDescent="0.25"/>
    <row r="26657" x14ac:dyDescent="0.25"/>
    <row r="26658" x14ac:dyDescent="0.25"/>
    <row r="26659" x14ac:dyDescent="0.25"/>
    <row r="26660" x14ac:dyDescent="0.25"/>
    <row r="26661" x14ac:dyDescent="0.25"/>
    <row r="26662" x14ac:dyDescent="0.25"/>
    <row r="26663" x14ac:dyDescent="0.25"/>
    <row r="26664" x14ac:dyDescent="0.25"/>
    <row r="26665" x14ac:dyDescent="0.25"/>
    <row r="26666" x14ac:dyDescent="0.25"/>
    <row r="26667" x14ac:dyDescent="0.25"/>
    <row r="26668" x14ac:dyDescent="0.25"/>
    <row r="26669" x14ac:dyDescent="0.25"/>
    <row r="26670" x14ac:dyDescent="0.25"/>
    <row r="26671" x14ac:dyDescent="0.25"/>
    <row r="26672" x14ac:dyDescent="0.25"/>
    <row r="26673" x14ac:dyDescent="0.25"/>
    <row r="26674" x14ac:dyDescent="0.25"/>
    <row r="26675" x14ac:dyDescent="0.25"/>
    <row r="26676" x14ac:dyDescent="0.25"/>
    <row r="26677" x14ac:dyDescent="0.25"/>
    <row r="26678" x14ac:dyDescent="0.25"/>
    <row r="26679" x14ac:dyDescent="0.25"/>
    <row r="26680" x14ac:dyDescent="0.25"/>
    <row r="26681" x14ac:dyDescent="0.25"/>
    <row r="26682" x14ac:dyDescent="0.25"/>
    <row r="26683" x14ac:dyDescent="0.25"/>
    <row r="26684" x14ac:dyDescent="0.25"/>
    <row r="26685" x14ac:dyDescent="0.25"/>
    <row r="26686" x14ac:dyDescent="0.25"/>
    <row r="26687" x14ac:dyDescent="0.25"/>
    <row r="26688" x14ac:dyDescent="0.25"/>
    <row r="26689" x14ac:dyDescent="0.25"/>
    <row r="26690" x14ac:dyDescent="0.25"/>
    <row r="26691" x14ac:dyDescent="0.25"/>
    <row r="26692" x14ac:dyDescent="0.25"/>
    <row r="26693" x14ac:dyDescent="0.25"/>
    <row r="26694" x14ac:dyDescent="0.25"/>
    <row r="26695" x14ac:dyDescent="0.25"/>
    <row r="26696" x14ac:dyDescent="0.25"/>
    <row r="26697" x14ac:dyDescent="0.25"/>
    <row r="26698" x14ac:dyDescent="0.25"/>
    <row r="26699" x14ac:dyDescent="0.25"/>
    <row r="26700" x14ac:dyDescent="0.25"/>
    <row r="26701" x14ac:dyDescent="0.25"/>
    <row r="26702" x14ac:dyDescent="0.25"/>
    <row r="26703" x14ac:dyDescent="0.25"/>
    <row r="26704" x14ac:dyDescent="0.25"/>
    <row r="26705" x14ac:dyDescent="0.25"/>
    <row r="26706" x14ac:dyDescent="0.25"/>
    <row r="26707" x14ac:dyDescent="0.25"/>
    <row r="26708" x14ac:dyDescent="0.25"/>
    <row r="26709" x14ac:dyDescent="0.25"/>
    <row r="26710" x14ac:dyDescent="0.25"/>
    <row r="26711" x14ac:dyDescent="0.25"/>
    <row r="26712" x14ac:dyDescent="0.25"/>
    <row r="26713" x14ac:dyDescent="0.25"/>
    <row r="26714" x14ac:dyDescent="0.25"/>
    <row r="26715" x14ac:dyDescent="0.25"/>
    <row r="26716" x14ac:dyDescent="0.25"/>
    <row r="26717" x14ac:dyDescent="0.25"/>
    <row r="26718" x14ac:dyDescent="0.25"/>
    <row r="26719" x14ac:dyDescent="0.25"/>
    <row r="26720" x14ac:dyDescent="0.25"/>
    <row r="26721" x14ac:dyDescent="0.25"/>
    <row r="26722" x14ac:dyDescent="0.25"/>
    <row r="26723" x14ac:dyDescent="0.25"/>
    <row r="26724" x14ac:dyDescent="0.25"/>
    <row r="26725" x14ac:dyDescent="0.25"/>
    <row r="26726" x14ac:dyDescent="0.25"/>
    <row r="26727" x14ac:dyDescent="0.25"/>
    <row r="26728" x14ac:dyDescent="0.25"/>
    <row r="26729" x14ac:dyDescent="0.25"/>
    <row r="26730" x14ac:dyDescent="0.25"/>
    <row r="26731" x14ac:dyDescent="0.25"/>
    <row r="26732" x14ac:dyDescent="0.25"/>
    <row r="26733" x14ac:dyDescent="0.25"/>
    <row r="26734" x14ac:dyDescent="0.25"/>
    <row r="26735" x14ac:dyDescent="0.25"/>
    <row r="26736" x14ac:dyDescent="0.25"/>
    <row r="26737" x14ac:dyDescent="0.25"/>
    <row r="26738" x14ac:dyDescent="0.25"/>
    <row r="26739" x14ac:dyDescent="0.25"/>
    <row r="26740" x14ac:dyDescent="0.25"/>
    <row r="26741" x14ac:dyDescent="0.25"/>
    <row r="26742" x14ac:dyDescent="0.25"/>
    <row r="26743" x14ac:dyDescent="0.25"/>
    <row r="26744" x14ac:dyDescent="0.25"/>
    <row r="26745" x14ac:dyDescent="0.25"/>
    <row r="26746" x14ac:dyDescent="0.25"/>
    <row r="26747" x14ac:dyDescent="0.25"/>
    <row r="26748" x14ac:dyDescent="0.25"/>
    <row r="26749" x14ac:dyDescent="0.25"/>
    <row r="26750" x14ac:dyDescent="0.25"/>
    <row r="26751" x14ac:dyDescent="0.25"/>
    <row r="26752" x14ac:dyDescent="0.25"/>
    <row r="26753" x14ac:dyDescent="0.25"/>
    <row r="26754" x14ac:dyDescent="0.25"/>
    <row r="26755" x14ac:dyDescent="0.25"/>
    <row r="26756" x14ac:dyDescent="0.25"/>
    <row r="26757" x14ac:dyDescent="0.25"/>
    <row r="26758" x14ac:dyDescent="0.25"/>
    <row r="26759" x14ac:dyDescent="0.25"/>
    <row r="26760" x14ac:dyDescent="0.25"/>
    <row r="26761" x14ac:dyDescent="0.25"/>
    <row r="26762" x14ac:dyDescent="0.25"/>
    <row r="26763" x14ac:dyDescent="0.25"/>
    <row r="26764" x14ac:dyDescent="0.25"/>
    <row r="26765" x14ac:dyDescent="0.25"/>
    <row r="26766" x14ac:dyDescent="0.25"/>
    <row r="26767" x14ac:dyDescent="0.25"/>
    <row r="26768" x14ac:dyDescent="0.25"/>
    <row r="26769" x14ac:dyDescent="0.25"/>
    <row r="26770" x14ac:dyDescent="0.25"/>
    <row r="26771" x14ac:dyDescent="0.25"/>
    <row r="26772" x14ac:dyDescent="0.25"/>
    <row r="26773" x14ac:dyDescent="0.25"/>
    <row r="26774" x14ac:dyDescent="0.25"/>
    <row r="26775" x14ac:dyDescent="0.25"/>
    <row r="26776" x14ac:dyDescent="0.25"/>
    <row r="26777" x14ac:dyDescent="0.25"/>
    <row r="26778" x14ac:dyDescent="0.25"/>
    <row r="26779" x14ac:dyDescent="0.25"/>
    <row r="26780" x14ac:dyDescent="0.25"/>
    <row r="26781" x14ac:dyDescent="0.25"/>
    <row r="26782" x14ac:dyDescent="0.25"/>
    <row r="26783" x14ac:dyDescent="0.25"/>
    <row r="26784" x14ac:dyDescent="0.25"/>
    <row r="26785" x14ac:dyDescent="0.25"/>
    <row r="26786" x14ac:dyDescent="0.25"/>
    <row r="26787" x14ac:dyDescent="0.25"/>
    <row r="26788" x14ac:dyDescent="0.25"/>
    <row r="26789" x14ac:dyDescent="0.25"/>
    <row r="26790" x14ac:dyDescent="0.25"/>
    <row r="26791" x14ac:dyDescent="0.25"/>
    <row r="26792" x14ac:dyDescent="0.25"/>
    <row r="26793" x14ac:dyDescent="0.25"/>
    <row r="26794" x14ac:dyDescent="0.25"/>
    <row r="26795" x14ac:dyDescent="0.25"/>
    <row r="26796" x14ac:dyDescent="0.25"/>
    <row r="26797" x14ac:dyDescent="0.25"/>
    <row r="26798" x14ac:dyDescent="0.25"/>
    <row r="26799" x14ac:dyDescent="0.25"/>
    <row r="26800" x14ac:dyDescent="0.25"/>
    <row r="26801" x14ac:dyDescent="0.25"/>
    <row r="26802" x14ac:dyDescent="0.25"/>
    <row r="26803" x14ac:dyDescent="0.25"/>
    <row r="26804" x14ac:dyDescent="0.25"/>
    <row r="26805" x14ac:dyDescent="0.25"/>
    <row r="26806" x14ac:dyDescent="0.25"/>
    <row r="26807" x14ac:dyDescent="0.25"/>
    <row r="26808" x14ac:dyDescent="0.25"/>
    <row r="26809" x14ac:dyDescent="0.25"/>
    <row r="26810" x14ac:dyDescent="0.25"/>
    <row r="26811" x14ac:dyDescent="0.25"/>
    <row r="26812" x14ac:dyDescent="0.25"/>
    <row r="26813" x14ac:dyDescent="0.25"/>
    <row r="26814" x14ac:dyDescent="0.25"/>
    <row r="26815" x14ac:dyDescent="0.25"/>
    <row r="26816" x14ac:dyDescent="0.25"/>
    <row r="26817" x14ac:dyDescent="0.25"/>
    <row r="26818" x14ac:dyDescent="0.25"/>
    <row r="26819" x14ac:dyDescent="0.25"/>
    <row r="26820" x14ac:dyDescent="0.25"/>
    <row r="26821" x14ac:dyDescent="0.25"/>
    <row r="26822" x14ac:dyDescent="0.25"/>
    <row r="26823" x14ac:dyDescent="0.25"/>
    <row r="26824" x14ac:dyDescent="0.25"/>
    <row r="26825" x14ac:dyDescent="0.25"/>
    <row r="26826" x14ac:dyDescent="0.25"/>
    <row r="26827" x14ac:dyDescent="0.25"/>
    <row r="26828" x14ac:dyDescent="0.25"/>
    <row r="26829" x14ac:dyDescent="0.25"/>
    <row r="26830" x14ac:dyDescent="0.25"/>
    <row r="26831" x14ac:dyDescent="0.25"/>
    <row r="26832" x14ac:dyDescent="0.25"/>
    <row r="26833" x14ac:dyDescent="0.25"/>
    <row r="26834" x14ac:dyDescent="0.25"/>
    <row r="26835" x14ac:dyDescent="0.25"/>
    <row r="26836" x14ac:dyDescent="0.25"/>
    <row r="26837" x14ac:dyDescent="0.25"/>
    <row r="26838" x14ac:dyDescent="0.25"/>
    <row r="26839" x14ac:dyDescent="0.25"/>
    <row r="26840" x14ac:dyDescent="0.25"/>
    <row r="26841" x14ac:dyDescent="0.25"/>
    <row r="26842" x14ac:dyDescent="0.25"/>
    <row r="26843" x14ac:dyDescent="0.25"/>
    <row r="26844" x14ac:dyDescent="0.25"/>
    <row r="26845" x14ac:dyDescent="0.25"/>
    <row r="26846" x14ac:dyDescent="0.25"/>
    <row r="26847" x14ac:dyDescent="0.25"/>
    <row r="26848" x14ac:dyDescent="0.25"/>
    <row r="26849" x14ac:dyDescent="0.25"/>
    <row r="26850" x14ac:dyDescent="0.25"/>
    <row r="26851" x14ac:dyDescent="0.25"/>
    <row r="26852" x14ac:dyDescent="0.25"/>
    <row r="26853" x14ac:dyDescent="0.25"/>
    <row r="26854" x14ac:dyDescent="0.25"/>
    <row r="26855" x14ac:dyDescent="0.25"/>
    <row r="26856" x14ac:dyDescent="0.25"/>
    <row r="26857" x14ac:dyDescent="0.25"/>
    <row r="26858" x14ac:dyDescent="0.25"/>
    <row r="26859" x14ac:dyDescent="0.25"/>
    <row r="26860" x14ac:dyDescent="0.25"/>
    <row r="26861" x14ac:dyDescent="0.25"/>
    <row r="26862" x14ac:dyDescent="0.25"/>
    <row r="26863" x14ac:dyDescent="0.25"/>
    <row r="26864" x14ac:dyDescent="0.25"/>
    <row r="26865" x14ac:dyDescent="0.25"/>
    <row r="26866" x14ac:dyDescent="0.25"/>
    <row r="26867" x14ac:dyDescent="0.25"/>
    <row r="26868" x14ac:dyDescent="0.25"/>
    <row r="26869" x14ac:dyDescent="0.25"/>
    <row r="26870" x14ac:dyDescent="0.25"/>
    <row r="26871" x14ac:dyDescent="0.25"/>
    <row r="26872" x14ac:dyDescent="0.25"/>
    <row r="26873" x14ac:dyDescent="0.25"/>
    <row r="26874" x14ac:dyDescent="0.25"/>
    <row r="26875" x14ac:dyDescent="0.25"/>
    <row r="26876" x14ac:dyDescent="0.25"/>
    <row r="26877" x14ac:dyDescent="0.25"/>
    <row r="26878" x14ac:dyDescent="0.25"/>
    <row r="26879" x14ac:dyDescent="0.25"/>
    <row r="26880" x14ac:dyDescent="0.25"/>
    <row r="26881" x14ac:dyDescent="0.25"/>
    <row r="26882" x14ac:dyDescent="0.25"/>
    <row r="26883" x14ac:dyDescent="0.25"/>
    <row r="26884" x14ac:dyDescent="0.25"/>
    <row r="26885" x14ac:dyDescent="0.25"/>
    <row r="26886" x14ac:dyDescent="0.25"/>
    <row r="26887" x14ac:dyDescent="0.25"/>
    <row r="26888" x14ac:dyDescent="0.25"/>
    <row r="26889" x14ac:dyDescent="0.25"/>
    <row r="26890" x14ac:dyDescent="0.25"/>
    <row r="26891" x14ac:dyDescent="0.25"/>
    <row r="26892" x14ac:dyDescent="0.25"/>
    <row r="26893" x14ac:dyDescent="0.25"/>
    <row r="26894" x14ac:dyDescent="0.25"/>
    <row r="26895" x14ac:dyDescent="0.25"/>
    <row r="26896" x14ac:dyDescent="0.25"/>
    <row r="26897" x14ac:dyDescent="0.25"/>
    <row r="26898" x14ac:dyDescent="0.25"/>
    <row r="26899" x14ac:dyDescent="0.25"/>
    <row r="26900" x14ac:dyDescent="0.25"/>
    <row r="26901" x14ac:dyDescent="0.25"/>
    <row r="26902" x14ac:dyDescent="0.25"/>
    <row r="26903" x14ac:dyDescent="0.25"/>
    <row r="26904" x14ac:dyDescent="0.25"/>
    <row r="26905" x14ac:dyDescent="0.25"/>
    <row r="26906" x14ac:dyDescent="0.25"/>
    <row r="26907" x14ac:dyDescent="0.25"/>
    <row r="26908" x14ac:dyDescent="0.25"/>
    <row r="26909" x14ac:dyDescent="0.25"/>
    <row r="26910" x14ac:dyDescent="0.25"/>
    <row r="26911" x14ac:dyDescent="0.25"/>
    <row r="26912" x14ac:dyDescent="0.25"/>
    <row r="26913" x14ac:dyDescent="0.25"/>
    <row r="26914" x14ac:dyDescent="0.25"/>
    <row r="26915" x14ac:dyDescent="0.25"/>
    <row r="26916" x14ac:dyDescent="0.25"/>
    <row r="26917" x14ac:dyDescent="0.25"/>
    <row r="26918" x14ac:dyDescent="0.25"/>
    <row r="26919" x14ac:dyDescent="0.25"/>
    <row r="26920" x14ac:dyDescent="0.25"/>
    <row r="26921" x14ac:dyDescent="0.25"/>
    <row r="26922" x14ac:dyDescent="0.25"/>
    <row r="26923" x14ac:dyDescent="0.25"/>
    <row r="26924" x14ac:dyDescent="0.25"/>
    <row r="26925" x14ac:dyDescent="0.25"/>
    <row r="26926" x14ac:dyDescent="0.25"/>
    <row r="26927" x14ac:dyDescent="0.25"/>
    <row r="26928" x14ac:dyDescent="0.25"/>
    <row r="26929" x14ac:dyDescent="0.25"/>
    <row r="26930" x14ac:dyDescent="0.25"/>
    <row r="26931" x14ac:dyDescent="0.25"/>
    <row r="26932" x14ac:dyDescent="0.25"/>
    <row r="26933" x14ac:dyDescent="0.25"/>
    <row r="26934" x14ac:dyDescent="0.25"/>
    <row r="26935" x14ac:dyDescent="0.25"/>
    <row r="26936" x14ac:dyDescent="0.25"/>
    <row r="26937" x14ac:dyDescent="0.25"/>
    <row r="26938" x14ac:dyDescent="0.25"/>
    <row r="26939" x14ac:dyDescent="0.25"/>
    <row r="26940" x14ac:dyDescent="0.25"/>
    <row r="26941" x14ac:dyDescent="0.25"/>
    <row r="26942" x14ac:dyDescent="0.25"/>
    <row r="26943" x14ac:dyDescent="0.25"/>
    <row r="26944" x14ac:dyDescent="0.25"/>
    <row r="26945" x14ac:dyDescent="0.25"/>
    <row r="26946" x14ac:dyDescent="0.25"/>
    <row r="26947" x14ac:dyDescent="0.25"/>
    <row r="26948" x14ac:dyDescent="0.25"/>
    <row r="26949" x14ac:dyDescent="0.25"/>
    <row r="26950" x14ac:dyDescent="0.25"/>
    <row r="26951" x14ac:dyDescent="0.25"/>
    <row r="26952" x14ac:dyDescent="0.25"/>
    <row r="26953" x14ac:dyDescent="0.25"/>
    <row r="26954" x14ac:dyDescent="0.25"/>
    <row r="26955" x14ac:dyDescent="0.25"/>
    <row r="26956" x14ac:dyDescent="0.25"/>
    <row r="26957" x14ac:dyDescent="0.25"/>
    <row r="26958" x14ac:dyDescent="0.25"/>
    <row r="26959" x14ac:dyDescent="0.25"/>
    <row r="26960" x14ac:dyDescent="0.25"/>
    <row r="26961" x14ac:dyDescent="0.25"/>
    <row r="26962" x14ac:dyDescent="0.25"/>
    <row r="26963" x14ac:dyDescent="0.25"/>
    <row r="26964" x14ac:dyDescent="0.25"/>
    <row r="26965" x14ac:dyDescent="0.25"/>
    <row r="26966" x14ac:dyDescent="0.25"/>
    <row r="26967" x14ac:dyDescent="0.25"/>
    <row r="26968" x14ac:dyDescent="0.25"/>
    <row r="26969" x14ac:dyDescent="0.25"/>
    <row r="26970" x14ac:dyDescent="0.25"/>
    <row r="26971" x14ac:dyDescent="0.25"/>
    <row r="26972" x14ac:dyDescent="0.25"/>
    <row r="26973" x14ac:dyDescent="0.25"/>
    <row r="26974" x14ac:dyDescent="0.25"/>
    <row r="26975" x14ac:dyDescent="0.25"/>
    <row r="26976" x14ac:dyDescent="0.25"/>
    <row r="26977" x14ac:dyDescent="0.25"/>
    <row r="26978" x14ac:dyDescent="0.25"/>
    <row r="26979" x14ac:dyDescent="0.25"/>
    <row r="26980" x14ac:dyDescent="0.25"/>
    <row r="26981" x14ac:dyDescent="0.25"/>
    <row r="26982" x14ac:dyDescent="0.25"/>
    <row r="26983" x14ac:dyDescent="0.25"/>
    <row r="26984" x14ac:dyDescent="0.25"/>
    <row r="26985" x14ac:dyDescent="0.25"/>
    <row r="26986" x14ac:dyDescent="0.25"/>
    <row r="26987" x14ac:dyDescent="0.25"/>
    <row r="26988" x14ac:dyDescent="0.25"/>
    <row r="26989" x14ac:dyDescent="0.25"/>
    <row r="26990" x14ac:dyDescent="0.25"/>
    <row r="26991" x14ac:dyDescent="0.25"/>
    <row r="26992" x14ac:dyDescent="0.25"/>
    <row r="26993" x14ac:dyDescent="0.25"/>
    <row r="26994" x14ac:dyDescent="0.25"/>
    <row r="26995" x14ac:dyDescent="0.25"/>
    <row r="26996" x14ac:dyDescent="0.25"/>
    <row r="26997" x14ac:dyDescent="0.25"/>
    <row r="26998" x14ac:dyDescent="0.25"/>
    <row r="26999" x14ac:dyDescent="0.25"/>
    <row r="27000" x14ac:dyDescent="0.25"/>
    <row r="27001" x14ac:dyDescent="0.25"/>
    <row r="27002" x14ac:dyDescent="0.25"/>
    <row r="27003" x14ac:dyDescent="0.25"/>
    <row r="27004" x14ac:dyDescent="0.25"/>
    <row r="27005" x14ac:dyDescent="0.25"/>
    <row r="27006" x14ac:dyDescent="0.25"/>
    <row r="27007" x14ac:dyDescent="0.25"/>
    <row r="27008" x14ac:dyDescent="0.25"/>
    <row r="27009" x14ac:dyDescent="0.25"/>
    <row r="27010" x14ac:dyDescent="0.25"/>
    <row r="27011" x14ac:dyDescent="0.25"/>
    <row r="27012" x14ac:dyDescent="0.25"/>
    <row r="27013" x14ac:dyDescent="0.25"/>
    <row r="27014" x14ac:dyDescent="0.25"/>
    <row r="27015" x14ac:dyDescent="0.25"/>
    <row r="27016" x14ac:dyDescent="0.25"/>
    <row r="27017" x14ac:dyDescent="0.25"/>
    <row r="27018" x14ac:dyDescent="0.25"/>
    <row r="27019" x14ac:dyDescent="0.25"/>
    <row r="27020" x14ac:dyDescent="0.25"/>
    <row r="27021" x14ac:dyDescent="0.25"/>
    <row r="27022" x14ac:dyDescent="0.25"/>
    <row r="27023" x14ac:dyDescent="0.25"/>
    <row r="27024" x14ac:dyDescent="0.25"/>
    <row r="27025" x14ac:dyDescent="0.25"/>
    <row r="27026" x14ac:dyDescent="0.25"/>
    <row r="27027" x14ac:dyDescent="0.25"/>
    <row r="27028" x14ac:dyDescent="0.25"/>
    <row r="27029" x14ac:dyDescent="0.25"/>
    <row r="27030" x14ac:dyDescent="0.25"/>
    <row r="27031" x14ac:dyDescent="0.25"/>
    <row r="27032" x14ac:dyDescent="0.25"/>
    <row r="27033" x14ac:dyDescent="0.25"/>
    <row r="27034" x14ac:dyDescent="0.25"/>
    <row r="27035" x14ac:dyDescent="0.25"/>
    <row r="27036" x14ac:dyDescent="0.25"/>
    <row r="27037" x14ac:dyDescent="0.25"/>
    <row r="27038" x14ac:dyDescent="0.25"/>
    <row r="27039" x14ac:dyDescent="0.25"/>
    <row r="27040" x14ac:dyDescent="0.25"/>
    <row r="27041" x14ac:dyDescent="0.25"/>
    <row r="27042" x14ac:dyDescent="0.25"/>
    <row r="27043" x14ac:dyDescent="0.25"/>
    <row r="27044" x14ac:dyDescent="0.25"/>
    <row r="27045" x14ac:dyDescent="0.25"/>
    <row r="27046" x14ac:dyDescent="0.25"/>
    <row r="27047" x14ac:dyDescent="0.25"/>
    <row r="27048" x14ac:dyDescent="0.25"/>
    <row r="27049" x14ac:dyDescent="0.25"/>
    <row r="27050" x14ac:dyDescent="0.25"/>
    <row r="27051" x14ac:dyDescent="0.25"/>
    <row r="27052" x14ac:dyDescent="0.25"/>
    <row r="27053" x14ac:dyDescent="0.25"/>
    <row r="27054" x14ac:dyDescent="0.25"/>
    <row r="27055" x14ac:dyDescent="0.25"/>
    <row r="27056" x14ac:dyDescent="0.25"/>
    <row r="27057" x14ac:dyDescent="0.25"/>
    <row r="27058" x14ac:dyDescent="0.25"/>
    <row r="27059" x14ac:dyDescent="0.25"/>
    <row r="27060" x14ac:dyDescent="0.25"/>
    <row r="27061" x14ac:dyDescent="0.25"/>
    <row r="27062" x14ac:dyDescent="0.25"/>
    <row r="27063" x14ac:dyDescent="0.25"/>
    <row r="27064" x14ac:dyDescent="0.25"/>
    <row r="27065" x14ac:dyDescent="0.25"/>
    <row r="27066" x14ac:dyDescent="0.25"/>
    <row r="27067" x14ac:dyDescent="0.25"/>
    <row r="27068" x14ac:dyDescent="0.25"/>
    <row r="27069" x14ac:dyDescent="0.25"/>
    <row r="27070" x14ac:dyDescent="0.25"/>
    <row r="27071" x14ac:dyDescent="0.25"/>
    <row r="27072" x14ac:dyDescent="0.25"/>
    <row r="27073" x14ac:dyDescent="0.25"/>
    <row r="27074" x14ac:dyDescent="0.25"/>
    <row r="27075" x14ac:dyDescent="0.25"/>
    <row r="27076" x14ac:dyDescent="0.25"/>
    <row r="27077" x14ac:dyDescent="0.25"/>
    <row r="27078" x14ac:dyDescent="0.25"/>
    <row r="27079" x14ac:dyDescent="0.25"/>
    <row r="27080" x14ac:dyDescent="0.25"/>
    <row r="27081" x14ac:dyDescent="0.25"/>
    <row r="27082" x14ac:dyDescent="0.25"/>
    <row r="27083" x14ac:dyDescent="0.25"/>
    <row r="27084" x14ac:dyDescent="0.25"/>
    <row r="27085" x14ac:dyDescent="0.25"/>
    <row r="27086" x14ac:dyDescent="0.25"/>
    <row r="27087" x14ac:dyDescent="0.25"/>
    <row r="27088" x14ac:dyDescent="0.25"/>
    <row r="27089" x14ac:dyDescent="0.25"/>
    <row r="27090" x14ac:dyDescent="0.25"/>
    <row r="27091" x14ac:dyDescent="0.25"/>
    <row r="27092" x14ac:dyDescent="0.25"/>
    <row r="27093" x14ac:dyDescent="0.25"/>
    <row r="27094" x14ac:dyDescent="0.25"/>
    <row r="27095" x14ac:dyDescent="0.25"/>
    <row r="27096" x14ac:dyDescent="0.25"/>
    <row r="27097" x14ac:dyDescent="0.25"/>
    <row r="27098" x14ac:dyDescent="0.25"/>
    <row r="27099" x14ac:dyDescent="0.25"/>
    <row r="27100" x14ac:dyDescent="0.25"/>
    <row r="27101" x14ac:dyDescent="0.25"/>
    <row r="27102" x14ac:dyDescent="0.25"/>
    <row r="27103" x14ac:dyDescent="0.25"/>
    <row r="27104" x14ac:dyDescent="0.25"/>
    <row r="27105" x14ac:dyDescent="0.25"/>
    <row r="27106" x14ac:dyDescent="0.25"/>
    <row r="27107" x14ac:dyDescent="0.25"/>
    <row r="27108" x14ac:dyDescent="0.25"/>
    <row r="27109" x14ac:dyDescent="0.25"/>
    <row r="27110" x14ac:dyDescent="0.25"/>
    <row r="27111" x14ac:dyDescent="0.25"/>
    <row r="27112" x14ac:dyDescent="0.25"/>
    <row r="27113" x14ac:dyDescent="0.25"/>
    <row r="27114" x14ac:dyDescent="0.25"/>
    <row r="27115" x14ac:dyDescent="0.25"/>
    <row r="27116" x14ac:dyDescent="0.25"/>
    <row r="27117" x14ac:dyDescent="0.25"/>
    <row r="27118" x14ac:dyDescent="0.25"/>
    <row r="27119" x14ac:dyDescent="0.25"/>
    <row r="27120" x14ac:dyDescent="0.25"/>
    <row r="27121" x14ac:dyDescent="0.25"/>
    <row r="27122" x14ac:dyDescent="0.25"/>
    <row r="27123" x14ac:dyDescent="0.25"/>
    <row r="27124" x14ac:dyDescent="0.25"/>
    <row r="27125" x14ac:dyDescent="0.25"/>
    <row r="27126" x14ac:dyDescent="0.25"/>
    <row r="27127" x14ac:dyDescent="0.25"/>
    <row r="27128" x14ac:dyDescent="0.25"/>
    <row r="27129" x14ac:dyDescent="0.25"/>
    <row r="27130" x14ac:dyDescent="0.25"/>
    <row r="27131" x14ac:dyDescent="0.25"/>
    <row r="27132" x14ac:dyDescent="0.25"/>
    <row r="27133" x14ac:dyDescent="0.25"/>
    <row r="27134" x14ac:dyDescent="0.25"/>
    <row r="27135" x14ac:dyDescent="0.25"/>
    <row r="27136" x14ac:dyDescent="0.25"/>
    <row r="27137" x14ac:dyDescent="0.25"/>
    <row r="27138" x14ac:dyDescent="0.25"/>
    <row r="27139" x14ac:dyDescent="0.25"/>
    <row r="27140" x14ac:dyDescent="0.25"/>
    <row r="27141" x14ac:dyDescent="0.25"/>
    <row r="27142" x14ac:dyDescent="0.25"/>
    <row r="27143" x14ac:dyDescent="0.25"/>
    <row r="27144" x14ac:dyDescent="0.25"/>
    <row r="27145" x14ac:dyDescent="0.25"/>
    <row r="27146" x14ac:dyDescent="0.25"/>
    <row r="27147" x14ac:dyDescent="0.25"/>
    <row r="27148" x14ac:dyDescent="0.25"/>
    <row r="27149" x14ac:dyDescent="0.25"/>
    <row r="27150" x14ac:dyDescent="0.25"/>
    <row r="27151" x14ac:dyDescent="0.25"/>
    <row r="27152" x14ac:dyDescent="0.25"/>
    <row r="27153" x14ac:dyDescent="0.25"/>
    <row r="27154" x14ac:dyDescent="0.25"/>
    <row r="27155" x14ac:dyDescent="0.25"/>
    <row r="27156" x14ac:dyDescent="0.25"/>
    <row r="27157" x14ac:dyDescent="0.25"/>
    <row r="27158" x14ac:dyDescent="0.25"/>
    <row r="27159" x14ac:dyDescent="0.25"/>
    <row r="27160" x14ac:dyDescent="0.25"/>
    <row r="27161" x14ac:dyDescent="0.25"/>
    <row r="27162" x14ac:dyDescent="0.25"/>
    <row r="27163" x14ac:dyDescent="0.25"/>
    <row r="27164" x14ac:dyDescent="0.25"/>
    <row r="27165" x14ac:dyDescent="0.25"/>
    <row r="27166" x14ac:dyDescent="0.25"/>
    <row r="27167" x14ac:dyDescent="0.25"/>
    <row r="27168" x14ac:dyDescent="0.25"/>
    <row r="27169" x14ac:dyDescent="0.25"/>
    <row r="27170" x14ac:dyDescent="0.25"/>
    <row r="27171" x14ac:dyDescent="0.25"/>
    <row r="27172" x14ac:dyDescent="0.25"/>
    <row r="27173" x14ac:dyDescent="0.25"/>
    <row r="27174" x14ac:dyDescent="0.25"/>
    <row r="27175" x14ac:dyDescent="0.25"/>
    <row r="27176" x14ac:dyDescent="0.25"/>
    <row r="27177" x14ac:dyDescent="0.25"/>
    <row r="27178" x14ac:dyDescent="0.25"/>
    <row r="27179" x14ac:dyDescent="0.25"/>
    <row r="27180" x14ac:dyDescent="0.25"/>
    <row r="27181" x14ac:dyDescent="0.25"/>
    <row r="27182" x14ac:dyDescent="0.25"/>
    <row r="27183" x14ac:dyDescent="0.25"/>
    <row r="27184" x14ac:dyDescent="0.25"/>
    <row r="27185" x14ac:dyDescent="0.25"/>
    <row r="27186" x14ac:dyDescent="0.25"/>
    <row r="27187" x14ac:dyDescent="0.25"/>
    <row r="27188" x14ac:dyDescent="0.25"/>
    <row r="27189" x14ac:dyDescent="0.25"/>
    <row r="27190" x14ac:dyDescent="0.25"/>
    <row r="27191" x14ac:dyDescent="0.25"/>
    <row r="27192" x14ac:dyDescent="0.25"/>
    <row r="27193" x14ac:dyDescent="0.25"/>
    <row r="27194" x14ac:dyDescent="0.25"/>
    <row r="27195" x14ac:dyDescent="0.25"/>
    <row r="27196" x14ac:dyDescent="0.25"/>
    <row r="27197" x14ac:dyDescent="0.25"/>
    <row r="27198" x14ac:dyDescent="0.25"/>
    <row r="27199" x14ac:dyDescent="0.25"/>
    <row r="27200" x14ac:dyDescent="0.25"/>
    <row r="27201" x14ac:dyDescent="0.25"/>
    <row r="27202" x14ac:dyDescent="0.25"/>
    <row r="27203" x14ac:dyDescent="0.25"/>
    <row r="27204" x14ac:dyDescent="0.25"/>
    <row r="27205" x14ac:dyDescent="0.25"/>
    <row r="27206" x14ac:dyDescent="0.25"/>
    <row r="27207" x14ac:dyDescent="0.25"/>
    <row r="27208" x14ac:dyDescent="0.25"/>
    <row r="27209" x14ac:dyDescent="0.25"/>
    <row r="27210" x14ac:dyDescent="0.25"/>
    <row r="27211" x14ac:dyDescent="0.25"/>
    <row r="27212" x14ac:dyDescent="0.25"/>
    <row r="27213" x14ac:dyDescent="0.25"/>
    <row r="27214" x14ac:dyDescent="0.25"/>
    <row r="27215" x14ac:dyDescent="0.25"/>
    <row r="27216" x14ac:dyDescent="0.25"/>
    <row r="27217" x14ac:dyDescent="0.25"/>
    <row r="27218" x14ac:dyDescent="0.25"/>
    <row r="27219" x14ac:dyDescent="0.25"/>
    <row r="27220" x14ac:dyDescent="0.25"/>
    <row r="27221" x14ac:dyDescent="0.25"/>
    <row r="27222" x14ac:dyDescent="0.25"/>
    <row r="27223" x14ac:dyDescent="0.25"/>
    <row r="27224" x14ac:dyDescent="0.25"/>
    <row r="27225" x14ac:dyDescent="0.25"/>
    <row r="27226" x14ac:dyDescent="0.25"/>
    <row r="27227" x14ac:dyDescent="0.25"/>
    <row r="27228" x14ac:dyDescent="0.25"/>
    <row r="27229" x14ac:dyDescent="0.25"/>
    <row r="27230" x14ac:dyDescent="0.25"/>
    <row r="27231" x14ac:dyDescent="0.25"/>
    <row r="27232" x14ac:dyDescent="0.25"/>
    <row r="27233" x14ac:dyDescent="0.25"/>
    <row r="27234" x14ac:dyDescent="0.25"/>
    <row r="27235" x14ac:dyDescent="0.25"/>
    <row r="27236" x14ac:dyDescent="0.25"/>
    <row r="27237" x14ac:dyDescent="0.25"/>
    <row r="27238" x14ac:dyDescent="0.25"/>
    <row r="27239" x14ac:dyDescent="0.25"/>
    <row r="27240" x14ac:dyDescent="0.25"/>
    <row r="27241" x14ac:dyDescent="0.25"/>
    <row r="27242" x14ac:dyDescent="0.25"/>
    <row r="27243" x14ac:dyDescent="0.25"/>
    <row r="27244" x14ac:dyDescent="0.25"/>
    <row r="27245" x14ac:dyDescent="0.25"/>
    <row r="27246" x14ac:dyDescent="0.25"/>
    <row r="27247" x14ac:dyDescent="0.25"/>
    <row r="27248" x14ac:dyDescent="0.25"/>
    <row r="27249" x14ac:dyDescent="0.25"/>
    <row r="27250" x14ac:dyDescent="0.25"/>
    <row r="27251" x14ac:dyDescent="0.25"/>
    <row r="27252" x14ac:dyDescent="0.25"/>
    <row r="27253" x14ac:dyDescent="0.25"/>
    <row r="27254" x14ac:dyDescent="0.25"/>
    <row r="27255" x14ac:dyDescent="0.25"/>
    <row r="27256" x14ac:dyDescent="0.25"/>
    <row r="27257" x14ac:dyDescent="0.25"/>
    <row r="27258" x14ac:dyDescent="0.25"/>
    <row r="27259" x14ac:dyDescent="0.25"/>
    <row r="27260" x14ac:dyDescent="0.25"/>
    <row r="27261" x14ac:dyDescent="0.25"/>
    <row r="27262" x14ac:dyDescent="0.25"/>
    <row r="27263" x14ac:dyDescent="0.25"/>
    <row r="27264" x14ac:dyDescent="0.25"/>
    <row r="27265" x14ac:dyDescent="0.25"/>
    <row r="27266" x14ac:dyDescent="0.25"/>
    <row r="27267" x14ac:dyDescent="0.25"/>
    <row r="27268" x14ac:dyDescent="0.25"/>
    <row r="27269" x14ac:dyDescent="0.25"/>
    <row r="27270" x14ac:dyDescent="0.25"/>
    <row r="27271" x14ac:dyDescent="0.25"/>
    <row r="27272" x14ac:dyDescent="0.25"/>
    <row r="27273" x14ac:dyDescent="0.25"/>
    <row r="27274" x14ac:dyDescent="0.25"/>
    <row r="27275" x14ac:dyDescent="0.25"/>
    <row r="27276" x14ac:dyDescent="0.25"/>
    <row r="27277" x14ac:dyDescent="0.25"/>
    <row r="27278" x14ac:dyDescent="0.25"/>
    <row r="27279" x14ac:dyDescent="0.25"/>
    <row r="27280" x14ac:dyDescent="0.25"/>
    <row r="27281" x14ac:dyDescent="0.25"/>
    <row r="27282" x14ac:dyDescent="0.25"/>
    <row r="27283" x14ac:dyDescent="0.25"/>
    <row r="27284" x14ac:dyDescent="0.25"/>
    <row r="27285" x14ac:dyDescent="0.25"/>
    <row r="27286" x14ac:dyDescent="0.25"/>
    <row r="27287" x14ac:dyDescent="0.25"/>
    <row r="27288" x14ac:dyDescent="0.25"/>
    <row r="27289" x14ac:dyDescent="0.25"/>
    <row r="27290" x14ac:dyDescent="0.25"/>
    <row r="27291" x14ac:dyDescent="0.25"/>
    <row r="27292" x14ac:dyDescent="0.25"/>
    <row r="27293" x14ac:dyDescent="0.25"/>
    <row r="27294" x14ac:dyDescent="0.25"/>
    <row r="27295" x14ac:dyDescent="0.25"/>
    <row r="27296" x14ac:dyDescent="0.25"/>
    <row r="27297" x14ac:dyDescent="0.25"/>
    <row r="27298" x14ac:dyDescent="0.25"/>
    <row r="27299" x14ac:dyDescent="0.25"/>
    <row r="27300" x14ac:dyDescent="0.25"/>
    <row r="27301" x14ac:dyDescent="0.25"/>
    <row r="27302" x14ac:dyDescent="0.25"/>
    <row r="27303" x14ac:dyDescent="0.25"/>
    <row r="27304" x14ac:dyDescent="0.25"/>
    <row r="27305" x14ac:dyDescent="0.25"/>
    <row r="27306" x14ac:dyDescent="0.25"/>
    <row r="27307" x14ac:dyDescent="0.25"/>
    <row r="27308" x14ac:dyDescent="0.25"/>
    <row r="27309" x14ac:dyDescent="0.25"/>
    <row r="27310" x14ac:dyDescent="0.25"/>
    <row r="27311" x14ac:dyDescent="0.25"/>
    <row r="27312" x14ac:dyDescent="0.25"/>
    <row r="27313" x14ac:dyDescent="0.25"/>
    <row r="27314" x14ac:dyDescent="0.25"/>
    <row r="27315" x14ac:dyDescent="0.25"/>
    <row r="27316" x14ac:dyDescent="0.25"/>
    <row r="27317" x14ac:dyDescent="0.25"/>
    <row r="27318" x14ac:dyDescent="0.25"/>
    <row r="27319" x14ac:dyDescent="0.25"/>
    <row r="27320" x14ac:dyDescent="0.25"/>
    <row r="27321" x14ac:dyDescent="0.25"/>
    <row r="27322" x14ac:dyDescent="0.25"/>
    <row r="27323" x14ac:dyDescent="0.25"/>
    <row r="27324" x14ac:dyDescent="0.25"/>
    <row r="27325" x14ac:dyDescent="0.25"/>
    <row r="27326" x14ac:dyDescent="0.25"/>
    <row r="27327" x14ac:dyDescent="0.25"/>
    <row r="27328" x14ac:dyDescent="0.25"/>
    <row r="27329" x14ac:dyDescent="0.25"/>
    <row r="27330" x14ac:dyDescent="0.25"/>
    <row r="27331" x14ac:dyDescent="0.25"/>
    <row r="27332" x14ac:dyDescent="0.25"/>
    <row r="27333" x14ac:dyDescent="0.25"/>
    <row r="27334" x14ac:dyDescent="0.25"/>
    <row r="27335" x14ac:dyDescent="0.25"/>
    <row r="27336" x14ac:dyDescent="0.25"/>
    <row r="27337" x14ac:dyDescent="0.25"/>
    <row r="27338" x14ac:dyDescent="0.25"/>
    <row r="27339" x14ac:dyDescent="0.25"/>
    <row r="27340" x14ac:dyDescent="0.25"/>
    <row r="27341" x14ac:dyDescent="0.25"/>
    <row r="27342" x14ac:dyDescent="0.25"/>
    <row r="27343" x14ac:dyDescent="0.25"/>
    <row r="27344" x14ac:dyDescent="0.25"/>
    <row r="27345" x14ac:dyDescent="0.25"/>
    <row r="27346" x14ac:dyDescent="0.25"/>
    <row r="27347" x14ac:dyDescent="0.25"/>
    <row r="27348" x14ac:dyDescent="0.25"/>
    <row r="27349" x14ac:dyDescent="0.25"/>
    <row r="27350" x14ac:dyDescent="0.25"/>
    <row r="27351" x14ac:dyDescent="0.25"/>
    <row r="27352" x14ac:dyDescent="0.25"/>
    <row r="27353" x14ac:dyDescent="0.25"/>
    <row r="27354" x14ac:dyDescent="0.25"/>
    <row r="27355" x14ac:dyDescent="0.25"/>
    <row r="27356" x14ac:dyDescent="0.25"/>
    <row r="27357" x14ac:dyDescent="0.25"/>
    <row r="27358" x14ac:dyDescent="0.25"/>
    <row r="27359" x14ac:dyDescent="0.25"/>
    <row r="27360" x14ac:dyDescent="0.25"/>
    <row r="27361" x14ac:dyDescent="0.25"/>
    <row r="27362" x14ac:dyDescent="0.25"/>
    <row r="27363" x14ac:dyDescent="0.25"/>
    <row r="27364" x14ac:dyDescent="0.25"/>
    <row r="27365" x14ac:dyDescent="0.25"/>
    <row r="27366" x14ac:dyDescent="0.25"/>
    <row r="27367" x14ac:dyDescent="0.25"/>
    <row r="27368" x14ac:dyDescent="0.25"/>
    <row r="27369" x14ac:dyDescent="0.25"/>
    <row r="27370" x14ac:dyDescent="0.25"/>
    <row r="27371" x14ac:dyDescent="0.25"/>
    <row r="27372" x14ac:dyDescent="0.25"/>
    <row r="27373" x14ac:dyDescent="0.25"/>
    <row r="27374" x14ac:dyDescent="0.25"/>
    <row r="27375" x14ac:dyDescent="0.25"/>
    <row r="27376" x14ac:dyDescent="0.25"/>
    <row r="27377" x14ac:dyDescent="0.25"/>
    <row r="27378" x14ac:dyDescent="0.25"/>
    <row r="27379" x14ac:dyDescent="0.25"/>
    <row r="27380" x14ac:dyDescent="0.25"/>
    <row r="27381" x14ac:dyDescent="0.25"/>
    <row r="27382" x14ac:dyDescent="0.25"/>
    <row r="27383" x14ac:dyDescent="0.25"/>
    <row r="27384" x14ac:dyDescent="0.25"/>
    <row r="27385" x14ac:dyDescent="0.25"/>
    <row r="27386" x14ac:dyDescent="0.25"/>
    <row r="27387" x14ac:dyDescent="0.25"/>
    <row r="27388" x14ac:dyDescent="0.25"/>
    <row r="27389" x14ac:dyDescent="0.25"/>
    <row r="27390" x14ac:dyDescent="0.25"/>
    <row r="27391" x14ac:dyDescent="0.25"/>
    <row r="27392" x14ac:dyDescent="0.25"/>
    <row r="27393" x14ac:dyDescent="0.25"/>
    <row r="27394" x14ac:dyDescent="0.25"/>
    <row r="27395" x14ac:dyDescent="0.25"/>
    <row r="27396" x14ac:dyDescent="0.25"/>
    <row r="27397" x14ac:dyDescent="0.25"/>
    <row r="27398" x14ac:dyDescent="0.25"/>
    <row r="27399" x14ac:dyDescent="0.25"/>
    <row r="27400" x14ac:dyDescent="0.25"/>
    <row r="27401" x14ac:dyDescent="0.25"/>
    <row r="27402" x14ac:dyDescent="0.25"/>
    <row r="27403" x14ac:dyDescent="0.25"/>
    <row r="27404" x14ac:dyDescent="0.25"/>
    <row r="27405" x14ac:dyDescent="0.25"/>
    <row r="27406" x14ac:dyDescent="0.25"/>
    <row r="27407" x14ac:dyDescent="0.25"/>
    <row r="27408" x14ac:dyDescent="0.25"/>
    <row r="27409" x14ac:dyDescent="0.25"/>
    <row r="27410" x14ac:dyDescent="0.25"/>
    <row r="27411" x14ac:dyDescent="0.25"/>
    <row r="27412" x14ac:dyDescent="0.25"/>
    <row r="27413" x14ac:dyDescent="0.25"/>
    <row r="27414" x14ac:dyDescent="0.25"/>
    <row r="27415" x14ac:dyDescent="0.25"/>
    <row r="27416" x14ac:dyDescent="0.25"/>
    <row r="27417" x14ac:dyDescent="0.25"/>
    <row r="27418" x14ac:dyDescent="0.25"/>
    <row r="27419" x14ac:dyDescent="0.25"/>
    <row r="27420" x14ac:dyDescent="0.25"/>
    <row r="27421" x14ac:dyDescent="0.25"/>
    <row r="27422" x14ac:dyDescent="0.25"/>
    <row r="27423" x14ac:dyDescent="0.25"/>
    <row r="27424" x14ac:dyDescent="0.25"/>
    <row r="27425" x14ac:dyDescent="0.25"/>
    <row r="27426" x14ac:dyDescent="0.25"/>
    <row r="27427" x14ac:dyDescent="0.25"/>
    <row r="27428" x14ac:dyDescent="0.25"/>
    <row r="27429" x14ac:dyDescent="0.25"/>
    <row r="27430" x14ac:dyDescent="0.25"/>
    <row r="27431" x14ac:dyDescent="0.25"/>
    <row r="27432" x14ac:dyDescent="0.25"/>
    <row r="27433" x14ac:dyDescent="0.25"/>
    <row r="27434" x14ac:dyDescent="0.25"/>
    <row r="27435" x14ac:dyDescent="0.25"/>
    <row r="27436" x14ac:dyDescent="0.25"/>
    <row r="27437" x14ac:dyDescent="0.25"/>
    <row r="27438" x14ac:dyDescent="0.25"/>
    <row r="27439" x14ac:dyDescent="0.25"/>
    <row r="27440" x14ac:dyDescent="0.25"/>
    <row r="27441" x14ac:dyDescent="0.25"/>
    <row r="27442" x14ac:dyDescent="0.25"/>
    <row r="27443" x14ac:dyDescent="0.25"/>
    <row r="27444" x14ac:dyDescent="0.25"/>
    <row r="27445" x14ac:dyDescent="0.25"/>
    <row r="27446" x14ac:dyDescent="0.25"/>
    <row r="27447" x14ac:dyDescent="0.25"/>
    <row r="27448" x14ac:dyDescent="0.25"/>
    <row r="27449" x14ac:dyDescent="0.25"/>
    <row r="27450" x14ac:dyDescent="0.25"/>
    <row r="27451" x14ac:dyDescent="0.25"/>
    <row r="27452" x14ac:dyDescent="0.25"/>
    <row r="27453" x14ac:dyDescent="0.25"/>
    <row r="27454" x14ac:dyDescent="0.25"/>
    <row r="27455" x14ac:dyDescent="0.25"/>
    <row r="27456" x14ac:dyDescent="0.25"/>
    <row r="27457" x14ac:dyDescent="0.25"/>
    <row r="27458" x14ac:dyDescent="0.25"/>
    <row r="27459" x14ac:dyDescent="0.25"/>
    <row r="27460" x14ac:dyDescent="0.25"/>
    <row r="27461" x14ac:dyDescent="0.25"/>
    <row r="27462" x14ac:dyDescent="0.25"/>
    <row r="27463" x14ac:dyDescent="0.25"/>
    <row r="27464" x14ac:dyDescent="0.25"/>
    <row r="27465" x14ac:dyDescent="0.25"/>
    <row r="27466" x14ac:dyDescent="0.25"/>
    <row r="27467" x14ac:dyDescent="0.25"/>
    <row r="27468" x14ac:dyDescent="0.25"/>
    <row r="27469" x14ac:dyDescent="0.25"/>
    <row r="27470" x14ac:dyDescent="0.25"/>
    <row r="27471" x14ac:dyDescent="0.25"/>
    <row r="27472" x14ac:dyDescent="0.25"/>
    <row r="27473" x14ac:dyDescent="0.25"/>
    <row r="27474" x14ac:dyDescent="0.25"/>
    <row r="27475" x14ac:dyDescent="0.25"/>
    <row r="27476" x14ac:dyDescent="0.25"/>
    <row r="27477" x14ac:dyDescent="0.25"/>
    <row r="27478" x14ac:dyDescent="0.25"/>
    <row r="27479" x14ac:dyDescent="0.25"/>
    <row r="27480" x14ac:dyDescent="0.25"/>
    <row r="27481" x14ac:dyDescent="0.25"/>
    <row r="27482" x14ac:dyDescent="0.25"/>
    <row r="27483" x14ac:dyDescent="0.25"/>
    <row r="27484" x14ac:dyDescent="0.25"/>
    <row r="27485" x14ac:dyDescent="0.25"/>
    <row r="27486" x14ac:dyDescent="0.25"/>
    <row r="27487" x14ac:dyDescent="0.25"/>
    <row r="27488" x14ac:dyDescent="0.25"/>
    <row r="27489" x14ac:dyDescent="0.25"/>
    <row r="27490" x14ac:dyDescent="0.25"/>
    <row r="27491" x14ac:dyDescent="0.25"/>
    <row r="27492" x14ac:dyDescent="0.25"/>
    <row r="27493" x14ac:dyDescent="0.25"/>
    <row r="27494" x14ac:dyDescent="0.25"/>
    <row r="27495" x14ac:dyDescent="0.25"/>
    <row r="27496" x14ac:dyDescent="0.25"/>
    <row r="27497" x14ac:dyDescent="0.25"/>
    <row r="27498" x14ac:dyDescent="0.25"/>
    <row r="27499" x14ac:dyDescent="0.25"/>
    <row r="27500" x14ac:dyDescent="0.25"/>
    <row r="27501" x14ac:dyDescent="0.25"/>
    <row r="27502" x14ac:dyDescent="0.25"/>
    <row r="27503" x14ac:dyDescent="0.25"/>
    <row r="27504" x14ac:dyDescent="0.25"/>
    <row r="27505" x14ac:dyDescent="0.25"/>
    <row r="27506" x14ac:dyDescent="0.25"/>
    <row r="27507" x14ac:dyDescent="0.25"/>
    <row r="27508" x14ac:dyDescent="0.25"/>
    <row r="27509" x14ac:dyDescent="0.25"/>
    <row r="27510" x14ac:dyDescent="0.25"/>
    <row r="27511" x14ac:dyDescent="0.25"/>
    <row r="27512" x14ac:dyDescent="0.25"/>
    <row r="27513" x14ac:dyDescent="0.25"/>
    <row r="27514" x14ac:dyDescent="0.25"/>
    <row r="27515" x14ac:dyDescent="0.25"/>
    <row r="27516" x14ac:dyDescent="0.25"/>
    <row r="27517" x14ac:dyDescent="0.25"/>
    <row r="27518" x14ac:dyDescent="0.25"/>
    <row r="27519" x14ac:dyDescent="0.25"/>
    <row r="27520" x14ac:dyDescent="0.25"/>
    <row r="27521" x14ac:dyDescent="0.25"/>
    <row r="27522" x14ac:dyDescent="0.25"/>
    <row r="27523" x14ac:dyDescent="0.25"/>
    <row r="27524" x14ac:dyDescent="0.25"/>
    <row r="27525" x14ac:dyDescent="0.25"/>
    <row r="27526" x14ac:dyDescent="0.25"/>
    <row r="27527" x14ac:dyDescent="0.25"/>
    <row r="27528" x14ac:dyDescent="0.25"/>
    <row r="27529" x14ac:dyDescent="0.25"/>
    <row r="27530" x14ac:dyDescent="0.25"/>
    <row r="27531" x14ac:dyDescent="0.25"/>
    <row r="27532" x14ac:dyDescent="0.25"/>
    <row r="27533" x14ac:dyDescent="0.25"/>
    <row r="27534" x14ac:dyDescent="0.25"/>
    <row r="27535" x14ac:dyDescent="0.25"/>
    <row r="27536" x14ac:dyDescent="0.25"/>
    <row r="27537" x14ac:dyDescent="0.25"/>
    <row r="27538" x14ac:dyDescent="0.25"/>
    <row r="27539" x14ac:dyDescent="0.25"/>
    <row r="27540" x14ac:dyDescent="0.25"/>
    <row r="27541" x14ac:dyDescent="0.25"/>
    <row r="27542" x14ac:dyDescent="0.25"/>
    <row r="27543" x14ac:dyDescent="0.25"/>
    <row r="27544" x14ac:dyDescent="0.25"/>
    <row r="27545" x14ac:dyDescent="0.25"/>
    <row r="27546" x14ac:dyDescent="0.25"/>
    <row r="27547" x14ac:dyDescent="0.25"/>
    <row r="27548" x14ac:dyDescent="0.25"/>
    <row r="27549" x14ac:dyDescent="0.25"/>
    <row r="27550" x14ac:dyDescent="0.25"/>
    <row r="27551" x14ac:dyDescent="0.25"/>
    <row r="27552" x14ac:dyDescent="0.25"/>
    <row r="27553" x14ac:dyDescent="0.25"/>
    <row r="27554" x14ac:dyDescent="0.25"/>
    <row r="27555" x14ac:dyDescent="0.25"/>
    <row r="27556" x14ac:dyDescent="0.25"/>
    <row r="27557" x14ac:dyDescent="0.25"/>
    <row r="27558" x14ac:dyDescent="0.25"/>
    <row r="27559" x14ac:dyDescent="0.25"/>
    <row r="27560" x14ac:dyDescent="0.25"/>
    <row r="27561" x14ac:dyDescent="0.25"/>
    <row r="27562" x14ac:dyDescent="0.25"/>
    <row r="27563" x14ac:dyDescent="0.25"/>
    <row r="27564" x14ac:dyDescent="0.25"/>
    <row r="27565" x14ac:dyDescent="0.25"/>
    <row r="27566" x14ac:dyDescent="0.25"/>
    <row r="27567" x14ac:dyDescent="0.25"/>
    <row r="27568" x14ac:dyDescent="0.25"/>
    <row r="27569" x14ac:dyDescent="0.25"/>
    <row r="27570" x14ac:dyDescent="0.25"/>
    <row r="27571" x14ac:dyDescent="0.25"/>
    <row r="27572" x14ac:dyDescent="0.25"/>
    <row r="27573" x14ac:dyDescent="0.25"/>
    <row r="27574" x14ac:dyDescent="0.25"/>
    <row r="27575" x14ac:dyDescent="0.25"/>
    <row r="27576" x14ac:dyDescent="0.25"/>
    <row r="27577" x14ac:dyDescent="0.25"/>
    <row r="27578" x14ac:dyDescent="0.25"/>
    <row r="27579" x14ac:dyDescent="0.25"/>
    <row r="27580" x14ac:dyDescent="0.25"/>
    <row r="27581" x14ac:dyDescent="0.25"/>
    <row r="27582" x14ac:dyDescent="0.25"/>
    <row r="27583" x14ac:dyDescent="0.25"/>
    <row r="27584" x14ac:dyDescent="0.25"/>
    <row r="27585" x14ac:dyDescent="0.25"/>
    <row r="27586" x14ac:dyDescent="0.25"/>
    <row r="27587" x14ac:dyDescent="0.25"/>
    <row r="27588" x14ac:dyDescent="0.25"/>
    <row r="27589" x14ac:dyDescent="0.25"/>
    <row r="27590" x14ac:dyDescent="0.25"/>
    <row r="27591" x14ac:dyDescent="0.25"/>
    <row r="27592" x14ac:dyDescent="0.25"/>
    <row r="27593" x14ac:dyDescent="0.25"/>
    <row r="27594" x14ac:dyDescent="0.25"/>
    <row r="27595" x14ac:dyDescent="0.25"/>
    <row r="27596" x14ac:dyDescent="0.25"/>
    <row r="27597" x14ac:dyDescent="0.25"/>
    <row r="27598" x14ac:dyDescent="0.25"/>
    <row r="27599" x14ac:dyDescent="0.25"/>
    <row r="27600" x14ac:dyDescent="0.25"/>
    <row r="27601" x14ac:dyDescent="0.25"/>
    <row r="27602" x14ac:dyDescent="0.25"/>
    <row r="27603" x14ac:dyDescent="0.25"/>
    <row r="27604" x14ac:dyDescent="0.25"/>
    <row r="27605" x14ac:dyDescent="0.25"/>
    <row r="27606" x14ac:dyDescent="0.25"/>
    <row r="27607" x14ac:dyDescent="0.25"/>
    <row r="27608" x14ac:dyDescent="0.25"/>
    <row r="27609" x14ac:dyDescent="0.25"/>
    <row r="27610" x14ac:dyDescent="0.25"/>
    <row r="27611" x14ac:dyDescent="0.25"/>
    <row r="27612" x14ac:dyDescent="0.25"/>
    <row r="27613" x14ac:dyDescent="0.25"/>
    <row r="27614" x14ac:dyDescent="0.25"/>
    <row r="27615" x14ac:dyDescent="0.25"/>
    <row r="27616" x14ac:dyDescent="0.25"/>
    <row r="27617" x14ac:dyDescent="0.25"/>
    <row r="27618" x14ac:dyDescent="0.25"/>
    <row r="27619" x14ac:dyDescent="0.25"/>
    <row r="27620" x14ac:dyDescent="0.25"/>
    <row r="27621" x14ac:dyDescent="0.25"/>
    <row r="27622" x14ac:dyDescent="0.25"/>
    <row r="27623" x14ac:dyDescent="0.25"/>
    <row r="27624" x14ac:dyDescent="0.25"/>
    <row r="27625" x14ac:dyDescent="0.25"/>
    <row r="27626" x14ac:dyDescent="0.25"/>
    <row r="27627" x14ac:dyDescent="0.25"/>
    <row r="27628" x14ac:dyDescent="0.25"/>
    <row r="27629" x14ac:dyDescent="0.25"/>
    <row r="27630" x14ac:dyDescent="0.25"/>
    <row r="27631" x14ac:dyDescent="0.25"/>
    <row r="27632" x14ac:dyDescent="0.25"/>
    <row r="27633" x14ac:dyDescent="0.25"/>
    <row r="27634" x14ac:dyDescent="0.25"/>
    <row r="27635" x14ac:dyDescent="0.25"/>
    <row r="27636" x14ac:dyDescent="0.25"/>
    <row r="27637" x14ac:dyDescent="0.25"/>
    <row r="27638" x14ac:dyDescent="0.25"/>
    <row r="27639" x14ac:dyDescent="0.25"/>
    <row r="27640" x14ac:dyDescent="0.25"/>
    <row r="27641" x14ac:dyDescent="0.25"/>
    <row r="27642" x14ac:dyDescent="0.25"/>
    <row r="27643" x14ac:dyDescent="0.25"/>
    <row r="27644" x14ac:dyDescent="0.25"/>
    <row r="27645" x14ac:dyDescent="0.25"/>
    <row r="27646" x14ac:dyDescent="0.25"/>
    <row r="27647" x14ac:dyDescent="0.25"/>
    <row r="27648" x14ac:dyDescent="0.25"/>
    <row r="27649" x14ac:dyDescent="0.25"/>
    <row r="27650" x14ac:dyDescent="0.25"/>
    <row r="27651" x14ac:dyDescent="0.25"/>
    <row r="27652" x14ac:dyDescent="0.25"/>
    <row r="27653" x14ac:dyDescent="0.25"/>
    <row r="27654" x14ac:dyDescent="0.25"/>
    <row r="27655" x14ac:dyDescent="0.25"/>
    <row r="27656" x14ac:dyDescent="0.25"/>
    <row r="27657" x14ac:dyDescent="0.25"/>
    <row r="27658" x14ac:dyDescent="0.25"/>
    <row r="27659" x14ac:dyDescent="0.25"/>
    <row r="27660" x14ac:dyDescent="0.25"/>
    <row r="27661" x14ac:dyDescent="0.25"/>
    <row r="27662" x14ac:dyDescent="0.25"/>
    <row r="27663" x14ac:dyDescent="0.25"/>
    <row r="27664" x14ac:dyDescent="0.25"/>
    <row r="27665" x14ac:dyDescent="0.25"/>
    <row r="27666" x14ac:dyDescent="0.25"/>
    <row r="27667" x14ac:dyDescent="0.25"/>
    <row r="27668" x14ac:dyDescent="0.25"/>
    <row r="27669" x14ac:dyDescent="0.25"/>
    <row r="27670" x14ac:dyDescent="0.25"/>
    <row r="27671" x14ac:dyDescent="0.25"/>
    <row r="27672" x14ac:dyDescent="0.25"/>
    <row r="27673" x14ac:dyDescent="0.25"/>
    <row r="27674" x14ac:dyDescent="0.25"/>
    <row r="27675" x14ac:dyDescent="0.25"/>
    <row r="27676" x14ac:dyDescent="0.25"/>
    <row r="27677" x14ac:dyDescent="0.25"/>
    <row r="27678" x14ac:dyDescent="0.25"/>
    <row r="27679" x14ac:dyDescent="0.25"/>
    <row r="27680" x14ac:dyDescent="0.25"/>
    <row r="27681" x14ac:dyDescent="0.25"/>
    <row r="27682" x14ac:dyDescent="0.25"/>
    <row r="27683" x14ac:dyDescent="0.25"/>
    <row r="27684" x14ac:dyDescent="0.25"/>
    <row r="27685" x14ac:dyDescent="0.25"/>
    <row r="27686" x14ac:dyDescent="0.25"/>
    <row r="27687" x14ac:dyDescent="0.25"/>
    <row r="27688" x14ac:dyDescent="0.25"/>
    <row r="27689" x14ac:dyDescent="0.25"/>
    <row r="27690" x14ac:dyDescent="0.25"/>
    <row r="27691" x14ac:dyDescent="0.25"/>
    <row r="27692" x14ac:dyDescent="0.25"/>
    <row r="27693" x14ac:dyDescent="0.25"/>
    <row r="27694" x14ac:dyDescent="0.25"/>
    <row r="27695" x14ac:dyDescent="0.25"/>
    <row r="27696" x14ac:dyDescent="0.25"/>
    <row r="27697" x14ac:dyDescent="0.25"/>
    <row r="27698" x14ac:dyDescent="0.25"/>
    <row r="27699" x14ac:dyDescent="0.25"/>
    <row r="27700" x14ac:dyDescent="0.25"/>
    <row r="27701" x14ac:dyDescent="0.25"/>
    <row r="27702" x14ac:dyDescent="0.25"/>
    <row r="27703" x14ac:dyDescent="0.25"/>
    <row r="27704" x14ac:dyDescent="0.25"/>
    <row r="27705" x14ac:dyDescent="0.25"/>
    <row r="27706" x14ac:dyDescent="0.25"/>
    <row r="27707" x14ac:dyDescent="0.25"/>
    <row r="27708" x14ac:dyDescent="0.25"/>
    <row r="27709" x14ac:dyDescent="0.25"/>
    <row r="27710" x14ac:dyDescent="0.25"/>
    <row r="27711" x14ac:dyDescent="0.25"/>
    <row r="27712" x14ac:dyDescent="0.25"/>
    <row r="27713" x14ac:dyDescent="0.25"/>
    <row r="27714" x14ac:dyDescent="0.25"/>
    <row r="27715" x14ac:dyDescent="0.25"/>
    <row r="27716" x14ac:dyDescent="0.25"/>
    <row r="27717" x14ac:dyDescent="0.25"/>
    <row r="27718" x14ac:dyDescent="0.25"/>
    <row r="27719" x14ac:dyDescent="0.25"/>
    <row r="27720" x14ac:dyDescent="0.25"/>
    <row r="27721" x14ac:dyDescent="0.25"/>
    <row r="27722" x14ac:dyDescent="0.25"/>
    <row r="27723" x14ac:dyDescent="0.25"/>
    <row r="27724" x14ac:dyDescent="0.25"/>
    <row r="27725" x14ac:dyDescent="0.25"/>
    <row r="27726" x14ac:dyDescent="0.25"/>
    <row r="27727" x14ac:dyDescent="0.25"/>
    <row r="27728" x14ac:dyDescent="0.25"/>
    <row r="27729" x14ac:dyDescent="0.25"/>
    <row r="27730" x14ac:dyDescent="0.25"/>
    <row r="27731" x14ac:dyDescent="0.25"/>
    <row r="27732" x14ac:dyDescent="0.25"/>
    <row r="27733" x14ac:dyDescent="0.25"/>
    <row r="27734" x14ac:dyDescent="0.25"/>
    <row r="27735" x14ac:dyDescent="0.25"/>
    <row r="27736" x14ac:dyDescent="0.25"/>
    <row r="27737" x14ac:dyDescent="0.25"/>
    <row r="27738" x14ac:dyDescent="0.25"/>
    <row r="27739" x14ac:dyDescent="0.25"/>
    <row r="27740" x14ac:dyDescent="0.25"/>
    <row r="27741" x14ac:dyDescent="0.25"/>
    <row r="27742" x14ac:dyDescent="0.25"/>
    <row r="27743" x14ac:dyDescent="0.25"/>
    <row r="27744" x14ac:dyDescent="0.25"/>
    <row r="27745" x14ac:dyDescent="0.25"/>
    <row r="27746" x14ac:dyDescent="0.25"/>
    <row r="27747" x14ac:dyDescent="0.25"/>
    <row r="27748" x14ac:dyDescent="0.25"/>
    <row r="27749" x14ac:dyDescent="0.25"/>
    <row r="27750" x14ac:dyDescent="0.25"/>
    <row r="27751" x14ac:dyDescent="0.25"/>
    <row r="27752" x14ac:dyDescent="0.25"/>
    <row r="27753" x14ac:dyDescent="0.25"/>
    <row r="27754" x14ac:dyDescent="0.25"/>
    <row r="27755" x14ac:dyDescent="0.25"/>
    <row r="27756" x14ac:dyDescent="0.25"/>
    <row r="27757" x14ac:dyDescent="0.25"/>
    <row r="27758" x14ac:dyDescent="0.25"/>
    <row r="27759" x14ac:dyDescent="0.25"/>
    <row r="27760" x14ac:dyDescent="0.25"/>
    <row r="27761" x14ac:dyDescent="0.25"/>
    <row r="27762" x14ac:dyDescent="0.25"/>
    <row r="27763" x14ac:dyDescent="0.25"/>
    <row r="27764" x14ac:dyDescent="0.25"/>
    <row r="27765" x14ac:dyDescent="0.25"/>
    <row r="27766" x14ac:dyDescent="0.25"/>
    <row r="27767" x14ac:dyDescent="0.25"/>
    <row r="27768" x14ac:dyDescent="0.25"/>
    <row r="27769" x14ac:dyDescent="0.25"/>
    <row r="27770" x14ac:dyDescent="0.25"/>
    <row r="27771" x14ac:dyDescent="0.25"/>
    <row r="27772" x14ac:dyDescent="0.25"/>
    <row r="27773" x14ac:dyDescent="0.25"/>
    <row r="27774" x14ac:dyDescent="0.25"/>
    <row r="27775" x14ac:dyDescent="0.25"/>
    <row r="27776" x14ac:dyDescent="0.25"/>
    <row r="27777" x14ac:dyDescent="0.25"/>
    <row r="27778" x14ac:dyDescent="0.25"/>
    <row r="27779" x14ac:dyDescent="0.25"/>
    <row r="27780" x14ac:dyDescent="0.25"/>
    <row r="27781" x14ac:dyDescent="0.25"/>
    <row r="27782" x14ac:dyDescent="0.25"/>
    <row r="27783" x14ac:dyDescent="0.25"/>
    <row r="27784" x14ac:dyDescent="0.25"/>
    <row r="27785" x14ac:dyDescent="0.25"/>
    <row r="27786" x14ac:dyDescent="0.25"/>
    <row r="27787" x14ac:dyDescent="0.25"/>
    <row r="27788" x14ac:dyDescent="0.25"/>
    <row r="27789" x14ac:dyDescent="0.25"/>
    <row r="27790" x14ac:dyDescent="0.25"/>
    <row r="27791" x14ac:dyDescent="0.25"/>
    <row r="27792" x14ac:dyDescent="0.25"/>
    <row r="27793" x14ac:dyDescent="0.25"/>
    <row r="27794" x14ac:dyDescent="0.25"/>
    <row r="27795" x14ac:dyDescent="0.25"/>
    <row r="27796" x14ac:dyDescent="0.25"/>
    <row r="27797" x14ac:dyDescent="0.25"/>
    <row r="27798" x14ac:dyDescent="0.25"/>
    <row r="27799" x14ac:dyDescent="0.25"/>
    <row r="27800" x14ac:dyDescent="0.25"/>
    <row r="27801" x14ac:dyDescent="0.25"/>
    <row r="27802" x14ac:dyDescent="0.25"/>
    <row r="27803" x14ac:dyDescent="0.25"/>
    <row r="27804" x14ac:dyDescent="0.25"/>
    <row r="27805" x14ac:dyDescent="0.25"/>
    <row r="27806" x14ac:dyDescent="0.25"/>
    <row r="27807" x14ac:dyDescent="0.25"/>
    <row r="27808" x14ac:dyDescent="0.25"/>
    <row r="27809" x14ac:dyDescent="0.25"/>
    <row r="27810" x14ac:dyDescent="0.25"/>
    <row r="27811" x14ac:dyDescent="0.25"/>
    <row r="27812" x14ac:dyDescent="0.25"/>
    <row r="27813" x14ac:dyDescent="0.25"/>
    <row r="27814" x14ac:dyDescent="0.25"/>
    <row r="27815" x14ac:dyDescent="0.25"/>
    <row r="27816" x14ac:dyDescent="0.25"/>
    <row r="27817" x14ac:dyDescent="0.25"/>
    <row r="27818" x14ac:dyDescent="0.25"/>
    <row r="27819" x14ac:dyDescent="0.25"/>
    <row r="27820" x14ac:dyDescent="0.25"/>
    <row r="27821" x14ac:dyDescent="0.25"/>
    <row r="27822" x14ac:dyDescent="0.25"/>
    <row r="27823" x14ac:dyDescent="0.25"/>
    <row r="27824" x14ac:dyDescent="0.25"/>
    <row r="27825" x14ac:dyDescent="0.25"/>
    <row r="27826" x14ac:dyDescent="0.25"/>
    <row r="27827" x14ac:dyDescent="0.25"/>
    <row r="27828" x14ac:dyDescent="0.25"/>
    <row r="27829" x14ac:dyDescent="0.25"/>
    <row r="27830" x14ac:dyDescent="0.25"/>
    <row r="27831" x14ac:dyDescent="0.25"/>
    <row r="27832" x14ac:dyDescent="0.25"/>
    <row r="27833" x14ac:dyDescent="0.25"/>
    <row r="27834" x14ac:dyDescent="0.25"/>
    <row r="27835" x14ac:dyDescent="0.25"/>
    <row r="27836" x14ac:dyDescent="0.25"/>
    <row r="27837" x14ac:dyDescent="0.25"/>
    <row r="27838" x14ac:dyDescent="0.25"/>
    <row r="27839" x14ac:dyDescent="0.25"/>
    <row r="27840" x14ac:dyDescent="0.25"/>
    <row r="27841" x14ac:dyDescent="0.25"/>
    <row r="27842" x14ac:dyDescent="0.25"/>
    <row r="27843" x14ac:dyDescent="0.25"/>
    <row r="27844" x14ac:dyDescent="0.25"/>
    <row r="27845" x14ac:dyDescent="0.25"/>
    <row r="27846" x14ac:dyDescent="0.25"/>
    <row r="27847" x14ac:dyDescent="0.25"/>
    <row r="27848" x14ac:dyDescent="0.25"/>
    <row r="27849" x14ac:dyDescent="0.25"/>
    <row r="27850" x14ac:dyDescent="0.25"/>
    <row r="27851" x14ac:dyDescent="0.25"/>
    <row r="27852" x14ac:dyDescent="0.25"/>
    <row r="27853" x14ac:dyDescent="0.25"/>
    <row r="27854" x14ac:dyDescent="0.25"/>
    <row r="27855" x14ac:dyDescent="0.25"/>
    <row r="27856" x14ac:dyDescent="0.25"/>
    <row r="27857" x14ac:dyDescent="0.25"/>
    <row r="27858" x14ac:dyDescent="0.25"/>
    <row r="27859" x14ac:dyDescent="0.25"/>
    <row r="27860" x14ac:dyDescent="0.25"/>
    <row r="27861" x14ac:dyDescent="0.25"/>
    <row r="27862" x14ac:dyDescent="0.25"/>
    <row r="27863" x14ac:dyDescent="0.25"/>
    <row r="27864" x14ac:dyDescent="0.25"/>
    <row r="27865" x14ac:dyDescent="0.25"/>
    <row r="27866" x14ac:dyDescent="0.25"/>
    <row r="27867" x14ac:dyDescent="0.25"/>
    <row r="27868" x14ac:dyDescent="0.25"/>
    <row r="27869" x14ac:dyDescent="0.25"/>
    <row r="27870" x14ac:dyDescent="0.25"/>
    <row r="27871" x14ac:dyDescent="0.25"/>
    <row r="27872" x14ac:dyDescent="0.25"/>
    <row r="27873" x14ac:dyDescent="0.25"/>
    <row r="27874" x14ac:dyDescent="0.25"/>
    <row r="27875" x14ac:dyDescent="0.25"/>
    <row r="27876" x14ac:dyDescent="0.25"/>
    <row r="27877" x14ac:dyDescent="0.25"/>
    <row r="27878" x14ac:dyDescent="0.25"/>
    <row r="27879" x14ac:dyDescent="0.25"/>
    <row r="27880" x14ac:dyDescent="0.25"/>
    <row r="27881" x14ac:dyDescent="0.25"/>
    <row r="27882" x14ac:dyDescent="0.25"/>
    <row r="27883" x14ac:dyDescent="0.25"/>
    <row r="27884" x14ac:dyDescent="0.25"/>
    <row r="27885" x14ac:dyDescent="0.25"/>
    <row r="27886" x14ac:dyDescent="0.25"/>
    <row r="27887" x14ac:dyDescent="0.25"/>
    <row r="27888" x14ac:dyDescent="0.25"/>
    <row r="27889" x14ac:dyDescent="0.25"/>
    <row r="27890" x14ac:dyDescent="0.25"/>
    <row r="27891" x14ac:dyDescent="0.25"/>
    <row r="27892" x14ac:dyDescent="0.25"/>
    <row r="27893" x14ac:dyDescent="0.25"/>
    <row r="27894" x14ac:dyDescent="0.25"/>
    <row r="27895" x14ac:dyDescent="0.25"/>
    <row r="27896" x14ac:dyDescent="0.25"/>
    <row r="27897" x14ac:dyDescent="0.25"/>
    <row r="27898" x14ac:dyDescent="0.25"/>
    <row r="27899" x14ac:dyDescent="0.25"/>
    <row r="27900" x14ac:dyDescent="0.25"/>
    <row r="27901" x14ac:dyDescent="0.25"/>
    <row r="27902" x14ac:dyDescent="0.25"/>
    <row r="27903" x14ac:dyDescent="0.25"/>
    <row r="27904" x14ac:dyDescent="0.25"/>
    <row r="27905" x14ac:dyDescent="0.25"/>
    <row r="27906" x14ac:dyDescent="0.25"/>
    <row r="27907" x14ac:dyDescent="0.25"/>
    <row r="27908" x14ac:dyDescent="0.25"/>
    <row r="27909" x14ac:dyDescent="0.25"/>
    <row r="27910" x14ac:dyDescent="0.25"/>
    <row r="27911" x14ac:dyDescent="0.25"/>
    <row r="27912" x14ac:dyDescent="0.25"/>
    <row r="27913" x14ac:dyDescent="0.25"/>
    <row r="27914" x14ac:dyDescent="0.25"/>
    <row r="27915" x14ac:dyDescent="0.25"/>
    <row r="27916" x14ac:dyDescent="0.25"/>
    <row r="27917" x14ac:dyDescent="0.25"/>
    <row r="27918" x14ac:dyDescent="0.25"/>
    <row r="27919" x14ac:dyDescent="0.25"/>
    <row r="27920" x14ac:dyDescent="0.25"/>
    <row r="27921" x14ac:dyDescent="0.25"/>
    <row r="27922" x14ac:dyDescent="0.25"/>
    <row r="27923" x14ac:dyDescent="0.25"/>
    <row r="27924" x14ac:dyDescent="0.25"/>
    <row r="27925" x14ac:dyDescent="0.25"/>
    <row r="27926" x14ac:dyDescent="0.25"/>
    <row r="27927" x14ac:dyDescent="0.25"/>
    <row r="27928" x14ac:dyDescent="0.25"/>
    <row r="27929" x14ac:dyDescent="0.25"/>
    <row r="27930" x14ac:dyDescent="0.25"/>
    <row r="27931" x14ac:dyDescent="0.25"/>
    <row r="27932" x14ac:dyDescent="0.25"/>
    <row r="27933" x14ac:dyDescent="0.25"/>
    <row r="27934" x14ac:dyDescent="0.25"/>
    <row r="27935" x14ac:dyDescent="0.25"/>
    <row r="27936" x14ac:dyDescent="0.25"/>
    <row r="27937" x14ac:dyDescent="0.25"/>
    <row r="27938" x14ac:dyDescent="0.25"/>
    <row r="27939" x14ac:dyDescent="0.25"/>
    <row r="27940" x14ac:dyDescent="0.25"/>
    <row r="27941" x14ac:dyDescent="0.25"/>
    <row r="27942" x14ac:dyDescent="0.25"/>
    <row r="27943" x14ac:dyDescent="0.25"/>
    <row r="27944" x14ac:dyDescent="0.25"/>
    <row r="27945" x14ac:dyDescent="0.25"/>
    <row r="27946" x14ac:dyDescent="0.25"/>
    <row r="27947" x14ac:dyDescent="0.25"/>
    <row r="27948" x14ac:dyDescent="0.25"/>
    <row r="27949" x14ac:dyDescent="0.25"/>
    <row r="27950" x14ac:dyDescent="0.25"/>
    <row r="27951" x14ac:dyDescent="0.25"/>
    <row r="27952" x14ac:dyDescent="0.25"/>
    <row r="27953" x14ac:dyDescent="0.25"/>
    <row r="27954" x14ac:dyDescent="0.25"/>
    <row r="27955" x14ac:dyDescent="0.25"/>
    <row r="27956" x14ac:dyDescent="0.25"/>
    <row r="27957" x14ac:dyDescent="0.25"/>
    <row r="27958" x14ac:dyDescent="0.25"/>
    <row r="27959" x14ac:dyDescent="0.25"/>
    <row r="27960" x14ac:dyDescent="0.25"/>
    <row r="27961" x14ac:dyDescent="0.25"/>
    <row r="27962" x14ac:dyDescent="0.25"/>
    <row r="27963" x14ac:dyDescent="0.25"/>
    <row r="27964" x14ac:dyDescent="0.25"/>
    <row r="27965" x14ac:dyDescent="0.25"/>
    <row r="27966" x14ac:dyDescent="0.25"/>
    <row r="27967" x14ac:dyDescent="0.25"/>
    <row r="27968" x14ac:dyDescent="0.25"/>
    <row r="27969" x14ac:dyDescent="0.25"/>
    <row r="27970" x14ac:dyDescent="0.25"/>
    <row r="27971" x14ac:dyDescent="0.25"/>
    <row r="27972" x14ac:dyDescent="0.25"/>
    <row r="27973" x14ac:dyDescent="0.25"/>
    <row r="27974" x14ac:dyDescent="0.25"/>
    <row r="27975" x14ac:dyDescent="0.25"/>
    <row r="27976" x14ac:dyDescent="0.25"/>
    <row r="27977" x14ac:dyDescent="0.25"/>
    <row r="27978" x14ac:dyDescent="0.25"/>
    <row r="27979" x14ac:dyDescent="0.25"/>
    <row r="27980" x14ac:dyDescent="0.25"/>
    <row r="27981" x14ac:dyDescent="0.25"/>
    <row r="27982" x14ac:dyDescent="0.25"/>
    <row r="27983" x14ac:dyDescent="0.25"/>
    <row r="27984" x14ac:dyDescent="0.25"/>
    <row r="27985" x14ac:dyDescent="0.25"/>
    <row r="27986" x14ac:dyDescent="0.25"/>
    <row r="27987" x14ac:dyDescent="0.25"/>
    <row r="27988" x14ac:dyDescent="0.25"/>
    <row r="27989" x14ac:dyDescent="0.25"/>
    <row r="27990" x14ac:dyDescent="0.25"/>
    <row r="27991" x14ac:dyDescent="0.25"/>
    <row r="27992" x14ac:dyDescent="0.25"/>
    <row r="27993" x14ac:dyDescent="0.25"/>
    <row r="27994" x14ac:dyDescent="0.25"/>
    <row r="27995" x14ac:dyDescent="0.25"/>
    <row r="27996" x14ac:dyDescent="0.25"/>
    <row r="27997" x14ac:dyDescent="0.25"/>
    <row r="27998" x14ac:dyDescent="0.25"/>
    <row r="27999" x14ac:dyDescent="0.25"/>
    <row r="28000" x14ac:dyDescent="0.25"/>
    <row r="28001" x14ac:dyDescent="0.25"/>
    <row r="28002" x14ac:dyDescent="0.25"/>
    <row r="28003" x14ac:dyDescent="0.25"/>
    <row r="28004" x14ac:dyDescent="0.25"/>
    <row r="28005" x14ac:dyDescent="0.25"/>
    <row r="28006" x14ac:dyDescent="0.25"/>
    <row r="28007" x14ac:dyDescent="0.25"/>
    <row r="28008" x14ac:dyDescent="0.25"/>
    <row r="28009" x14ac:dyDescent="0.25"/>
    <row r="28010" x14ac:dyDescent="0.25"/>
    <row r="28011" x14ac:dyDescent="0.25"/>
    <row r="28012" x14ac:dyDescent="0.25"/>
    <row r="28013" x14ac:dyDescent="0.25"/>
    <row r="28014" x14ac:dyDescent="0.25"/>
    <row r="28015" x14ac:dyDescent="0.25"/>
    <row r="28016" x14ac:dyDescent="0.25"/>
    <row r="28017" x14ac:dyDescent="0.25"/>
    <row r="28018" x14ac:dyDescent="0.25"/>
    <row r="28019" x14ac:dyDescent="0.25"/>
    <row r="28020" x14ac:dyDescent="0.25"/>
    <row r="28021" x14ac:dyDescent="0.25"/>
    <row r="28022" x14ac:dyDescent="0.25"/>
    <row r="28023" x14ac:dyDescent="0.25"/>
    <row r="28024" x14ac:dyDescent="0.25"/>
    <row r="28025" x14ac:dyDescent="0.25"/>
    <row r="28026" x14ac:dyDescent="0.25"/>
    <row r="28027" x14ac:dyDescent="0.25"/>
    <row r="28028" x14ac:dyDescent="0.25"/>
    <row r="28029" x14ac:dyDescent="0.25"/>
    <row r="28030" x14ac:dyDescent="0.25"/>
    <row r="28031" x14ac:dyDescent="0.25"/>
    <row r="28032" x14ac:dyDescent="0.25"/>
    <row r="28033" x14ac:dyDescent="0.25"/>
    <row r="28034" x14ac:dyDescent="0.25"/>
    <row r="28035" x14ac:dyDescent="0.25"/>
    <row r="28036" x14ac:dyDescent="0.25"/>
    <row r="28037" x14ac:dyDescent="0.25"/>
    <row r="28038" x14ac:dyDescent="0.25"/>
    <row r="28039" x14ac:dyDescent="0.25"/>
    <row r="28040" x14ac:dyDescent="0.25"/>
    <row r="28041" x14ac:dyDescent="0.25"/>
    <row r="28042" x14ac:dyDescent="0.25"/>
    <row r="28043" x14ac:dyDescent="0.25"/>
    <row r="28044" x14ac:dyDescent="0.25"/>
    <row r="28045" x14ac:dyDescent="0.25"/>
    <row r="28046" x14ac:dyDescent="0.25"/>
    <row r="28047" x14ac:dyDescent="0.25"/>
    <row r="28048" x14ac:dyDescent="0.25"/>
    <row r="28049" x14ac:dyDescent="0.25"/>
    <row r="28050" x14ac:dyDescent="0.25"/>
    <row r="28051" x14ac:dyDescent="0.25"/>
    <row r="28052" x14ac:dyDescent="0.25"/>
    <row r="28053" x14ac:dyDescent="0.25"/>
    <row r="28054" x14ac:dyDescent="0.25"/>
    <row r="28055" x14ac:dyDescent="0.25"/>
    <row r="28056" x14ac:dyDescent="0.25"/>
    <row r="28057" x14ac:dyDescent="0.25"/>
    <row r="28058" x14ac:dyDescent="0.25"/>
    <row r="28059" x14ac:dyDescent="0.25"/>
    <row r="28060" x14ac:dyDescent="0.25"/>
    <row r="28061" x14ac:dyDescent="0.25"/>
    <row r="28062" x14ac:dyDescent="0.25"/>
    <row r="28063" x14ac:dyDescent="0.25"/>
    <row r="28064" x14ac:dyDescent="0.25"/>
    <row r="28065" x14ac:dyDescent="0.25"/>
    <row r="28066" x14ac:dyDescent="0.25"/>
    <row r="28067" x14ac:dyDescent="0.25"/>
    <row r="28068" x14ac:dyDescent="0.25"/>
    <row r="28069" x14ac:dyDescent="0.25"/>
    <row r="28070" x14ac:dyDescent="0.25"/>
    <row r="28071" x14ac:dyDescent="0.25"/>
    <row r="28072" x14ac:dyDescent="0.25"/>
    <row r="28073" x14ac:dyDescent="0.25"/>
    <row r="28074" x14ac:dyDescent="0.25"/>
    <row r="28075" x14ac:dyDescent="0.25"/>
    <row r="28076" x14ac:dyDescent="0.25"/>
    <row r="28077" x14ac:dyDescent="0.25"/>
    <row r="28078" x14ac:dyDescent="0.25"/>
    <row r="28079" x14ac:dyDescent="0.25"/>
    <row r="28080" x14ac:dyDescent="0.25"/>
    <row r="28081" x14ac:dyDescent="0.25"/>
    <row r="28082" x14ac:dyDescent="0.25"/>
    <row r="28083" x14ac:dyDescent="0.25"/>
    <row r="28084" x14ac:dyDescent="0.25"/>
    <row r="28085" x14ac:dyDescent="0.25"/>
    <row r="28086" x14ac:dyDescent="0.25"/>
    <row r="28087" x14ac:dyDescent="0.25"/>
    <row r="28088" x14ac:dyDescent="0.25"/>
    <row r="28089" x14ac:dyDescent="0.25"/>
    <row r="28090" x14ac:dyDescent="0.25"/>
    <row r="28091" x14ac:dyDescent="0.25"/>
    <row r="28092" x14ac:dyDescent="0.25"/>
    <row r="28093" x14ac:dyDescent="0.25"/>
    <row r="28094" x14ac:dyDescent="0.25"/>
    <row r="28095" x14ac:dyDescent="0.25"/>
    <row r="28096" x14ac:dyDescent="0.25"/>
    <row r="28097" x14ac:dyDescent="0.25"/>
    <row r="28098" x14ac:dyDescent="0.25"/>
    <row r="28099" x14ac:dyDescent="0.25"/>
    <row r="28100" x14ac:dyDescent="0.25"/>
    <row r="28101" x14ac:dyDescent="0.25"/>
    <row r="28102" x14ac:dyDescent="0.25"/>
    <row r="28103" x14ac:dyDescent="0.25"/>
    <row r="28104" x14ac:dyDescent="0.25"/>
    <row r="28105" x14ac:dyDescent="0.25"/>
    <row r="28106" x14ac:dyDescent="0.25"/>
    <row r="28107" x14ac:dyDescent="0.25"/>
    <row r="28108" x14ac:dyDescent="0.25"/>
    <row r="28109" x14ac:dyDescent="0.25"/>
    <row r="28110" x14ac:dyDescent="0.25"/>
    <row r="28111" x14ac:dyDescent="0.25"/>
    <row r="28112" x14ac:dyDescent="0.25"/>
    <row r="28113" x14ac:dyDescent="0.25"/>
    <row r="28114" x14ac:dyDescent="0.25"/>
    <row r="28115" x14ac:dyDescent="0.25"/>
    <row r="28116" x14ac:dyDescent="0.25"/>
    <row r="28117" x14ac:dyDescent="0.25"/>
    <row r="28118" x14ac:dyDescent="0.25"/>
    <row r="28119" x14ac:dyDescent="0.25"/>
    <row r="28120" x14ac:dyDescent="0.25"/>
    <row r="28121" x14ac:dyDescent="0.25"/>
    <row r="28122" x14ac:dyDescent="0.25"/>
    <row r="28123" x14ac:dyDescent="0.25"/>
    <row r="28124" x14ac:dyDescent="0.25"/>
    <row r="28125" x14ac:dyDescent="0.25"/>
    <row r="28126" x14ac:dyDescent="0.25"/>
    <row r="28127" x14ac:dyDescent="0.25"/>
    <row r="28128" x14ac:dyDescent="0.25"/>
    <row r="28129" x14ac:dyDescent="0.25"/>
    <row r="28130" x14ac:dyDescent="0.25"/>
    <row r="28131" x14ac:dyDescent="0.25"/>
    <row r="28132" x14ac:dyDescent="0.25"/>
    <row r="28133" x14ac:dyDescent="0.25"/>
    <row r="28134" x14ac:dyDescent="0.25"/>
    <row r="28135" x14ac:dyDescent="0.25"/>
    <row r="28136" x14ac:dyDescent="0.25"/>
    <row r="28137" x14ac:dyDescent="0.25"/>
    <row r="28138" x14ac:dyDescent="0.25"/>
    <row r="28139" x14ac:dyDescent="0.25"/>
    <row r="28140" x14ac:dyDescent="0.25"/>
    <row r="28141" x14ac:dyDescent="0.25"/>
    <row r="28142" x14ac:dyDescent="0.25"/>
    <row r="28143" x14ac:dyDescent="0.25"/>
    <row r="28144" x14ac:dyDescent="0.25"/>
    <row r="28145" x14ac:dyDescent="0.25"/>
    <row r="28146" x14ac:dyDescent="0.25"/>
    <row r="28147" x14ac:dyDescent="0.25"/>
    <row r="28148" x14ac:dyDescent="0.25"/>
    <row r="28149" x14ac:dyDescent="0.25"/>
    <row r="28150" x14ac:dyDescent="0.25"/>
    <row r="28151" x14ac:dyDescent="0.25"/>
    <row r="28152" x14ac:dyDescent="0.25"/>
    <row r="28153" x14ac:dyDescent="0.25"/>
    <row r="28154" x14ac:dyDescent="0.25"/>
    <row r="28155" x14ac:dyDescent="0.25"/>
    <row r="28156" x14ac:dyDescent="0.25"/>
    <row r="28157" x14ac:dyDescent="0.25"/>
    <row r="28158" x14ac:dyDescent="0.25"/>
    <row r="28159" x14ac:dyDescent="0.25"/>
    <row r="28160" x14ac:dyDescent="0.25"/>
    <row r="28161" x14ac:dyDescent="0.25"/>
    <row r="28162" x14ac:dyDescent="0.25"/>
    <row r="28163" x14ac:dyDescent="0.25"/>
    <row r="28164" x14ac:dyDescent="0.25"/>
    <row r="28165" x14ac:dyDescent="0.25"/>
    <row r="28166" x14ac:dyDescent="0.25"/>
    <row r="28167" x14ac:dyDescent="0.25"/>
    <row r="28168" x14ac:dyDescent="0.25"/>
    <row r="28169" x14ac:dyDescent="0.25"/>
    <row r="28170" x14ac:dyDescent="0.25"/>
    <row r="28171" x14ac:dyDescent="0.25"/>
    <row r="28172" x14ac:dyDescent="0.25"/>
    <row r="28173" x14ac:dyDescent="0.25"/>
    <row r="28174" x14ac:dyDescent="0.25"/>
    <row r="28175" x14ac:dyDescent="0.25"/>
    <row r="28176" x14ac:dyDescent="0.25"/>
    <row r="28177" x14ac:dyDescent="0.25"/>
    <row r="28178" x14ac:dyDescent="0.25"/>
    <row r="28179" x14ac:dyDescent="0.25"/>
    <row r="28180" x14ac:dyDescent="0.25"/>
    <row r="28181" x14ac:dyDescent="0.25"/>
    <row r="28182" x14ac:dyDescent="0.25"/>
    <row r="28183" x14ac:dyDescent="0.25"/>
    <row r="28184" x14ac:dyDescent="0.25"/>
    <row r="28185" x14ac:dyDescent="0.25"/>
    <row r="28186" x14ac:dyDescent="0.25"/>
    <row r="28187" x14ac:dyDescent="0.25"/>
    <row r="28188" x14ac:dyDescent="0.25"/>
    <row r="28189" x14ac:dyDescent="0.25"/>
    <row r="28190" x14ac:dyDescent="0.25"/>
    <row r="28191" x14ac:dyDescent="0.25"/>
    <row r="28192" x14ac:dyDescent="0.25"/>
    <row r="28193" x14ac:dyDescent="0.25"/>
    <row r="28194" x14ac:dyDescent="0.25"/>
    <row r="28195" x14ac:dyDescent="0.25"/>
    <row r="28196" x14ac:dyDescent="0.25"/>
    <row r="28197" x14ac:dyDescent="0.25"/>
    <row r="28198" x14ac:dyDescent="0.25"/>
    <row r="28199" x14ac:dyDescent="0.25"/>
    <row r="28200" x14ac:dyDescent="0.25"/>
    <row r="28201" x14ac:dyDescent="0.25"/>
    <row r="28202" x14ac:dyDescent="0.25"/>
    <row r="28203" x14ac:dyDescent="0.25"/>
    <row r="28204" x14ac:dyDescent="0.25"/>
    <row r="28205" x14ac:dyDescent="0.25"/>
    <row r="28206" x14ac:dyDescent="0.25"/>
    <row r="28207" x14ac:dyDescent="0.25"/>
    <row r="28208" x14ac:dyDescent="0.25"/>
    <row r="28209" x14ac:dyDescent="0.25"/>
    <row r="28210" x14ac:dyDescent="0.25"/>
    <row r="28211" x14ac:dyDescent="0.25"/>
    <row r="28212" x14ac:dyDescent="0.25"/>
    <row r="28213" x14ac:dyDescent="0.25"/>
    <row r="28214" x14ac:dyDescent="0.25"/>
    <row r="28215" x14ac:dyDescent="0.25"/>
    <row r="28216" x14ac:dyDescent="0.25"/>
    <row r="28217" x14ac:dyDescent="0.25"/>
    <row r="28218" x14ac:dyDescent="0.25"/>
    <row r="28219" x14ac:dyDescent="0.25"/>
    <row r="28220" x14ac:dyDescent="0.25"/>
    <row r="28221" x14ac:dyDescent="0.25"/>
    <row r="28222" x14ac:dyDescent="0.25"/>
    <row r="28223" x14ac:dyDescent="0.25"/>
    <row r="28224" x14ac:dyDescent="0.25"/>
    <row r="28225" x14ac:dyDescent="0.25"/>
    <row r="28226" x14ac:dyDescent="0.25"/>
    <row r="28227" x14ac:dyDescent="0.25"/>
    <row r="28228" x14ac:dyDescent="0.25"/>
    <row r="28229" x14ac:dyDescent="0.25"/>
    <row r="28230" x14ac:dyDescent="0.25"/>
    <row r="28231" x14ac:dyDescent="0.25"/>
    <row r="28232" x14ac:dyDescent="0.25"/>
    <row r="28233" x14ac:dyDescent="0.25"/>
    <row r="28234" x14ac:dyDescent="0.25"/>
    <row r="28235" x14ac:dyDescent="0.25"/>
    <row r="28236" x14ac:dyDescent="0.25"/>
    <row r="28237" x14ac:dyDescent="0.25"/>
    <row r="28238" x14ac:dyDescent="0.25"/>
    <row r="28239" x14ac:dyDescent="0.25"/>
    <row r="28240" x14ac:dyDescent="0.25"/>
    <row r="28241" x14ac:dyDescent="0.25"/>
    <row r="28242" x14ac:dyDescent="0.25"/>
    <row r="28243" x14ac:dyDescent="0.25"/>
    <row r="28244" x14ac:dyDescent="0.25"/>
    <row r="28245" x14ac:dyDescent="0.25"/>
    <row r="28246" x14ac:dyDescent="0.25"/>
    <row r="28247" x14ac:dyDescent="0.25"/>
    <row r="28248" x14ac:dyDescent="0.25"/>
    <row r="28249" x14ac:dyDescent="0.25"/>
    <row r="28250" x14ac:dyDescent="0.25"/>
    <row r="28251" x14ac:dyDescent="0.25"/>
    <row r="28252" x14ac:dyDescent="0.25"/>
    <row r="28253" x14ac:dyDescent="0.25"/>
    <row r="28254" x14ac:dyDescent="0.25"/>
    <row r="28255" x14ac:dyDescent="0.25"/>
    <row r="28256" x14ac:dyDescent="0.25"/>
    <row r="28257" x14ac:dyDescent="0.25"/>
    <row r="28258" x14ac:dyDescent="0.25"/>
    <row r="28259" x14ac:dyDescent="0.25"/>
    <row r="28260" x14ac:dyDescent="0.25"/>
    <row r="28261" x14ac:dyDescent="0.25"/>
    <row r="28262" x14ac:dyDescent="0.25"/>
    <row r="28263" x14ac:dyDescent="0.25"/>
    <row r="28264" x14ac:dyDescent="0.25"/>
    <row r="28265" x14ac:dyDescent="0.25"/>
    <row r="28266" x14ac:dyDescent="0.25"/>
    <row r="28267" x14ac:dyDescent="0.25"/>
    <row r="28268" x14ac:dyDescent="0.25"/>
    <row r="28269" x14ac:dyDescent="0.25"/>
    <row r="28270" x14ac:dyDescent="0.25"/>
    <row r="28271" x14ac:dyDescent="0.25"/>
    <row r="28272" x14ac:dyDescent="0.25"/>
    <row r="28273" x14ac:dyDescent="0.25"/>
    <row r="28274" x14ac:dyDescent="0.25"/>
    <row r="28275" x14ac:dyDescent="0.25"/>
    <row r="28276" x14ac:dyDescent="0.25"/>
    <row r="28277" x14ac:dyDescent="0.25"/>
    <row r="28278" x14ac:dyDescent="0.25"/>
    <row r="28279" x14ac:dyDescent="0.25"/>
    <row r="28280" x14ac:dyDescent="0.25"/>
    <row r="28281" x14ac:dyDescent="0.25"/>
    <row r="28282" x14ac:dyDescent="0.25"/>
    <row r="28283" x14ac:dyDescent="0.25"/>
    <row r="28284" x14ac:dyDescent="0.25"/>
    <row r="28285" x14ac:dyDescent="0.25"/>
    <row r="28286" x14ac:dyDescent="0.25"/>
    <row r="28287" x14ac:dyDescent="0.25"/>
    <row r="28288" x14ac:dyDescent="0.25"/>
    <row r="28289" x14ac:dyDescent="0.25"/>
    <row r="28290" x14ac:dyDescent="0.25"/>
    <row r="28291" x14ac:dyDescent="0.25"/>
    <row r="28292" x14ac:dyDescent="0.25"/>
    <row r="28293" x14ac:dyDescent="0.25"/>
    <row r="28294" x14ac:dyDescent="0.25"/>
    <row r="28295" x14ac:dyDescent="0.25"/>
    <row r="28296" x14ac:dyDescent="0.25"/>
    <row r="28297" x14ac:dyDescent="0.25"/>
    <row r="28298" x14ac:dyDescent="0.25"/>
    <row r="28299" x14ac:dyDescent="0.25"/>
    <row r="28300" x14ac:dyDescent="0.25"/>
    <row r="28301" x14ac:dyDescent="0.25"/>
    <row r="28302" x14ac:dyDescent="0.25"/>
    <row r="28303" x14ac:dyDescent="0.25"/>
    <row r="28304" x14ac:dyDescent="0.25"/>
    <row r="28305" x14ac:dyDescent="0.25"/>
    <row r="28306" x14ac:dyDescent="0.25"/>
    <row r="28307" x14ac:dyDescent="0.25"/>
    <row r="28308" x14ac:dyDescent="0.25"/>
    <row r="28309" x14ac:dyDescent="0.25"/>
    <row r="28310" x14ac:dyDescent="0.25"/>
    <row r="28311" x14ac:dyDescent="0.25"/>
    <row r="28312" x14ac:dyDescent="0.25"/>
    <row r="28313" x14ac:dyDescent="0.25"/>
    <row r="28314" x14ac:dyDescent="0.25"/>
    <row r="28315" x14ac:dyDescent="0.25"/>
    <row r="28316" x14ac:dyDescent="0.25"/>
    <row r="28317" x14ac:dyDescent="0.25"/>
    <row r="28318" x14ac:dyDescent="0.25"/>
    <row r="28319" x14ac:dyDescent="0.25"/>
    <row r="28320" x14ac:dyDescent="0.25"/>
    <row r="28321" x14ac:dyDescent="0.25"/>
    <row r="28322" x14ac:dyDescent="0.25"/>
    <row r="28323" x14ac:dyDescent="0.25"/>
    <row r="28324" x14ac:dyDescent="0.25"/>
    <row r="28325" x14ac:dyDescent="0.25"/>
    <row r="28326" x14ac:dyDescent="0.25"/>
    <row r="28327" x14ac:dyDescent="0.25"/>
    <row r="28328" x14ac:dyDescent="0.25"/>
    <row r="28329" x14ac:dyDescent="0.25"/>
    <row r="28330" x14ac:dyDescent="0.25"/>
    <row r="28331" x14ac:dyDescent="0.25"/>
    <row r="28332" x14ac:dyDescent="0.25"/>
    <row r="28333" x14ac:dyDescent="0.25"/>
    <row r="28334" x14ac:dyDescent="0.25"/>
    <row r="28335" x14ac:dyDescent="0.25"/>
    <row r="28336" x14ac:dyDescent="0.25"/>
    <row r="28337" x14ac:dyDescent="0.25"/>
    <row r="28338" x14ac:dyDescent="0.25"/>
    <row r="28339" x14ac:dyDescent="0.25"/>
    <row r="28340" x14ac:dyDescent="0.25"/>
    <row r="28341" x14ac:dyDescent="0.25"/>
    <row r="28342" x14ac:dyDescent="0.25"/>
    <row r="28343" x14ac:dyDescent="0.25"/>
    <row r="28344" x14ac:dyDescent="0.25"/>
    <row r="28345" x14ac:dyDescent="0.25"/>
    <row r="28346" x14ac:dyDescent="0.25"/>
    <row r="28347" x14ac:dyDescent="0.25"/>
    <row r="28348" x14ac:dyDescent="0.25"/>
    <row r="28349" x14ac:dyDescent="0.25"/>
    <row r="28350" x14ac:dyDescent="0.25"/>
    <row r="28351" x14ac:dyDescent="0.25"/>
    <row r="28352" x14ac:dyDescent="0.25"/>
    <row r="28353" x14ac:dyDescent="0.25"/>
    <row r="28354" x14ac:dyDescent="0.25"/>
    <row r="28355" x14ac:dyDescent="0.25"/>
    <row r="28356" x14ac:dyDescent="0.25"/>
    <row r="28357" x14ac:dyDescent="0.25"/>
    <row r="28358" x14ac:dyDescent="0.25"/>
    <row r="28359" x14ac:dyDescent="0.25"/>
    <row r="28360" x14ac:dyDescent="0.25"/>
    <row r="28361" x14ac:dyDescent="0.25"/>
    <row r="28362" x14ac:dyDescent="0.25"/>
    <row r="28363" x14ac:dyDescent="0.25"/>
    <row r="28364" x14ac:dyDescent="0.25"/>
    <row r="28365" x14ac:dyDescent="0.25"/>
    <row r="28366" x14ac:dyDescent="0.25"/>
    <row r="28367" x14ac:dyDescent="0.25"/>
    <row r="28368" x14ac:dyDescent="0.25"/>
    <row r="28369" x14ac:dyDescent="0.25"/>
    <row r="28370" x14ac:dyDescent="0.25"/>
    <row r="28371" x14ac:dyDescent="0.25"/>
    <row r="28372" x14ac:dyDescent="0.25"/>
    <row r="28373" x14ac:dyDescent="0.25"/>
    <row r="28374" x14ac:dyDescent="0.25"/>
    <row r="28375" x14ac:dyDescent="0.25"/>
    <row r="28376" x14ac:dyDescent="0.25"/>
    <row r="28377" x14ac:dyDescent="0.25"/>
    <row r="28378" x14ac:dyDescent="0.25"/>
    <row r="28379" x14ac:dyDescent="0.25"/>
    <row r="28380" x14ac:dyDescent="0.25"/>
    <row r="28381" x14ac:dyDescent="0.25"/>
    <row r="28382" x14ac:dyDescent="0.25"/>
    <row r="28383" x14ac:dyDescent="0.25"/>
    <row r="28384" x14ac:dyDescent="0.25"/>
    <row r="28385" x14ac:dyDescent="0.25"/>
    <row r="28386" x14ac:dyDescent="0.25"/>
    <row r="28387" x14ac:dyDescent="0.25"/>
    <row r="28388" x14ac:dyDescent="0.25"/>
    <row r="28389" x14ac:dyDescent="0.25"/>
    <row r="28390" x14ac:dyDescent="0.25"/>
    <row r="28391" x14ac:dyDescent="0.25"/>
    <row r="28392" x14ac:dyDescent="0.25"/>
    <row r="28393" x14ac:dyDescent="0.25"/>
    <row r="28394" x14ac:dyDescent="0.25"/>
    <row r="28395" x14ac:dyDescent="0.25"/>
    <row r="28396" x14ac:dyDescent="0.25"/>
    <row r="28397" x14ac:dyDescent="0.25"/>
    <row r="28398" x14ac:dyDescent="0.25"/>
    <row r="28399" x14ac:dyDescent="0.25"/>
    <row r="28400" x14ac:dyDescent="0.25"/>
    <row r="28401" x14ac:dyDescent="0.25"/>
    <row r="28402" x14ac:dyDescent="0.25"/>
    <row r="28403" x14ac:dyDescent="0.25"/>
    <row r="28404" x14ac:dyDescent="0.25"/>
    <row r="28405" x14ac:dyDescent="0.25"/>
    <row r="28406" x14ac:dyDescent="0.25"/>
    <row r="28407" x14ac:dyDescent="0.25"/>
    <row r="28408" x14ac:dyDescent="0.25"/>
    <row r="28409" x14ac:dyDescent="0.25"/>
    <row r="28410" x14ac:dyDescent="0.25"/>
    <row r="28411" x14ac:dyDescent="0.25"/>
    <row r="28412" x14ac:dyDescent="0.25"/>
    <row r="28413" x14ac:dyDescent="0.25"/>
    <row r="28414" x14ac:dyDescent="0.25"/>
    <row r="28415" x14ac:dyDescent="0.25"/>
    <row r="28416" x14ac:dyDescent="0.25"/>
    <row r="28417" x14ac:dyDescent="0.25"/>
    <row r="28418" x14ac:dyDescent="0.25"/>
    <row r="28419" x14ac:dyDescent="0.25"/>
    <row r="28420" x14ac:dyDescent="0.25"/>
    <row r="28421" x14ac:dyDescent="0.25"/>
    <row r="28422" x14ac:dyDescent="0.25"/>
    <row r="28423" x14ac:dyDescent="0.25"/>
    <row r="28424" x14ac:dyDescent="0.25"/>
    <row r="28425" x14ac:dyDescent="0.25"/>
    <row r="28426" x14ac:dyDescent="0.25"/>
    <row r="28427" x14ac:dyDescent="0.25"/>
    <row r="28428" x14ac:dyDescent="0.25"/>
    <row r="28429" x14ac:dyDescent="0.25"/>
    <row r="28430" x14ac:dyDescent="0.25"/>
    <row r="28431" x14ac:dyDescent="0.25"/>
    <row r="28432" x14ac:dyDescent="0.25"/>
    <row r="28433" x14ac:dyDescent="0.25"/>
    <row r="28434" x14ac:dyDescent="0.25"/>
    <row r="28435" x14ac:dyDescent="0.25"/>
    <row r="28436" x14ac:dyDescent="0.25"/>
    <row r="28437" x14ac:dyDescent="0.25"/>
    <row r="28438" x14ac:dyDescent="0.25"/>
    <row r="28439" x14ac:dyDescent="0.25"/>
    <row r="28440" x14ac:dyDescent="0.25"/>
    <row r="28441" x14ac:dyDescent="0.25"/>
    <row r="28442" x14ac:dyDescent="0.25"/>
    <row r="28443" x14ac:dyDescent="0.25"/>
    <row r="28444" x14ac:dyDescent="0.25"/>
    <row r="28445" x14ac:dyDescent="0.25"/>
    <row r="28446" x14ac:dyDescent="0.25"/>
    <row r="28447" x14ac:dyDescent="0.25"/>
    <row r="28448" x14ac:dyDescent="0.25"/>
    <row r="28449" x14ac:dyDescent="0.25"/>
    <row r="28450" x14ac:dyDescent="0.25"/>
    <row r="28451" x14ac:dyDescent="0.25"/>
    <row r="28452" x14ac:dyDescent="0.25"/>
    <row r="28453" x14ac:dyDescent="0.25"/>
    <row r="28454" x14ac:dyDescent="0.25"/>
    <row r="28455" x14ac:dyDescent="0.25"/>
    <row r="28456" x14ac:dyDescent="0.25"/>
    <row r="28457" x14ac:dyDescent="0.25"/>
    <row r="28458" x14ac:dyDescent="0.25"/>
    <row r="28459" x14ac:dyDescent="0.25"/>
    <row r="28460" x14ac:dyDescent="0.25"/>
    <row r="28461" x14ac:dyDescent="0.25"/>
    <row r="28462" x14ac:dyDescent="0.25"/>
    <row r="28463" x14ac:dyDescent="0.25"/>
    <row r="28464" x14ac:dyDescent="0.25"/>
    <row r="28465" x14ac:dyDescent="0.25"/>
    <row r="28466" x14ac:dyDescent="0.25"/>
    <row r="28467" x14ac:dyDescent="0.25"/>
    <row r="28468" x14ac:dyDescent="0.25"/>
    <row r="28469" x14ac:dyDescent="0.25"/>
    <row r="28470" x14ac:dyDescent="0.25"/>
    <row r="28471" x14ac:dyDescent="0.25"/>
    <row r="28472" x14ac:dyDescent="0.25"/>
    <row r="28473" x14ac:dyDescent="0.25"/>
    <row r="28474" x14ac:dyDescent="0.25"/>
    <row r="28475" x14ac:dyDescent="0.25"/>
    <row r="28476" x14ac:dyDescent="0.25"/>
    <row r="28477" x14ac:dyDescent="0.25"/>
    <row r="28478" x14ac:dyDescent="0.25"/>
    <row r="28479" x14ac:dyDescent="0.25"/>
    <row r="28480" x14ac:dyDescent="0.25"/>
    <row r="28481" x14ac:dyDescent="0.25"/>
    <row r="28482" x14ac:dyDescent="0.25"/>
    <row r="28483" x14ac:dyDescent="0.25"/>
    <row r="28484" x14ac:dyDescent="0.25"/>
    <row r="28485" x14ac:dyDescent="0.25"/>
    <row r="28486" x14ac:dyDescent="0.25"/>
    <row r="28487" x14ac:dyDescent="0.25"/>
    <row r="28488" x14ac:dyDescent="0.25"/>
    <row r="28489" x14ac:dyDescent="0.25"/>
    <row r="28490" x14ac:dyDescent="0.25"/>
    <row r="28491" x14ac:dyDescent="0.25"/>
    <row r="28492" x14ac:dyDescent="0.25"/>
    <row r="28493" x14ac:dyDescent="0.25"/>
    <row r="28494" x14ac:dyDescent="0.25"/>
    <row r="28495" x14ac:dyDescent="0.25"/>
    <row r="28496" x14ac:dyDescent="0.25"/>
    <row r="28497" x14ac:dyDescent="0.25"/>
    <row r="28498" x14ac:dyDescent="0.25"/>
    <row r="28499" x14ac:dyDescent="0.25"/>
    <row r="28500" x14ac:dyDescent="0.25"/>
    <row r="28501" x14ac:dyDescent="0.25"/>
    <row r="28502" x14ac:dyDescent="0.25"/>
    <row r="28503" x14ac:dyDescent="0.25"/>
    <row r="28504" x14ac:dyDescent="0.25"/>
    <row r="28505" x14ac:dyDescent="0.25"/>
    <row r="28506" x14ac:dyDescent="0.25"/>
    <row r="28507" x14ac:dyDescent="0.25"/>
    <row r="28508" x14ac:dyDescent="0.25"/>
    <row r="28509" x14ac:dyDescent="0.25"/>
    <row r="28510" x14ac:dyDescent="0.25"/>
    <row r="28511" x14ac:dyDescent="0.25"/>
    <row r="28512" x14ac:dyDescent="0.25"/>
    <row r="28513" x14ac:dyDescent="0.25"/>
    <row r="28514" x14ac:dyDescent="0.25"/>
    <row r="28515" x14ac:dyDescent="0.25"/>
    <row r="28516" x14ac:dyDescent="0.25"/>
    <row r="28517" x14ac:dyDescent="0.25"/>
    <row r="28518" x14ac:dyDescent="0.25"/>
    <row r="28519" x14ac:dyDescent="0.25"/>
    <row r="28520" x14ac:dyDescent="0.25"/>
    <row r="28521" x14ac:dyDescent="0.25"/>
    <row r="28522" x14ac:dyDescent="0.25"/>
    <row r="28523" x14ac:dyDescent="0.25"/>
    <row r="28524" x14ac:dyDescent="0.25"/>
    <row r="28525" x14ac:dyDescent="0.25"/>
    <row r="28526" x14ac:dyDescent="0.25"/>
    <row r="28527" x14ac:dyDescent="0.25"/>
    <row r="28528" x14ac:dyDescent="0.25"/>
    <row r="28529" x14ac:dyDescent="0.25"/>
    <row r="28530" x14ac:dyDescent="0.25"/>
    <row r="28531" x14ac:dyDescent="0.25"/>
    <row r="28532" x14ac:dyDescent="0.25"/>
    <row r="28533" x14ac:dyDescent="0.25"/>
    <row r="28534" x14ac:dyDescent="0.25"/>
    <row r="28535" x14ac:dyDescent="0.25"/>
    <row r="28536" x14ac:dyDescent="0.25"/>
    <row r="28537" x14ac:dyDescent="0.25"/>
    <row r="28538" x14ac:dyDescent="0.25"/>
    <row r="28539" x14ac:dyDescent="0.25"/>
    <row r="28540" x14ac:dyDescent="0.25"/>
    <row r="28541" x14ac:dyDescent="0.25"/>
    <row r="28542" x14ac:dyDescent="0.25"/>
    <row r="28543" x14ac:dyDescent="0.25"/>
    <row r="28544" x14ac:dyDescent="0.25"/>
    <row r="28545" x14ac:dyDescent="0.25"/>
    <row r="28546" x14ac:dyDescent="0.25"/>
    <row r="28547" x14ac:dyDescent="0.25"/>
    <row r="28548" x14ac:dyDescent="0.25"/>
    <row r="28549" x14ac:dyDescent="0.25"/>
    <row r="28550" x14ac:dyDescent="0.25"/>
    <row r="28551" x14ac:dyDescent="0.25"/>
    <row r="28552" x14ac:dyDescent="0.25"/>
    <row r="28553" x14ac:dyDescent="0.25"/>
    <row r="28554" x14ac:dyDescent="0.25"/>
    <row r="28555" x14ac:dyDescent="0.25"/>
    <row r="28556" x14ac:dyDescent="0.25"/>
    <row r="28557" x14ac:dyDescent="0.25"/>
    <row r="28558" x14ac:dyDescent="0.25"/>
    <row r="28559" x14ac:dyDescent="0.25"/>
    <row r="28560" x14ac:dyDescent="0.25"/>
    <row r="28561" x14ac:dyDescent="0.25"/>
    <row r="28562" x14ac:dyDescent="0.25"/>
    <row r="28563" x14ac:dyDescent="0.25"/>
    <row r="28564" x14ac:dyDescent="0.25"/>
    <row r="28565" x14ac:dyDescent="0.25"/>
    <row r="28566" x14ac:dyDescent="0.25"/>
    <row r="28567" x14ac:dyDescent="0.25"/>
    <row r="28568" x14ac:dyDescent="0.25"/>
    <row r="28569" x14ac:dyDescent="0.25"/>
    <row r="28570" x14ac:dyDescent="0.25"/>
    <row r="28571" x14ac:dyDescent="0.25"/>
    <row r="28572" x14ac:dyDescent="0.25"/>
    <row r="28573" x14ac:dyDescent="0.25"/>
    <row r="28574" x14ac:dyDescent="0.25"/>
    <row r="28575" x14ac:dyDescent="0.25"/>
    <row r="28576" x14ac:dyDescent="0.25"/>
    <row r="28577" x14ac:dyDescent="0.25"/>
    <row r="28578" x14ac:dyDescent="0.25"/>
    <row r="28579" x14ac:dyDescent="0.25"/>
    <row r="28580" x14ac:dyDescent="0.25"/>
    <row r="28581" x14ac:dyDescent="0.25"/>
    <row r="28582" x14ac:dyDescent="0.25"/>
    <row r="28583" x14ac:dyDescent="0.25"/>
    <row r="28584" x14ac:dyDescent="0.25"/>
    <row r="28585" x14ac:dyDescent="0.25"/>
    <row r="28586" x14ac:dyDescent="0.25"/>
    <row r="28587" x14ac:dyDescent="0.25"/>
    <row r="28588" x14ac:dyDescent="0.25"/>
    <row r="28589" x14ac:dyDescent="0.25"/>
    <row r="28590" x14ac:dyDescent="0.25"/>
    <row r="28591" x14ac:dyDescent="0.25"/>
    <row r="28592" x14ac:dyDescent="0.25"/>
    <row r="28593" x14ac:dyDescent="0.25"/>
    <row r="28594" x14ac:dyDescent="0.25"/>
    <row r="28595" x14ac:dyDescent="0.25"/>
    <row r="28596" x14ac:dyDescent="0.25"/>
    <row r="28597" x14ac:dyDescent="0.25"/>
    <row r="28598" x14ac:dyDescent="0.25"/>
    <row r="28599" x14ac:dyDescent="0.25"/>
    <row r="28600" x14ac:dyDescent="0.25"/>
    <row r="28601" x14ac:dyDescent="0.25"/>
    <row r="28602" x14ac:dyDescent="0.25"/>
    <row r="28603" x14ac:dyDescent="0.25"/>
    <row r="28604" x14ac:dyDescent="0.25"/>
    <row r="28605" x14ac:dyDescent="0.25"/>
    <row r="28606" x14ac:dyDescent="0.25"/>
    <row r="28607" x14ac:dyDescent="0.25"/>
    <row r="28608" x14ac:dyDescent="0.25"/>
    <row r="28609" x14ac:dyDescent="0.25"/>
    <row r="28610" x14ac:dyDescent="0.25"/>
    <row r="28611" x14ac:dyDescent="0.25"/>
    <row r="28612" x14ac:dyDescent="0.25"/>
    <row r="28613" x14ac:dyDescent="0.25"/>
    <row r="28614" x14ac:dyDescent="0.25"/>
    <row r="28615" x14ac:dyDescent="0.25"/>
    <row r="28616" x14ac:dyDescent="0.25"/>
    <row r="28617" x14ac:dyDescent="0.25"/>
    <row r="28618" x14ac:dyDescent="0.25"/>
    <row r="28619" x14ac:dyDescent="0.25"/>
    <row r="28620" x14ac:dyDescent="0.25"/>
    <row r="28621" x14ac:dyDescent="0.25"/>
    <row r="28622" x14ac:dyDescent="0.25"/>
    <row r="28623" x14ac:dyDescent="0.25"/>
    <row r="28624" x14ac:dyDescent="0.25"/>
    <row r="28625" x14ac:dyDescent="0.25"/>
    <row r="28626" x14ac:dyDescent="0.25"/>
    <row r="28627" x14ac:dyDescent="0.25"/>
    <row r="28628" x14ac:dyDescent="0.25"/>
    <row r="28629" x14ac:dyDescent="0.25"/>
    <row r="28630" x14ac:dyDescent="0.25"/>
    <row r="28631" x14ac:dyDescent="0.25"/>
    <row r="28632" x14ac:dyDescent="0.25"/>
    <row r="28633" x14ac:dyDescent="0.25"/>
    <row r="28634" x14ac:dyDescent="0.25"/>
    <row r="28635" x14ac:dyDescent="0.25"/>
    <row r="28636" x14ac:dyDescent="0.25"/>
    <row r="28637" x14ac:dyDescent="0.25"/>
    <row r="28638" x14ac:dyDescent="0.25"/>
    <row r="28639" x14ac:dyDescent="0.25"/>
    <row r="28640" x14ac:dyDescent="0.25"/>
    <row r="28641" x14ac:dyDescent="0.25"/>
    <row r="28642" x14ac:dyDescent="0.25"/>
    <row r="28643" x14ac:dyDescent="0.25"/>
    <row r="28644" x14ac:dyDescent="0.25"/>
    <row r="28645" x14ac:dyDescent="0.25"/>
    <row r="28646" x14ac:dyDescent="0.25"/>
    <row r="28647" x14ac:dyDescent="0.25"/>
    <row r="28648" x14ac:dyDescent="0.25"/>
    <row r="28649" x14ac:dyDescent="0.25"/>
    <row r="28650" x14ac:dyDescent="0.25"/>
    <row r="28651" x14ac:dyDescent="0.25"/>
    <row r="28652" x14ac:dyDescent="0.25"/>
    <row r="28653" x14ac:dyDescent="0.25"/>
    <row r="28654" x14ac:dyDescent="0.25"/>
    <row r="28655" x14ac:dyDescent="0.25"/>
    <row r="28656" x14ac:dyDescent="0.25"/>
    <row r="28657" x14ac:dyDescent="0.25"/>
    <row r="28658" x14ac:dyDescent="0.25"/>
    <row r="28659" x14ac:dyDescent="0.25"/>
    <row r="28660" x14ac:dyDescent="0.25"/>
    <row r="28661" x14ac:dyDescent="0.25"/>
    <row r="28662" x14ac:dyDescent="0.25"/>
    <row r="28663" x14ac:dyDescent="0.25"/>
    <row r="28664" x14ac:dyDescent="0.25"/>
    <row r="28665" x14ac:dyDescent="0.25"/>
    <row r="28666" x14ac:dyDescent="0.25"/>
    <row r="28667" x14ac:dyDescent="0.25"/>
    <row r="28668" x14ac:dyDescent="0.25"/>
    <row r="28669" x14ac:dyDescent="0.25"/>
    <row r="28670" x14ac:dyDescent="0.25"/>
    <row r="28671" x14ac:dyDescent="0.25"/>
    <row r="28672" x14ac:dyDescent="0.25"/>
    <row r="28673" x14ac:dyDescent="0.25"/>
    <row r="28674" x14ac:dyDescent="0.25"/>
    <row r="28675" x14ac:dyDescent="0.25"/>
    <row r="28676" x14ac:dyDescent="0.25"/>
    <row r="28677" x14ac:dyDescent="0.25"/>
    <row r="28678" x14ac:dyDescent="0.25"/>
    <row r="28679" x14ac:dyDescent="0.25"/>
    <row r="28680" x14ac:dyDescent="0.25"/>
    <row r="28681" x14ac:dyDescent="0.25"/>
    <row r="28682" x14ac:dyDescent="0.25"/>
    <row r="28683" x14ac:dyDescent="0.25"/>
    <row r="28684" x14ac:dyDescent="0.25"/>
    <row r="28685" x14ac:dyDescent="0.25"/>
    <row r="28686" x14ac:dyDescent="0.25"/>
    <row r="28687" x14ac:dyDescent="0.25"/>
    <row r="28688" x14ac:dyDescent="0.25"/>
    <row r="28689" x14ac:dyDescent="0.25"/>
    <row r="28690" x14ac:dyDescent="0.25"/>
    <row r="28691" x14ac:dyDescent="0.25"/>
    <row r="28692" x14ac:dyDescent="0.25"/>
    <row r="28693" x14ac:dyDescent="0.25"/>
    <row r="28694" x14ac:dyDescent="0.25"/>
    <row r="28695" x14ac:dyDescent="0.25"/>
    <row r="28696" x14ac:dyDescent="0.25"/>
    <row r="28697" x14ac:dyDescent="0.25"/>
    <row r="28698" x14ac:dyDescent="0.25"/>
    <row r="28699" x14ac:dyDescent="0.25"/>
    <row r="28700" x14ac:dyDescent="0.25"/>
    <row r="28701" x14ac:dyDescent="0.25"/>
    <row r="28702" x14ac:dyDescent="0.25"/>
    <row r="28703" x14ac:dyDescent="0.25"/>
    <row r="28704" x14ac:dyDescent="0.25"/>
    <row r="28705" x14ac:dyDescent="0.25"/>
    <row r="28706" x14ac:dyDescent="0.25"/>
    <row r="28707" x14ac:dyDescent="0.25"/>
    <row r="28708" x14ac:dyDescent="0.25"/>
    <row r="28709" x14ac:dyDescent="0.25"/>
    <row r="28710" x14ac:dyDescent="0.25"/>
    <row r="28711" x14ac:dyDescent="0.25"/>
    <row r="28712" x14ac:dyDescent="0.25"/>
    <row r="28713" x14ac:dyDescent="0.25"/>
    <row r="28714" x14ac:dyDescent="0.25"/>
    <row r="28715" x14ac:dyDescent="0.25"/>
    <row r="28716" x14ac:dyDescent="0.25"/>
    <row r="28717" x14ac:dyDescent="0.25"/>
    <row r="28718" x14ac:dyDescent="0.25"/>
    <row r="28719" x14ac:dyDescent="0.25"/>
    <row r="28720" x14ac:dyDescent="0.25"/>
    <row r="28721" x14ac:dyDescent="0.25"/>
    <row r="28722" x14ac:dyDescent="0.25"/>
    <row r="28723" x14ac:dyDescent="0.25"/>
    <row r="28724" x14ac:dyDescent="0.25"/>
    <row r="28725" x14ac:dyDescent="0.25"/>
    <row r="28726" x14ac:dyDescent="0.25"/>
    <row r="28727" x14ac:dyDescent="0.25"/>
    <row r="28728" x14ac:dyDescent="0.25"/>
    <row r="28729" x14ac:dyDescent="0.25"/>
    <row r="28730" x14ac:dyDescent="0.25"/>
    <row r="28731" x14ac:dyDescent="0.25"/>
    <row r="28732" x14ac:dyDescent="0.25"/>
    <row r="28733" x14ac:dyDescent="0.25"/>
    <row r="28734" x14ac:dyDescent="0.25"/>
    <row r="28735" x14ac:dyDescent="0.25"/>
    <row r="28736" x14ac:dyDescent="0.25"/>
    <row r="28737" x14ac:dyDescent="0.25"/>
    <row r="28738" x14ac:dyDescent="0.25"/>
    <row r="28739" x14ac:dyDescent="0.25"/>
    <row r="28740" x14ac:dyDescent="0.25"/>
    <row r="28741" x14ac:dyDescent="0.25"/>
    <row r="28742" x14ac:dyDescent="0.25"/>
    <row r="28743" x14ac:dyDescent="0.25"/>
    <row r="28744" x14ac:dyDescent="0.25"/>
    <row r="28745" x14ac:dyDescent="0.25"/>
    <row r="28746" x14ac:dyDescent="0.25"/>
    <row r="28747" x14ac:dyDescent="0.25"/>
    <row r="28748" x14ac:dyDescent="0.25"/>
    <row r="28749" x14ac:dyDescent="0.25"/>
    <row r="28750" x14ac:dyDescent="0.25"/>
    <row r="28751" x14ac:dyDescent="0.25"/>
    <row r="28752" x14ac:dyDescent="0.25"/>
    <row r="28753" x14ac:dyDescent="0.25"/>
    <row r="28754" x14ac:dyDescent="0.25"/>
    <row r="28755" x14ac:dyDescent="0.25"/>
    <row r="28756" x14ac:dyDescent="0.25"/>
    <row r="28757" x14ac:dyDescent="0.25"/>
    <row r="28758" x14ac:dyDescent="0.25"/>
    <row r="28759" x14ac:dyDescent="0.25"/>
    <row r="28760" x14ac:dyDescent="0.25"/>
    <row r="28761" x14ac:dyDescent="0.25"/>
    <row r="28762" x14ac:dyDescent="0.25"/>
    <row r="28763" x14ac:dyDescent="0.25"/>
    <row r="28764" x14ac:dyDescent="0.25"/>
    <row r="28765" x14ac:dyDescent="0.25"/>
    <row r="28766" x14ac:dyDescent="0.25"/>
    <row r="28767" x14ac:dyDescent="0.25"/>
    <row r="28768" x14ac:dyDescent="0.25"/>
    <row r="28769" x14ac:dyDescent="0.25"/>
    <row r="28770" x14ac:dyDescent="0.25"/>
    <row r="28771" x14ac:dyDescent="0.25"/>
    <row r="28772" x14ac:dyDescent="0.25"/>
    <row r="28773" x14ac:dyDescent="0.25"/>
    <row r="28774" x14ac:dyDescent="0.25"/>
    <row r="28775" x14ac:dyDescent="0.25"/>
    <row r="28776" x14ac:dyDescent="0.25"/>
    <row r="28777" x14ac:dyDescent="0.25"/>
    <row r="28778" x14ac:dyDescent="0.25"/>
    <row r="28779" x14ac:dyDescent="0.25"/>
    <row r="28780" x14ac:dyDescent="0.25"/>
    <row r="28781" x14ac:dyDescent="0.25"/>
    <row r="28782" x14ac:dyDescent="0.25"/>
    <row r="28783" x14ac:dyDescent="0.25"/>
    <row r="28784" x14ac:dyDescent="0.25"/>
    <row r="28785" x14ac:dyDescent="0.25"/>
    <row r="28786" x14ac:dyDescent="0.25"/>
    <row r="28787" x14ac:dyDescent="0.25"/>
    <row r="28788" x14ac:dyDescent="0.25"/>
    <row r="28789" x14ac:dyDescent="0.25"/>
    <row r="28790" x14ac:dyDescent="0.25"/>
    <row r="28791" x14ac:dyDescent="0.25"/>
    <row r="28792" x14ac:dyDescent="0.25"/>
    <row r="28793" x14ac:dyDescent="0.25"/>
    <row r="28794" x14ac:dyDescent="0.25"/>
    <row r="28795" x14ac:dyDescent="0.25"/>
    <row r="28796" x14ac:dyDescent="0.25"/>
    <row r="28797" x14ac:dyDescent="0.25"/>
    <row r="28798" x14ac:dyDescent="0.25"/>
    <row r="28799" x14ac:dyDescent="0.25"/>
    <row r="28800" x14ac:dyDescent="0.25"/>
    <row r="28801" x14ac:dyDescent="0.25"/>
    <row r="28802" x14ac:dyDescent="0.25"/>
    <row r="28803" x14ac:dyDescent="0.25"/>
    <row r="28804" x14ac:dyDescent="0.25"/>
    <row r="28805" x14ac:dyDescent="0.25"/>
    <row r="28806" x14ac:dyDescent="0.25"/>
    <row r="28807" x14ac:dyDescent="0.25"/>
    <row r="28808" x14ac:dyDescent="0.25"/>
    <row r="28809" x14ac:dyDescent="0.25"/>
    <row r="28810" x14ac:dyDescent="0.25"/>
    <row r="28811" x14ac:dyDescent="0.25"/>
    <row r="28812" x14ac:dyDescent="0.25"/>
    <row r="28813" x14ac:dyDescent="0.25"/>
    <row r="28814" x14ac:dyDescent="0.25"/>
    <row r="28815" x14ac:dyDescent="0.25"/>
    <row r="28816" x14ac:dyDescent="0.25"/>
    <row r="28817" x14ac:dyDescent="0.25"/>
    <row r="28818" x14ac:dyDescent="0.25"/>
    <row r="28819" x14ac:dyDescent="0.25"/>
    <row r="28820" x14ac:dyDescent="0.25"/>
    <row r="28821" x14ac:dyDescent="0.25"/>
    <row r="28822" x14ac:dyDescent="0.25"/>
    <row r="28823" x14ac:dyDescent="0.25"/>
    <row r="28824" x14ac:dyDescent="0.25"/>
    <row r="28825" x14ac:dyDescent="0.25"/>
    <row r="28826" x14ac:dyDescent="0.25"/>
    <row r="28827" x14ac:dyDescent="0.25"/>
    <row r="28828" x14ac:dyDescent="0.25"/>
    <row r="28829" x14ac:dyDescent="0.25"/>
    <row r="28830" x14ac:dyDescent="0.25"/>
    <row r="28831" x14ac:dyDescent="0.25"/>
    <row r="28832" x14ac:dyDescent="0.25"/>
    <row r="28833" x14ac:dyDescent="0.25"/>
    <row r="28834" x14ac:dyDescent="0.25"/>
    <row r="28835" x14ac:dyDescent="0.25"/>
    <row r="28836" x14ac:dyDescent="0.25"/>
    <row r="28837" x14ac:dyDescent="0.25"/>
    <row r="28838" x14ac:dyDescent="0.25"/>
    <row r="28839" x14ac:dyDescent="0.25"/>
    <row r="28840" x14ac:dyDescent="0.25"/>
    <row r="28841" x14ac:dyDescent="0.25"/>
    <row r="28842" x14ac:dyDescent="0.25"/>
    <row r="28843" x14ac:dyDescent="0.25"/>
    <row r="28844" x14ac:dyDescent="0.25"/>
    <row r="28845" x14ac:dyDescent="0.25"/>
    <row r="28846" x14ac:dyDescent="0.25"/>
    <row r="28847" x14ac:dyDescent="0.25"/>
    <row r="28848" x14ac:dyDescent="0.25"/>
    <row r="28849" x14ac:dyDescent="0.25"/>
    <row r="28850" x14ac:dyDescent="0.25"/>
    <row r="28851" x14ac:dyDescent="0.25"/>
    <row r="28852" x14ac:dyDescent="0.25"/>
    <row r="28853" x14ac:dyDescent="0.25"/>
    <row r="28854" x14ac:dyDescent="0.25"/>
    <row r="28855" x14ac:dyDescent="0.25"/>
    <row r="28856" x14ac:dyDescent="0.25"/>
    <row r="28857" x14ac:dyDescent="0.25"/>
    <row r="28858" x14ac:dyDescent="0.25"/>
    <row r="28859" x14ac:dyDescent="0.25"/>
    <row r="28860" x14ac:dyDescent="0.25"/>
    <row r="28861" x14ac:dyDescent="0.25"/>
    <row r="28862" x14ac:dyDescent="0.25"/>
    <row r="28863" x14ac:dyDescent="0.25"/>
    <row r="28864" x14ac:dyDescent="0.25"/>
    <row r="28865" x14ac:dyDescent="0.25"/>
    <row r="28866" x14ac:dyDescent="0.25"/>
    <row r="28867" x14ac:dyDescent="0.25"/>
    <row r="28868" x14ac:dyDescent="0.25"/>
    <row r="28869" x14ac:dyDescent="0.25"/>
    <row r="28870" x14ac:dyDescent="0.25"/>
    <row r="28871" x14ac:dyDescent="0.25"/>
    <row r="28872" x14ac:dyDescent="0.25"/>
    <row r="28873" x14ac:dyDescent="0.25"/>
    <row r="28874" x14ac:dyDescent="0.25"/>
    <row r="28875" x14ac:dyDescent="0.25"/>
    <row r="28876" x14ac:dyDescent="0.25"/>
    <row r="28877" x14ac:dyDescent="0.25"/>
    <row r="28878" x14ac:dyDescent="0.25"/>
    <row r="28879" x14ac:dyDescent="0.25"/>
    <row r="28880" x14ac:dyDescent="0.25"/>
    <row r="28881" x14ac:dyDescent="0.25"/>
    <row r="28882" x14ac:dyDescent="0.25"/>
    <row r="28883" x14ac:dyDescent="0.25"/>
    <row r="28884" x14ac:dyDescent="0.25"/>
    <row r="28885" x14ac:dyDescent="0.25"/>
    <row r="28886" x14ac:dyDescent="0.25"/>
    <row r="28887" x14ac:dyDescent="0.25"/>
    <row r="28888" x14ac:dyDescent="0.25"/>
    <row r="28889" x14ac:dyDescent="0.25"/>
    <row r="28890" x14ac:dyDescent="0.25"/>
    <row r="28891" x14ac:dyDescent="0.25"/>
    <row r="28892" x14ac:dyDescent="0.25"/>
    <row r="28893" x14ac:dyDescent="0.25"/>
    <row r="28894" x14ac:dyDescent="0.25"/>
    <row r="28895" x14ac:dyDescent="0.25"/>
    <row r="28896" x14ac:dyDescent="0.25"/>
    <row r="28897" x14ac:dyDescent="0.25"/>
    <row r="28898" x14ac:dyDescent="0.25"/>
    <row r="28899" x14ac:dyDescent="0.25"/>
    <row r="28900" x14ac:dyDescent="0.25"/>
    <row r="28901" x14ac:dyDescent="0.25"/>
    <row r="28902" x14ac:dyDescent="0.25"/>
    <row r="28903" x14ac:dyDescent="0.25"/>
    <row r="28904" x14ac:dyDescent="0.25"/>
    <row r="28905" x14ac:dyDescent="0.25"/>
    <row r="28906" x14ac:dyDescent="0.25"/>
    <row r="28907" x14ac:dyDescent="0.25"/>
    <row r="28908" x14ac:dyDescent="0.25"/>
    <row r="28909" x14ac:dyDescent="0.25"/>
    <row r="28910" x14ac:dyDescent="0.25"/>
    <row r="28911" x14ac:dyDescent="0.25"/>
    <row r="28912" x14ac:dyDescent="0.25"/>
    <row r="28913" x14ac:dyDescent="0.25"/>
    <row r="28914" x14ac:dyDescent="0.25"/>
    <row r="28915" x14ac:dyDescent="0.25"/>
    <row r="28916" x14ac:dyDescent="0.25"/>
    <row r="28917" x14ac:dyDescent="0.25"/>
    <row r="28918" x14ac:dyDescent="0.25"/>
    <row r="28919" x14ac:dyDescent="0.25"/>
    <row r="28920" x14ac:dyDescent="0.25"/>
    <row r="28921" x14ac:dyDescent="0.25"/>
    <row r="28922" x14ac:dyDescent="0.25"/>
    <row r="28923" x14ac:dyDescent="0.25"/>
    <row r="28924" x14ac:dyDescent="0.25"/>
    <row r="28925" x14ac:dyDescent="0.25"/>
    <row r="28926" x14ac:dyDescent="0.25"/>
    <row r="28927" x14ac:dyDescent="0.25"/>
    <row r="28928" x14ac:dyDescent="0.25"/>
    <row r="28929" x14ac:dyDescent="0.25"/>
    <row r="28930" x14ac:dyDescent="0.25"/>
    <row r="28931" x14ac:dyDescent="0.25"/>
    <row r="28932" x14ac:dyDescent="0.25"/>
    <row r="28933" x14ac:dyDescent="0.25"/>
    <row r="28934" x14ac:dyDescent="0.25"/>
    <row r="28935" x14ac:dyDescent="0.25"/>
    <row r="28936" x14ac:dyDescent="0.25"/>
    <row r="28937" x14ac:dyDescent="0.25"/>
    <row r="28938" x14ac:dyDescent="0.25"/>
    <row r="28939" x14ac:dyDescent="0.25"/>
    <row r="28940" x14ac:dyDescent="0.25"/>
    <row r="28941" x14ac:dyDescent="0.25"/>
    <row r="28942" x14ac:dyDescent="0.25"/>
    <row r="28943" x14ac:dyDescent="0.25"/>
    <row r="28944" x14ac:dyDescent="0.25"/>
    <row r="28945" x14ac:dyDescent="0.25"/>
    <row r="28946" x14ac:dyDescent="0.25"/>
    <row r="28947" x14ac:dyDescent="0.25"/>
    <row r="28948" x14ac:dyDescent="0.25"/>
    <row r="28949" x14ac:dyDescent="0.25"/>
    <row r="28950" x14ac:dyDescent="0.25"/>
    <row r="28951" x14ac:dyDescent="0.25"/>
    <row r="28952" x14ac:dyDescent="0.25"/>
    <row r="28953" x14ac:dyDescent="0.25"/>
    <row r="28954" x14ac:dyDescent="0.25"/>
    <row r="28955" x14ac:dyDescent="0.25"/>
    <row r="28956" x14ac:dyDescent="0.25"/>
    <row r="28957" x14ac:dyDescent="0.25"/>
    <row r="28958" x14ac:dyDescent="0.25"/>
    <row r="28959" x14ac:dyDescent="0.25"/>
    <row r="28960" x14ac:dyDescent="0.25"/>
    <row r="28961" x14ac:dyDescent="0.25"/>
    <row r="28962" x14ac:dyDescent="0.25"/>
    <row r="28963" x14ac:dyDescent="0.25"/>
    <row r="28964" x14ac:dyDescent="0.25"/>
    <row r="28965" x14ac:dyDescent="0.25"/>
    <row r="28966" x14ac:dyDescent="0.25"/>
    <row r="28967" x14ac:dyDescent="0.25"/>
    <row r="28968" x14ac:dyDescent="0.25"/>
    <row r="28969" x14ac:dyDescent="0.25"/>
    <row r="28970" x14ac:dyDescent="0.25"/>
    <row r="28971" x14ac:dyDescent="0.25"/>
    <row r="28972" x14ac:dyDescent="0.25"/>
    <row r="28973" x14ac:dyDescent="0.25"/>
    <row r="28974" x14ac:dyDescent="0.25"/>
    <row r="28975" x14ac:dyDescent="0.25"/>
    <row r="28976" x14ac:dyDescent="0.25"/>
    <row r="28977" x14ac:dyDescent="0.25"/>
    <row r="28978" x14ac:dyDescent="0.25"/>
    <row r="28979" x14ac:dyDescent="0.25"/>
    <row r="28980" x14ac:dyDescent="0.25"/>
    <row r="28981" x14ac:dyDescent="0.25"/>
    <row r="28982" x14ac:dyDescent="0.25"/>
    <row r="28983" x14ac:dyDescent="0.25"/>
    <row r="28984" x14ac:dyDescent="0.25"/>
    <row r="28985" x14ac:dyDescent="0.25"/>
    <row r="28986" x14ac:dyDescent="0.25"/>
    <row r="28987" x14ac:dyDescent="0.25"/>
    <row r="28988" x14ac:dyDescent="0.25"/>
    <row r="28989" x14ac:dyDescent="0.25"/>
    <row r="28990" x14ac:dyDescent="0.25"/>
    <row r="28991" x14ac:dyDescent="0.25"/>
    <row r="28992" x14ac:dyDescent="0.25"/>
    <row r="28993" x14ac:dyDescent="0.25"/>
    <row r="28994" x14ac:dyDescent="0.25"/>
    <row r="28995" x14ac:dyDescent="0.25"/>
    <row r="28996" x14ac:dyDescent="0.25"/>
    <row r="28997" x14ac:dyDescent="0.25"/>
    <row r="28998" x14ac:dyDescent="0.25"/>
    <row r="28999" x14ac:dyDescent="0.25"/>
    <row r="29000" x14ac:dyDescent="0.25"/>
    <row r="29001" x14ac:dyDescent="0.25"/>
    <row r="29002" x14ac:dyDescent="0.25"/>
    <row r="29003" x14ac:dyDescent="0.25"/>
    <row r="29004" x14ac:dyDescent="0.25"/>
    <row r="29005" x14ac:dyDescent="0.25"/>
    <row r="29006" x14ac:dyDescent="0.25"/>
    <row r="29007" x14ac:dyDescent="0.25"/>
    <row r="29008" x14ac:dyDescent="0.25"/>
    <row r="29009" x14ac:dyDescent="0.25"/>
    <row r="29010" x14ac:dyDescent="0.25"/>
    <row r="29011" x14ac:dyDescent="0.25"/>
    <row r="29012" x14ac:dyDescent="0.25"/>
    <row r="29013" x14ac:dyDescent="0.25"/>
    <row r="29014" x14ac:dyDescent="0.25"/>
    <row r="29015" x14ac:dyDescent="0.25"/>
    <row r="29016" x14ac:dyDescent="0.25"/>
    <row r="29017" x14ac:dyDescent="0.25"/>
    <row r="29018" x14ac:dyDescent="0.25"/>
    <row r="29019" x14ac:dyDescent="0.25"/>
    <row r="29020" x14ac:dyDescent="0.25"/>
    <row r="29021" x14ac:dyDescent="0.25"/>
    <row r="29022" x14ac:dyDescent="0.25"/>
    <row r="29023" x14ac:dyDescent="0.25"/>
    <row r="29024" x14ac:dyDescent="0.25"/>
    <row r="29025" x14ac:dyDescent="0.25"/>
    <row r="29026" x14ac:dyDescent="0.25"/>
    <row r="29027" x14ac:dyDescent="0.25"/>
    <row r="29028" x14ac:dyDescent="0.25"/>
    <row r="29029" x14ac:dyDescent="0.25"/>
    <row r="29030" x14ac:dyDescent="0.25"/>
    <row r="29031" x14ac:dyDescent="0.25"/>
    <row r="29032" x14ac:dyDescent="0.25"/>
    <row r="29033" x14ac:dyDescent="0.25"/>
    <row r="29034" x14ac:dyDescent="0.25"/>
    <row r="29035" x14ac:dyDescent="0.25"/>
    <row r="29036" x14ac:dyDescent="0.25"/>
    <row r="29037" x14ac:dyDescent="0.25"/>
    <row r="29038" x14ac:dyDescent="0.25"/>
    <row r="29039" x14ac:dyDescent="0.25"/>
    <row r="29040" x14ac:dyDescent="0.25"/>
    <row r="29041" x14ac:dyDescent="0.25"/>
    <row r="29042" x14ac:dyDescent="0.25"/>
    <row r="29043" x14ac:dyDescent="0.25"/>
    <row r="29044" x14ac:dyDescent="0.25"/>
    <row r="29045" x14ac:dyDescent="0.25"/>
    <row r="29046" x14ac:dyDescent="0.25"/>
    <row r="29047" x14ac:dyDescent="0.25"/>
    <row r="29048" x14ac:dyDescent="0.25"/>
    <row r="29049" x14ac:dyDescent="0.25"/>
    <row r="29050" x14ac:dyDescent="0.25"/>
    <row r="29051" x14ac:dyDescent="0.25"/>
    <row r="29052" x14ac:dyDescent="0.25"/>
    <row r="29053" x14ac:dyDescent="0.25"/>
    <row r="29054" x14ac:dyDescent="0.25"/>
    <row r="29055" x14ac:dyDescent="0.25"/>
    <row r="29056" x14ac:dyDescent="0.25"/>
    <row r="29057" x14ac:dyDescent="0.25"/>
    <row r="29058" x14ac:dyDescent="0.25"/>
    <row r="29059" x14ac:dyDescent="0.25"/>
    <row r="29060" x14ac:dyDescent="0.25"/>
    <row r="29061" x14ac:dyDescent="0.25"/>
    <row r="29062" x14ac:dyDescent="0.25"/>
    <row r="29063" x14ac:dyDescent="0.25"/>
    <row r="29064" x14ac:dyDescent="0.25"/>
    <row r="29065" x14ac:dyDescent="0.25"/>
    <row r="29066" x14ac:dyDescent="0.25"/>
    <row r="29067" x14ac:dyDescent="0.25"/>
    <row r="29068" x14ac:dyDescent="0.25"/>
    <row r="29069" x14ac:dyDescent="0.25"/>
    <row r="29070" x14ac:dyDescent="0.25"/>
    <row r="29071" x14ac:dyDescent="0.25"/>
    <row r="29072" x14ac:dyDescent="0.25"/>
    <row r="29073" x14ac:dyDescent="0.25"/>
    <row r="29074" x14ac:dyDescent="0.25"/>
    <row r="29075" x14ac:dyDescent="0.25"/>
    <row r="29076" x14ac:dyDescent="0.25"/>
    <row r="29077" x14ac:dyDescent="0.25"/>
    <row r="29078" x14ac:dyDescent="0.25"/>
    <row r="29079" x14ac:dyDescent="0.25"/>
    <row r="29080" x14ac:dyDescent="0.25"/>
    <row r="29081" x14ac:dyDescent="0.25"/>
    <row r="29082" x14ac:dyDescent="0.25"/>
    <row r="29083" x14ac:dyDescent="0.25"/>
    <row r="29084" x14ac:dyDescent="0.25"/>
    <row r="29085" x14ac:dyDescent="0.25"/>
    <row r="29086" x14ac:dyDescent="0.25"/>
    <row r="29087" x14ac:dyDescent="0.25"/>
    <row r="29088" x14ac:dyDescent="0.25"/>
    <row r="29089" x14ac:dyDescent="0.25"/>
    <row r="29090" x14ac:dyDescent="0.25"/>
    <row r="29091" x14ac:dyDescent="0.25"/>
    <row r="29092" x14ac:dyDescent="0.25"/>
    <row r="29093" x14ac:dyDescent="0.25"/>
    <row r="29094" x14ac:dyDescent="0.25"/>
    <row r="29095" x14ac:dyDescent="0.25"/>
    <row r="29096" x14ac:dyDescent="0.25"/>
    <row r="29097" x14ac:dyDescent="0.25"/>
    <row r="29098" x14ac:dyDescent="0.25"/>
    <row r="29099" x14ac:dyDescent="0.25"/>
    <row r="29100" x14ac:dyDescent="0.25"/>
    <row r="29101" x14ac:dyDescent="0.25"/>
    <row r="29102" x14ac:dyDescent="0.25"/>
    <row r="29103" x14ac:dyDescent="0.25"/>
    <row r="29104" x14ac:dyDescent="0.25"/>
    <row r="29105" x14ac:dyDescent="0.25"/>
    <row r="29106" x14ac:dyDescent="0.25"/>
    <row r="29107" x14ac:dyDescent="0.25"/>
    <row r="29108" x14ac:dyDescent="0.25"/>
    <row r="29109" x14ac:dyDescent="0.25"/>
    <row r="29110" x14ac:dyDescent="0.25"/>
    <row r="29111" x14ac:dyDescent="0.25"/>
    <row r="29112" x14ac:dyDescent="0.25"/>
    <row r="29113" x14ac:dyDescent="0.25"/>
    <row r="29114" x14ac:dyDescent="0.25"/>
    <row r="29115" x14ac:dyDescent="0.25"/>
    <row r="29116" x14ac:dyDescent="0.25"/>
    <row r="29117" x14ac:dyDescent="0.25"/>
    <row r="29118" x14ac:dyDescent="0.25"/>
    <row r="29119" x14ac:dyDescent="0.25"/>
    <row r="29120" x14ac:dyDescent="0.25"/>
    <row r="29121" x14ac:dyDescent="0.25"/>
    <row r="29122" x14ac:dyDescent="0.25"/>
    <row r="29123" x14ac:dyDescent="0.25"/>
    <row r="29124" x14ac:dyDescent="0.25"/>
    <row r="29125" x14ac:dyDescent="0.25"/>
    <row r="29126" x14ac:dyDescent="0.25"/>
    <row r="29127" x14ac:dyDescent="0.25"/>
    <row r="29128" x14ac:dyDescent="0.25"/>
    <row r="29129" x14ac:dyDescent="0.25"/>
    <row r="29130" x14ac:dyDescent="0.25"/>
    <row r="29131" x14ac:dyDescent="0.25"/>
    <row r="29132" x14ac:dyDescent="0.25"/>
    <row r="29133" x14ac:dyDescent="0.25"/>
    <row r="29134" x14ac:dyDescent="0.25"/>
    <row r="29135" x14ac:dyDescent="0.25"/>
    <row r="29136" x14ac:dyDescent="0.25"/>
    <row r="29137" x14ac:dyDescent="0.25"/>
    <row r="29138" x14ac:dyDescent="0.25"/>
    <row r="29139" x14ac:dyDescent="0.25"/>
    <row r="29140" x14ac:dyDescent="0.25"/>
    <row r="29141" x14ac:dyDescent="0.25"/>
    <row r="29142" x14ac:dyDescent="0.25"/>
    <row r="29143" x14ac:dyDescent="0.25"/>
    <row r="29144" x14ac:dyDescent="0.25"/>
    <row r="29145" x14ac:dyDescent="0.25"/>
    <row r="29146" x14ac:dyDescent="0.25"/>
    <row r="29147" x14ac:dyDescent="0.25"/>
    <row r="29148" x14ac:dyDescent="0.25"/>
    <row r="29149" x14ac:dyDescent="0.25"/>
    <row r="29150" x14ac:dyDescent="0.25"/>
    <row r="29151" x14ac:dyDescent="0.25"/>
    <row r="29152" x14ac:dyDescent="0.25"/>
    <row r="29153" x14ac:dyDescent="0.25"/>
    <row r="29154" x14ac:dyDescent="0.25"/>
    <row r="29155" x14ac:dyDescent="0.25"/>
    <row r="29156" x14ac:dyDescent="0.25"/>
    <row r="29157" x14ac:dyDescent="0.25"/>
    <row r="29158" x14ac:dyDescent="0.25"/>
    <row r="29159" x14ac:dyDescent="0.25"/>
    <row r="29160" x14ac:dyDescent="0.25"/>
    <row r="29161" x14ac:dyDescent="0.25"/>
    <row r="29162" x14ac:dyDescent="0.25"/>
    <row r="29163" x14ac:dyDescent="0.25"/>
    <row r="29164" x14ac:dyDescent="0.25"/>
    <row r="29165" x14ac:dyDescent="0.25"/>
    <row r="29166" x14ac:dyDescent="0.25"/>
    <row r="29167" x14ac:dyDescent="0.25"/>
    <row r="29168" x14ac:dyDescent="0.25"/>
    <row r="29169" x14ac:dyDescent="0.25"/>
    <row r="29170" x14ac:dyDescent="0.25"/>
    <row r="29171" x14ac:dyDescent="0.25"/>
    <row r="29172" x14ac:dyDescent="0.25"/>
    <row r="29173" x14ac:dyDescent="0.25"/>
    <row r="29174" x14ac:dyDescent="0.25"/>
    <row r="29175" x14ac:dyDescent="0.25"/>
    <row r="29176" x14ac:dyDescent="0.25"/>
    <row r="29177" x14ac:dyDescent="0.25"/>
    <row r="29178" x14ac:dyDescent="0.25"/>
    <row r="29179" x14ac:dyDescent="0.25"/>
    <row r="29180" x14ac:dyDescent="0.25"/>
    <row r="29181" x14ac:dyDescent="0.25"/>
    <row r="29182" x14ac:dyDescent="0.25"/>
    <row r="29183" x14ac:dyDescent="0.25"/>
    <row r="29184" x14ac:dyDescent="0.25"/>
    <row r="29185" x14ac:dyDescent="0.25"/>
    <row r="29186" x14ac:dyDescent="0.25"/>
    <row r="29187" x14ac:dyDescent="0.25"/>
    <row r="29188" x14ac:dyDescent="0.25"/>
    <row r="29189" x14ac:dyDescent="0.25"/>
    <row r="29190" x14ac:dyDescent="0.25"/>
    <row r="29191" x14ac:dyDescent="0.25"/>
    <row r="29192" x14ac:dyDescent="0.25"/>
    <row r="29193" x14ac:dyDescent="0.25"/>
    <row r="29194" x14ac:dyDescent="0.25"/>
    <row r="29195" x14ac:dyDescent="0.25"/>
    <row r="29196" x14ac:dyDescent="0.25"/>
    <row r="29197" x14ac:dyDescent="0.25"/>
    <row r="29198" x14ac:dyDescent="0.25"/>
    <row r="29199" x14ac:dyDescent="0.25"/>
    <row r="29200" x14ac:dyDescent="0.25"/>
    <row r="29201" x14ac:dyDescent="0.25"/>
    <row r="29202" x14ac:dyDescent="0.25"/>
    <row r="29203" x14ac:dyDescent="0.25"/>
    <row r="29204" x14ac:dyDescent="0.25"/>
    <row r="29205" x14ac:dyDescent="0.25"/>
    <row r="29206" x14ac:dyDescent="0.25"/>
    <row r="29207" x14ac:dyDescent="0.25"/>
    <row r="29208" x14ac:dyDescent="0.25"/>
    <row r="29209" x14ac:dyDescent="0.25"/>
    <row r="29210" x14ac:dyDescent="0.25"/>
    <row r="29211" x14ac:dyDescent="0.25"/>
    <row r="29212" x14ac:dyDescent="0.25"/>
    <row r="29213" x14ac:dyDescent="0.25"/>
    <row r="29214" x14ac:dyDescent="0.25"/>
    <row r="29215" x14ac:dyDescent="0.25"/>
    <row r="29216" x14ac:dyDescent="0.25"/>
    <row r="29217" x14ac:dyDescent="0.25"/>
    <row r="29218" x14ac:dyDescent="0.25"/>
    <row r="29219" x14ac:dyDescent="0.25"/>
    <row r="29220" x14ac:dyDescent="0.25"/>
    <row r="29221" x14ac:dyDescent="0.25"/>
    <row r="29222" x14ac:dyDescent="0.25"/>
    <row r="29223" x14ac:dyDescent="0.25"/>
    <row r="29224" x14ac:dyDescent="0.25"/>
    <row r="29225" x14ac:dyDescent="0.25"/>
    <row r="29226" x14ac:dyDescent="0.25"/>
    <row r="29227" x14ac:dyDescent="0.25"/>
    <row r="29228" x14ac:dyDescent="0.25"/>
    <row r="29229" x14ac:dyDescent="0.25"/>
    <row r="29230" x14ac:dyDescent="0.25"/>
    <row r="29231" x14ac:dyDescent="0.25"/>
    <row r="29232" x14ac:dyDescent="0.25"/>
    <row r="29233" x14ac:dyDescent="0.25"/>
    <row r="29234" x14ac:dyDescent="0.25"/>
    <row r="29235" x14ac:dyDescent="0.25"/>
    <row r="29236" x14ac:dyDescent="0.25"/>
    <row r="29237" x14ac:dyDescent="0.25"/>
    <row r="29238" x14ac:dyDescent="0.25"/>
    <row r="29239" x14ac:dyDescent="0.25"/>
    <row r="29240" x14ac:dyDescent="0.25"/>
    <row r="29241" x14ac:dyDescent="0.25"/>
    <row r="29242" x14ac:dyDescent="0.25"/>
    <row r="29243" x14ac:dyDescent="0.25"/>
    <row r="29244" x14ac:dyDescent="0.25"/>
    <row r="29245" x14ac:dyDescent="0.25"/>
    <row r="29246" x14ac:dyDescent="0.25"/>
    <row r="29247" x14ac:dyDescent="0.25"/>
    <row r="29248" x14ac:dyDescent="0.25"/>
    <row r="29249" x14ac:dyDescent="0.25"/>
    <row r="29250" x14ac:dyDescent="0.25"/>
    <row r="29251" x14ac:dyDescent="0.25"/>
    <row r="29252" x14ac:dyDescent="0.25"/>
    <row r="29253" x14ac:dyDescent="0.25"/>
    <row r="29254" x14ac:dyDescent="0.25"/>
    <row r="29255" x14ac:dyDescent="0.25"/>
    <row r="29256" x14ac:dyDescent="0.25"/>
    <row r="29257" x14ac:dyDescent="0.25"/>
    <row r="29258" x14ac:dyDescent="0.25"/>
    <row r="29259" x14ac:dyDescent="0.25"/>
    <row r="29260" x14ac:dyDescent="0.25"/>
    <row r="29261" x14ac:dyDescent="0.25"/>
    <row r="29262" x14ac:dyDescent="0.25"/>
    <row r="29263" x14ac:dyDescent="0.25"/>
    <row r="29264" x14ac:dyDescent="0.25"/>
    <row r="29265" x14ac:dyDescent="0.25"/>
    <row r="29266" x14ac:dyDescent="0.25"/>
    <row r="29267" x14ac:dyDescent="0.25"/>
    <row r="29268" x14ac:dyDescent="0.25"/>
    <row r="29269" x14ac:dyDescent="0.25"/>
    <row r="29270" x14ac:dyDescent="0.25"/>
    <row r="29271" x14ac:dyDescent="0.25"/>
    <row r="29272" x14ac:dyDescent="0.25"/>
    <row r="29273" x14ac:dyDescent="0.25"/>
    <row r="29274" x14ac:dyDescent="0.25"/>
    <row r="29275" x14ac:dyDescent="0.25"/>
    <row r="29276" x14ac:dyDescent="0.25"/>
    <row r="29277" x14ac:dyDescent="0.25"/>
    <row r="29278" x14ac:dyDescent="0.25"/>
    <row r="29279" x14ac:dyDescent="0.25"/>
    <row r="29280" x14ac:dyDescent="0.25"/>
    <row r="29281" x14ac:dyDescent="0.25"/>
    <row r="29282" x14ac:dyDescent="0.25"/>
    <row r="29283" x14ac:dyDescent="0.25"/>
    <row r="29284" x14ac:dyDescent="0.25"/>
    <row r="29285" x14ac:dyDescent="0.25"/>
    <row r="29286" x14ac:dyDescent="0.25"/>
    <row r="29287" x14ac:dyDescent="0.25"/>
    <row r="29288" x14ac:dyDescent="0.25"/>
    <row r="29289" x14ac:dyDescent="0.25"/>
    <row r="29290" x14ac:dyDescent="0.25"/>
    <row r="29291" x14ac:dyDescent="0.25"/>
    <row r="29292" x14ac:dyDescent="0.25"/>
    <row r="29293" x14ac:dyDescent="0.25"/>
    <row r="29294" x14ac:dyDescent="0.25"/>
    <row r="29295" x14ac:dyDescent="0.25"/>
    <row r="29296" x14ac:dyDescent="0.25"/>
    <row r="29297" x14ac:dyDescent="0.25"/>
    <row r="29298" x14ac:dyDescent="0.25"/>
    <row r="29299" x14ac:dyDescent="0.25"/>
    <row r="29300" x14ac:dyDescent="0.25"/>
    <row r="29301" x14ac:dyDescent="0.25"/>
    <row r="29302" x14ac:dyDescent="0.25"/>
    <row r="29303" x14ac:dyDescent="0.25"/>
    <row r="29304" x14ac:dyDescent="0.25"/>
    <row r="29305" x14ac:dyDescent="0.25"/>
    <row r="29306" x14ac:dyDescent="0.25"/>
    <row r="29307" x14ac:dyDescent="0.25"/>
    <row r="29308" x14ac:dyDescent="0.25"/>
    <row r="29309" x14ac:dyDescent="0.25"/>
    <row r="29310" x14ac:dyDescent="0.25"/>
    <row r="29311" x14ac:dyDescent="0.25"/>
    <row r="29312" x14ac:dyDescent="0.25"/>
    <row r="29313" x14ac:dyDescent="0.25"/>
    <row r="29314" x14ac:dyDescent="0.25"/>
    <row r="29315" x14ac:dyDescent="0.25"/>
    <row r="29316" x14ac:dyDescent="0.25"/>
    <row r="29317" x14ac:dyDescent="0.25"/>
    <row r="29318" x14ac:dyDescent="0.25"/>
    <row r="29319" x14ac:dyDescent="0.25"/>
    <row r="29320" x14ac:dyDescent="0.25"/>
    <row r="29321" x14ac:dyDescent="0.25"/>
    <row r="29322" x14ac:dyDescent="0.25"/>
    <row r="29323" x14ac:dyDescent="0.25"/>
    <row r="29324" x14ac:dyDescent="0.25"/>
    <row r="29325" x14ac:dyDescent="0.25"/>
    <row r="29326" x14ac:dyDescent="0.25"/>
    <row r="29327" x14ac:dyDescent="0.25"/>
    <row r="29328" x14ac:dyDescent="0.25"/>
    <row r="29329" x14ac:dyDescent="0.25"/>
    <row r="29330" x14ac:dyDescent="0.25"/>
    <row r="29331" x14ac:dyDescent="0.25"/>
    <row r="29332" x14ac:dyDescent="0.25"/>
    <row r="29333" x14ac:dyDescent="0.25"/>
    <row r="29334" x14ac:dyDescent="0.25"/>
    <row r="29335" x14ac:dyDescent="0.25"/>
    <row r="29336" x14ac:dyDescent="0.25"/>
    <row r="29337" x14ac:dyDescent="0.25"/>
    <row r="29338" x14ac:dyDescent="0.25"/>
    <row r="29339" x14ac:dyDescent="0.25"/>
    <row r="29340" x14ac:dyDescent="0.25"/>
    <row r="29341" x14ac:dyDescent="0.25"/>
    <row r="29342" x14ac:dyDescent="0.25"/>
    <row r="29343" x14ac:dyDescent="0.25"/>
    <row r="29344" x14ac:dyDescent="0.25"/>
    <row r="29345" x14ac:dyDescent="0.25"/>
    <row r="29346" x14ac:dyDescent="0.25"/>
    <row r="29347" x14ac:dyDescent="0.25"/>
    <row r="29348" x14ac:dyDescent="0.25"/>
    <row r="29349" x14ac:dyDescent="0.25"/>
    <row r="29350" x14ac:dyDescent="0.25"/>
    <row r="29351" x14ac:dyDescent="0.25"/>
    <row r="29352" x14ac:dyDescent="0.25"/>
    <row r="29353" x14ac:dyDescent="0.25"/>
    <row r="29354" x14ac:dyDescent="0.25"/>
    <row r="29355" x14ac:dyDescent="0.25"/>
    <row r="29356" x14ac:dyDescent="0.25"/>
    <row r="29357" x14ac:dyDescent="0.25"/>
    <row r="29358" x14ac:dyDescent="0.25"/>
    <row r="29359" x14ac:dyDescent="0.25"/>
    <row r="29360" x14ac:dyDescent="0.25"/>
    <row r="29361" x14ac:dyDescent="0.25"/>
    <row r="29362" x14ac:dyDescent="0.25"/>
    <row r="29363" x14ac:dyDescent="0.25"/>
    <row r="29364" x14ac:dyDescent="0.25"/>
    <row r="29365" x14ac:dyDescent="0.25"/>
    <row r="29366" x14ac:dyDescent="0.25"/>
    <row r="29367" x14ac:dyDescent="0.25"/>
    <row r="29368" x14ac:dyDescent="0.25"/>
    <row r="29369" x14ac:dyDescent="0.25"/>
    <row r="29370" x14ac:dyDescent="0.25"/>
    <row r="29371" x14ac:dyDescent="0.25"/>
    <row r="29372" x14ac:dyDescent="0.25"/>
    <row r="29373" x14ac:dyDescent="0.25"/>
    <row r="29374" x14ac:dyDescent="0.25"/>
    <row r="29375" x14ac:dyDescent="0.25"/>
    <row r="29376" x14ac:dyDescent="0.25"/>
    <row r="29377" x14ac:dyDescent="0.25"/>
    <row r="29378" x14ac:dyDescent="0.25"/>
    <row r="29379" x14ac:dyDescent="0.25"/>
    <row r="29380" x14ac:dyDescent="0.25"/>
    <row r="29381" x14ac:dyDescent="0.25"/>
    <row r="29382" x14ac:dyDescent="0.25"/>
    <row r="29383" x14ac:dyDescent="0.25"/>
    <row r="29384" x14ac:dyDescent="0.25"/>
    <row r="29385" x14ac:dyDescent="0.25"/>
    <row r="29386" x14ac:dyDescent="0.25"/>
    <row r="29387" x14ac:dyDescent="0.25"/>
    <row r="29388" x14ac:dyDescent="0.25"/>
    <row r="29389" x14ac:dyDescent="0.25"/>
    <row r="29390" x14ac:dyDescent="0.25"/>
    <row r="29391" x14ac:dyDescent="0.25"/>
    <row r="29392" x14ac:dyDescent="0.25"/>
    <row r="29393" x14ac:dyDescent="0.25"/>
    <row r="29394" x14ac:dyDescent="0.25"/>
    <row r="29395" x14ac:dyDescent="0.25"/>
    <row r="29396" x14ac:dyDescent="0.25"/>
    <row r="29397" x14ac:dyDescent="0.25"/>
    <row r="29398" x14ac:dyDescent="0.25"/>
    <row r="29399" x14ac:dyDescent="0.25"/>
    <row r="29400" x14ac:dyDescent="0.25"/>
    <row r="29401" x14ac:dyDescent="0.25"/>
    <row r="29402" x14ac:dyDescent="0.25"/>
    <row r="29403" x14ac:dyDescent="0.25"/>
    <row r="29404" x14ac:dyDescent="0.25"/>
    <row r="29405" x14ac:dyDescent="0.25"/>
    <row r="29406" x14ac:dyDescent="0.25"/>
    <row r="29407" x14ac:dyDescent="0.25"/>
    <row r="29408" x14ac:dyDescent="0.25"/>
    <row r="29409" x14ac:dyDescent="0.25"/>
    <row r="29410" x14ac:dyDescent="0.25"/>
    <row r="29411" x14ac:dyDescent="0.25"/>
    <row r="29412" x14ac:dyDescent="0.25"/>
    <row r="29413" x14ac:dyDescent="0.25"/>
    <row r="29414" x14ac:dyDescent="0.25"/>
    <row r="29415" x14ac:dyDescent="0.25"/>
    <row r="29416" x14ac:dyDescent="0.25"/>
    <row r="29417" x14ac:dyDescent="0.25"/>
    <row r="29418" x14ac:dyDescent="0.25"/>
    <row r="29419" x14ac:dyDescent="0.25"/>
    <row r="29420" x14ac:dyDescent="0.25"/>
    <row r="29421" x14ac:dyDescent="0.25"/>
    <row r="29422" x14ac:dyDescent="0.25"/>
    <row r="29423" x14ac:dyDescent="0.25"/>
    <row r="29424" x14ac:dyDescent="0.25"/>
    <row r="29425" x14ac:dyDescent="0.25"/>
    <row r="29426" x14ac:dyDescent="0.25"/>
    <row r="29427" x14ac:dyDescent="0.25"/>
    <row r="29428" x14ac:dyDescent="0.25"/>
    <row r="29429" x14ac:dyDescent="0.25"/>
    <row r="29430" x14ac:dyDescent="0.25"/>
    <row r="29431" x14ac:dyDescent="0.25"/>
    <row r="29432" x14ac:dyDescent="0.25"/>
    <row r="29433" x14ac:dyDescent="0.25"/>
    <row r="29434" x14ac:dyDescent="0.25"/>
    <row r="29435" x14ac:dyDescent="0.25"/>
    <row r="29436" x14ac:dyDescent="0.25"/>
    <row r="29437" x14ac:dyDescent="0.25"/>
    <row r="29438" x14ac:dyDescent="0.25"/>
    <row r="29439" x14ac:dyDescent="0.25"/>
    <row r="29440" x14ac:dyDescent="0.25"/>
    <row r="29441" x14ac:dyDescent="0.25"/>
    <row r="29442" x14ac:dyDescent="0.25"/>
    <row r="29443" x14ac:dyDescent="0.25"/>
    <row r="29444" x14ac:dyDescent="0.25"/>
    <row r="29445" x14ac:dyDescent="0.25"/>
    <row r="29446" x14ac:dyDescent="0.25"/>
    <row r="29447" x14ac:dyDescent="0.25"/>
    <row r="29448" x14ac:dyDescent="0.25"/>
    <row r="29449" x14ac:dyDescent="0.25"/>
    <row r="29450" x14ac:dyDescent="0.25"/>
    <row r="29451" x14ac:dyDescent="0.25"/>
    <row r="29452" x14ac:dyDescent="0.25"/>
    <row r="29453" x14ac:dyDescent="0.25"/>
    <row r="29454" x14ac:dyDescent="0.25"/>
    <row r="29455" x14ac:dyDescent="0.25"/>
    <row r="29456" x14ac:dyDescent="0.25"/>
    <row r="29457" x14ac:dyDescent="0.25"/>
    <row r="29458" x14ac:dyDescent="0.25"/>
    <row r="29459" x14ac:dyDescent="0.25"/>
    <row r="29460" x14ac:dyDescent="0.25"/>
    <row r="29461" x14ac:dyDescent="0.25"/>
    <row r="29462" x14ac:dyDescent="0.25"/>
    <row r="29463" x14ac:dyDescent="0.25"/>
    <row r="29464" x14ac:dyDescent="0.25"/>
    <row r="29465" x14ac:dyDescent="0.25"/>
    <row r="29466" x14ac:dyDescent="0.25"/>
    <row r="29467" x14ac:dyDescent="0.25"/>
    <row r="29468" x14ac:dyDescent="0.25"/>
    <row r="29469" x14ac:dyDescent="0.25"/>
    <row r="29470" x14ac:dyDescent="0.25"/>
    <row r="29471" x14ac:dyDescent="0.25"/>
    <row r="29472" x14ac:dyDescent="0.25"/>
    <row r="29473" x14ac:dyDescent="0.25"/>
    <row r="29474" x14ac:dyDescent="0.25"/>
    <row r="29475" x14ac:dyDescent="0.25"/>
    <row r="29476" x14ac:dyDescent="0.25"/>
    <row r="29477" x14ac:dyDescent="0.25"/>
    <row r="29478" x14ac:dyDescent="0.25"/>
    <row r="29479" x14ac:dyDescent="0.25"/>
    <row r="29480" x14ac:dyDescent="0.25"/>
    <row r="29481" x14ac:dyDescent="0.25"/>
    <row r="29482" x14ac:dyDescent="0.25"/>
    <row r="29483" x14ac:dyDescent="0.25"/>
    <row r="29484" x14ac:dyDescent="0.25"/>
    <row r="29485" x14ac:dyDescent="0.25"/>
    <row r="29486" x14ac:dyDescent="0.25"/>
    <row r="29487" x14ac:dyDescent="0.25"/>
    <row r="29488" x14ac:dyDescent="0.25"/>
    <row r="29489" x14ac:dyDescent="0.25"/>
    <row r="29490" x14ac:dyDescent="0.25"/>
    <row r="29491" x14ac:dyDescent="0.25"/>
    <row r="29492" x14ac:dyDescent="0.25"/>
    <row r="29493" x14ac:dyDescent="0.25"/>
    <row r="29494" x14ac:dyDescent="0.25"/>
    <row r="29495" x14ac:dyDescent="0.25"/>
    <row r="29496" x14ac:dyDescent="0.25"/>
    <row r="29497" x14ac:dyDescent="0.25"/>
    <row r="29498" x14ac:dyDescent="0.25"/>
    <row r="29499" x14ac:dyDescent="0.25"/>
    <row r="29500" x14ac:dyDescent="0.25"/>
    <row r="29501" x14ac:dyDescent="0.25"/>
    <row r="29502" x14ac:dyDescent="0.25"/>
    <row r="29503" x14ac:dyDescent="0.25"/>
    <row r="29504" x14ac:dyDescent="0.25"/>
    <row r="29505" x14ac:dyDescent="0.25"/>
    <row r="29506" x14ac:dyDescent="0.25"/>
    <row r="29507" x14ac:dyDescent="0.25"/>
    <row r="29508" x14ac:dyDescent="0.25"/>
    <row r="29509" x14ac:dyDescent="0.25"/>
    <row r="29510" x14ac:dyDescent="0.25"/>
    <row r="29511" x14ac:dyDescent="0.25"/>
    <row r="29512" x14ac:dyDescent="0.25"/>
    <row r="29513" x14ac:dyDescent="0.25"/>
    <row r="29514" x14ac:dyDescent="0.25"/>
    <row r="29515" x14ac:dyDescent="0.25"/>
    <row r="29516" x14ac:dyDescent="0.25"/>
    <row r="29517" x14ac:dyDescent="0.25"/>
    <row r="29518" x14ac:dyDescent="0.25"/>
    <row r="29519" x14ac:dyDescent="0.25"/>
    <row r="29520" x14ac:dyDescent="0.25"/>
    <row r="29521" x14ac:dyDescent="0.25"/>
    <row r="29522" x14ac:dyDescent="0.25"/>
    <row r="29523" x14ac:dyDescent="0.25"/>
    <row r="29524" x14ac:dyDescent="0.25"/>
    <row r="29525" x14ac:dyDescent="0.25"/>
    <row r="29526" x14ac:dyDescent="0.25"/>
    <row r="29527" x14ac:dyDescent="0.25"/>
    <row r="29528" x14ac:dyDescent="0.25"/>
    <row r="29529" x14ac:dyDescent="0.25"/>
    <row r="29530" x14ac:dyDescent="0.25"/>
    <row r="29531" x14ac:dyDescent="0.25"/>
    <row r="29532" x14ac:dyDescent="0.25"/>
    <row r="29533" x14ac:dyDescent="0.25"/>
    <row r="29534" x14ac:dyDescent="0.25"/>
    <row r="29535" x14ac:dyDescent="0.25"/>
    <row r="29536" x14ac:dyDescent="0.25"/>
    <row r="29537" x14ac:dyDescent="0.25"/>
    <row r="29538" x14ac:dyDescent="0.25"/>
    <row r="29539" x14ac:dyDescent="0.25"/>
    <row r="29540" x14ac:dyDescent="0.25"/>
    <row r="29541" x14ac:dyDescent="0.25"/>
    <row r="29542" x14ac:dyDescent="0.25"/>
    <row r="29543" x14ac:dyDescent="0.25"/>
    <row r="29544" x14ac:dyDescent="0.25"/>
    <row r="29545" x14ac:dyDescent="0.25"/>
    <row r="29546" x14ac:dyDescent="0.25"/>
    <row r="29547" x14ac:dyDescent="0.25"/>
    <row r="29548" x14ac:dyDescent="0.25"/>
    <row r="29549" x14ac:dyDescent="0.25"/>
    <row r="29550" x14ac:dyDescent="0.25"/>
    <row r="29551" x14ac:dyDescent="0.25"/>
    <row r="29552" x14ac:dyDescent="0.25"/>
    <row r="29553" x14ac:dyDescent="0.25"/>
    <row r="29554" x14ac:dyDescent="0.25"/>
    <row r="29555" x14ac:dyDescent="0.25"/>
    <row r="29556" x14ac:dyDescent="0.25"/>
    <row r="29557" x14ac:dyDescent="0.25"/>
    <row r="29558" x14ac:dyDescent="0.25"/>
    <row r="29559" x14ac:dyDescent="0.25"/>
    <row r="29560" x14ac:dyDescent="0.25"/>
    <row r="29561" x14ac:dyDescent="0.25"/>
    <row r="29562" x14ac:dyDescent="0.25"/>
    <row r="29563" x14ac:dyDescent="0.25"/>
    <row r="29564" x14ac:dyDescent="0.25"/>
    <row r="29565" x14ac:dyDescent="0.25"/>
    <row r="29566" x14ac:dyDescent="0.25"/>
    <row r="29567" x14ac:dyDescent="0.25"/>
    <row r="29568" x14ac:dyDescent="0.25"/>
    <row r="29569" x14ac:dyDescent="0.25"/>
    <row r="29570" x14ac:dyDescent="0.25"/>
    <row r="29571" x14ac:dyDescent="0.25"/>
    <row r="29572" x14ac:dyDescent="0.25"/>
    <row r="29573" x14ac:dyDescent="0.25"/>
    <row r="29574" x14ac:dyDescent="0.25"/>
    <row r="29575" x14ac:dyDescent="0.25"/>
    <row r="29576" x14ac:dyDescent="0.25"/>
    <row r="29577" x14ac:dyDescent="0.25"/>
    <row r="29578" x14ac:dyDescent="0.25"/>
    <row r="29579" x14ac:dyDescent="0.25"/>
    <row r="29580" x14ac:dyDescent="0.25"/>
    <row r="29581" x14ac:dyDescent="0.25"/>
    <row r="29582" x14ac:dyDescent="0.25"/>
    <row r="29583" x14ac:dyDescent="0.25"/>
    <row r="29584" x14ac:dyDescent="0.25"/>
    <row r="29585" x14ac:dyDescent="0.25"/>
    <row r="29586" x14ac:dyDescent="0.25"/>
    <row r="29587" x14ac:dyDescent="0.25"/>
    <row r="29588" x14ac:dyDescent="0.25"/>
    <row r="29589" x14ac:dyDescent="0.25"/>
    <row r="29590" x14ac:dyDescent="0.25"/>
    <row r="29591" x14ac:dyDescent="0.25"/>
    <row r="29592" x14ac:dyDescent="0.25"/>
    <row r="29593" x14ac:dyDescent="0.25"/>
    <row r="29594" x14ac:dyDescent="0.25"/>
    <row r="29595" x14ac:dyDescent="0.25"/>
    <row r="29596" x14ac:dyDescent="0.25"/>
    <row r="29597" x14ac:dyDescent="0.25"/>
    <row r="29598" x14ac:dyDescent="0.25"/>
    <row r="29599" x14ac:dyDescent="0.25"/>
    <row r="29600" x14ac:dyDescent="0.25"/>
    <row r="29601" x14ac:dyDescent="0.25"/>
    <row r="29602" x14ac:dyDescent="0.25"/>
    <row r="29603" x14ac:dyDescent="0.25"/>
    <row r="29604" x14ac:dyDescent="0.25"/>
    <row r="29605" x14ac:dyDescent="0.25"/>
    <row r="29606" x14ac:dyDescent="0.25"/>
    <row r="29607" x14ac:dyDescent="0.25"/>
    <row r="29608" x14ac:dyDescent="0.25"/>
    <row r="29609" x14ac:dyDescent="0.25"/>
    <row r="29610" x14ac:dyDescent="0.25"/>
    <row r="29611" x14ac:dyDescent="0.25"/>
    <row r="29612" x14ac:dyDescent="0.25"/>
    <row r="29613" x14ac:dyDescent="0.25"/>
    <row r="29614" x14ac:dyDescent="0.25"/>
    <row r="29615" x14ac:dyDescent="0.25"/>
    <row r="29616" x14ac:dyDescent="0.25"/>
    <row r="29617" x14ac:dyDescent="0.25"/>
    <row r="29618" x14ac:dyDescent="0.25"/>
    <row r="29619" x14ac:dyDescent="0.25"/>
    <row r="29620" x14ac:dyDescent="0.25"/>
    <row r="29621" x14ac:dyDescent="0.25"/>
    <row r="29622" x14ac:dyDescent="0.25"/>
    <row r="29623" x14ac:dyDescent="0.25"/>
    <row r="29624" x14ac:dyDescent="0.25"/>
    <row r="29625" x14ac:dyDescent="0.25"/>
    <row r="29626" x14ac:dyDescent="0.25"/>
    <row r="29627" x14ac:dyDescent="0.25"/>
    <row r="29628" x14ac:dyDescent="0.25"/>
    <row r="29629" x14ac:dyDescent="0.25"/>
    <row r="29630" x14ac:dyDescent="0.25"/>
    <row r="29631" x14ac:dyDescent="0.25"/>
    <row r="29632" x14ac:dyDescent="0.25"/>
    <row r="29633" x14ac:dyDescent="0.25"/>
    <row r="29634" x14ac:dyDescent="0.25"/>
    <row r="29635" x14ac:dyDescent="0.25"/>
    <row r="29636" x14ac:dyDescent="0.25"/>
    <row r="29637" x14ac:dyDescent="0.25"/>
    <row r="29638" x14ac:dyDescent="0.25"/>
    <row r="29639" x14ac:dyDescent="0.25"/>
    <row r="29640" x14ac:dyDescent="0.25"/>
    <row r="29641" x14ac:dyDescent="0.25"/>
    <row r="29642" x14ac:dyDescent="0.25"/>
    <row r="29643" x14ac:dyDescent="0.25"/>
    <row r="29644" x14ac:dyDescent="0.25"/>
    <row r="29645" x14ac:dyDescent="0.25"/>
    <row r="29646" x14ac:dyDescent="0.25"/>
    <row r="29647" x14ac:dyDescent="0.25"/>
    <row r="29648" x14ac:dyDescent="0.25"/>
    <row r="29649" x14ac:dyDescent="0.25"/>
    <row r="29650" x14ac:dyDescent="0.25"/>
    <row r="29651" x14ac:dyDescent="0.25"/>
    <row r="29652" x14ac:dyDescent="0.25"/>
    <row r="29653" x14ac:dyDescent="0.25"/>
    <row r="29654" x14ac:dyDescent="0.25"/>
    <row r="29655" x14ac:dyDescent="0.25"/>
    <row r="29656" x14ac:dyDescent="0.25"/>
    <row r="29657" x14ac:dyDescent="0.25"/>
    <row r="29658" x14ac:dyDescent="0.25"/>
    <row r="29659" x14ac:dyDescent="0.25"/>
    <row r="29660" x14ac:dyDescent="0.25"/>
    <row r="29661" x14ac:dyDescent="0.25"/>
    <row r="29662" x14ac:dyDescent="0.25"/>
    <row r="29663" x14ac:dyDescent="0.25"/>
    <row r="29664" x14ac:dyDescent="0.25"/>
    <row r="29665" x14ac:dyDescent="0.25"/>
    <row r="29666" x14ac:dyDescent="0.25"/>
    <row r="29667" x14ac:dyDescent="0.25"/>
    <row r="29668" x14ac:dyDescent="0.25"/>
    <row r="29669" x14ac:dyDescent="0.25"/>
    <row r="29670" x14ac:dyDescent="0.25"/>
    <row r="29671" x14ac:dyDescent="0.25"/>
    <row r="29672" x14ac:dyDescent="0.25"/>
    <row r="29673" x14ac:dyDescent="0.25"/>
    <row r="29674" x14ac:dyDescent="0.25"/>
    <row r="29675" x14ac:dyDescent="0.25"/>
    <row r="29676" x14ac:dyDescent="0.25"/>
    <row r="29677" x14ac:dyDescent="0.25"/>
    <row r="29678" x14ac:dyDescent="0.25"/>
    <row r="29679" x14ac:dyDescent="0.25"/>
    <row r="29680" x14ac:dyDescent="0.25"/>
    <row r="29681" x14ac:dyDescent="0.25"/>
    <row r="29682" x14ac:dyDescent="0.25"/>
    <row r="29683" x14ac:dyDescent="0.25"/>
    <row r="29684" x14ac:dyDescent="0.25"/>
    <row r="29685" x14ac:dyDescent="0.25"/>
    <row r="29686" x14ac:dyDescent="0.25"/>
    <row r="29687" x14ac:dyDescent="0.25"/>
    <row r="29688" x14ac:dyDescent="0.25"/>
    <row r="29689" x14ac:dyDescent="0.25"/>
    <row r="29690" x14ac:dyDescent="0.25"/>
    <row r="29691" x14ac:dyDescent="0.25"/>
    <row r="29692" x14ac:dyDescent="0.25"/>
    <row r="29693" x14ac:dyDescent="0.25"/>
    <row r="29694" x14ac:dyDescent="0.25"/>
    <row r="29695" x14ac:dyDescent="0.25"/>
    <row r="29696" x14ac:dyDescent="0.25"/>
    <row r="29697" x14ac:dyDescent="0.25"/>
    <row r="29698" x14ac:dyDescent="0.25"/>
    <row r="29699" x14ac:dyDescent="0.25"/>
    <row r="29700" x14ac:dyDescent="0.25"/>
    <row r="29701" x14ac:dyDescent="0.25"/>
    <row r="29702" x14ac:dyDescent="0.25"/>
    <row r="29703" x14ac:dyDescent="0.25"/>
    <row r="29704" x14ac:dyDescent="0.25"/>
    <row r="29705" x14ac:dyDescent="0.25"/>
    <row r="29706" x14ac:dyDescent="0.25"/>
    <row r="29707" x14ac:dyDescent="0.25"/>
    <row r="29708" x14ac:dyDescent="0.25"/>
    <row r="29709" x14ac:dyDescent="0.25"/>
    <row r="29710" x14ac:dyDescent="0.25"/>
    <row r="29711" x14ac:dyDescent="0.25"/>
    <row r="29712" x14ac:dyDescent="0.25"/>
    <row r="29713" x14ac:dyDescent="0.25"/>
    <row r="29714" x14ac:dyDescent="0.25"/>
    <row r="29715" x14ac:dyDescent="0.25"/>
    <row r="29716" x14ac:dyDescent="0.25"/>
    <row r="29717" x14ac:dyDescent="0.25"/>
    <row r="29718" x14ac:dyDescent="0.25"/>
    <row r="29719" x14ac:dyDescent="0.25"/>
    <row r="29720" x14ac:dyDescent="0.25"/>
    <row r="29721" x14ac:dyDescent="0.25"/>
    <row r="29722" x14ac:dyDescent="0.25"/>
    <row r="29723" x14ac:dyDescent="0.25"/>
    <row r="29724" x14ac:dyDescent="0.25"/>
    <row r="29725" x14ac:dyDescent="0.25"/>
    <row r="29726" x14ac:dyDescent="0.25"/>
    <row r="29727" x14ac:dyDescent="0.25"/>
    <row r="29728" x14ac:dyDescent="0.25"/>
    <row r="29729" x14ac:dyDescent="0.25"/>
    <row r="29730" x14ac:dyDescent="0.25"/>
    <row r="29731" x14ac:dyDescent="0.25"/>
    <row r="29732" x14ac:dyDescent="0.25"/>
    <row r="29733" x14ac:dyDescent="0.25"/>
    <row r="29734" x14ac:dyDescent="0.25"/>
    <row r="29735" x14ac:dyDescent="0.25"/>
    <row r="29736" x14ac:dyDescent="0.25"/>
    <row r="29737" x14ac:dyDescent="0.25"/>
    <row r="29738" x14ac:dyDescent="0.25"/>
    <row r="29739" x14ac:dyDescent="0.25"/>
    <row r="29740" x14ac:dyDescent="0.25"/>
    <row r="29741" x14ac:dyDescent="0.25"/>
    <row r="29742" x14ac:dyDescent="0.25"/>
    <row r="29743" x14ac:dyDescent="0.25"/>
    <row r="29744" x14ac:dyDescent="0.25"/>
    <row r="29745" x14ac:dyDescent="0.25"/>
    <row r="29746" x14ac:dyDescent="0.25"/>
    <row r="29747" x14ac:dyDescent="0.25"/>
    <row r="29748" x14ac:dyDescent="0.25"/>
    <row r="29749" x14ac:dyDescent="0.25"/>
    <row r="29750" x14ac:dyDescent="0.25"/>
    <row r="29751" x14ac:dyDescent="0.25"/>
    <row r="29752" x14ac:dyDescent="0.25"/>
    <row r="29753" x14ac:dyDescent="0.25"/>
    <row r="29754" x14ac:dyDescent="0.25"/>
    <row r="29755" x14ac:dyDescent="0.25"/>
    <row r="29756" x14ac:dyDescent="0.25"/>
    <row r="29757" x14ac:dyDescent="0.25"/>
    <row r="29758" x14ac:dyDescent="0.25"/>
    <row r="29759" x14ac:dyDescent="0.25"/>
    <row r="29760" x14ac:dyDescent="0.25"/>
    <row r="29761" x14ac:dyDescent="0.25"/>
    <row r="29762" x14ac:dyDescent="0.25"/>
    <row r="29763" x14ac:dyDescent="0.25"/>
    <row r="29764" x14ac:dyDescent="0.25"/>
    <row r="29765" x14ac:dyDescent="0.25"/>
    <row r="29766" x14ac:dyDescent="0.25"/>
    <row r="29767" x14ac:dyDescent="0.25"/>
    <row r="29768" x14ac:dyDescent="0.25"/>
    <row r="29769" x14ac:dyDescent="0.25"/>
    <row r="29770" x14ac:dyDescent="0.25"/>
    <row r="29771" x14ac:dyDescent="0.25"/>
    <row r="29772" x14ac:dyDescent="0.25"/>
    <row r="29773" x14ac:dyDescent="0.25"/>
    <row r="29774" x14ac:dyDescent="0.25"/>
    <row r="29775" x14ac:dyDescent="0.25"/>
    <row r="29776" x14ac:dyDescent="0.25"/>
    <row r="29777" x14ac:dyDescent="0.25"/>
    <row r="29778" x14ac:dyDescent="0.25"/>
    <row r="29779" x14ac:dyDescent="0.25"/>
    <row r="29780" x14ac:dyDescent="0.25"/>
    <row r="29781" x14ac:dyDescent="0.25"/>
    <row r="29782" x14ac:dyDescent="0.25"/>
    <row r="29783" x14ac:dyDescent="0.25"/>
    <row r="29784" x14ac:dyDescent="0.25"/>
    <row r="29785" x14ac:dyDescent="0.25"/>
    <row r="29786" x14ac:dyDescent="0.25"/>
    <row r="29787" x14ac:dyDescent="0.25"/>
    <row r="29788" x14ac:dyDescent="0.25"/>
    <row r="29789" x14ac:dyDescent="0.25"/>
    <row r="29790" x14ac:dyDescent="0.25"/>
    <row r="29791" x14ac:dyDescent="0.25"/>
    <row r="29792" x14ac:dyDescent="0.25"/>
    <row r="29793" x14ac:dyDescent="0.25"/>
    <row r="29794" x14ac:dyDescent="0.25"/>
    <row r="29795" x14ac:dyDescent="0.25"/>
    <row r="29796" x14ac:dyDescent="0.25"/>
    <row r="29797" x14ac:dyDescent="0.25"/>
    <row r="29798" x14ac:dyDescent="0.25"/>
    <row r="29799" x14ac:dyDescent="0.25"/>
    <row r="29800" x14ac:dyDescent="0.25"/>
    <row r="29801" x14ac:dyDescent="0.25"/>
    <row r="29802" x14ac:dyDescent="0.25"/>
    <row r="29803" x14ac:dyDescent="0.25"/>
    <row r="29804" x14ac:dyDescent="0.25"/>
    <row r="29805" x14ac:dyDescent="0.25"/>
    <row r="29806" x14ac:dyDescent="0.25"/>
    <row r="29807" x14ac:dyDescent="0.25"/>
    <row r="29808" x14ac:dyDescent="0.25"/>
    <row r="29809" x14ac:dyDescent="0.25"/>
    <row r="29810" x14ac:dyDescent="0.25"/>
    <row r="29811" x14ac:dyDescent="0.25"/>
    <row r="29812" x14ac:dyDescent="0.25"/>
    <row r="29813" x14ac:dyDescent="0.25"/>
    <row r="29814" x14ac:dyDescent="0.25"/>
    <row r="29815" x14ac:dyDescent="0.25"/>
    <row r="29816" x14ac:dyDescent="0.25"/>
    <row r="29817" x14ac:dyDescent="0.25"/>
    <row r="29818" x14ac:dyDescent="0.25"/>
    <row r="29819" x14ac:dyDescent="0.25"/>
    <row r="29820" x14ac:dyDescent="0.25"/>
    <row r="29821" x14ac:dyDescent="0.25"/>
    <row r="29822" x14ac:dyDescent="0.25"/>
    <row r="29823" x14ac:dyDescent="0.25"/>
    <row r="29824" x14ac:dyDescent="0.25"/>
    <row r="29825" x14ac:dyDescent="0.25"/>
    <row r="29826" x14ac:dyDescent="0.25"/>
    <row r="29827" x14ac:dyDescent="0.25"/>
    <row r="29828" x14ac:dyDescent="0.25"/>
    <row r="29829" x14ac:dyDescent="0.25"/>
    <row r="29830" x14ac:dyDescent="0.25"/>
    <row r="29831" x14ac:dyDescent="0.25"/>
    <row r="29832" x14ac:dyDescent="0.25"/>
    <row r="29833" x14ac:dyDescent="0.25"/>
    <row r="29834" x14ac:dyDescent="0.25"/>
    <row r="29835" x14ac:dyDescent="0.25"/>
    <row r="29836" x14ac:dyDescent="0.25"/>
    <row r="29837" x14ac:dyDescent="0.25"/>
    <row r="29838" x14ac:dyDescent="0.25"/>
    <row r="29839" x14ac:dyDescent="0.25"/>
    <row r="29840" x14ac:dyDescent="0.25"/>
    <row r="29841" x14ac:dyDescent="0.25"/>
    <row r="29842" x14ac:dyDescent="0.25"/>
    <row r="29843" x14ac:dyDescent="0.25"/>
    <row r="29844" x14ac:dyDescent="0.25"/>
    <row r="29845" x14ac:dyDescent="0.25"/>
    <row r="29846" x14ac:dyDescent="0.25"/>
    <row r="29847" x14ac:dyDescent="0.25"/>
    <row r="29848" x14ac:dyDescent="0.25"/>
    <row r="29849" x14ac:dyDescent="0.25"/>
    <row r="29850" x14ac:dyDescent="0.25"/>
    <row r="29851" x14ac:dyDescent="0.25"/>
    <row r="29852" x14ac:dyDescent="0.25"/>
    <row r="29853" x14ac:dyDescent="0.25"/>
    <row r="29854" x14ac:dyDescent="0.25"/>
    <row r="29855" x14ac:dyDescent="0.25"/>
    <row r="29856" x14ac:dyDescent="0.25"/>
    <row r="29857" x14ac:dyDescent="0.25"/>
    <row r="29858" x14ac:dyDescent="0.25"/>
    <row r="29859" x14ac:dyDescent="0.25"/>
    <row r="29860" x14ac:dyDescent="0.25"/>
    <row r="29861" x14ac:dyDescent="0.25"/>
    <row r="29862" x14ac:dyDescent="0.25"/>
    <row r="29863" x14ac:dyDescent="0.25"/>
    <row r="29864" x14ac:dyDescent="0.25"/>
    <row r="29865" x14ac:dyDescent="0.25"/>
    <row r="29866" x14ac:dyDescent="0.25"/>
    <row r="29867" x14ac:dyDescent="0.25"/>
    <row r="29868" x14ac:dyDescent="0.25"/>
    <row r="29869" x14ac:dyDescent="0.25"/>
    <row r="29870" x14ac:dyDescent="0.25"/>
    <row r="29871" x14ac:dyDescent="0.25"/>
    <row r="29872" x14ac:dyDescent="0.25"/>
    <row r="29873" x14ac:dyDescent="0.25"/>
    <row r="29874" x14ac:dyDescent="0.25"/>
    <row r="29875" x14ac:dyDescent="0.25"/>
    <row r="29876" x14ac:dyDescent="0.25"/>
    <row r="29877" x14ac:dyDescent="0.25"/>
    <row r="29878" x14ac:dyDescent="0.25"/>
    <row r="29879" x14ac:dyDescent="0.25"/>
    <row r="29880" x14ac:dyDescent="0.25"/>
    <row r="29881" x14ac:dyDescent="0.25"/>
    <row r="29882" x14ac:dyDescent="0.25"/>
    <row r="29883" x14ac:dyDescent="0.25"/>
    <row r="29884" x14ac:dyDescent="0.25"/>
    <row r="29885" x14ac:dyDescent="0.25"/>
    <row r="29886" x14ac:dyDescent="0.25"/>
    <row r="29887" x14ac:dyDescent="0.25"/>
    <row r="29888" x14ac:dyDescent="0.25"/>
    <row r="29889" x14ac:dyDescent="0.25"/>
    <row r="29890" x14ac:dyDescent="0.25"/>
    <row r="29891" x14ac:dyDescent="0.25"/>
    <row r="29892" x14ac:dyDescent="0.25"/>
    <row r="29893" x14ac:dyDescent="0.25"/>
    <row r="29894" x14ac:dyDescent="0.25"/>
    <row r="29895" x14ac:dyDescent="0.25"/>
    <row r="29896" x14ac:dyDescent="0.25"/>
    <row r="29897" x14ac:dyDescent="0.25"/>
    <row r="29898" x14ac:dyDescent="0.25"/>
    <row r="29899" x14ac:dyDescent="0.25"/>
    <row r="29900" x14ac:dyDescent="0.25"/>
    <row r="29901" x14ac:dyDescent="0.25"/>
    <row r="29902" x14ac:dyDescent="0.25"/>
    <row r="29903" x14ac:dyDescent="0.25"/>
    <row r="29904" x14ac:dyDescent="0.25"/>
    <row r="29905" x14ac:dyDescent="0.25"/>
    <row r="29906" x14ac:dyDescent="0.25"/>
    <row r="29907" x14ac:dyDescent="0.25"/>
    <row r="29908" x14ac:dyDescent="0.25"/>
    <row r="29909" x14ac:dyDescent="0.25"/>
    <row r="29910" x14ac:dyDescent="0.25"/>
    <row r="29911" x14ac:dyDescent="0.25"/>
    <row r="29912" x14ac:dyDescent="0.25"/>
    <row r="29913" x14ac:dyDescent="0.25"/>
    <row r="29914" x14ac:dyDescent="0.25"/>
    <row r="29915" x14ac:dyDescent="0.25"/>
    <row r="29916" x14ac:dyDescent="0.25"/>
    <row r="29917" x14ac:dyDescent="0.25"/>
    <row r="29918" x14ac:dyDescent="0.25"/>
    <row r="29919" x14ac:dyDescent="0.25"/>
    <row r="29920" x14ac:dyDescent="0.25"/>
    <row r="29921" x14ac:dyDescent="0.25"/>
    <row r="29922" x14ac:dyDescent="0.25"/>
    <row r="29923" x14ac:dyDescent="0.25"/>
    <row r="29924" x14ac:dyDescent="0.25"/>
    <row r="29925" x14ac:dyDescent="0.25"/>
    <row r="29926" x14ac:dyDescent="0.25"/>
    <row r="29927" x14ac:dyDescent="0.25"/>
    <row r="29928" x14ac:dyDescent="0.25"/>
    <row r="29929" x14ac:dyDescent="0.25"/>
    <row r="29930" x14ac:dyDescent="0.25"/>
    <row r="29931" x14ac:dyDescent="0.25"/>
    <row r="29932" x14ac:dyDescent="0.25"/>
    <row r="29933" x14ac:dyDescent="0.25"/>
    <row r="29934" x14ac:dyDescent="0.25"/>
    <row r="29935" x14ac:dyDescent="0.25"/>
    <row r="29936" x14ac:dyDescent="0.25"/>
    <row r="29937" x14ac:dyDescent="0.25"/>
    <row r="29938" x14ac:dyDescent="0.25"/>
    <row r="29939" x14ac:dyDescent="0.25"/>
    <row r="29940" x14ac:dyDescent="0.25"/>
    <row r="29941" x14ac:dyDescent="0.25"/>
    <row r="29942" x14ac:dyDescent="0.25"/>
    <row r="29943" x14ac:dyDescent="0.25"/>
    <row r="29944" x14ac:dyDescent="0.25"/>
    <row r="29945" x14ac:dyDescent="0.25"/>
    <row r="29946" x14ac:dyDescent="0.25"/>
    <row r="29947" x14ac:dyDescent="0.25"/>
    <row r="29948" x14ac:dyDescent="0.25"/>
    <row r="29949" x14ac:dyDescent="0.25"/>
    <row r="29950" x14ac:dyDescent="0.25"/>
    <row r="29951" x14ac:dyDescent="0.25"/>
    <row r="29952" x14ac:dyDescent="0.25"/>
    <row r="29953" x14ac:dyDescent="0.25"/>
    <row r="29954" x14ac:dyDescent="0.25"/>
    <row r="29955" x14ac:dyDescent="0.25"/>
    <row r="29956" x14ac:dyDescent="0.25"/>
    <row r="29957" x14ac:dyDescent="0.25"/>
    <row r="29958" x14ac:dyDescent="0.25"/>
    <row r="29959" x14ac:dyDescent="0.25"/>
    <row r="29960" x14ac:dyDescent="0.25"/>
    <row r="29961" x14ac:dyDescent="0.25"/>
    <row r="29962" x14ac:dyDescent="0.25"/>
    <row r="29963" x14ac:dyDescent="0.25"/>
    <row r="29964" x14ac:dyDescent="0.25"/>
    <row r="29965" x14ac:dyDescent="0.25"/>
    <row r="29966" x14ac:dyDescent="0.25"/>
    <row r="29967" x14ac:dyDescent="0.25"/>
    <row r="29968" x14ac:dyDescent="0.25"/>
    <row r="29969" x14ac:dyDescent="0.25"/>
    <row r="29970" x14ac:dyDescent="0.25"/>
    <row r="29971" x14ac:dyDescent="0.25"/>
    <row r="29972" x14ac:dyDescent="0.25"/>
    <row r="29973" x14ac:dyDescent="0.25"/>
    <row r="29974" x14ac:dyDescent="0.25"/>
    <row r="29975" x14ac:dyDescent="0.25"/>
    <row r="29976" x14ac:dyDescent="0.25"/>
    <row r="29977" x14ac:dyDescent="0.25"/>
    <row r="29978" x14ac:dyDescent="0.25"/>
    <row r="29979" x14ac:dyDescent="0.25"/>
    <row r="29980" x14ac:dyDescent="0.25"/>
    <row r="29981" x14ac:dyDescent="0.25"/>
    <row r="29982" x14ac:dyDescent="0.25"/>
    <row r="29983" x14ac:dyDescent="0.25"/>
    <row r="29984" x14ac:dyDescent="0.25"/>
    <row r="29985" x14ac:dyDescent="0.25"/>
    <row r="29986" x14ac:dyDescent="0.25"/>
    <row r="29987" x14ac:dyDescent="0.25"/>
    <row r="29988" x14ac:dyDescent="0.25"/>
    <row r="29989" x14ac:dyDescent="0.25"/>
    <row r="29990" x14ac:dyDescent="0.25"/>
    <row r="29991" x14ac:dyDescent="0.25"/>
    <row r="29992" x14ac:dyDescent="0.25"/>
    <row r="29993" x14ac:dyDescent="0.25"/>
    <row r="29994" x14ac:dyDescent="0.25"/>
    <row r="29995" x14ac:dyDescent="0.25"/>
    <row r="29996" x14ac:dyDescent="0.25"/>
    <row r="29997" x14ac:dyDescent="0.25"/>
    <row r="29998" x14ac:dyDescent="0.25"/>
    <row r="29999" x14ac:dyDescent="0.25"/>
    <row r="30000" x14ac:dyDescent="0.25"/>
    <row r="30001" x14ac:dyDescent="0.25"/>
    <row r="30002" x14ac:dyDescent="0.25"/>
    <row r="30003" x14ac:dyDescent="0.25"/>
    <row r="30004" x14ac:dyDescent="0.25"/>
    <row r="30005" x14ac:dyDescent="0.25"/>
    <row r="30006" x14ac:dyDescent="0.25"/>
    <row r="30007" x14ac:dyDescent="0.25"/>
    <row r="30008" x14ac:dyDescent="0.25"/>
    <row r="30009" x14ac:dyDescent="0.25"/>
    <row r="30010" x14ac:dyDescent="0.25"/>
    <row r="30011" x14ac:dyDescent="0.25"/>
    <row r="30012" x14ac:dyDescent="0.25"/>
    <row r="30013" x14ac:dyDescent="0.25"/>
    <row r="30014" x14ac:dyDescent="0.25"/>
    <row r="30015" x14ac:dyDescent="0.25"/>
    <row r="30016" x14ac:dyDescent="0.25"/>
    <row r="30017" x14ac:dyDescent="0.25"/>
    <row r="30018" x14ac:dyDescent="0.25"/>
    <row r="30019" x14ac:dyDescent="0.25"/>
    <row r="30020" x14ac:dyDescent="0.25"/>
    <row r="30021" x14ac:dyDescent="0.25"/>
    <row r="30022" x14ac:dyDescent="0.25"/>
    <row r="30023" x14ac:dyDescent="0.25"/>
    <row r="30024" x14ac:dyDescent="0.25"/>
    <row r="30025" x14ac:dyDescent="0.25"/>
    <row r="30026" x14ac:dyDescent="0.25"/>
    <row r="30027" x14ac:dyDescent="0.25"/>
    <row r="30028" x14ac:dyDescent="0.25"/>
    <row r="30029" x14ac:dyDescent="0.25"/>
    <row r="30030" x14ac:dyDescent="0.25"/>
    <row r="30031" x14ac:dyDescent="0.25"/>
    <row r="30032" x14ac:dyDescent="0.25"/>
    <row r="30033" x14ac:dyDescent="0.25"/>
    <row r="30034" x14ac:dyDescent="0.25"/>
    <row r="30035" x14ac:dyDescent="0.25"/>
    <row r="30036" x14ac:dyDescent="0.25"/>
    <row r="30037" x14ac:dyDescent="0.25"/>
    <row r="30038" x14ac:dyDescent="0.25"/>
    <row r="30039" x14ac:dyDescent="0.25"/>
    <row r="30040" x14ac:dyDescent="0.25"/>
    <row r="30041" x14ac:dyDescent="0.25"/>
    <row r="30042" x14ac:dyDescent="0.25"/>
    <row r="30043" x14ac:dyDescent="0.25"/>
    <row r="30044" x14ac:dyDescent="0.25"/>
    <row r="30045" x14ac:dyDescent="0.25"/>
    <row r="30046" x14ac:dyDescent="0.25"/>
    <row r="30047" x14ac:dyDescent="0.25"/>
    <row r="30048" x14ac:dyDescent="0.25"/>
    <row r="30049" x14ac:dyDescent="0.25"/>
    <row r="30050" x14ac:dyDescent="0.25"/>
    <row r="30051" x14ac:dyDescent="0.25"/>
    <row r="30052" x14ac:dyDescent="0.25"/>
    <row r="30053" x14ac:dyDescent="0.25"/>
    <row r="30054" x14ac:dyDescent="0.25"/>
    <row r="30055" x14ac:dyDescent="0.25"/>
    <row r="30056" x14ac:dyDescent="0.25"/>
    <row r="30057" x14ac:dyDescent="0.25"/>
    <row r="30058" x14ac:dyDescent="0.25"/>
    <row r="30059" x14ac:dyDescent="0.25"/>
    <row r="30060" x14ac:dyDescent="0.25"/>
    <row r="30061" x14ac:dyDescent="0.25"/>
    <row r="30062" x14ac:dyDescent="0.25"/>
    <row r="30063" x14ac:dyDescent="0.25"/>
    <row r="30064" x14ac:dyDescent="0.25"/>
    <row r="30065" x14ac:dyDescent="0.25"/>
    <row r="30066" x14ac:dyDescent="0.25"/>
    <row r="30067" x14ac:dyDescent="0.25"/>
    <row r="30068" x14ac:dyDescent="0.25"/>
    <row r="30069" x14ac:dyDescent="0.25"/>
    <row r="30070" x14ac:dyDescent="0.25"/>
    <row r="30071" x14ac:dyDescent="0.25"/>
    <row r="30072" x14ac:dyDescent="0.25"/>
    <row r="30073" x14ac:dyDescent="0.25"/>
    <row r="30074" x14ac:dyDescent="0.25"/>
    <row r="30075" x14ac:dyDescent="0.25"/>
    <row r="30076" x14ac:dyDescent="0.25"/>
    <row r="30077" x14ac:dyDescent="0.25"/>
    <row r="30078" x14ac:dyDescent="0.25"/>
    <row r="30079" x14ac:dyDescent="0.25"/>
    <row r="30080" x14ac:dyDescent="0.25"/>
    <row r="30081" x14ac:dyDescent="0.25"/>
    <row r="30082" x14ac:dyDescent="0.25"/>
    <row r="30083" x14ac:dyDescent="0.25"/>
    <row r="30084" x14ac:dyDescent="0.25"/>
    <row r="30085" x14ac:dyDescent="0.25"/>
    <row r="30086" x14ac:dyDescent="0.25"/>
    <row r="30087" x14ac:dyDescent="0.25"/>
    <row r="30088" x14ac:dyDescent="0.25"/>
    <row r="30089" x14ac:dyDescent="0.25"/>
    <row r="30090" x14ac:dyDescent="0.25"/>
    <row r="30091" x14ac:dyDescent="0.25"/>
    <row r="30092" x14ac:dyDescent="0.25"/>
    <row r="30093" x14ac:dyDescent="0.25"/>
    <row r="30094" x14ac:dyDescent="0.25"/>
    <row r="30095" x14ac:dyDescent="0.25"/>
    <row r="30096" x14ac:dyDescent="0.25"/>
    <row r="30097" x14ac:dyDescent="0.25"/>
    <row r="30098" x14ac:dyDescent="0.25"/>
    <row r="30099" x14ac:dyDescent="0.25"/>
    <row r="30100" x14ac:dyDescent="0.25"/>
    <row r="30101" x14ac:dyDescent="0.25"/>
    <row r="30102" x14ac:dyDescent="0.25"/>
    <row r="30103" x14ac:dyDescent="0.25"/>
    <row r="30104" x14ac:dyDescent="0.25"/>
    <row r="30105" x14ac:dyDescent="0.25"/>
    <row r="30106" x14ac:dyDescent="0.25"/>
    <row r="30107" x14ac:dyDescent="0.25"/>
    <row r="30108" x14ac:dyDescent="0.25"/>
    <row r="30109" x14ac:dyDescent="0.25"/>
    <row r="30110" x14ac:dyDescent="0.25"/>
    <row r="30111" x14ac:dyDescent="0.25"/>
    <row r="30112" x14ac:dyDescent="0.25"/>
    <row r="30113" x14ac:dyDescent="0.25"/>
    <row r="30114" x14ac:dyDescent="0.25"/>
    <row r="30115" x14ac:dyDescent="0.25"/>
    <row r="30116" x14ac:dyDescent="0.25"/>
    <row r="30117" x14ac:dyDescent="0.25"/>
    <row r="30118" x14ac:dyDescent="0.25"/>
    <row r="30119" x14ac:dyDescent="0.25"/>
    <row r="30120" x14ac:dyDescent="0.25"/>
    <row r="30121" x14ac:dyDescent="0.25"/>
    <row r="30122" x14ac:dyDescent="0.25"/>
    <row r="30123" x14ac:dyDescent="0.25"/>
    <row r="30124" x14ac:dyDescent="0.25"/>
    <row r="30125" x14ac:dyDescent="0.25"/>
    <row r="30126" x14ac:dyDescent="0.25"/>
    <row r="30127" x14ac:dyDescent="0.25"/>
    <row r="30128" x14ac:dyDescent="0.25"/>
    <row r="30129" x14ac:dyDescent="0.25"/>
    <row r="30130" x14ac:dyDescent="0.25"/>
    <row r="30131" x14ac:dyDescent="0.25"/>
    <row r="30132" x14ac:dyDescent="0.25"/>
    <row r="30133" x14ac:dyDescent="0.25"/>
    <row r="30134" x14ac:dyDescent="0.25"/>
    <row r="30135" x14ac:dyDescent="0.25"/>
    <row r="30136" x14ac:dyDescent="0.25"/>
    <row r="30137" x14ac:dyDescent="0.25"/>
    <row r="30138" x14ac:dyDescent="0.25"/>
    <row r="30139" x14ac:dyDescent="0.25"/>
    <row r="30140" x14ac:dyDescent="0.25"/>
    <row r="30141" x14ac:dyDescent="0.25"/>
    <row r="30142" x14ac:dyDescent="0.25"/>
    <row r="30143" x14ac:dyDescent="0.25"/>
    <row r="30144" x14ac:dyDescent="0.25"/>
    <row r="30145" x14ac:dyDescent="0.25"/>
    <row r="30146" x14ac:dyDescent="0.25"/>
    <row r="30147" x14ac:dyDescent="0.25"/>
    <row r="30148" x14ac:dyDescent="0.25"/>
    <row r="30149" x14ac:dyDescent="0.25"/>
    <row r="30150" x14ac:dyDescent="0.25"/>
    <row r="30151" x14ac:dyDescent="0.25"/>
    <row r="30152" x14ac:dyDescent="0.25"/>
    <row r="30153" x14ac:dyDescent="0.25"/>
    <row r="30154" x14ac:dyDescent="0.25"/>
    <row r="30155" x14ac:dyDescent="0.25"/>
    <row r="30156" x14ac:dyDescent="0.25"/>
    <row r="30157" x14ac:dyDescent="0.25"/>
    <row r="30158" x14ac:dyDescent="0.25"/>
    <row r="30159" x14ac:dyDescent="0.25"/>
    <row r="30160" x14ac:dyDescent="0.25"/>
    <row r="30161" x14ac:dyDescent="0.25"/>
    <row r="30162" x14ac:dyDescent="0.25"/>
    <row r="30163" x14ac:dyDescent="0.25"/>
    <row r="30164" x14ac:dyDescent="0.25"/>
    <row r="30165" x14ac:dyDescent="0.25"/>
    <row r="30166" x14ac:dyDescent="0.25"/>
    <row r="30167" x14ac:dyDescent="0.25"/>
    <row r="30168" x14ac:dyDescent="0.25"/>
    <row r="30169" x14ac:dyDescent="0.25"/>
    <row r="30170" x14ac:dyDescent="0.25"/>
    <row r="30171" x14ac:dyDescent="0.25"/>
    <row r="30172" x14ac:dyDescent="0.25"/>
    <row r="30173" x14ac:dyDescent="0.25"/>
    <row r="30174" x14ac:dyDescent="0.25"/>
    <row r="30175" x14ac:dyDescent="0.25"/>
    <row r="30176" x14ac:dyDescent="0.25"/>
    <row r="30177" x14ac:dyDescent="0.25"/>
    <row r="30178" x14ac:dyDescent="0.25"/>
    <row r="30179" x14ac:dyDescent="0.25"/>
    <row r="30180" x14ac:dyDescent="0.25"/>
    <row r="30181" x14ac:dyDescent="0.25"/>
    <row r="30182" x14ac:dyDescent="0.25"/>
    <row r="30183" x14ac:dyDescent="0.25"/>
    <row r="30184" x14ac:dyDescent="0.25"/>
    <row r="30185" x14ac:dyDescent="0.25"/>
    <row r="30186" x14ac:dyDescent="0.25"/>
    <row r="30187" x14ac:dyDescent="0.25"/>
    <row r="30188" x14ac:dyDescent="0.25"/>
    <row r="30189" x14ac:dyDescent="0.25"/>
    <row r="30190" x14ac:dyDescent="0.25"/>
    <row r="30191" x14ac:dyDescent="0.25"/>
    <row r="30192" x14ac:dyDescent="0.25"/>
    <row r="30193" x14ac:dyDescent="0.25"/>
    <row r="30194" x14ac:dyDescent="0.25"/>
    <row r="30195" x14ac:dyDescent="0.25"/>
    <row r="30196" x14ac:dyDescent="0.25"/>
    <row r="30197" x14ac:dyDescent="0.25"/>
    <row r="30198" x14ac:dyDescent="0.25"/>
    <row r="30199" x14ac:dyDescent="0.25"/>
    <row r="30200" x14ac:dyDescent="0.25"/>
    <row r="30201" x14ac:dyDescent="0.25"/>
    <row r="30202" x14ac:dyDescent="0.25"/>
    <row r="30203" x14ac:dyDescent="0.25"/>
    <row r="30204" x14ac:dyDescent="0.25"/>
    <row r="30205" x14ac:dyDescent="0.25"/>
    <row r="30206" x14ac:dyDescent="0.25"/>
    <row r="30207" x14ac:dyDescent="0.25"/>
    <row r="30208" x14ac:dyDescent="0.25"/>
    <row r="30209" x14ac:dyDescent="0.25"/>
    <row r="30210" x14ac:dyDescent="0.25"/>
    <row r="30211" x14ac:dyDescent="0.25"/>
    <row r="30212" x14ac:dyDescent="0.25"/>
    <row r="30213" x14ac:dyDescent="0.25"/>
    <row r="30214" x14ac:dyDescent="0.25"/>
    <row r="30215" x14ac:dyDescent="0.25"/>
    <row r="30216" x14ac:dyDescent="0.25"/>
    <row r="30217" x14ac:dyDescent="0.25"/>
    <row r="30218" x14ac:dyDescent="0.25"/>
    <row r="30219" x14ac:dyDescent="0.25"/>
    <row r="30220" x14ac:dyDescent="0.25"/>
    <row r="30221" x14ac:dyDescent="0.25"/>
    <row r="30222" x14ac:dyDescent="0.25"/>
    <row r="30223" x14ac:dyDescent="0.25"/>
    <row r="30224" x14ac:dyDescent="0.25"/>
    <row r="30225" x14ac:dyDescent="0.25"/>
    <row r="30226" x14ac:dyDescent="0.25"/>
    <row r="30227" x14ac:dyDescent="0.25"/>
    <row r="30228" x14ac:dyDescent="0.25"/>
    <row r="30229" x14ac:dyDescent="0.25"/>
    <row r="30230" x14ac:dyDescent="0.25"/>
    <row r="30231" x14ac:dyDescent="0.25"/>
    <row r="30232" x14ac:dyDescent="0.25"/>
    <row r="30233" x14ac:dyDescent="0.25"/>
    <row r="30234" x14ac:dyDescent="0.25"/>
    <row r="30235" x14ac:dyDescent="0.25"/>
    <row r="30236" x14ac:dyDescent="0.25"/>
    <row r="30237" x14ac:dyDescent="0.25"/>
    <row r="30238" x14ac:dyDescent="0.25"/>
    <row r="30239" x14ac:dyDescent="0.25"/>
    <row r="30240" x14ac:dyDescent="0.25"/>
    <row r="30241" x14ac:dyDescent="0.25"/>
    <row r="30242" x14ac:dyDescent="0.25"/>
    <row r="30243" x14ac:dyDescent="0.25"/>
    <row r="30244" x14ac:dyDescent="0.25"/>
    <row r="30245" x14ac:dyDescent="0.25"/>
    <row r="30246" x14ac:dyDescent="0.25"/>
    <row r="30247" x14ac:dyDescent="0.25"/>
    <row r="30248" x14ac:dyDescent="0.25"/>
    <row r="30249" x14ac:dyDescent="0.25"/>
    <row r="30250" x14ac:dyDescent="0.25"/>
    <row r="30251" x14ac:dyDescent="0.25"/>
    <row r="30252" x14ac:dyDescent="0.25"/>
    <row r="30253" x14ac:dyDescent="0.25"/>
    <row r="30254" x14ac:dyDescent="0.25"/>
    <row r="30255" x14ac:dyDescent="0.25"/>
    <row r="30256" x14ac:dyDescent="0.25"/>
    <row r="30257" x14ac:dyDescent="0.25"/>
    <row r="30258" x14ac:dyDescent="0.25"/>
    <row r="30259" x14ac:dyDescent="0.25"/>
    <row r="30260" x14ac:dyDescent="0.25"/>
    <row r="30261" x14ac:dyDescent="0.25"/>
    <row r="30262" x14ac:dyDescent="0.25"/>
    <row r="30263" x14ac:dyDescent="0.25"/>
    <row r="30264" x14ac:dyDescent="0.25"/>
    <row r="30265" x14ac:dyDescent="0.25"/>
    <row r="30266" x14ac:dyDescent="0.25"/>
    <row r="30267" x14ac:dyDescent="0.25"/>
    <row r="30268" x14ac:dyDescent="0.25"/>
    <row r="30269" x14ac:dyDescent="0.25"/>
    <row r="30270" x14ac:dyDescent="0.25"/>
    <row r="30271" x14ac:dyDescent="0.25"/>
    <row r="30272" x14ac:dyDescent="0.25"/>
    <row r="30273" x14ac:dyDescent="0.25"/>
    <row r="30274" x14ac:dyDescent="0.25"/>
    <row r="30275" x14ac:dyDescent="0.25"/>
    <row r="30276" x14ac:dyDescent="0.25"/>
    <row r="30277" x14ac:dyDescent="0.25"/>
    <row r="30278" x14ac:dyDescent="0.25"/>
    <row r="30279" x14ac:dyDescent="0.25"/>
    <row r="30280" x14ac:dyDescent="0.25"/>
    <row r="30281" x14ac:dyDescent="0.25"/>
    <row r="30282" x14ac:dyDescent="0.25"/>
    <row r="30283" x14ac:dyDescent="0.25"/>
    <row r="30284" x14ac:dyDescent="0.25"/>
    <row r="30285" x14ac:dyDescent="0.25"/>
    <row r="30286" x14ac:dyDescent="0.25"/>
    <row r="30287" x14ac:dyDescent="0.25"/>
    <row r="30288" x14ac:dyDescent="0.25"/>
    <row r="30289" x14ac:dyDescent="0.25"/>
    <row r="30290" x14ac:dyDescent="0.25"/>
    <row r="30291" x14ac:dyDescent="0.25"/>
    <row r="30292" x14ac:dyDescent="0.25"/>
    <row r="30293" x14ac:dyDescent="0.25"/>
    <row r="30294" x14ac:dyDescent="0.25"/>
    <row r="30295" x14ac:dyDescent="0.25"/>
    <row r="30296" x14ac:dyDescent="0.25"/>
    <row r="30297" x14ac:dyDescent="0.25"/>
    <row r="30298" x14ac:dyDescent="0.25"/>
    <row r="30299" x14ac:dyDescent="0.25"/>
    <row r="30300" x14ac:dyDescent="0.25"/>
    <row r="30301" x14ac:dyDescent="0.25"/>
    <row r="30302" x14ac:dyDescent="0.25"/>
    <row r="30303" x14ac:dyDescent="0.25"/>
    <row r="30304" x14ac:dyDescent="0.25"/>
    <row r="30305" x14ac:dyDescent="0.25"/>
    <row r="30306" x14ac:dyDescent="0.25"/>
    <row r="30307" x14ac:dyDescent="0.25"/>
    <row r="30308" x14ac:dyDescent="0.25"/>
    <row r="30309" x14ac:dyDescent="0.25"/>
    <row r="30310" x14ac:dyDescent="0.25"/>
    <row r="30311" x14ac:dyDescent="0.25"/>
    <row r="30312" x14ac:dyDescent="0.25"/>
    <row r="30313" x14ac:dyDescent="0.25"/>
    <row r="30314" x14ac:dyDescent="0.25"/>
    <row r="30315" x14ac:dyDescent="0.25"/>
    <row r="30316" x14ac:dyDescent="0.25"/>
    <row r="30317" x14ac:dyDescent="0.25"/>
    <row r="30318" x14ac:dyDescent="0.25"/>
    <row r="30319" x14ac:dyDescent="0.25"/>
    <row r="30320" x14ac:dyDescent="0.25"/>
    <row r="30321" x14ac:dyDescent="0.25"/>
    <row r="30322" x14ac:dyDescent="0.25"/>
    <row r="30323" x14ac:dyDescent="0.25"/>
    <row r="30324" x14ac:dyDescent="0.25"/>
    <row r="30325" x14ac:dyDescent="0.25"/>
    <row r="30326" x14ac:dyDescent="0.25"/>
    <row r="30327" x14ac:dyDescent="0.25"/>
    <row r="30328" x14ac:dyDescent="0.25"/>
    <row r="30329" x14ac:dyDescent="0.25"/>
    <row r="30330" x14ac:dyDescent="0.25"/>
    <row r="30331" x14ac:dyDescent="0.25"/>
    <row r="30332" x14ac:dyDescent="0.25"/>
    <row r="30333" x14ac:dyDescent="0.25"/>
    <row r="30334" x14ac:dyDescent="0.25"/>
    <row r="30335" x14ac:dyDescent="0.25"/>
    <row r="30336" x14ac:dyDescent="0.25"/>
    <row r="30337" x14ac:dyDescent="0.25"/>
    <row r="30338" x14ac:dyDescent="0.25"/>
    <row r="30339" x14ac:dyDescent="0.25"/>
    <row r="30340" x14ac:dyDescent="0.25"/>
    <row r="30341" x14ac:dyDescent="0.25"/>
    <row r="30342" x14ac:dyDescent="0.25"/>
    <row r="30343" x14ac:dyDescent="0.25"/>
    <row r="30344" x14ac:dyDescent="0.25"/>
    <row r="30345" x14ac:dyDescent="0.25"/>
    <row r="30346" x14ac:dyDescent="0.25"/>
    <row r="30347" x14ac:dyDescent="0.25"/>
    <row r="30348" x14ac:dyDescent="0.25"/>
    <row r="30349" x14ac:dyDescent="0.25"/>
    <row r="30350" x14ac:dyDescent="0.25"/>
    <row r="30351" x14ac:dyDescent="0.25"/>
    <row r="30352" x14ac:dyDescent="0.25"/>
    <row r="30353" x14ac:dyDescent="0.25"/>
    <row r="30354" x14ac:dyDescent="0.25"/>
    <row r="30355" x14ac:dyDescent="0.25"/>
    <row r="30356" x14ac:dyDescent="0.25"/>
    <row r="30357" x14ac:dyDescent="0.25"/>
    <row r="30358" x14ac:dyDescent="0.25"/>
    <row r="30359" x14ac:dyDescent="0.25"/>
    <row r="30360" x14ac:dyDescent="0.25"/>
    <row r="30361" x14ac:dyDescent="0.25"/>
    <row r="30362" x14ac:dyDescent="0.25"/>
    <row r="30363" x14ac:dyDescent="0.25"/>
    <row r="30364" x14ac:dyDescent="0.25"/>
    <row r="30365" x14ac:dyDescent="0.25"/>
    <row r="30366" x14ac:dyDescent="0.25"/>
    <row r="30367" x14ac:dyDescent="0.25"/>
    <row r="30368" x14ac:dyDescent="0.25"/>
    <row r="30369" x14ac:dyDescent="0.25"/>
    <row r="30370" x14ac:dyDescent="0.25"/>
    <row r="30371" x14ac:dyDescent="0.25"/>
    <row r="30372" x14ac:dyDescent="0.25"/>
    <row r="30373" x14ac:dyDescent="0.25"/>
    <row r="30374" x14ac:dyDescent="0.25"/>
    <row r="30375" x14ac:dyDescent="0.25"/>
    <row r="30376" x14ac:dyDescent="0.25"/>
    <row r="30377" x14ac:dyDescent="0.25"/>
    <row r="30378" x14ac:dyDescent="0.25"/>
    <row r="30379" x14ac:dyDescent="0.25"/>
    <row r="30380" x14ac:dyDescent="0.25"/>
    <row r="30381" x14ac:dyDescent="0.25"/>
    <row r="30382" x14ac:dyDescent="0.25"/>
    <row r="30383" x14ac:dyDescent="0.25"/>
    <row r="30384" x14ac:dyDescent="0.25"/>
    <row r="30385" x14ac:dyDescent="0.25"/>
    <row r="30386" x14ac:dyDescent="0.25"/>
    <row r="30387" x14ac:dyDescent="0.25"/>
    <row r="30388" x14ac:dyDescent="0.25"/>
    <row r="30389" x14ac:dyDescent="0.25"/>
    <row r="30390" x14ac:dyDescent="0.25"/>
    <row r="30391" x14ac:dyDescent="0.25"/>
    <row r="30392" x14ac:dyDescent="0.25"/>
    <row r="30393" x14ac:dyDescent="0.25"/>
    <row r="30394" x14ac:dyDescent="0.25"/>
    <row r="30395" x14ac:dyDescent="0.25"/>
    <row r="30396" x14ac:dyDescent="0.25"/>
    <row r="30397" x14ac:dyDescent="0.25"/>
    <row r="30398" x14ac:dyDescent="0.25"/>
    <row r="30399" x14ac:dyDescent="0.25"/>
    <row r="30400" x14ac:dyDescent="0.25"/>
    <row r="30401" x14ac:dyDescent="0.25"/>
    <row r="30402" x14ac:dyDescent="0.25"/>
    <row r="30403" x14ac:dyDescent="0.25"/>
    <row r="30404" x14ac:dyDescent="0.25"/>
    <row r="30405" x14ac:dyDescent="0.25"/>
    <row r="30406" x14ac:dyDescent="0.25"/>
    <row r="30407" x14ac:dyDescent="0.25"/>
    <row r="30408" x14ac:dyDescent="0.25"/>
    <row r="30409" x14ac:dyDescent="0.25"/>
    <row r="30410" x14ac:dyDescent="0.25"/>
    <row r="30411" x14ac:dyDescent="0.25"/>
    <row r="30412" x14ac:dyDescent="0.25"/>
    <row r="30413" x14ac:dyDescent="0.25"/>
    <row r="30414" x14ac:dyDescent="0.25"/>
    <row r="30415" x14ac:dyDescent="0.25"/>
    <row r="30416" x14ac:dyDescent="0.25"/>
    <row r="30417" x14ac:dyDescent="0.25"/>
    <row r="30418" x14ac:dyDescent="0.25"/>
    <row r="30419" x14ac:dyDescent="0.25"/>
    <row r="30420" x14ac:dyDescent="0.25"/>
    <row r="30421" x14ac:dyDescent="0.25"/>
    <row r="30422" x14ac:dyDescent="0.25"/>
    <row r="30423" x14ac:dyDescent="0.25"/>
    <row r="30424" x14ac:dyDescent="0.25"/>
    <row r="30425" x14ac:dyDescent="0.25"/>
    <row r="30426" x14ac:dyDescent="0.25"/>
    <row r="30427" x14ac:dyDescent="0.25"/>
    <row r="30428" x14ac:dyDescent="0.25"/>
    <row r="30429" x14ac:dyDescent="0.25"/>
    <row r="30430" x14ac:dyDescent="0.25"/>
    <row r="30431" x14ac:dyDescent="0.25"/>
    <row r="30432" x14ac:dyDescent="0.25"/>
    <row r="30433" x14ac:dyDescent="0.25"/>
    <row r="30434" x14ac:dyDescent="0.25"/>
    <row r="30435" x14ac:dyDescent="0.25"/>
    <row r="30436" x14ac:dyDescent="0.25"/>
    <row r="30437" x14ac:dyDescent="0.25"/>
    <row r="30438" x14ac:dyDescent="0.25"/>
    <row r="30439" x14ac:dyDescent="0.25"/>
    <row r="30440" x14ac:dyDescent="0.25"/>
    <row r="30441" x14ac:dyDescent="0.25"/>
    <row r="30442" x14ac:dyDescent="0.25"/>
    <row r="30443" x14ac:dyDescent="0.25"/>
    <row r="30444" x14ac:dyDescent="0.25"/>
    <row r="30445" x14ac:dyDescent="0.25"/>
    <row r="30446" x14ac:dyDescent="0.25"/>
    <row r="30447" x14ac:dyDescent="0.25"/>
    <row r="30448" x14ac:dyDescent="0.25"/>
    <row r="30449" x14ac:dyDescent="0.25"/>
    <row r="30450" x14ac:dyDescent="0.25"/>
    <row r="30451" x14ac:dyDescent="0.25"/>
    <row r="30452" x14ac:dyDescent="0.25"/>
    <row r="30453" x14ac:dyDescent="0.25"/>
    <row r="30454" x14ac:dyDescent="0.25"/>
    <row r="30455" x14ac:dyDescent="0.25"/>
    <row r="30456" x14ac:dyDescent="0.25"/>
    <row r="30457" x14ac:dyDescent="0.25"/>
    <row r="30458" x14ac:dyDescent="0.25"/>
    <row r="30459" x14ac:dyDescent="0.25"/>
    <row r="30460" x14ac:dyDescent="0.25"/>
    <row r="30461" x14ac:dyDescent="0.25"/>
    <row r="30462" x14ac:dyDescent="0.25"/>
    <row r="30463" x14ac:dyDescent="0.25"/>
    <row r="30464" x14ac:dyDescent="0.25"/>
    <row r="30465" x14ac:dyDescent="0.25"/>
    <row r="30466" x14ac:dyDescent="0.25"/>
    <row r="30467" x14ac:dyDescent="0.25"/>
    <row r="30468" x14ac:dyDescent="0.25"/>
    <row r="30469" x14ac:dyDescent="0.25"/>
    <row r="30470" x14ac:dyDescent="0.25"/>
    <row r="30471" x14ac:dyDescent="0.25"/>
    <row r="30472" x14ac:dyDescent="0.25"/>
    <row r="30473" x14ac:dyDescent="0.25"/>
    <row r="30474" x14ac:dyDescent="0.25"/>
    <row r="30475" x14ac:dyDescent="0.25"/>
    <row r="30476" x14ac:dyDescent="0.25"/>
    <row r="30477" x14ac:dyDescent="0.25"/>
    <row r="30478" x14ac:dyDescent="0.25"/>
    <row r="30479" x14ac:dyDescent="0.25"/>
    <row r="30480" x14ac:dyDescent="0.25"/>
    <row r="30481" x14ac:dyDescent="0.25"/>
    <row r="30482" x14ac:dyDescent="0.25"/>
    <row r="30483" x14ac:dyDescent="0.25"/>
    <row r="30484" x14ac:dyDescent="0.25"/>
    <row r="30485" x14ac:dyDescent="0.25"/>
    <row r="30486" x14ac:dyDescent="0.25"/>
    <row r="30487" x14ac:dyDescent="0.25"/>
    <row r="30488" x14ac:dyDescent="0.25"/>
    <row r="30489" x14ac:dyDescent="0.25"/>
    <row r="30490" x14ac:dyDescent="0.25"/>
    <row r="30491" x14ac:dyDescent="0.25"/>
    <row r="30492" x14ac:dyDescent="0.25"/>
    <row r="30493" x14ac:dyDescent="0.25"/>
    <row r="30494" x14ac:dyDescent="0.25"/>
    <row r="30495" x14ac:dyDescent="0.25"/>
    <row r="30496" x14ac:dyDescent="0.25"/>
    <row r="30497" x14ac:dyDescent="0.25"/>
    <row r="30498" x14ac:dyDescent="0.25"/>
    <row r="30499" x14ac:dyDescent="0.25"/>
    <row r="30500" x14ac:dyDescent="0.25"/>
    <row r="30501" x14ac:dyDescent="0.25"/>
    <row r="30502" x14ac:dyDescent="0.25"/>
    <row r="30503" x14ac:dyDescent="0.25"/>
    <row r="30504" x14ac:dyDescent="0.25"/>
    <row r="30505" x14ac:dyDescent="0.25"/>
    <row r="30506" x14ac:dyDescent="0.25"/>
    <row r="30507" x14ac:dyDescent="0.25"/>
    <row r="30508" x14ac:dyDescent="0.25"/>
    <row r="30509" x14ac:dyDescent="0.25"/>
    <row r="30510" x14ac:dyDescent="0.25"/>
    <row r="30511" x14ac:dyDescent="0.25"/>
    <row r="30512" x14ac:dyDescent="0.25"/>
    <row r="30513" x14ac:dyDescent="0.25"/>
    <row r="30514" x14ac:dyDescent="0.25"/>
    <row r="30515" x14ac:dyDescent="0.25"/>
    <row r="30516" x14ac:dyDescent="0.25"/>
    <row r="30517" x14ac:dyDescent="0.25"/>
    <row r="30518" x14ac:dyDescent="0.25"/>
    <row r="30519" x14ac:dyDescent="0.25"/>
    <row r="30520" x14ac:dyDescent="0.25"/>
    <row r="30521" x14ac:dyDescent="0.25"/>
    <row r="30522" x14ac:dyDescent="0.25"/>
    <row r="30523" x14ac:dyDescent="0.25"/>
    <row r="30524" x14ac:dyDescent="0.25"/>
    <row r="30525" x14ac:dyDescent="0.25"/>
    <row r="30526" x14ac:dyDescent="0.25"/>
    <row r="30527" x14ac:dyDescent="0.25"/>
    <row r="30528" x14ac:dyDescent="0.25"/>
    <row r="30529" x14ac:dyDescent="0.25"/>
    <row r="30530" x14ac:dyDescent="0.25"/>
    <row r="30531" x14ac:dyDescent="0.25"/>
    <row r="30532" x14ac:dyDescent="0.25"/>
    <row r="30533" x14ac:dyDescent="0.25"/>
    <row r="30534" x14ac:dyDescent="0.25"/>
    <row r="30535" x14ac:dyDescent="0.25"/>
    <row r="30536" x14ac:dyDescent="0.25"/>
    <row r="30537" x14ac:dyDescent="0.25"/>
    <row r="30538" x14ac:dyDescent="0.25"/>
    <row r="30539" x14ac:dyDescent="0.25"/>
    <row r="30540" x14ac:dyDescent="0.25"/>
    <row r="30541" x14ac:dyDescent="0.25"/>
    <row r="30542" x14ac:dyDescent="0.25"/>
    <row r="30543" x14ac:dyDescent="0.25"/>
    <row r="30544" x14ac:dyDescent="0.25"/>
    <row r="30545" x14ac:dyDescent="0.25"/>
    <row r="30546" x14ac:dyDescent="0.25"/>
    <row r="30547" x14ac:dyDescent="0.25"/>
    <row r="30548" x14ac:dyDescent="0.25"/>
    <row r="30549" x14ac:dyDescent="0.25"/>
    <row r="30550" x14ac:dyDescent="0.25"/>
    <row r="30551" x14ac:dyDescent="0.25"/>
    <row r="30552" x14ac:dyDescent="0.25"/>
    <row r="30553" x14ac:dyDescent="0.25"/>
    <row r="30554" x14ac:dyDescent="0.25"/>
    <row r="30555" x14ac:dyDescent="0.25"/>
    <row r="30556" x14ac:dyDescent="0.25"/>
    <row r="30557" x14ac:dyDescent="0.25"/>
    <row r="30558" x14ac:dyDescent="0.25"/>
    <row r="30559" x14ac:dyDescent="0.25"/>
    <row r="30560" x14ac:dyDescent="0.25"/>
    <row r="30561" x14ac:dyDescent="0.25"/>
    <row r="30562" x14ac:dyDescent="0.25"/>
    <row r="30563" x14ac:dyDescent="0.25"/>
    <row r="30564" x14ac:dyDescent="0.25"/>
    <row r="30565" x14ac:dyDescent="0.25"/>
    <row r="30566" x14ac:dyDescent="0.25"/>
    <row r="30567" x14ac:dyDescent="0.25"/>
    <row r="30568" x14ac:dyDescent="0.25"/>
    <row r="30569" x14ac:dyDescent="0.25"/>
    <row r="30570" x14ac:dyDescent="0.25"/>
    <row r="30571" x14ac:dyDescent="0.25"/>
    <row r="30572" x14ac:dyDescent="0.25"/>
    <row r="30573" x14ac:dyDescent="0.25"/>
    <row r="30574" x14ac:dyDescent="0.25"/>
    <row r="30575" x14ac:dyDescent="0.25"/>
    <row r="30576" x14ac:dyDescent="0.25"/>
    <row r="30577" x14ac:dyDescent="0.25"/>
    <row r="30578" x14ac:dyDescent="0.25"/>
    <row r="30579" x14ac:dyDescent="0.25"/>
    <row r="30580" x14ac:dyDescent="0.25"/>
    <row r="30581" x14ac:dyDescent="0.25"/>
    <row r="30582" x14ac:dyDescent="0.25"/>
    <row r="30583" x14ac:dyDescent="0.25"/>
    <row r="30584" x14ac:dyDescent="0.25"/>
    <row r="30585" x14ac:dyDescent="0.25"/>
    <row r="30586" x14ac:dyDescent="0.25"/>
    <row r="30587" x14ac:dyDescent="0.25"/>
    <row r="30588" x14ac:dyDescent="0.25"/>
    <row r="30589" x14ac:dyDescent="0.25"/>
    <row r="30590" x14ac:dyDescent="0.25"/>
    <row r="30591" x14ac:dyDescent="0.25"/>
    <row r="30592" x14ac:dyDescent="0.25"/>
    <row r="30593" x14ac:dyDescent="0.25"/>
    <row r="30594" x14ac:dyDescent="0.25"/>
    <row r="30595" x14ac:dyDescent="0.25"/>
    <row r="30596" x14ac:dyDescent="0.25"/>
    <row r="30597" x14ac:dyDescent="0.25"/>
    <row r="30598" x14ac:dyDescent="0.25"/>
    <row r="30599" x14ac:dyDescent="0.25"/>
    <row r="30600" x14ac:dyDescent="0.25"/>
    <row r="30601" x14ac:dyDescent="0.25"/>
    <row r="30602" x14ac:dyDescent="0.25"/>
    <row r="30603" x14ac:dyDescent="0.25"/>
    <row r="30604" x14ac:dyDescent="0.25"/>
    <row r="30605" x14ac:dyDescent="0.25"/>
    <row r="30606" x14ac:dyDescent="0.25"/>
    <row r="30607" x14ac:dyDescent="0.25"/>
    <row r="30608" x14ac:dyDescent="0.25"/>
    <row r="30609" x14ac:dyDescent="0.25"/>
    <row r="30610" x14ac:dyDescent="0.25"/>
    <row r="30611" x14ac:dyDescent="0.25"/>
    <row r="30612" x14ac:dyDescent="0.25"/>
    <row r="30613" x14ac:dyDescent="0.25"/>
    <row r="30614" x14ac:dyDescent="0.25"/>
    <row r="30615" x14ac:dyDescent="0.25"/>
    <row r="30616" x14ac:dyDescent="0.25"/>
    <row r="30617" x14ac:dyDescent="0.25"/>
    <row r="30618" x14ac:dyDescent="0.25"/>
    <row r="30619" x14ac:dyDescent="0.25"/>
    <row r="30620" x14ac:dyDescent="0.25"/>
    <row r="30621" x14ac:dyDescent="0.25"/>
    <row r="30622" x14ac:dyDescent="0.25"/>
    <row r="30623" x14ac:dyDescent="0.25"/>
    <row r="30624" x14ac:dyDescent="0.25"/>
    <row r="30625" x14ac:dyDescent="0.25"/>
    <row r="30626" x14ac:dyDescent="0.25"/>
    <row r="30627" x14ac:dyDescent="0.25"/>
    <row r="30628" x14ac:dyDescent="0.25"/>
    <row r="30629" x14ac:dyDescent="0.25"/>
    <row r="30630" x14ac:dyDescent="0.25"/>
    <row r="30631" x14ac:dyDescent="0.25"/>
    <row r="30632" x14ac:dyDescent="0.25"/>
    <row r="30633" x14ac:dyDescent="0.25"/>
    <row r="30634" x14ac:dyDescent="0.25"/>
    <row r="30635" x14ac:dyDescent="0.25"/>
    <row r="30636" x14ac:dyDescent="0.25"/>
    <row r="30637" x14ac:dyDescent="0.25"/>
    <row r="30638" x14ac:dyDescent="0.25"/>
    <row r="30639" x14ac:dyDescent="0.25"/>
    <row r="30640" x14ac:dyDescent="0.25"/>
    <row r="30641" x14ac:dyDescent="0.25"/>
    <row r="30642" x14ac:dyDescent="0.25"/>
    <row r="30643" x14ac:dyDescent="0.25"/>
    <row r="30644" x14ac:dyDescent="0.25"/>
    <row r="30645" x14ac:dyDescent="0.25"/>
    <row r="30646" x14ac:dyDescent="0.25"/>
    <row r="30647" x14ac:dyDescent="0.25"/>
    <row r="30648" x14ac:dyDescent="0.25"/>
    <row r="30649" x14ac:dyDescent="0.25"/>
    <row r="30650" x14ac:dyDescent="0.25"/>
    <row r="30651" x14ac:dyDescent="0.25"/>
    <row r="30652" x14ac:dyDescent="0.25"/>
    <row r="30653" x14ac:dyDescent="0.25"/>
    <row r="30654" x14ac:dyDescent="0.25"/>
    <row r="30655" x14ac:dyDescent="0.25"/>
    <row r="30656" x14ac:dyDescent="0.25"/>
    <row r="30657" x14ac:dyDescent="0.25"/>
    <row r="30658" x14ac:dyDescent="0.25"/>
    <row r="30659" x14ac:dyDescent="0.25"/>
    <row r="30660" x14ac:dyDescent="0.25"/>
    <row r="30661" x14ac:dyDescent="0.25"/>
    <row r="30662" x14ac:dyDescent="0.25"/>
    <row r="30663" x14ac:dyDescent="0.25"/>
    <row r="30664" x14ac:dyDescent="0.25"/>
    <row r="30665" x14ac:dyDescent="0.25"/>
    <row r="30666" x14ac:dyDescent="0.25"/>
    <row r="30667" x14ac:dyDescent="0.25"/>
    <row r="30668" x14ac:dyDescent="0.25"/>
    <row r="30669" x14ac:dyDescent="0.25"/>
    <row r="30670" x14ac:dyDescent="0.25"/>
    <row r="30671" x14ac:dyDescent="0.25"/>
    <row r="30672" x14ac:dyDescent="0.25"/>
    <row r="30673" x14ac:dyDescent="0.25"/>
    <row r="30674" x14ac:dyDescent="0.25"/>
    <row r="30675" x14ac:dyDescent="0.25"/>
    <row r="30676" x14ac:dyDescent="0.25"/>
    <row r="30677" x14ac:dyDescent="0.25"/>
    <row r="30678" x14ac:dyDescent="0.25"/>
    <row r="30679" x14ac:dyDescent="0.25"/>
    <row r="30680" x14ac:dyDescent="0.25"/>
    <row r="30681" x14ac:dyDescent="0.25"/>
    <row r="30682" x14ac:dyDescent="0.25"/>
    <row r="30683" x14ac:dyDescent="0.25"/>
    <row r="30684" x14ac:dyDescent="0.25"/>
    <row r="30685" x14ac:dyDescent="0.25"/>
    <row r="30686" x14ac:dyDescent="0.25"/>
    <row r="30687" x14ac:dyDescent="0.25"/>
    <row r="30688" x14ac:dyDescent="0.25"/>
    <row r="30689" x14ac:dyDescent="0.25"/>
    <row r="30690" x14ac:dyDescent="0.25"/>
    <row r="30691" x14ac:dyDescent="0.25"/>
    <row r="30692" x14ac:dyDescent="0.25"/>
    <row r="30693" x14ac:dyDescent="0.25"/>
    <row r="30694" x14ac:dyDescent="0.25"/>
    <row r="30695" x14ac:dyDescent="0.25"/>
    <row r="30696" x14ac:dyDescent="0.25"/>
    <row r="30697" x14ac:dyDescent="0.25"/>
    <row r="30698" x14ac:dyDescent="0.25"/>
    <row r="30699" x14ac:dyDescent="0.25"/>
    <row r="30700" x14ac:dyDescent="0.25"/>
    <row r="30701" x14ac:dyDescent="0.25"/>
    <row r="30702" x14ac:dyDescent="0.25"/>
    <row r="30703" x14ac:dyDescent="0.25"/>
    <row r="30704" x14ac:dyDescent="0.25"/>
    <row r="30705" x14ac:dyDescent="0.25"/>
    <row r="30706" x14ac:dyDescent="0.25"/>
    <row r="30707" x14ac:dyDescent="0.25"/>
    <row r="30708" x14ac:dyDescent="0.25"/>
    <row r="30709" x14ac:dyDescent="0.25"/>
    <row r="30710" x14ac:dyDescent="0.25"/>
    <row r="30711" x14ac:dyDescent="0.25"/>
    <row r="30712" x14ac:dyDescent="0.25"/>
    <row r="30713" x14ac:dyDescent="0.25"/>
    <row r="30714" x14ac:dyDescent="0.25"/>
    <row r="30715" x14ac:dyDescent="0.25"/>
    <row r="30716" x14ac:dyDescent="0.25"/>
    <row r="30717" x14ac:dyDescent="0.25"/>
    <row r="30718" x14ac:dyDescent="0.25"/>
    <row r="30719" x14ac:dyDescent="0.25"/>
    <row r="30720" x14ac:dyDescent="0.25"/>
    <row r="30721" x14ac:dyDescent="0.25"/>
    <row r="30722" x14ac:dyDescent="0.25"/>
    <row r="30723" x14ac:dyDescent="0.25"/>
    <row r="30724" x14ac:dyDescent="0.25"/>
    <row r="30725" x14ac:dyDescent="0.25"/>
    <row r="30726" x14ac:dyDescent="0.25"/>
    <row r="30727" x14ac:dyDescent="0.25"/>
    <row r="30728" x14ac:dyDescent="0.25"/>
    <row r="30729" x14ac:dyDescent="0.25"/>
    <row r="30730" x14ac:dyDescent="0.25"/>
    <row r="30731" x14ac:dyDescent="0.25"/>
    <row r="30732" x14ac:dyDescent="0.25"/>
    <row r="30733" x14ac:dyDescent="0.25"/>
    <row r="30734" x14ac:dyDescent="0.25"/>
    <row r="30735" x14ac:dyDescent="0.25"/>
    <row r="30736" x14ac:dyDescent="0.25"/>
    <row r="30737" x14ac:dyDescent="0.25"/>
    <row r="30738" x14ac:dyDescent="0.25"/>
    <row r="30739" x14ac:dyDescent="0.25"/>
    <row r="30740" x14ac:dyDescent="0.25"/>
    <row r="30741" x14ac:dyDescent="0.25"/>
    <row r="30742" x14ac:dyDescent="0.25"/>
    <row r="30743" x14ac:dyDescent="0.25"/>
    <row r="30744" x14ac:dyDescent="0.25"/>
    <row r="30745" x14ac:dyDescent="0.25"/>
    <row r="30746" x14ac:dyDescent="0.25"/>
    <row r="30747" x14ac:dyDescent="0.25"/>
    <row r="30748" x14ac:dyDescent="0.25"/>
    <row r="30749" x14ac:dyDescent="0.25"/>
    <row r="30750" x14ac:dyDescent="0.25"/>
    <row r="30751" x14ac:dyDescent="0.25"/>
    <row r="30752" x14ac:dyDescent="0.25"/>
    <row r="30753" x14ac:dyDescent="0.25"/>
    <row r="30754" x14ac:dyDescent="0.25"/>
    <row r="30755" x14ac:dyDescent="0.25"/>
    <row r="30756" x14ac:dyDescent="0.25"/>
    <row r="30757" x14ac:dyDescent="0.25"/>
    <row r="30758" x14ac:dyDescent="0.25"/>
    <row r="30759" x14ac:dyDescent="0.25"/>
    <row r="30760" x14ac:dyDescent="0.25"/>
    <row r="30761" x14ac:dyDescent="0.25"/>
    <row r="30762" x14ac:dyDescent="0.25"/>
    <row r="30763" x14ac:dyDescent="0.25"/>
    <row r="30764" x14ac:dyDescent="0.25"/>
    <row r="30765" x14ac:dyDescent="0.25"/>
    <row r="30766" x14ac:dyDescent="0.25"/>
    <row r="30767" x14ac:dyDescent="0.25"/>
    <row r="30768" x14ac:dyDescent="0.25"/>
    <row r="30769" x14ac:dyDescent="0.25"/>
    <row r="30770" x14ac:dyDescent="0.25"/>
    <row r="30771" x14ac:dyDescent="0.25"/>
    <row r="30772" x14ac:dyDescent="0.25"/>
    <row r="30773" x14ac:dyDescent="0.25"/>
    <row r="30774" x14ac:dyDescent="0.25"/>
    <row r="30775" x14ac:dyDescent="0.25"/>
    <row r="30776" x14ac:dyDescent="0.25"/>
    <row r="30777" x14ac:dyDescent="0.25"/>
    <row r="30778" x14ac:dyDescent="0.25"/>
    <row r="30779" x14ac:dyDescent="0.25"/>
    <row r="30780" x14ac:dyDescent="0.25"/>
    <row r="30781" x14ac:dyDescent="0.25"/>
    <row r="30782" x14ac:dyDescent="0.25"/>
    <row r="30783" x14ac:dyDescent="0.25"/>
    <row r="30784" x14ac:dyDescent="0.25"/>
    <row r="30785" x14ac:dyDescent="0.25"/>
    <row r="30786" x14ac:dyDescent="0.25"/>
    <row r="30787" x14ac:dyDescent="0.25"/>
    <row r="30788" x14ac:dyDescent="0.25"/>
    <row r="30789" x14ac:dyDescent="0.25"/>
    <row r="30790" x14ac:dyDescent="0.25"/>
    <row r="30791" x14ac:dyDescent="0.25"/>
    <row r="30792" x14ac:dyDescent="0.25"/>
    <row r="30793" x14ac:dyDescent="0.25"/>
    <row r="30794" x14ac:dyDescent="0.25"/>
    <row r="30795" x14ac:dyDescent="0.25"/>
    <row r="30796" x14ac:dyDescent="0.25"/>
    <row r="30797" x14ac:dyDescent="0.25"/>
    <row r="30798" x14ac:dyDescent="0.25"/>
    <row r="30799" x14ac:dyDescent="0.25"/>
    <row r="30800" x14ac:dyDescent="0.25"/>
    <row r="30801" x14ac:dyDescent="0.25"/>
    <row r="30802" x14ac:dyDescent="0.25"/>
    <row r="30803" x14ac:dyDescent="0.25"/>
    <row r="30804" x14ac:dyDescent="0.25"/>
    <row r="30805" x14ac:dyDescent="0.25"/>
    <row r="30806" x14ac:dyDescent="0.25"/>
    <row r="30807" x14ac:dyDescent="0.25"/>
    <row r="30808" x14ac:dyDescent="0.25"/>
    <row r="30809" x14ac:dyDescent="0.25"/>
    <row r="30810" x14ac:dyDescent="0.25"/>
    <row r="30811" x14ac:dyDescent="0.25"/>
    <row r="30812" x14ac:dyDescent="0.25"/>
    <row r="30813" x14ac:dyDescent="0.25"/>
    <row r="30814" x14ac:dyDescent="0.25"/>
    <row r="30815" x14ac:dyDescent="0.25"/>
    <row r="30816" x14ac:dyDescent="0.25"/>
    <row r="30817" x14ac:dyDescent="0.25"/>
    <row r="30818" x14ac:dyDescent="0.25"/>
    <row r="30819" x14ac:dyDescent="0.25"/>
    <row r="30820" x14ac:dyDescent="0.25"/>
    <row r="30821" x14ac:dyDescent="0.25"/>
    <row r="30822" x14ac:dyDescent="0.25"/>
    <row r="30823" x14ac:dyDescent="0.25"/>
    <row r="30824" x14ac:dyDescent="0.25"/>
    <row r="30825" x14ac:dyDescent="0.25"/>
    <row r="30826" x14ac:dyDescent="0.25"/>
    <row r="30827" x14ac:dyDescent="0.25"/>
    <row r="30828" x14ac:dyDescent="0.25"/>
    <row r="30829" x14ac:dyDescent="0.25"/>
    <row r="30830" x14ac:dyDescent="0.25"/>
    <row r="30831" x14ac:dyDescent="0.25"/>
    <row r="30832" x14ac:dyDescent="0.25"/>
    <row r="30833" x14ac:dyDescent="0.25"/>
    <row r="30834" x14ac:dyDescent="0.25"/>
    <row r="30835" x14ac:dyDescent="0.25"/>
    <row r="30836" x14ac:dyDescent="0.25"/>
    <row r="30837" x14ac:dyDescent="0.25"/>
    <row r="30838" x14ac:dyDescent="0.25"/>
    <row r="30839" x14ac:dyDescent="0.25"/>
    <row r="30840" x14ac:dyDescent="0.25"/>
    <row r="30841" x14ac:dyDescent="0.25"/>
    <row r="30842" x14ac:dyDescent="0.25"/>
    <row r="30843" x14ac:dyDescent="0.25"/>
    <row r="30844" x14ac:dyDescent="0.25"/>
    <row r="30845" x14ac:dyDescent="0.25"/>
    <row r="30846" x14ac:dyDescent="0.25"/>
    <row r="30847" x14ac:dyDescent="0.25"/>
    <row r="30848" x14ac:dyDescent="0.25"/>
    <row r="30849" x14ac:dyDescent="0.25"/>
    <row r="30850" x14ac:dyDescent="0.25"/>
    <row r="30851" x14ac:dyDescent="0.25"/>
    <row r="30852" x14ac:dyDescent="0.25"/>
    <row r="30853" x14ac:dyDescent="0.25"/>
    <row r="30854" x14ac:dyDescent="0.25"/>
    <row r="30855" x14ac:dyDescent="0.25"/>
    <row r="30856" x14ac:dyDescent="0.25"/>
    <row r="30857" x14ac:dyDescent="0.25"/>
    <row r="30858" x14ac:dyDescent="0.25"/>
    <row r="30859" x14ac:dyDescent="0.25"/>
    <row r="30860" x14ac:dyDescent="0.25"/>
    <row r="30861" x14ac:dyDescent="0.25"/>
    <row r="30862" x14ac:dyDescent="0.25"/>
    <row r="30863" x14ac:dyDescent="0.25"/>
    <row r="30864" x14ac:dyDescent="0.25"/>
    <row r="30865" x14ac:dyDescent="0.25"/>
    <row r="30866" x14ac:dyDescent="0.25"/>
    <row r="30867" x14ac:dyDescent="0.25"/>
    <row r="30868" x14ac:dyDescent="0.25"/>
    <row r="30869" x14ac:dyDescent="0.25"/>
    <row r="30870" x14ac:dyDescent="0.25"/>
    <row r="30871" x14ac:dyDescent="0.25"/>
    <row r="30872" x14ac:dyDescent="0.25"/>
    <row r="30873" x14ac:dyDescent="0.25"/>
    <row r="30874" x14ac:dyDescent="0.25"/>
    <row r="30875" x14ac:dyDescent="0.25"/>
    <row r="30876" x14ac:dyDescent="0.25"/>
    <row r="30877" x14ac:dyDescent="0.25"/>
    <row r="30878" x14ac:dyDescent="0.25"/>
    <row r="30879" x14ac:dyDescent="0.25"/>
    <row r="30880" x14ac:dyDescent="0.25"/>
    <row r="30881" x14ac:dyDescent="0.25"/>
    <row r="30882" x14ac:dyDescent="0.25"/>
    <row r="30883" x14ac:dyDescent="0.25"/>
    <row r="30884" x14ac:dyDescent="0.25"/>
    <row r="30885" x14ac:dyDescent="0.25"/>
    <row r="30886" x14ac:dyDescent="0.25"/>
    <row r="30887" x14ac:dyDescent="0.25"/>
    <row r="30888" x14ac:dyDescent="0.25"/>
    <row r="30889" x14ac:dyDescent="0.25"/>
    <row r="30890" x14ac:dyDescent="0.25"/>
    <row r="30891" x14ac:dyDescent="0.25"/>
    <row r="30892" x14ac:dyDescent="0.25"/>
    <row r="30893" x14ac:dyDescent="0.25"/>
    <row r="30894" x14ac:dyDescent="0.25"/>
    <row r="30895" x14ac:dyDescent="0.25"/>
    <row r="30896" x14ac:dyDescent="0.25"/>
    <row r="30897" x14ac:dyDescent="0.25"/>
    <row r="30898" x14ac:dyDescent="0.25"/>
    <row r="30899" x14ac:dyDescent="0.25"/>
    <row r="30900" x14ac:dyDescent="0.25"/>
    <row r="30901" x14ac:dyDescent="0.25"/>
    <row r="30902" x14ac:dyDescent="0.25"/>
    <row r="30903" x14ac:dyDescent="0.25"/>
    <row r="30904" x14ac:dyDescent="0.25"/>
    <row r="30905" x14ac:dyDescent="0.25"/>
    <row r="30906" x14ac:dyDescent="0.25"/>
    <row r="30907" x14ac:dyDescent="0.25"/>
    <row r="30908" x14ac:dyDescent="0.25"/>
    <row r="30909" x14ac:dyDescent="0.25"/>
    <row r="30910" x14ac:dyDescent="0.25"/>
    <row r="30911" x14ac:dyDescent="0.25"/>
    <row r="30912" x14ac:dyDescent="0.25"/>
    <row r="30913" x14ac:dyDescent="0.25"/>
    <row r="30914" x14ac:dyDescent="0.25"/>
    <row r="30915" x14ac:dyDescent="0.25"/>
    <row r="30916" x14ac:dyDescent="0.25"/>
    <row r="30917" x14ac:dyDescent="0.25"/>
    <row r="30918" x14ac:dyDescent="0.25"/>
    <row r="30919" x14ac:dyDescent="0.25"/>
    <row r="30920" x14ac:dyDescent="0.25"/>
    <row r="30921" x14ac:dyDescent="0.25"/>
    <row r="30922" x14ac:dyDescent="0.25"/>
    <row r="30923" x14ac:dyDescent="0.25"/>
    <row r="30924" x14ac:dyDescent="0.25"/>
    <row r="30925" x14ac:dyDescent="0.25"/>
    <row r="30926" x14ac:dyDescent="0.25"/>
    <row r="30927" x14ac:dyDescent="0.25"/>
    <row r="30928" x14ac:dyDescent="0.25"/>
    <row r="30929" x14ac:dyDescent="0.25"/>
    <row r="30930" x14ac:dyDescent="0.25"/>
    <row r="30931" x14ac:dyDescent="0.25"/>
    <row r="30932" x14ac:dyDescent="0.25"/>
    <row r="30933" x14ac:dyDescent="0.25"/>
    <row r="30934" x14ac:dyDescent="0.25"/>
    <row r="30935" x14ac:dyDescent="0.25"/>
    <row r="30936" x14ac:dyDescent="0.25"/>
    <row r="30937" x14ac:dyDescent="0.25"/>
    <row r="30938" x14ac:dyDescent="0.25"/>
    <row r="30939" x14ac:dyDescent="0.25"/>
    <row r="30940" x14ac:dyDescent="0.25"/>
    <row r="30941" x14ac:dyDescent="0.25"/>
    <row r="30942" x14ac:dyDescent="0.25"/>
    <row r="30943" x14ac:dyDescent="0.25"/>
    <row r="30944" x14ac:dyDescent="0.25"/>
    <row r="30945" x14ac:dyDescent="0.25"/>
    <row r="30946" x14ac:dyDescent="0.25"/>
    <row r="30947" x14ac:dyDescent="0.25"/>
    <row r="30948" x14ac:dyDescent="0.25"/>
    <row r="30949" x14ac:dyDescent="0.25"/>
    <row r="30950" x14ac:dyDescent="0.25"/>
    <row r="30951" x14ac:dyDescent="0.25"/>
    <row r="30952" x14ac:dyDescent="0.25"/>
    <row r="30953" x14ac:dyDescent="0.25"/>
    <row r="30954" x14ac:dyDescent="0.25"/>
    <row r="30955" x14ac:dyDescent="0.25"/>
    <row r="30956" x14ac:dyDescent="0.25"/>
    <row r="30957" x14ac:dyDescent="0.25"/>
    <row r="30958" x14ac:dyDescent="0.25"/>
    <row r="30959" x14ac:dyDescent="0.25"/>
    <row r="30960" x14ac:dyDescent="0.25"/>
    <row r="30961" x14ac:dyDescent="0.25"/>
    <row r="30962" x14ac:dyDescent="0.25"/>
    <row r="30963" x14ac:dyDescent="0.25"/>
    <row r="30964" x14ac:dyDescent="0.25"/>
    <row r="30965" x14ac:dyDescent="0.25"/>
    <row r="30966" x14ac:dyDescent="0.25"/>
    <row r="30967" x14ac:dyDescent="0.25"/>
    <row r="30968" x14ac:dyDescent="0.25"/>
    <row r="30969" x14ac:dyDescent="0.25"/>
    <row r="30970" x14ac:dyDescent="0.25"/>
    <row r="30971" x14ac:dyDescent="0.25"/>
    <row r="30972" x14ac:dyDescent="0.25"/>
    <row r="30973" x14ac:dyDescent="0.25"/>
    <row r="30974" x14ac:dyDescent="0.25"/>
    <row r="30975" x14ac:dyDescent="0.25"/>
    <row r="30976" x14ac:dyDescent="0.25"/>
    <row r="30977" x14ac:dyDescent="0.25"/>
    <row r="30978" x14ac:dyDescent="0.25"/>
    <row r="30979" x14ac:dyDescent="0.25"/>
    <row r="30980" x14ac:dyDescent="0.25"/>
    <row r="30981" x14ac:dyDescent="0.25"/>
    <row r="30982" x14ac:dyDescent="0.25"/>
    <row r="30983" x14ac:dyDescent="0.25"/>
    <row r="30984" x14ac:dyDescent="0.25"/>
    <row r="30985" x14ac:dyDescent="0.25"/>
    <row r="30986" x14ac:dyDescent="0.25"/>
    <row r="30987" x14ac:dyDescent="0.25"/>
    <row r="30988" x14ac:dyDescent="0.25"/>
    <row r="30989" x14ac:dyDescent="0.25"/>
    <row r="30990" x14ac:dyDescent="0.25"/>
    <row r="30991" x14ac:dyDescent="0.25"/>
    <row r="30992" x14ac:dyDescent="0.25"/>
    <row r="30993" x14ac:dyDescent="0.25"/>
    <row r="30994" x14ac:dyDescent="0.25"/>
    <row r="30995" x14ac:dyDescent="0.25"/>
    <row r="30996" x14ac:dyDescent="0.25"/>
    <row r="30997" x14ac:dyDescent="0.25"/>
    <row r="30998" x14ac:dyDescent="0.25"/>
    <row r="30999" x14ac:dyDescent="0.25"/>
    <row r="31000" x14ac:dyDescent="0.25"/>
    <row r="31001" x14ac:dyDescent="0.25"/>
    <row r="31002" x14ac:dyDescent="0.25"/>
    <row r="31003" x14ac:dyDescent="0.25"/>
    <row r="31004" x14ac:dyDescent="0.25"/>
    <row r="31005" x14ac:dyDescent="0.25"/>
    <row r="31006" x14ac:dyDescent="0.25"/>
    <row r="31007" x14ac:dyDescent="0.25"/>
    <row r="31008" x14ac:dyDescent="0.25"/>
    <row r="31009" x14ac:dyDescent="0.25"/>
    <row r="31010" x14ac:dyDescent="0.25"/>
    <row r="31011" x14ac:dyDescent="0.25"/>
    <row r="31012" x14ac:dyDescent="0.25"/>
    <row r="31013" x14ac:dyDescent="0.25"/>
    <row r="31014" x14ac:dyDescent="0.25"/>
    <row r="31015" x14ac:dyDescent="0.25"/>
    <row r="31016" x14ac:dyDescent="0.25"/>
    <row r="31017" x14ac:dyDescent="0.25"/>
    <row r="31018" x14ac:dyDescent="0.25"/>
    <row r="31019" x14ac:dyDescent="0.25"/>
    <row r="31020" x14ac:dyDescent="0.25"/>
    <row r="31021" x14ac:dyDescent="0.25"/>
    <row r="31022" x14ac:dyDescent="0.25"/>
    <row r="31023" x14ac:dyDescent="0.25"/>
    <row r="31024" x14ac:dyDescent="0.25"/>
    <row r="31025" x14ac:dyDescent="0.25"/>
    <row r="31026" x14ac:dyDescent="0.25"/>
    <row r="31027" x14ac:dyDescent="0.25"/>
    <row r="31028" x14ac:dyDescent="0.25"/>
    <row r="31029" x14ac:dyDescent="0.25"/>
    <row r="31030" x14ac:dyDescent="0.25"/>
    <row r="31031" x14ac:dyDescent="0.25"/>
    <row r="31032" x14ac:dyDescent="0.25"/>
    <row r="31033" x14ac:dyDescent="0.25"/>
    <row r="31034" x14ac:dyDescent="0.25"/>
    <row r="31035" x14ac:dyDescent="0.25"/>
    <row r="31036" x14ac:dyDescent="0.25"/>
    <row r="31037" x14ac:dyDescent="0.25"/>
    <row r="31038" x14ac:dyDescent="0.25"/>
    <row r="31039" x14ac:dyDescent="0.25"/>
    <row r="31040" x14ac:dyDescent="0.25"/>
    <row r="31041" x14ac:dyDescent="0.25"/>
    <row r="31042" x14ac:dyDescent="0.25"/>
    <row r="31043" x14ac:dyDescent="0.25"/>
    <row r="31044" x14ac:dyDescent="0.25"/>
    <row r="31045" x14ac:dyDescent="0.25"/>
    <row r="31046" x14ac:dyDescent="0.25"/>
    <row r="31047" x14ac:dyDescent="0.25"/>
    <row r="31048" x14ac:dyDescent="0.25"/>
    <row r="31049" x14ac:dyDescent="0.25"/>
    <row r="31050" x14ac:dyDescent="0.25"/>
    <row r="31051" x14ac:dyDescent="0.25"/>
    <row r="31052" x14ac:dyDescent="0.25"/>
    <row r="31053" x14ac:dyDescent="0.25"/>
    <row r="31054" x14ac:dyDescent="0.25"/>
    <row r="31055" x14ac:dyDescent="0.25"/>
    <row r="31056" x14ac:dyDescent="0.25"/>
    <row r="31057" x14ac:dyDescent="0.25"/>
    <row r="31058" x14ac:dyDescent="0.25"/>
    <row r="31059" x14ac:dyDescent="0.25"/>
    <row r="31060" x14ac:dyDescent="0.25"/>
    <row r="31061" x14ac:dyDescent="0.25"/>
    <row r="31062" x14ac:dyDescent="0.25"/>
    <row r="31063" x14ac:dyDescent="0.25"/>
    <row r="31064" x14ac:dyDescent="0.25"/>
    <row r="31065" x14ac:dyDescent="0.25"/>
    <row r="31066" x14ac:dyDescent="0.25"/>
    <row r="31067" x14ac:dyDescent="0.25"/>
    <row r="31068" x14ac:dyDescent="0.25"/>
    <row r="31069" x14ac:dyDescent="0.25"/>
    <row r="31070" x14ac:dyDescent="0.25"/>
    <row r="31071" x14ac:dyDescent="0.25"/>
    <row r="31072" x14ac:dyDescent="0.25"/>
    <row r="31073" x14ac:dyDescent="0.25"/>
    <row r="31074" x14ac:dyDescent="0.25"/>
    <row r="31075" x14ac:dyDescent="0.25"/>
    <row r="31076" x14ac:dyDescent="0.25"/>
    <row r="31077" x14ac:dyDescent="0.25"/>
    <row r="31078" x14ac:dyDescent="0.25"/>
    <row r="31079" x14ac:dyDescent="0.25"/>
    <row r="31080" x14ac:dyDescent="0.25"/>
    <row r="31081" x14ac:dyDescent="0.25"/>
    <row r="31082" x14ac:dyDescent="0.25"/>
    <row r="31083" x14ac:dyDescent="0.25"/>
    <row r="31084" x14ac:dyDescent="0.25"/>
    <row r="31085" x14ac:dyDescent="0.25"/>
    <row r="31086" x14ac:dyDescent="0.25"/>
    <row r="31087" x14ac:dyDescent="0.25"/>
    <row r="31088" x14ac:dyDescent="0.25"/>
    <row r="31089" x14ac:dyDescent="0.25"/>
    <row r="31090" x14ac:dyDescent="0.25"/>
    <row r="31091" x14ac:dyDescent="0.25"/>
    <row r="31092" x14ac:dyDescent="0.25"/>
    <row r="31093" x14ac:dyDescent="0.25"/>
    <row r="31094" x14ac:dyDescent="0.25"/>
    <row r="31095" x14ac:dyDescent="0.25"/>
    <row r="31096" x14ac:dyDescent="0.25"/>
    <row r="31097" x14ac:dyDescent="0.25"/>
    <row r="31098" x14ac:dyDescent="0.25"/>
    <row r="31099" x14ac:dyDescent="0.25"/>
    <row r="31100" x14ac:dyDescent="0.25"/>
    <row r="31101" x14ac:dyDescent="0.25"/>
    <row r="31102" x14ac:dyDescent="0.25"/>
    <row r="31103" x14ac:dyDescent="0.25"/>
    <row r="31104" x14ac:dyDescent="0.25"/>
    <row r="31105" x14ac:dyDescent="0.25"/>
    <row r="31106" x14ac:dyDescent="0.25"/>
    <row r="31107" x14ac:dyDescent="0.25"/>
    <row r="31108" x14ac:dyDescent="0.25"/>
    <row r="31109" x14ac:dyDescent="0.25"/>
    <row r="31110" x14ac:dyDescent="0.25"/>
    <row r="31111" x14ac:dyDescent="0.25"/>
    <row r="31112" x14ac:dyDescent="0.25"/>
    <row r="31113" x14ac:dyDescent="0.25"/>
    <row r="31114" x14ac:dyDescent="0.25"/>
    <row r="31115" x14ac:dyDescent="0.25"/>
    <row r="31116" x14ac:dyDescent="0.25"/>
    <row r="31117" x14ac:dyDescent="0.25"/>
    <row r="31118" x14ac:dyDescent="0.25"/>
    <row r="31119" x14ac:dyDescent="0.25"/>
    <row r="31120" x14ac:dyDescent="0.25"/>
    <row r="31121" x14ac:dyDescent="0.25"/>
    <row r="31122" x14ac:dyDescent="0.25"/>
    <row r="31123" x14ac:dyDescent="0.25"/>
    <row r="31124" x14ac:dyDescent="0.25"/>
    <row r="31125" x14ac:dyDescent="0.25"/>
    <row r="31126" x14ac:dyDescent="0.25"/>
    <row r="31127" x14ac:dyDescent="0.25"/>
    <row r="31128" x14ac:dyDescent="0.25"/>
    <row r="31129" x14ac:dyDescent="0.25"/>
    <row r="31130" x14ac:dyDescent="0.25"/>
    <row r="31131" x14ac:dyDescent="0.25"/>
    <row r="31132" x14ac:dyDescent="0.25"/>
    <row r="31133" x14ac:dyDescent="0.25"/>
    <row r="31134" x14ac:dyDescent="0.25"/>
    <row r="31135" x14ac:dyDescent="0.25"/>
    <row r="31136" x14ac:dyDescent="0.25"/>
    <row r="31137" x14ac:dyDescent="0.25"/>
    <row r="31138" x14ac:dyDescent="0.25"/>
    <row r="31139" x14ac:dyDescent="0.25"/>
    <row r="31140" x14ac:dyDescent="0.25"/>
    <row r="31141" x14ac:dyDescent="0.25"/>
    <row r="31142" x14ac:dyDescent="0.25"/>
    <row r="31143" x14ac:dyDescent="0.25"/>
    <row r="31144" x14ac:dyDescent="0.25"/>
    <row r="31145" x14ac:dyDescent="0.25"/>
    <row r="31146" x14ac:dyDescent="0.25"/>
    <row r="31147" x14ac:dyDescent="0.25"/>
    <row r="31148" x14ac:dyDescent="0.25"/>
    <row r="31149" x14ac:dyDescent="0.25"/>
    <row r="31150" x14ac:dyDescent="0.25"/>
    <row r="31151" x14ac:dyDescent="0.25"/>
    <row r="31152" x14ac:dyDescent="0.25"/>
    <row r="31153" x14ac:dyDescent="0.25"/>
    <row r="31154" x14ac:dyDescent="0.25"/>
    <row r="31155" x14ac:dyDescent="0.25"/>
    <row r="31156" x14ac:dyDescent="0.25"/>
    <row r="31157" x14ac:dyDescent="0.25"/>
    <row r="31158" x14ac:dyDescent="0.25"/>
    <row r="31159" x14ac:dyDescent="0.25"/>
    <row r="31160" x14ac:dyDescent="0.25"/>
    <row r="31161" x14ac:dyDescent="0.25"/>
    <row r="31162" x14ac:dyDescent="0.25"/>
    <row r="31163" x14ac:dyDescent="0.25"/>
    <row r="31164" x14ac:dyDescent="0.25"/>
    <row r="31165" x14ac:dyDescent="0.25"/>
    <row r="31166" x14ac:dyDescent="0.25"/>
    <row r="31167" x14ac:dyDescent="0.25"/>
    <row r="31168" x14ac:dyDescent="0.25"/>
    <row r="31169" x14ac:dyDescent="0.25"/>
    <row r="31170" x14ac:dyDescent="0.25"/>
    <row r="31171" x14ac:dyDescent="0.25"/>
    <row r="31172" x14ac:dyDescent="0.25"/>
    <row r="31173" x14ac:dyDescent="0.25"/>
    <row r="31174" x14ac:dyDescent="0.25"/>
    <row r="31175" x14ac:dyDescent="0.25"/>
    <row r="31176" x14ac:dyDescent="0.25"/>
    <row r="31177" x14ac:dyDescent="0.25"/>
    <row r="31178" x14ac:dyDescent="0.25"/>
    <row r="31179" x14ac:dyDescent="0.25"/>
    <row r="31180" x14ac:dyDescent="0.25"/>
    <row r="31181" x14ac:dyDescent="0.25"/>
    <row r="31182" x14ac:dyDescent="0.25"/>
    <row r="31183" x14ac:dyDescent="0.25"/>
    <row r="31184" x14ac:dyDescent="0.25"/>
    <row r="31185" x14ac:dyDescent="0.25"/>
    <row r="31186" x14ac:dyDescent="0.25"/>
    <row r="31187" x14ac:dyDescent="0.25"/>
    <row r="31188" x14ac:dyDescent="0.25"/>
    <row r="31189" x14ac:dyDescent="0.25"/>
    <row r="31190" x14ac:dyDescent="0.25"/>
    <row r="31191" x14ac:dyDescent="0.25"/>
    <row r="31192" x14ac:dyDescent="0.25"/>
    <row r="31193" x14ac:dyDescent="0.25"/>
    <row r="31194" x14ac:dyDescent="0.25"/>
    <row r="31195" x14ac:dyDescent="0.25"/>
    <row r="31196" x14ac:dyDescent="0.25"/>
    <row r="31197" x14ac:dyDescent="0.25"/>
    <row r="31198" x14ac:dyDescent="0.25"/>
    <row r="31199" x14ac:dyDescent="0.25"/>
    <row r="31200" x14ac:dyDescent="0.25"/>
    <row r="31201" x14ac:dyDescent="0.25"/>
    <row r="31202" x14ac:dyDescent="0.25"/>
    <row r="31203" x14ac:dyDescent="0.25"/>
    <row r="31204" x14ac:dyDescent="0.25"/>
    <row r="31205" x14ac:dyDescent="0.25"/>
    <row r="31206" x14ac:dyDescent="0.25"/>
    <row r="31207" x14ac:dyDescent="0.25"/>
    <row r="31208" x14ac:dyDescent="0.25"/>
    <row r="31209" x14ac:dyDescent="0.25"/>
    <row r="31210" x14ac:dyDescent="0.25"/>
    <row r="31211" x14ac:dyDescent="0.25"/>
    <row r="31212" x14ac:dyDescent="0.25"/>
    <row r="31213" x14ac:dyDescent="0.25"/>
    <row r="31214" x14ac:dyDescent="0.25"/>
    <row r="31215" x14ac:dyDescent="0.25"/>
    <row r="31216" x14ac:dyDescent="0.25"/>
    <row r="31217" x14ac:dyDescent="0.25"/>
    <row r="31218" x14ac:dyDescent="0.25"/>
    <row r="31219" x14ac:dyDescent="0.25"/>
    <row r="31220" x14ac:dyDescent="0.25"/>
    <row r="31221" x14ac:dyDescent="0.25"/>
    <row r="31222" x14ac:dyDescent="0.25"/>
    <row r="31223" x14ac:dyDescent="0.25"/>
    <row r="31224" x14ac:dyDescent="0.25"/>
    <row r="31225" x14ac:dyDescent="0.25"/>
    <row r="31226" x14ac:dyDescent="0.25"/>
    <row r="31227" x14ac:dyDescent="0.25"/>
    <row r="31228" x14ac:dyDescent="0.25"/>
    <row r="31229" x14ac:dyDescent="0.25"/>
    <row r="31230" x14ac:dyDescent="0.25"/>
    <row r="31231" x14ac:dyDescent="0.25"/>
    <row r="31232" x14ac:dyDescent="0.25"/>
    <row r="31233" x14ac:dyDescent="0.25"/>
    <row r="31234" x14ac:dyDescent="0.25"/>
    <row r="31235" x14ac:dyDescent="0.25"/>
    <row r="31236" x14ac:dyDescent="0.25"/>
    <row r="31237" x14ac:dyDescent="0.25"/>
    <row r="31238" x14ac:dyDescent="0.25"/>
    <row r="31239" x14ac:dyDescent="0.25"/>
    <row r="31240" x14ac:dyDescent="0.25"/>
    <row r="31241" x14ac:dyDescent="0.25"/>
    <row r="31242" x14ac:dyDescent="0.25"/>
    <row r="31243" x14ac:dyDescent="0.25"/>
    <row r="31244" x14ac:dyDescent="0.25"/>
    <row r="31245" x14ac:dyDescent="0.25"/>
    <row r="31246" x14ac:dyDescent="0.25"/>
    <row r="31247" x14ac:dyDescent="0.25"/>
    <row r="31248" x14ac:dyDescent="0.25"/>
    <row r="31249" x14ac:dyDescent="0.25"/>
    <row r="31250" x14ac:dyDescent="0.25"/>
    <row r="31251" x14ac:dyDescent="0.25"/>
    <row r="31252" x14ac:dyDescent="0.25"/>
    <row r="31253" x14ac:dyDescent="0.25"/>
    <row r="31254" x14ac:dyDescent="0.25"/>
    <row r="31255" x14ac:dyDescent="0.25"/>
    <row r="31256" x14ac:dyDescent="0.25"/>
    <row r="31257" x14ac:dyDescent="0.25"/>
    <row r="31258" x14ac:dyDescent="0.25"/>
    <row r="31259" x14ac:dyDescent="0.25"/>
    <row r="31260" x14ac:dyDescent="0.25"/>
    <row r="31261" x14ac:dyDescent="0.25"/>
    <row r="31262" x14ac:dyDescent="0.25"/>
    <row r="31263" x14ac:dyDescent="0.25"/>
    <row r="31264" x14ac:dyDescent="0.25"/>
    <row r="31265" x14ac:dyDescent="0.25"/>
    <row r="31266" x14ac:dyDescent="0.25"/>
    <row r="31267" x14ac:dyDescent="0.25"/>
    <row r="31268" x14ac:dyDescent="0.25"/>
    <row r="31269" x14ac:dyDescent="0.25"/>
    <row r="31270" x14ac:dyDescent="0.25"/>
    <row r="31271" x14ac:dyDescent="0.25"/>
    <row r="31272" x14ac:dyDescent="0.25"/>
    <row r="31273" x14ac:dyDescent="0.25"/>
    <row r="31274" x14ac:dyDescent="0.25"/>
    <row r="31275" x14ac:dyDescent="0.25"/>
    <row r="31276" x14ac:dyDescent="0.25"/>
    <row r="31277" x14ac:dyDescent="0.25"/>
    <row r="31278" x14ac:dyDescent="0.25"/>
    <row r="31279" x14ac:dyDescent="0.25"/>
    <row r="31280" x14ac:dyDescent="0.25"/>
    <row r="31281" x14ac:dyDescent="0.25"/>
    <row r="31282" x14ac:dyDescent="0.25"/>
    <row r="31283" x14ac:dyDescent="0.25"/>
    <row r="31284" x14ac:dyDescent="0.25"/>
    <row r="31285" x14ac:dyDescent="0.25"/>
    <row r="31286" x14ac:dyDescent="0.25"/>
    <row r="31287" x14ac:dyDescent="0.25"/>
    <row r="31288" x14ac:dyDescent="0.25"/>
    <row r="31289" x14ac:dyDescent="0.25"/>
    <row r="31290" x14ac:dyDescent="0.25"/>
    <row r="31291" x14ac:dyDescent="0.25"/>
    <row r="31292" x14ac:dyDescent="0.25"/>
    <row r="31293" x14ac:dyDescent="0.25"/>
    <row r="31294" x14ac:dyDescent="0.25"/>
    <row r="31295" x14ac:dyDescent="0.25"/>
    <row r="31296" x14ac:dyDescent="0.25"/>
    <row r="31297" x14ac:dyDescent="0.25"/>
    <row r="31298" x14ac:dyDescent="0.25"/>
    <row r="31299" x14ac:dyDescent="0.25"/>
    <row r="31300" x14ac:dyDescent="0.25"/>
    <row r="31301" x14ac:dyDescent="0.25"/>
    <row r="31302" x14ac:dyDescent="0.25"/>
    <row r="31303" x14ac:dyDescent="0.25"/>
    <row r="31304" x14ac:dyDescent="0.25"/>
    <row r="31305" x14ac:dyDescent="0.25"/>
    <row r="31306" x14ac:dyDescent="0.25"/>
    <row r="31307" x14ac:dyDescent="0.25"/>
    <row r="31308" x14ac:dyDescent="0.25"/>
    <row r="31309" x14ac:dyDescent="0.25"/>
    <row r="31310" x14ac:dyDescent="0.25"/>
    <row r="31311" x14ac:dyDescent="0.25"/>
    <row r="31312" x14ac:dyDescent="0.25"/>
    <row r="31313" x14ac:dyDescent="0.25"/>
    <row r="31314" x14ac:dyDescent="0.25"/>
    <row r="31315" x14ac:dyDescent="0.25"/>
    <row r="31316" x14ac:dyDescent="0.25"/>
    <row r="31317" x14ac:dyDescent="0.25"/>
    <row r="31318" x14ac:dyDescent="0.25"/>
    <row r="31319" x14ac:dyDescent="0.25"/>
    <row r="31320" x14ac:dyDescent="0.25"/>
    <row r="31321" x14ac:dyDescent="0.25"/>
    <row r="31322" x14ac:dyDescent="0.25"/>
    <row r="31323" x14ac:dyDescent="0.25"/>
    <row r="31324" x14ac:dyDescent="0.25"/>
    <row r="31325" x14ac:dyDescent="0.25"/>
    <row r="31326" x14ac:dyDescent="0.25"/>
    <row r="31327" x14ac:dyDescent="0.25"/>
    <row r="31328" x14ac:dyDescent="0.25"/>
    <row r="31329" x14ac:dyDescent="0.25"/>
    <row r="31330" x14ac:dyDescent="0.25"/>
    <row r="31331" x14ac:dyDescent="0.25"/>
    <row r="31332" x14ac:dyDescent="0.25"/>
    <row r="31333" x14ac:dyDescent="0.25"/>
    <row r="31334" x14ac:dyDescent="0.25"/>
    <row r="31335" x14ac:dyDescent="0.25"/>
    <row r="31336" x14ac:dyDescent="0.25"/>
    <row r="31337" x14ac:dyDescent="0.25"/>
    <row r="31338" x14ac:dyDescent="0.25"/>
    <row r="31339" x14ac:dyDescent="0.25"/>
    <row r="31340" x14ac:dyDescent="0.25"/>
    <row r="31341" x14ac:dyDescent="0.25"/>
    <row r="31342" x14ac:dyDescent="0.25"/>
    <row r="31343" x14ac:dyDescent="0.25"/>
    <row r="31344" x14ac:dyDescent="0.25"/>
    <row r="31345" x14ac:dyDescent="0.25"/>
    <row r="31346" x14ac:dyDescent="0.25"/>
    <row r="31347" x14ac:dyDescent="0.25"/>
    <row r="31348" x14ac:dyDescent="0.25"/>
    <row r="31349" x14ac:dyDescent="0.25"/>
    <row r="31350" x14ac:dyDescent="0.25"/>
    <row r="31351" x14ac:dyDescent="0.25"/>
    <row r="31352" x14ac:dyDescent="0.25"/>
    <row r="31353" x14ac:dyDescent="0.25"/>
    <row r="31354" x14ac:dyDescent="0.25"/>
    <row r="31355" x14ac:dyDescent="0.25"/>
    <row r="31356" x14ac:dyDescent="0.25"/>
    <row r="31357" x14ac:dyDescent="0.25"/>
    <row r="31358" x14ac:dyDescent="0.25"/>
    <row r="31359" x14ac:dyDescent="0.25"/>
    <row r="31360" x14ac:dyDescent="0.25"/>
    <row r="31361" x14ac:dyDescent="0.25"/>
    <row r="31362" x14ac:dyDescent="0.25"/>
    <row r="31363" x14ac:dyDescent="0.25"/>
    <row r="31364" x14ac:dyDescent="0.25"/>
    <row r="31365" x14ac:dyDescent="0.25"/>
    <row r="31366" x14ac:dyDescent="0.25"/>
    <row r="31367" x14ac:dyDescent="0.25"/>
    <row r="31368" x14ac:dyDescent="0.25"/>
    <row r="31369" x14ac:dyDescent="0.25"/>
    <row r="31370" x14ac:dyDescent="0.25"/>
    <row r="31371" x14ac:dyDescent="0.25"/>
    <row r="31372" x14ac:dyDescent="0.25"/>
    <row r="31373" x14ac:dyDescent="0.25"/>
    <row r="31374" x14ac:dyDescent="0.25"/>
    <row r="31375" x14ac:dyDescent="0.25"/>
    <row r="31376" x14ac:dyDescent="0.25"/>
    <row r="31377" x14ac:dyDescent="0.25"/>
    <row r="31378" x14ac:dyDescent="0.25"/>
    <row r="31379" x14ac:dyDescent="0.25"/>
    <row r="31380" x14ac:dyDescent="0.25"/>
    <row r="31381" x14ac:dyDescent="0.25"/>
    <row r="31382" x14ac:dyDescent="0.25"/>
    <row r="31383" x14ac:dyDescent="0.25"/>
    <row r="31384" x14ac:dyDescent="0.25"/>
    <row r="31385" x14ac:dyDescent="0.25"/>
    <row r="31386" x14ac:dyDescent="0.25"/>
    <row r="31387" x14ac:dyDescent="0.25"/>
    <row r="31388" x14ac:dyDescent="0.25"/>
    <row r="31389" x14ac:dyDescent="0.25"/>
    <row r="31390" x14ac:dyDescent="0.25"/>
    <row r="31391" x14ac:dyDescent="0.25"/>
    <row r="31392" x14ac:dyDescent="0.25"/>
    <row r="31393" x14ac:dyDescent="0.25"/>
    <row r="31394" x14ac:dyDescent="0.25"/>
    <row r="31395" x14ac:dyDescent="0.25"/>
    <row r="31396" x14ac:dyDescent="0.25"/>
    <row r="31397" x14ac:dyDescent="0.25"/>
    <row r="31398" x14ac:dyDescent="0.25"/>
    <row r="31399" x14ac:dyDescent="0.25"/>
    <row r="31400" x14ac:dyDescent="0.25"/>
    <row r="31401" x14ac:dyDescent="0.25"/>
    <row r="31402" x14ac:dyDescent="0.25"/>
    <row r="31403" x14ac:dyDescent="0.25"/>
    <row r="31404" x14ac:dyDescent="0.25"/>
    <row r="31405" x14ac:dyDescent="0.25"/>
    <row r="31406" x14ac:dyDescent="0.25"/>
    <row r="31407" x14ac:dyDescent="0.25"/>
    <row r="31408" x14ac:dyDescent="0.25"/>
    <row r="31409" x14ac:dyDescent="0.25"/>
    <row r="31410" x14ac:dyDescent="0.25"/>
    <row r="31411" x14ac:dyDescent="0.25"/>
    <row r="31412" x14ac:dyDescent="0.25"/>
    <row r="31413" x14ac:dyDescent="0.25"/>
    <row r="31414" x14ac:dyDescent="0.25"/>
    <row r="31415" x14ac:dyDescent="0.25"/>
    <row r="31416" x14ac:dyDescent="0.25"/>
    <row r="31417" x14ac:dyDescent="0.25"/>
    <row r="31418" x14ac:dyDescent="0.25"/>
    <row r="31419" x14ac:dyDescent="0.25"/>
    <row r="31420" x14ac:dyDescent="0.25"/>
    <row r="31421" x14ac:dyDescent="0.25"/>
    <row r="31422" x14ac:dyDescent="0.25"/>
    <row r="31423" x14ac:dyDescent="0.25"/>
    <row r="31424" x14ac:dyDescent="0.25"/>
    <row r="31425" x14ac:dyDescent="0.25"/>
    <row r="31426" x14ac:dyDescent="0.25"/>
    <row r="31427" x14ac:dyDescent="0.25"/>
    <row r="31428" x14ac:dyDescent="0.25"/>
    <row r="31429" x14ac:dyDescent="0.25"/>
    <row r="31430" x14ac:dyDescent="0.25"/>
    <row r="31431" x14ac:dyDescent="0.25"/>
    <row r="31432" x14ac:dyDescent="0.25"/>
    <row r="31433" x14ac:dyDescent="0.25"/>
    <row r="31434" x14ac:dyDescent="0.25"/>
    <row r="31435" x14ac:dyDescent="0.25"/>
    <row r="31436" x14ac:dyDescent="0.25"/>
    <row r="31437" x14ac:dyDescent="0.25"/>
    <row r="31438" x14ac:dyDescent="0.25"/>
    <row r="31439" x14ac:dyDescent="0.25"/>
    <row r="31440" x14ac:dyDescent="0.25"/>
    <row r="31441" x14ac:dyDescent="0.25"/>
    <row r="31442" x14ac:dyDescent="0.25"/>
    <row r="31443" x14ac:dyDescent="0.25"/>
    <row r="31444" x14ac:dyDescent="0.25"/>
    <row r="31445" x14ac:dyDescent="0.25"/>
    <row r="31446" x14ac:dyDescent="0.25"/>
    <row r="31447" x14ac:dyDescent="0.25"/>
    <row r="31448" x14ac:dyDescent="0.25"/>
    <row r="31449" x14ac:dyDescent="0.25"/>
    <row r="31450" x14ac:dyDescent="0.25"/>
    <row r="31451" x14ac:dyDescent="0.25"/>
    <row r="31452" x14ac:dyDescent="0.25"/>
    <row r="31453" x14ac:dyDescent="0.25"/>
    <row r="31454" x14ac:dyDescent="0.25"/>
    <row r="31455" x14ac:dyDescent="0.25"/>
    <row r="31456" x14ac:dyDescent="0.25"/>
    <row r="31457" x14ac:dyDescent="0.25"/>
    <row r="31458" x14ac:dyDescent="0.25"/>
    <row r="31459" x14ac:dyDescent="0.25"/>
    <row r="31460" x14ac:dyDescent="0.25"/>
    <row r="31461" x14ac:dyDescent="0.25"/>
    <row r="31462" x14ac:dyDescent="0.25"/>
    <row r="31463" x14ac:dyDescent="0.25"/>
    <row r="31464" x14ac:dyDescent="0.25"/>
    <row r="31465" x14ac:dyDescent="0.25"/>
    <row r="31466" x14ac:dyDescent="0.25"/>
    <row r="31467" x14ac:dyDescent="0.25"/>
    <row r="31468" x14ac:dyDescent="0.25"/>
    <row r="31469" x14ac:dyDescent="0.25"/>
    <row r="31470" x14ac:dyDescent="0.25"/>
    <row r="31471" x14ac:dyDescent="0.25"/>
    <row r="31472" x14ac:dyDescent="0.25"/>
    <row r="31473" x14ac:dyDescent="0.25"/>
    <row r="31474" x14ac:dyDescent="0.25"/>
    <row r="31475" x14ac:dyDescent="0.25"/>
    <row r="31476" x14ac:dyDescent="0.25"/>
    <row r="31477" x14ac:dyDescent="0.25"/>
    <row r="31478" x14ac:dyDescent="0.25"/>
    <row r="31479" x14ac:dyDescent="0.25"/>
    <row r="31480" x14ac:dyDescent="0.25"/>
    <row r="31481" x14ac:dyDescent="0.25"/>
    <row r="31482" x14ac:dyDescent="0.25"/>
    <row r="31483" x14ac:dyDescent="0.25"/>
    <row r="31484" x14ac:dyDescent="0.25"/>
    <row r="31485" x14ac:dyDescent="0.25"/>
    <row r="31486" x14ac:dyDescent="0.25"/>
    <row r="31487" x14ac:dyDescent="0.25"/>
    <row r="31488" x14ac:dyDescent="0.25"/>
    <row r="31489" x14ac:dyDescent="0.25"/>
    <row r="31490" x14ac:dyDescent="0.25"/>
    <row r="31491" x14ac:dyDescent="0.25"/>
    <row r="31492" x14ac:dyDescent="0.25"/>
    <row r="31493" x14ac:dyDescent="0.25"/>
    <row r="31494" x14ac:dyDescent="0.25"/>
    <row r="31495" x14ac:dyDescent="0.25"/>
    <row r="31496" x14ac:dyDescent="0.25"/>
    <row r="31497" x14ac:dyDescent="0.25"/>
    <row r="31498" x14ac:dyDescent="0.25"/>
    <row r="31499" x14ac:dyDescent="0.25"/>
    <row r="31500" x14ac:dyDescent="0.25"/>
    <row r="31501" x14ac:dyDescent="0.25"/>
    <row r="31502" x14ac:dyDescent="0.25"/>
    <row r="31503" x14ac:dyDescent="0.25"/>
    <row r="31504" x14ac:dyDescent="0.25"/>
    <row r="31505" x14ac:dyDescent="0.25"/>
    <row r="31506" x14ac:dyDescent="0.25"/>
    <row r="31507" x14ac:dyDescent="0.25"/>
    <row r="31508" x14ac:dyDescent="0.25"/>
    <row r="31509" x14ac:dyDescent="0.25"/>
    <row r="31510" x14ac:dyDescent="0.25"/>
    <row r="31511" x14ac:dyDescent="0.25"/>
    <row r="31512" x14ac:dyDescent="0.25"/>
    <row r="31513" x14ac:dyDescent="0.25"/>
    <row r="31514" x14ac:dyDescent="0.25"/>
    <row r="31515" x14ac:dyDescent="0.25"/>
    <row r="31516" x14ac:dyDescent="0.25"/>
    <row r="31517" x14ac:dyDescent="0.25"/>
    <row r="31518" x14ac:dyDescent="0.25"/>
    <row r="31519" x14ac:dyDescent="0.25"/>
    <row r="31520" x14ac:dyDescent="0.25"/>
    <row r="31521" x14ac:dyDescent="0.25"/>
    <row r="31522" x14ac:dyDescent="0.25"/>
    <row r="31523" x14ac:dyDescent="0.25"/>
    <row r="31524" x14ac:dyDescent="0.25"/>
    <row r="31525" x14ac:dyDescent="0.25"/>
    <row r="31526" x14ac:dyDescent="0.25"/>
    <row r="31527" x14ac:dyDescent="0.25"/>
    <row r="31528" x14ac:dyDescent="0.25"/>
    <row r="31529" x14ac:dyDescent="0.25"/>
    <row r="31530" x14ac:dyDescent="0.25"/>
    <row r="31531" x14ac:dyDescent="0.25"/>
    <row r="31532" x14ac:dyDescent="0.25"/>
    <row r="31533" x14ac:dyDescent="0.25"/>
    <row r="31534" x14ac:dyDescent="0.25"/>
    <row r="31535" x14ac:dyDescent="0.25"/>
    <row r="31536" x14ac:dyDescent="0.25"/>
    <row r="31537" x14ac:dyDescent="0.25"/>
    <row r="31538" x14ac:dyDescent="0.25"/>
    <row r="31539" x14ac:dyDescent="0.25"/>
    <row r="31540" x14ac:dyDescent="0.25"/>
    <row r="31541" x14ac:dyDescent="0.25"/>
    <row r="31542" x14ac:dyDescent="0.25"/>
    <row r="31543" x14ac:dyDescent="0.25"/>
    <row r="31544" x14ac:dyDescent="0.25"/>
    <row r="31545" x14ac:dyDescent="0.25"/>
    <row r="31546" x14ac:dyDescent="0.25"/>
    <row r="31547" x14ac:dyDescent="0.25"/>
    <row r="31548" x14ac:dyDescent="0.25"/>
    <row r="31549" x14ac:dyDescent="0.25"/>
    <row r="31550" x14ac:dyDescent="0.25"/>
    <row r="31551" x14ac:dyDescent="0.25"/>
    <row r="31552" x14ac:dyDescent="0.25"/>
    <row r="31553" x14ac:dyDescent="0.25"/>
    <row r="31554" x14ac:dyDescent="0.25"/>
    <row r="31555" x14ac:dyDescent="0.25"/>
    <row r="31556" x14ac:dyDescent="0.25"/>
    <row r="31557" x14ac:dyDescent="0.25"/>
    <row r="31558" x14ac:dyDescent="0.25"/>
    <row r="31559" x14ac:dyDescent="0.25"/>
    <row r="31560" x14ac:dyDescent="0.25"/>
    <row r="31561" x14ac:dyDescent="0.25"/>
    <row r="31562" x14ac:dyDescent="0.25"/>
    <row r="31563" x14ac:dyDescent="0.25"/>
    <row r="31564" x14ac:dyDescent="0.25"/>
    <row r="31565" x14ac:dyDescent="0.25"/>
    <row r="31566" x14ac:dyDescent="0.25"/>
    <row r="31567" x14ac:dyDescent="0.25"/>
    <row r="31568" x14ac:dyDescent="0.25"/>
    <row r="31569" x14ac:dyDescent="0.25"/>
    <row r="31570" x14ac:dyDescent="0.25"/>
    <row r="31571" x14ac:dyDescent="0.25"/>
    <row r="31572" x14ac:dyDescent="0.25"/>
    <row r="31573" x14ac:dyDescent="0.25"/>
    <row r="31574" x14ac:dyDescent="0.25"/>
    <row r="31575" x14ac:dyDescent="0.25"/>
    <row r="31576" x14ac:dyDescent="0.25"/>
    <row r="31577" x14ac:dyDescent="0.25"/>
    <row r="31578" x14ac:dyDescent="0.25"/>
    <row r="31579" x14ac:dyDescent="0.25"/>
    <row r="31580" x14ac:dyDescent="0.25"/>
    <row r="31581" x14ac:dyDescent="0.25"/>
    <row r="31582" x14ac:dyDescent="0.25"/>
    <row r="31583" x14ac:dyDescent="0.25"/>
    <row r="31584" x14ac:dyDescent="0.25"/>
    <row r="31585" x14ac:dyDescent="0.25"/>
    <row r="31586" x14ac:dyDescent="0.25"/>
    <row r="31587" x14ac:dyDescent="0.25"/>
    <row r="31588" x14ac:dyDescent="0.25"/>
    <row r="31589" x14ac:dyDescent="0.25"/>
    <row r="31590" x14ac:dyDescent="0.25"/>
    <row r="31591" x14ac:dyDescent="0.25"/>
    <row r="31592" x14ac:dyDescent="0.25"/>
    <row r="31593" x14ac:dyDescent="0.25"/>
    <row r="31594" x14ac:dyDescent="0.25"/>
    <row r="31595" x14ac:dyDescent="0.25"/>
    <row r="31596" x14ac:dyDescent="0.25"/>
    <row r="31597" x14ac:dyDescent="0.25"/>
    <row r="31598" x14ac:dyDescent="0.25"/>
    <row r="31599" x14ac:dyDescent="0.25"/>
    <row r="31600" x14ac:dyDescent="0.25"/>
    <row r="31601" x14ac:dyDescent="0.25"/>
    <row r="31602" x14ac:dyDescent="0.25"/>
    <row r="31603" x14ac:dyDescent="0.25"/>
    <row r="31604" x14ac:dyDescent="0.25"/>
    <row r="31605" x14ac:dyDescent="0.25"/>
    <row r="31606" x14ac:dyDescent="0.25"/>
    <row r="31607" x14ac:dyDescent="0.25"/>
    <row r="31608" x14ac:dyDescent="0.25"/>
    <row r="31609" x14ac:dyDescent="0.25"/>
    <row r="31610" x14ac:dyDescent="0.25"/>
    <row r="31611" x14ac:dyDescent="0.25"/>
    <row r="31612" x14ac:dyDescent="0.25"/>
    <row r="31613" x14ac:dyDescent="0.25"/>
    <row r="31614" x14ac:dyDescent="0.25"/>
    <row r="31615" x14ac:dyDescent="0.25"/>
    <row r="31616" x14ac:dyDescent="0.25"/>
    <row r="31617" x14ac:dyDescent="0.25"/>
    <row r="31618" x14ac:dyDescent="0.25"/>
    <row r="31619" x14ac:dyDescent="0.25"/>
    <row r="31620" x14ac:dyDescent="0.25"/>
    <row r="31621" x14ac:dyDescent="0.25"/>
    <row r="31622" x14ac:dyDescent="0.25"/>
    <row r="31623" x14ac:dyDescent="0.25"/>
    <row r="31624" x14ac:dyDescent="0.25"/>
    <row r="31625" x14ac:dyDescent="0.25"/>
    <row r="31626" x14ac:dyDescent="0.25"/>
    <row r="31627" x14ac:dyDescent="0.25"/>
    <row r="31628" x14ac:dyDescent="0.25"/>
    <row r="31629" x14ac:dyDescent="0.25"/>
    <row r="31630" x14ac:dyDescent="0.25"/>
    <row r="31631" x14ac:dyDescent="0.25"/>
    <row r="31632" x14ac:dyDescent="0.25"/>
    <row r="31633" x14ac:dyDescent="0.25"/>
    <row r="31634" x14ac:dyDescent="0.25"/>
    <row r="31635" x14ac:dyDescent="0.25"/>
    <row r="31636" x14ac:dyDescent="0.25"/>
    <row r="31637" x14ac:dyDescent="0.25"/>
    <row r="31638" x14ac:dyDescent="0.25"/>
    <row r="31639" x14ac:dyDescent="0.25"/>
    <row r="31640" x14ac:dyDescent="0.25"/>
    <row r="31641" x14ac:dyDescent="0.25"/>
    <row r="31642" x14ac:dyDescent="0.25"/>
    <row r="31643" x14ac:dyDescent="0.25"/>
    <row r="31644" x14ac:dyDescent="0.25"/>
    <row r="31645" x14ac:dyDescent="0.25"/>
    <row r="31646" x14ac:dyDescent="0.25"/>
    <row r="31647" x14ac:dyDescent="0.25"/>
    <row r="31648" x14ac:dyDescent="0.25"/>
    <row r="31649" x14ac:dyDescent="0.25"/>
    <row r="31650" x14ac:dyDescent="0.25"/>
    <row r="31651" x14ac:dyDescent="0.25"/>
    <row r="31652" x14ac:dyDescent="0.25"/>
    <row r="31653" x14ac:dyDescent="0.25"/>
    <row r="31654" x14ac:dyDescent="0.25"/>
    <row r="31655" x14ac:dyDescent="0.25"/>
    <row r="31656" x14ac:dyDescent="0.25"/>
    <row r="31657" x14ac:dyDescent="0.25"/>
    <row r="31658" x14ac:dyDescent="0.25"/>
    <row r="31659" x14ac:dyDescent="0.25"/>
    <row r="31660" x14ac:dyDescent="0.25"/>
    <row r="31661" x14ac:dyDescent="0.25"/>
    <row r="31662" x14ac:dyDescent="0.25"/>
    <row r="31663" x14ac:dyDescent="0.25"/>
    <row r="31664" x14ac:dyDescent="0.25"/>
    <row r="31665" x14ac:dyDescent="0.25"/>
    <row r="31666" x14ac:dyDescent="0.25"/>
    <row r="31667" x14ac:dyDescent="0.25"/>
    <row r="31668" x14ac:dyDescent="0.25"/>
    <row r="31669" x14ac:dyDescent="0.25"/>
    <row r="31670" x14ac:dyDescent="0.25"/>
    <row r="31671" x14ac:dyDescent="0.25"/>
    <row r="31672" x14ac:dyDescent="0.25"/>
    <row r="31673" x14ac:dyDescent="0.25"/>
    <row r="31674" x14ac:dyDescent="0.25"/>
    <row r="31675" x14ac:dyDescent="0.25"/>
    <row r="31676" x14ac:dyDescent="0.25"/>
    <row r="31677" x14ac:dyDescent="0.25"/>
    <row r="31678" x14ac:dyDescent="0.25"/>
    <row r="31679" x14ac:dyDescent="0.25"/>
    <row r="31680" x14ac:dyDescent="0.25"/>
    <row r="31681" x14ac:dyDescent="0.25"/>
    <row r="31682" x14ac:dyDescent="0.25"/>
    <row r="31683" x14ac:dyDescent="0.25"/>
    <row r="31684" x14ac:dyDescent="0.25"/>
    <row r="31685" x14ac:dyDescent="0.25"/>
    <row r="31686" x14ac:dyDescent="0.25"/>
    <row r="31687" x14ac:dyDescent="0.25"/>
    <row r="31688" x14ac:dyDescent="0.25"/>
    <row r="31689" x14ac:dyDescent="0.25"/>
    <row r="31690" x14ac:dyDescent="0.25"/>
    <row r="31691" x14ac:dyDescent="0.25"/>
    <row r="31692" x14ac:dyDescent="0.25"/>
    <row r="31693" x14ac:dyDescent="0.25"/>
    <row r="31694" x14ac:dyDescent="0.25"/>
    <row r="31695" x14ac:dyDescent="0.25"/>
    <row r="31696" x14ac:dyDescent="0.25"/>
    <row r="31697" x14ac:dyDescent="0.25"/>
    <row r="31698" x14ac:dyDescent="0.25"/>
    <row r="31699" x14ac:dyDescent="0.25"/>
    <row r="31700" x14ac:dyDescent="0.25"/>
    <row r="31701" x14ac:dyDescent="0.25"/>
    <row r="31702" x14ac:dyDescent="0.25"/>
    <row r="31703" x14ac:dyDescent="0.25"/>
    <row r="31704" x14ac:dyDescent="0.25"/>
    <row r="31705" x14ac:dyDescent="0.25"/>
    <row r="31706" x14ac:dyDescent="0.25"/>
    <row r="31707" x14ac:dyDescent="0.25"/>
    <row r="31708" x14ac:dyDescent="0.25"/>
    <row r="31709" x14ac:dyDescent="0.25"/>
    <row r="31710" x14ac:dyDescent="0.25"/>
    <row r="31711" x14ac:dyDescent="0.25"/>
    <row r="31712" x14ac:dyDescent="0.25"/>
    <row r="31713" x14ac:dyDescent="0.25"/>
    <row r="31714" x14ac:dyDescent="0.25"/>
    <row r="31715" x14ac:dyDescent="0.25"/>
    <row r="31716" x14ac:dyDescent="0.25"/>
    <row r="31717" x14ac:dyDescent="0.25"/>
    <row r="31718" x14ac:dyDescent="0.25"/>
    <row r="31719" x14ac:dyDescent="0.25"/>
    <row r="31720" x14ac:dyDescent="0.25"/>
    <row r="31721" x14ac:dyDescent="0.25"/>
    <row r="31722" x14ac:dyDescent="0.25"/>
    <row r="31723" x14ac:dyDescent="0.25"/>
    <row r="31724" x14ac:dyDescent="0.25"/>
    <row r="31725" x14ac:dyDescent="0.25"/>
    <row r="31726" x14ac:dyDescent="0.25"/>
    <row r="31727" x14ac:dyDescent="0.25"/>
    <row r="31728" x14ac:dyDescent="0.25"/>
    <row r="31729" x14ac:dyDescent="0.25"/>
    <row r="31730" x14ac:dyDescent="0.25"/>
    <row r="31731" x14ac:dyDescent="0.25"/>
    <row r="31732" x14ac:dyDescent="0.25"/>
    <row r="31733" x14ac:dyDescent="0.25"/>
    <row r="31734" x14ac:dyDescent="0.25"/>
    <row r="31735" x14ac:dyDescent="0.25"/>
    <row r="31736" x14ac:dyDescent="0.25"/>
    <row r="31737" x14ac:dyDescent="0.25"/>
    <row r="31738" x14ac:dyDescent="0.25"/>
    <row r="31739" x14ac:dyDescent="0.25"/>
    <row r="31740" x14ac:dyDescent="0.25"/>
    <row r="31741" x14ac:dyDescent="0.25"/>
    <row r="31742" x14ac:dyDescent="0.25"/>
    <row r="31743" x14ac:dyDescent="0.25"/>
    <row r="31744" x14ac:dyDescent="0.25"/>
    <row r="31745" x14ac:dyDescent="0.25"/>
    <row r="31746" x14ac:dyDescent="0.25"/>
    <row r="31747" x14ac:dyDescent="0.25"/>
    <row r="31748" x14ac:dyDescent="0.25"/>
    <row r="31749" x14ac:dyDescent="0.25"/>
    <row r="31750" x14ac:dyDescent="0.25"/>
    <row r="31751" x14ac:dyDescent="0.25"/>
    <row r="31752" x14ac:dyDescent="0.25"/>
    <row r="31753" x14ac:dyDescent="0.25"/>
    <row r="31754" x14ac:dyDescent="0.25"/>
    <row r="31755" x14ac:dyDescent="0.25"/>
    <row r="31756" x14ac:dyDescent="0.25"/>
    <row r="31757" x14ac:dyDescent="0.25"/>
    <row r="31758" x14ac:dyDescent="0.25"/>
    <row r="31759" x14ac:dyDescent="0.25"/>
    <row r="31760" x14ac:dyDescent="0.25"/>
    <row r="31761" x14ac:dyDescent="0.25"/>
    <row r="31762" x14ac:dyDescent="0.25"/>
    <row r="31763" x14ac:dyDescent="0.25"/>
    <row r="31764" x14ac:dyDescent="0.25"/>
    <row r="31765" x14ac:dyDescent="0.25"/>
    <row r="31766" x14ac:dyDescent="0.25"/>
    <row r="31767" x14ac:dyDescent="0.25"/>
    <row r="31768" x14ac:dyDescent="0.25"/>
    <row r="31769" x14ac:dyDescent="0.25"/>
    <row r="31770" x14ac:dyDescent="0.25"/>
    <row r="31771" x14ac:dyDescent="0.25"/>
    <row r="31772" x14ac:dyDescent="0.25"/>
    <row r="31773" x14ac:dyDescent="0.25"/>
    <row r="31774" x14ac:dyDescent="0.25"/>
    <row r="31775" x14ac:dyDescent="0.25"/>
    <row r="31776" x14ac:dyDescent="0.25"/>
    <row r="31777" x14ac:dyDescent="0.25"/>
    <row r="31778" x14ac:dyDescent="0.25"/>
    <row r="31779" x14ac:dyDescent="0.25"/>
    <row r="31780" x14ac:dyDescent="0.25"/>
    <row r="31781" x14ac:dyDescent="0.25"/>
    <row r="31782" x14ac:dyDescent="0.25"/>
    <row r="31783" x14ac:dyDescent="0.25"/>
    <row r="31784" x14ac:dyDescent="0.25"/>
    <row r="31785" x14ac:dyDescent="0.25"/>
    <row r="31786" x14ac:dyDescent="0.25"/>
    <row r="31787" x14ac:dyDescent="0.25"/>
    <row r="31788" x14ac:dyDescent="0.25"/>
    <row r="31789" x14ac:dyDescent="0.25"/>
    <row r="31790" x14ac:dyDescent="0.25"/>
    <row r="31791" x14ac:dyDescent="0.25"/>
    <row r="31792" x14ac:dyDescent="0.25"/>
    <row r="31793" x14ac:dyDescent="0.25"/>
    <row r="31794" x14ac:dyDescent="0.25"/>
    <row r="31795" x14ac:dyDescent="0.25"/>
    <row r="31796" x14ac:dyDescent="0.25"/>
    <row r="31797" x14ac:dyDescent="0.25"/>
    <row r="31798" x14ac:dyDescent="0.25"/>
    <row r="31799" x14ac:dyDescent="0.25"/>
    <row r="31800" x14ac:dyDescent="0.25"/>
    <row r="31801" x14ac:dyDescent="0.25"/>
    <row r="31802" x14ac:dyDescent="0.25"/>
    <row r="31803" x14ac:dyDescent="0.25"/>
    <row r="31804" x14ac:dyDescent="0.25"/>
    <row r="31805" x14ac:dyDescent="0.25"/>
    <row r="31806" x14ac:dyDescent="0.25"/>
    <row r="31807" x14ac:dyDescent="0.25"/>
    <row r="31808" x14ac:dyDescent="0.25"/>
    <row r="31809" x14ac:dyDescent="0.25"/>
    <row r="31810" x14ac:dyDescent="0.25"/>
    <row r="31811" x14ac:dyDescent="0.25"/>
    <row r="31812" x14ac:dyDescent="0.25"/>
    <row r="31813" x14ac:dyDescent="0.25"/>
    <row r="31814" x14ac:dyDescent="0.25"/>
    <row r="31815" x14ac:dyDescent="0.25"/>
    <row r="31816" x14ac:dyDescent="0.25"/>
    <row r="31817" x14ac:dyDescent="0.25"/>
    <row r="31818" x14ac:dyDescent="0.25"/>
    <row r="31819" x14ac:dyDescent="0.25"/>
    <row r="31820" x14ac:dyDescent="0.25"/>
    <row r="31821" x14ac:dyDescent="0.25"/>
    <row r="31822" x14ac:dyDescent="0.25"/>
    <row r="31823" x14ac:dyDescent="0.25"/>
    <row r="31824" x14ac:dyDescent="0.25"/>
    <row r="31825" x14ac:dyDescent="0.25"/>
    <row r="31826" x14ac:dyDescent="0.25"/>
    <row r="31827" x14ac:dyDescent="0.25"/>
    <row r="31828" x14ac:dyDescent="0.25"/>
    <row r="31829" x14ac:dyDescent="0.25"/>
    <row r="31830" x14ac:dyDescent="0.25"/>
    <row r="31831" x14ac:dyDescent="0.25"/>
    <row r="31832" x14ac:dyDescent="0.25"/>
    <row r="31833" x14ac:dyDescent="0.25"/>
    <row r="31834" x14ac:dyDescent="0.25"/>
    <row r="31835" x14ac:dyDescent="0.25"/>
    <row r="31836" x14ac:dyDescent="0.25"/>
    <row r="31837" x14ac:dyDescent="0.25"/>
    <row r="31838" x14ac:dyDescent="0.25"/>
    <row r="31839" x14ac:dyDescent="0.25"/>
    <row r="31840" x14ac:dyDescent="0.25"/>
    <row r="31841" x14ac:dyDescent="0.25"/>
    <row r="31842" x14ac:dyDescent="0.25"/>
    <row r="31843" x14ac:dyDescent="0.25"/>
    <row r="31844" x14ac:dyDescent="0.25"/>
    <row r="31845" x14ac:dyDescent="0.25"/>
    <row r="31846" x14ac:dyDescent="0.25"/>
    <row r="31847" x14ac:dyDescent="0.25"/>
    <row r="31848" x14ac:dyDescent="0.25"/>
    <row r="31849" x14ac:dyDescent="0.25"/>
    <row r="31850" x14ac:dyDescent="0.25"/>
    <row r="31851" x14ac:dyDescent="0.25"/>
    <row r="31852" x14ac:dyDescent="0.25"/>
    <row r="31853" x14ac:dyDescent="0.25"/>
    <row r="31854" x14ac:dyDescent="0.25"/>
    <row r="31855" x14ac:dyDescent="0.25"/>
    <row r="31856" x14ac:dyDescent="0.25"/>
    <row r="31857" x14ac:dyDescent="0.25"/>
    <row r="31858" x14ac:dyDescent="0.25"/>
    <row r="31859" x14ac:dyDescent="0.25"/>
    <row r="31860" x14ac:dyDescent="0.25"/>
    <row r="31861" x14ac:dyDescent="0.25"/>
    <row r="31862" x14ac:dyDescent="0.25"/>
    <row r="31863" x14ac:dyDescent="0.25"/>
    <row r="31864" x14ac:dyDescent="0.25"/>
    <row r="31865" x14ac:dyDescent="0.25"/>
    <row r="31866" x14ac:dyDescent="0.25"/>
    <row r="31867" x14ac:dyDescent="0.25"/>
    <row r="31868" x14ac:dyDescent="0.25"/>
    <row r="31869" x14ac:dyDescent="0.25"/>
    <row r="31870" x14ac:dyDescent="0.25"/>
    <row r="31871" x14ac:dyDescent="0.25"/>
    <row r="31872" x14ac:dyDescent="0.25"/>
    <row r="31873" x14ac:dyDescent="0.25"/>
    <row r="31874" x14ac:dyDescent="0.25"/>
    <row r="31875" x14ac:dyDescent="0.25"/>
    <row r="31876" x14ac:dyDescent="0.25"/>
    <row r="31877" x14ac:dyDescent="0.25"/>
    <row r="31878" x14ac:dyDescent="0.25"/>
    <row r="31879" x14ac:dyDescent="0.25"/>
    <row r="31880" x14ac:dyDescent="0.25"/>
    <row r="31881" x14ac:dyDescent="0.25"/>
    <row r="31882" x14ac:dyDescent="0.25"/>
    <row r="31883" x14ac:dyDescent="0.25"/>
    <row r="31884" x14ac:dyDescent="0.25"/>
    <row r="31885" x14ac:dyDescent="0.25"/>
    <row r="31886" x14ac:dyDescent="0.25"/>
    <row r="31887" x14ac:dyDescent="0.25"/>
    <row r="31888" x14ac:dyDescent="0.25"/>
    <row r="31889" x14ac:dyDescent="0.25"/>
    <row r="31890" x14ac:dyDescent="0.25"/>
    <row r="31891" x14ac:dyDescent="0.25"/>
    <row r="31892" x14ac:dyDescent="0.25"/>
    <row r="31893" x14ac:dyDescent="0.25"/>
    <row r="31894" x14ac:dyDescent="0.25"/>
    <row r="31895" x14ac:dyDescent="0.25"/>
    <row r="31896" x14ac:dyDescent="0.25"/>
    <row r="31897" x14ac:dyDescent="0.25"/>
    <row r="31898" x14ac:dyDescent="0.25"/>
    <row r="31899" x14ac:dyDescent="0.25"/>
    <row r="31900" x14ac:dyDescent="0.25"/>
    <row r="31901" x14ac:dyDescent="0.25"/>
    <row r="31902" x14ac:dyDescent="0.25"/>
    <row r="31903" x14ac:dyDescent="0.25"/>
    <row r="31904" x14ac:dyDescent="0.25"/>
    <row r="31905" x14ac:dyDescent="0.25"/>
    <row r="31906" x14ac:dyDescent="0.25"/>
    <row r="31907" x14ac:dyDescent="0.25"/>
    <row r="31908" x14ac:dyDescent="0.25"/>
    <row r="31909" x14ac:dyDescent="0.25"/>
    <row r="31910" x14ac:dyDescent="0.25"/>
    <row r="31911" x14ac:dyDescent="0.25"/>
    <row r="31912" x14ac:dyDescent="0.25"/>
    <row r="31913" x14ac:dyDescent="0.25"/>
    <row r="31914" x14ac:dyDescent="0.25"/>
    <row r="31915" x14ac:dyDescent="0.25"/>
    <row r="31916" x14ac:dyDescent="0.25"/>
    <row r="31917" x14ac:dyDescent="0.25"/>
    <row r="31918" x14ac:dyDescent="0.25"/>
    <row r="31919" x14ac:dyDescent="0.25"/>
    <row r="31920" x14ac:dyDescent="0.25"/>
    <row r="31921" x14ac:dyDescent="0.25"/>
    <row r="31922" x14ac:dyDescent="0.25"/>
    <row r="31923" x14ac:dyDescent="0.25"/>
    <row r="31924" x14ac:dyDescent="0.25"/>
    <row r="31925" x14ac:dyDescent="0.25"/>
    <row r="31926" x14ac:dyDescent="0.25"/>
    <row r="31927" x14ac:dyDescent="0.25"/>
    <row r="31928" x14ac:dyDescent="0.25"/>
    <row r="31929" x14ac:dyDescent="0.25"/>
    <row r="31930" x14ac:dyDescent="0.25"/>
    <row r="31931" x14ac:dyDescent="0.25"/>
    <row r="31932" x14ac:dyDescent="0.25"/>
    <row r="31933" x14ac:dyDescent="0.25"/>
    <row r="31934" x14ac:dyDescent="0.25"/>
    <row r="31935" x14ac:dyDescent="0.25"/>
    <row r="31936" x14ac:dyDescent="0.25"/>
    <row r="31937" x14ac:dyDescent="0.25"/>
    <row r="31938" x14ac:dyDescent="0.25"/>
    <row r="31939" x14ac:dyDescent="0.25"/>
    <row r="31940" x14ac:dyDescent="0.25"/>
    <row r="31941" x14ac:dyDescent="0.25"/>
    <row r="31942" x14ac:dyDescent="0.25"/>
    <row r="31943" x14ac:dyDescent="0.25"/>
    <row r="31944" x14ac:dyDescent="0.25"/>
    <row r="31945" x14ac:dyDescent="0.25"/>
    <row r="31946" x14ac:dyDescent="0.25"/>
    <row r="31947" x14ac:dyDescent="0.25"/>
    <row r="31948" x14ac:dyDescent="0.25"/>
    <row r="31949" x14ac:dyDescent="0.25"/>
    <row r="31950" x14ac:dyDescent="0.25"/>
    <row r="31951" x14ac:dyDescent="0.25"/>
    <row r="31952" x14ac:dyDescent="0.25"/>
    <row r="31953" x14ac:dyDescent="0.25"/>
    <row r="31954" x14ac:dyDescent="0.25"/>
    <row r="31955" x14ac:dyDescent="0.25"/>
    <row r="31956" x14ac:dyDescent="0.25"/>
    <row r="31957" x14ac:dyDescent="0.25"/>
    <row r="31958" x14ac:dyDescent="0.25"/>
    <row r="31959" x14ac:dyDescent="0.25"/>
    <row r="31960" x14ac:dyDescent="0.25"/>
    <row r="31961" x14ac:dyDescent="0.25"/>
    <row r="31962" x14ac:dyDescent="0.25"/>
    <row r="31963" x14ac:dyDescent="0.25"/>
    <row r="31964" x14ac:dyDescent="0.25"/>
    <row r="31965" x14ac:dyDescent="0.25"/>
    <row r="31966" x14ac:dyDescent="0.25"/>
    <row r="31967" x14ac:dyDescent="0.25"/>
    <row r="31968" x14ac:dyDescent="0.25"/>
    <row r="31969" x14ac:dyDescent="0.25"/>
    <row r="31970" x14ac:dyDescent="0.25"/>
    <row r="31971" x14ac:dyDescent="0.25"/>
    <row r="31972" x14ac:dyDescent="0.25"/>
    <row r="31973" x14ac:dyDescent="0.25"/>
    <row r="31974" x14ac:dyDescent="0.25"/>
    <row r="31975" x14ac:dyDescent="0.25"/>
    <row r="31976" x14ac:dyDescent="0.25"/>
    <row r="31977" x14ac:dyDescent="0.25"/>
    <row r="31978" x14ac:dyDescent="0.25"/>
    <row r="31979" x14ac:dyDescent="0.25"/>
    <row r="31980" x14ac:dyDescent="0.25"/>
    <row r="31981" x14ac:dyDescent="0.25"/>
    <row r="31982" x14ac:dyDescent="0.25"/>
    <row r="31983" x14ac:dyDescent="0.25"/>
    <row r="31984" x14ac:dyDescent="0.25"/>
    <row r="31985" x14ac:dyDescent="0.25"/>
    <row r="31986" x14ac:dyDescent="0.25"/>
    <row r="31987" x14ac:dyDescent="0.25"/>
    <row r="31988" x14ac:dyDescent="0.25"/>
    <row r="31989" x14ac:dyDescent="0.25"/>
    <row r="31990" x14ac:dyDescent="0.25"/>
    <row r="31991" x14ac:dyDescent="0.25"/>
    <row r="31992" x14ac:dyDescent="0.25"/>
    <row r="31993" x14ac:dyDescent="0.25"/>
    <row r="31994" x14ac:dyDescent="0.25"/>
    <row r="31995" x14ac:dyDescent="0.25"/>
    <row r="31996" x14ac:dyDescent="0.25"/>
    <row r="31997" x14ac:dyDescent="0.25"/>
    <row r="31998" x14ac:dyDescent="0.25"/>
    <row r="31999" x14ac:dyDescent="0.25"/>
    <row r="32000" x14ac:dyDescent="0.25"/>
    <row r="32001" x14ac:dyDescent="0.25"/>
    <row r="32002" x14ac:dyDescent="0.25"/>
    <row r="32003" x14ac:dyDescent="0.25"/>
    <row r="32004" x14ac:dyDescent="0.25"/>
    <row r="32005" x14ac:dyDescent="0.25"/>
    <row r="32006" x14ac:dyDescent="0.25"/>
    <row r="32007" x14ac:dyDescent="0.25"/>
    <row r="32008" x14ac:dyDescent="0.25"/>
    <row r="32009" x14ac:dyDescent="0.25"/>
    <row r="32010" x14ac:dyDescent="0.25"/>
    <row r="32011" x14ac:dyDescent="0.25"/>
    <row r="32012" x14ac:dyDescent="0.25"/>
    <row r="32013" x14ac:dyDescent="0.25"/>
    <row r="32014" x14ac:dyDescent="0.25"/>
    <row r="32015" x14ac:dyDescent="0.25"/>
    <row r="32016" x14ac:dyDescent="0.25"/>
    <row r="32017" x14ac:dyDescent="0.25"/>
    <row r="32018" x14ac:dyDescent="0.25"/>
    <row r="32019" x14ac:dyDescent="0.25"/>
    <row r="32020" x14ac:dyDescent="0.25"/>
    <row r="32021" x14ac:dyDescent="0.25"/>
    <row r="32022" x14ac:dyDescent="0.25"/>
    <row r="32023" x14ac:dyDescent="0.25"/>
    <row r="32024" x14ac:dyDescent="0.25"/>
    <row r="32025" x14ac:dyDescent="0.25"/>
    <row r="32026" x14ac:dyDescent="0.25"/>
    <row r="32027" x14ac:dyDescent="0.25"/>
    <row r="32028" x14ac:dyDescent="0.25"/>
    <row r="32029" x14ac:dyDescent="0.25"/>
    <row r="32030" x14ac:dyDescent="0.25"/>
    <row r="32031" x14ac:dyDescent="0.25"/>
    <row r="32032" x14ac:dyDescent="0.25"/>
    <row r="32033" x14ac:dyDescent="0.25"/>
    <row r="32034" x14ac:dyDescent="0.25"/>
    <row r="32035" x14ac:dyDescent="0.25"/>
    <row r="32036" x14ac:dyDescent="0.25"/>
    <row r="32037" x14ac:dyDescent="0.25"/>
    <row r="32038" x14ac:dyDescent="0.25"/>
    <row r="32039" x14ac:dyDescent="0.25"/>
    <row r="32040" x14ac:dyDescent="0.25"/>
    <row r="32041" x14ac:dyDescent="0.25"/>
    <row r="32042" x14ac:dyDescent="0.25"/>
    <row r="32043" x14ac:dyDescent="0.25"/>
    <row r="32044" x14ac:dyDescent="0.25"/>
    <row r="32045" x14ac:dyDescent="0.25"/>
    <row r="32046" x14ac:dyDescent="0.25"/>
    <row r="32047" x14ac:dyDescent="0.25"/>
    <row r="32048" x14ac:dyDescent="0.25"/>
    <row r="32049" x14ac:dyDescent="0.25"/>
    <row r="32050" x14ac:dyDescent="0.25"/>
    <row r="32051" x14ac:dyDescent="0.25"/>
    <row r="32052" x14ac:dyDescent="0.25"/>
    <row r="32053" x14ac:dyDescent="0.25"/>
    <row r="32054" x14ac:dyDescent="0.25"/>
    <row r="32055" x14ac:dyDescent="0.25"/>
    <row r="32056" x14ac:dyDescent="0.25"/>
    <row r="32057" x14ac:dyDescent="0.25"/>
    <row r="32058" x14ac:dyDescent="0.25"/>
    <row r="32059" x14ac:dyDescent="0.25"/>
    <row r="32060" x14ac:dyDescent="0.25"/>
    <row r="32061" x14ac:dyDescent="0.25"/>
    <row r="32062" x14ac:dyDescent="0.25"/>
    <row r="32063" x14ac:dyDescent="0.25"/>
    <row r="32064" x14ac:dyDescent="0.25"/>
    <row r="32065" x14ac:dyDescent="0.25"/>
    <row r="32066" x14ac:dyDescent="0.25"/>
    <row r="32067" x14ac:dyDescent="0.25"/>
    <row r="32068" x14ac:dyDescent="0.25"/>
    <row r="32069" x14ac:dyDescent="0.25"/>
    <row r="32070" x14ac:dyDescent="0.25"/>
    <row r="32071" x14ac:dyDescent="0.25"/>
    <row r="32072" x14ac:dyDescent="0.25"/>
    <row r="32073" x14ac:dyDescent="0.25"/>
    <row r="32074" x14ac:dyDescent="0.25"/>
    <row r="32075" x14ac:dyDescent="0.25"/>
    <row r="32076" x14ac:dyDescent="0.25"/>
    <row r="32077" x14ac:dyDescent="0.25"/>
    <row r="32078" x14ac:dyDescent="0.25"/>
    <row r="32079" x14ac:dyDescent="0.25"/>
    <row r="32080" x14ac:dyDescent="0.25"/>
    <row r="32081" x14ac:dyDescent="0.25"/>
    <row r="32082" x14ac:dyDescent="0.25"/>
    <row r="32083" x14ac:dyDescent="0.25"/>
    <row r="32084" x14ac:dyDescent="0.25"/>
    <row r="32085" x14ac:dyDescent="0.25"/>
    <row r="32086" x14ac:dyDescent="0.25"/>
    <row r="32087" x14ac:dyDescent="0.25"/>
    <row r="32088" x14ac:dyDescent="0.25"/>
    <row r="32089" x14ac:dyDescent="0.25"/>
    <row r="32090" x14ac:dyDescent="0.25"/>
    <row r="32091" x14ac:dyDescent="0.25"/>
    <row r="32092" x14ac:dyDescent="0.25"/>
    <row r="32093" x14ac:dyDescent="0.25"/>
    <row r="32094" x14ac:dyDescent="0.25"/>
    <row r="32095" x14ac:dyDescent="0.25"/>
    <row r="32096" x14ac:dyDescent="0.25"/>
    <row r="32097" x14ac:dyDescent="0.25"/>
    <row r="32098" x14ac:dyDescent="0.25"/>
    <row r="32099" x14ac:dyDescent="0.25"/>
    <row r="32100" x14ac:dyDescent="0.25"/>
    <row r="32101" x14ac:dyDescent="0.25"/>
    <row r="32102" x14ac:dyDescent="0.25"/>
    <row r="32103" x14ac:dyDescent="0.25"/>
    <row r="32104" x14ac:dyDescent="0.25"/>
    <row r="32105" x14ac:dyDescent="0.25"/>
    <row r="32106" x14ac:dyDescent="0.25"/>
    <row r="32107" x14ac:dyDescent="0.25"/>
    <row r="32108" x14ac:dyDescent="0.25"/>
    <row r="32109" x14ac:dyDescent="0.25"/>
    <row r="32110" x14ac:dyDescent="0.25"/>
    <row r="32111" x14ac:dyDescent="0.25"/>
    <row r="32112" x14ac:dyDescent="0.25"/>
    <row r="32113" x14ac:dyDescent="0.25"/>
    <row r="32114" x14ac:dyDescent="0.25"/>
    <row r="32115" x14ac:dyDescent="0.25"/>
    <row r="32116" x14ac:dyDescent="0.25"/>
    <row r="32117" x14ac:dyDescent="0.25"/>
    <row r="32118" x14ac:dyDescent="0.25"/>
    <row r="32119" x14ac:dyDescent="0.25"/>
    <row r="32120" x14ac:dyDescent="0.25"/>
    <row r="32121" x14ac:dyDescent="0.25"/>
    <row r="32122" x14ac:dyDescent="0.25"/>
    <row r="32123" x14ac:dyDescent="0.25"/>
    <row r="32124" x14ac:dyDescent="0.25"/>
    <row r="32125" x14ac:dyDescent="0.25"/>
    <row r="32126" x14ac:dyDescent="0.25"/>
    <row r="32127" x14ac:dyDescent="0.25"/>
    <row r="32128" x14ac:dyDescent="0.25"/>
    <row r="32129" x14ac:dyDescent="0.25"/>
    <row r="32130" x14ac:dyDescent="0.25"/>
    <row r="32131" x14ac:dyDescent="0.25"/>
    <row r="32132" x14ac:dyDescent="0.25"/>
    <row r="32133" x14ac:dyDescent="0.25"/>
    <row r="32134" x14ac:dyDescent="0.25"/>
    <row r="32135" x14ac:dyDescent="0.25"/>
    <row r="32136" x14ac:dyDescent="0.25"/>
    <row r="32137" x14ac:dyDescent="0.25"/>
    <row r="32138" x14ac:dyDescent="0.25"/>
    <row r="32139" x14ac:dyDescent="0.25"/>
    <row r="32140" x14ac:dyDescent="0.25"/>
    <row r="32141" x14ac:dyDescent="0.25"/>
    <row r="32142" x14ac:dyDescent="0.25"/>
    <row r="32143" x14ac:dyDescent="0.25"/>
    <row r="32144" x14ac:dyDescent="0.25"/>
    <row r="32145" x14ac:dyDescent="0.25"/>
    <row r="32146" x14ac:dyDescent="0.25"/>
    <row r="32147" x14ac:dyDescent="0.25"/>
    <row r="32148" x14ac:dyDescent="0.25"/>
    <row r="32149" x14ac:dyDescent="0.25"/>
    <row r="32150" x14ac:dyDescent="0.25"/>
    <row r="32151" x14ac:dyDescent="0.25"/>
    <row r="32152" x14ac:dyDescent="0.25"/>
    <row r="32153" x14ac:dyDescent="0.25"/>
    <row r="32154" x14ac:dyDescent="0.25"/>
    <row r="32155" x14ac:dyDescent="0.25"/>
    <row r="32156" x14ac:dyDescent="0.25"/>
    <row r="32157" x14ac:dyDescent="0.25"/>
    <row r="32158" x14ac:dyDescent="0.25"/>
    <row r="32159" x14ac:dyDescent="0.25"/>
    <row r="32160" x14ac:dyDescent="0.25"/>
    <row r="32161" x14ac:dyDescent="0.25"/>
    <row r="32162" x14ac:dyDescent="0.25"/>
    <row r="32163" x14ac:dyDescent="0.25"/>
    <row r="32164" x14ac:dyDescent="0.25"/>
    <row r="32165" x14ac:dyDescent="0.25"/>
    <row r="32166" x14ac:dyDescent="0.25"/>
    <row r="32167" x14ac:dyDescent="0.25"/>
    <row r="32168" x14ac:dyDescent="0.25"/>
    <row r="32169" x14ac:dyDescent="0.25"/>
    <row r="32170" x14ac:dyDescent="0.25"/>
    <row r="32171" x14ac:dyDescent="0.25"/>
    <row r="32172" x14ac:dyDescent="0.25"/>
    <row r="32173" x14ac:dyDescent="0.25"/>
    <row r="32174" x14ac:dyDescent="0.25"/>
    <row r="32175" x14ac:dyDescent="0.25"/>
    <row r="32176" x14ac:dyDescent="0.25"/>
    <row r="32177" x14ac:dyDescent="0.25"/>
    <row r="32178" x14ac:dyDescent="0.25"/>
    <row r="32179" x14ac:dyDescent="0.25"/>
    <row r="32180" x14ac:dyDescent="0.25"/>
    <row r="32181" x14ac:dyDescent="0.25"/>
    <row r="32182" x14ac:dyDescent="0.25"/>
    <row r="32183" x14ac:dyDescent="0.25"/>
    <row r="32184" x14ac:dyDescent="0.25"/>
    <row r="32185" x14ac:dyDescent="0.25"/>
    <row r="32186" x14ac:dyDescent="0.25"/>
    <row r="32187" x14ac:dyDescent="0.25"/>
    <row r="32188" x14ac:dyDescent="0.25"/>
    <row r="32189" x14ac:dyDescent="0.25"/>
    <row r="32190" x14ac:dyDescent="0.25"/>
    <row r="32191" x14ac:dyDescent="0.25"/>
    <row r="32192" x14ac:dyDescent="0.25"/>
    <row r="32193" x14ac:dyDescent="0.25"/>
    <row r="32194" x14ac:dyDescent="0.25"/>
    <row r="32195" x14ac:dyDescent="0.25"/>
    <row r="32196" x14ac:dyDescent="0.25"/>
    <row r="32197" x14ac:dyDescent="0.25"/>
    <row r="32198" x14ac:dyDescent="0.25"/>
    <row r="32199" x14ac:dyDescent="0.25"/>
    <row r="32200" x14ac:dyDescent="0.25"/>
    <row r="32201" x14ac:dyDescent="0.25"/>
    <row r="32202" x14ac:dyDescent="0.25"/>
    <row r="32203" x14ac:dyDescent="0.25"/>
    <row r="32204" x14ac:dyDescent="0.25"/>
    <row r="32205" x14ac:dyDescent="0.25"/>
    <row r="32206" x14ac:dyDescent="0.25"/>
    <row r="32207" x14ac:dyDescent="0.25"/>
    <row r="32208" x14ac:dyDescent="0.25"/>
    <row r="32209" x14ac:dyDescent="0.25"/>
    <row r="32210" x14ac:dyDescent="0.25"/>
    <row r="32211" x14ac:dyDescent="0.25"/>
    <row r="32212" x14ac:dyDescent="0.25"/>
    <row r="32213" x14ac:dyDescent="0.25"/>
    <row r="32214" x14ac:dyDescent="0.25"/>
    <row r="32215" x14ac:dyDescent="0.25"/>
    <row r="32216" x14ac:dyDescent="0.25"/>
    <row r="32217" x14ac:dyDescent="0.25"/>
    <row r="32218" x14ac:dyDescent="0.25"/>
    <row r="32219" x14ac:dyDescent="0.25"/>
    <row r="32220" x14ac:dyDescent="0.25"/>
    <row r="32221" x14ac:dyDescent="0.25"/>
    <row r="32222" x14ac:dyDescent="0.25"/>
    <row r="32223" x14ac:dyDescent="0.25"/>
    <row r="32224" x14ac:dyDescent="0.25"/>
    <row r="32225" x14ac:dyDescent="0.25"/>
    <row r="32226" x14ac:dyDescent="0.25"/>
    <row r="32227" x14ac:dyDescent="0.25"/>
    <row r="32228" x14ac:dyDescent="0.25"/>
    <row r="32229" x14ac:dyDescent="0.25"/>
    <row r="32230" x14ac:dyDescent="0.25"/>
    <row r="32231" x14ac:dyDescent="0.25"/>
    <row r="32232" x14ac:dyDescent="0.25"/>
    <row r="32233" x14ac:dyDescent="0.25"/>
    <row r="32234" x14ac:dyDescent="0.25"/>
    <row r="32235" x14ac:dyDescent="0.25"/>
    <row r="32236" x14ac:dyDescent="0.25"/>
    <row r="32237" x14ac:dyDescent="0.25"/>
    <row r="32238" x14ac:dyDescent="0.25"/>
    <row r="32239" x14ac:dyDescent="0.25"/>
    <row r="32240" x14ac:dyDescent="0.25"/>
    <row r="32241" x14ac:dyDescent="0.25"/>
    <row r="32242" x14ac:dyDescent="0.25"/>
    <row r="32243" x14ac:dyDescent="0.25"/>
    <row r="32244" x14ac:dyDescent="0.25"/>
    <row r="32245" x14ac:dyDescent="0.25"/>
    <row r="32246" x14ac:dyDescent="0.25"/>
    <row r="32247" x14ac:dyDescent="0.25"/>
    <row r="32248" x14ac:dyDescent="0.25"/>
    <row r="32249" x14ac:dyDescent="0.25"/>
    <row r="32250" x14ac:dyDescent="0.25"/>
    <row r="32251" x14ac:dyDescent="0.25"/>
    <row r="32252" x14ac:dyDescent="0.25"/>
    <row r="32253" x14ac:dyDescent="0.25"/>
    <row r="32254" x14ac:dyDescent="0.25"/>
    <row r="32255" x14ac:dyDescent="0.25"/>
    <row r="32256" x14ac:dyDescent="0.25"/>
    <row r="32257" x14ac:dyDescent="0.25"/>
    <row r="32258" x14ac:dyDescent="0.25"/>
    <row r="32259" x14ac:dyDescent="0.25"/>
    <row r="32260" x14ac:dyDescent="0.25"/>
    <row r="32261" x14ac:dyDescent="0.25"/>
    <row r="32262" x14ac:dyDescent="0.25"/>
    <row r="32263" x14ac:dyDescent="0.25"/>
    <row r="32264" x14ac:dyDescent="0.25"/>
    <row r="32265" x14ac:dyDescent="0.25"/>
    <row r="32266" x14ac:dyDescent="0.25"/>
    <row r="32267" x14ac:dyDescent="0.25"/>
    <row r="32268" x14ac:dyDescent="0.25"/>
    <row r="32269" x14ac:dyDescent="0.25"/>
    <row r="32270" x14ac:dyDescent="0.25"/>
    <row r="32271" x14ac:dyDescent="0.25"/>
    <row r="32272" x14ac:dyDescent="0.25"/>
    <row r="32273" x14ac:dyDescent="0.25"/>
    <row r="32274" x14ac:dyDescent="0.25"/>
    <row r="32275" x14ac:dyDescent="0.25"/>
    <row r="32276" x14ac:dyDescent="0.25"/>
    <row r="32277" x14ac:dyDescent="0.25"/>
    <row r="32278" x14ac:dyDescent="0.25"/>
    <row r="32279" x14ac:dyDescent="0.25"/>
    <row r="32280" x14ac:dyDescent="0.25"/>
    <row r="32281" x14ac:dyDescent="0.25"/>
    <row r="32282" x14ac:dyDescent="0.25"/>
    <row r="32283" x14ac:dyDescent="0.25"/>
    <row r="32284" x14ac:dyDescent="0.25"/>
    <row r="32285" x14ac:dyDescent="0.25"/>
    <row r="32286" x14ac:dyDescent="0.25"/>
    <row r="32287" x14ac:dyDescent="0.25"/>
    <row r="32288" x14ac:dyDescent="0.25"/>
    <row r="32289" x14ac:dyDescent="0.25"/>
    <row r="32290" x14ac:dyDescent="0.25"/>
    <row r="32291" x14ac:dyDescent="0.25"/>
    <row r="32292" x14ac:dyDescent="0.25"/>
    <row r="32293" x14ac:dyDescent="0.25"/>
    <row r="32294" x14ac:dyDescent="0.25"/>
    <row r="32295" x14ac:dyDescent="0.25"/>
    <row r="32296" x14ac:dyDescent="0.25"/>
    <row r="32297" x14ac:dyDescent="0.25"/>
    <row r="32298" x14ac:dyDescent="0.25"/>
    <row r="32299" x14ac:dyDescent="0.25"/>
    <row r="32300" x14ac:dyDescent="0.25"/>
    <row r="32301" x14ac:dyDescent="0.25"/>
    <row r="32302" x14ac:dyDescent="0.25"/>
    <row r="32303" x14ac:dyDescent="0.25"/>
    <row r="32304" x14ac:dyDescent="0.25"/>
    <row r="32305" x14ac:dyDescent="0.25"/>
    <row r="32306" x14ac:dyDescent="0.25"/>
    <row r="32307" x14ac:dyDescent="0.25"/>
    <row r="32308" x14ac:dyDescent="0.25"/>
    <row r="32309" x14ac:dyDescent="0.25"/>
    <row r="32310" x14ac:dyDescent="0.25"/>
    <row r="32311" x14ac:dyDescent="0.25"/>
    <row r="32312" x14ac:dyDescent="0.25"/>
    <row r="32313" x14ac:dyDescent="0.25"/>
    <row r="32314" x14ac:dyDescent="0.25"/>
    <row r="32315" x14ac:dyDescent="0.25"/>
    <row r="32316" x14ac:dyDescent="0.25"/>
    <row r="32317" x14ac:dyDescent="0.25"/>
    <row r="32318" x14ac:dyDescent="0.25"/>
    <row r="32319" x14ac:dyDescent="0.25"/>
    <row r="32320" x14ac:dyDescent="0.25"/>
    <row r="32321" x14ac:dyDescent="0.25"/>
    <row r="32322" x14ac:dyDescent="0.25"/>
    <row r="32323" x14ac:dyDescent="0.25"/>
    <row r="32324" x14ac:dyDescent="0.25"/>
    <row r="32325" x14ac:dyDescent="0.25"/>
    <row r="32326" x14ac:dyDescent="0.25"/>
    <row r="32327" x14ac:dyDescent="0.25"/>
    <row r="32328" x14ac:dyDescent="0.25"/>
    <row r="32329" x14ac:dyDescent="0.25"/>
    <row r="32330" x14ac:dyDescent="0.25"/>
    <row r="32331" x14ac:dyDescent="0.25"/>
    <row r="32332" x14ac:dyDescent="0.25"/>
    <row r="32333" x14ac:dyDescent="0.25"/>
    <row r="32334" x14ac:dyDescent="0.25"/>
    <row r="32335" x14ac:dyDescent="0.25"/>
    <row r="32336" x14ac:dyDescent="0.25"/>
    <row r="32337" x14ac:dyDescent="0.25"/>
    <row r="32338" x14ac:dyDescent="0.25"/>
    <row r="32339" x14ac:dyDescent="0.25"/>
    <row r="32340" x14ac:dyDescent="0.25"/>
    <row r="32341" x14ac:dyDescent="0.25"/>
    <row r="32342" x14ac:dyDescent="0.25"/>
    <row r="32343" x14ac:dyDescent="0.25"/>
    <row r="32344" x14ac:dyDescent="0.25"/>
    <row r="32345" x14ac:dyDescent="0.25"/>
    <row r="32346" x14ac:dyDescent="0.25"/>
    <row r="32347" x14ac:dyDescent="0.25"/>
    <row r="32348" x14ac:dyDescent="0.25"/>
    <row r="32349" x14ac:dyDescent="0.25"/>
    <row r="32350" x14ac:dyDescent="0.25"/>
    <row r="32351" x14ac:dyDescent="0.25"/>
    <row r="32352" x14ac:dyDescent="0.25"/>
    <row r="32353" x14ac:dyDescent="0.25"/>
    <row r="32354" x14ac:dyDescent="0.25"/>
    <row r="32355" x14ac:dyDescent="0.25"/>
    <row r="32356" x14ac:dyDescent="0.25"/>
    <row r="32357" x14ac:dyDescent="0.25"/>
    <row r="32358" x14ac:dyDescent="0.25"/>
    <row r="32359" x14ac:dyDescent="0.25"/>
    <row r="32360" x14ac:dyDescent="0.25"/>
    <row r="32361" x14ac:dyDescent="0.25"/>
    <row r="32362" x14ac:dyDescent="0.25"/>
    <row r="32363" x14ac:dyDescent="0.25"/>
    <row r="32364" x14ac:dyDescent="0.25"/>
    <row r="32365" x14ac:dyDescent="0.25"/>
    <row r="32366" x14ac:dyDescent="0.25"/>
    <row r="32367" x14ac:dyDescent="0.25"/>
    <row r="32368" x14ac:dyDescent="0.25"/>
    <row r="32369" x14ac:dyDescent="0.25"/>
    <row r="32370" x14ac:dyDescent="0.25"/>
    <row r="32371" x14ac:dyDescent="0.25"/>
    <row r="32372" x14ac:dyDescent="0.25"/>
    <row r="32373" x14ac:dyDescent="0.25"/>
    <row r="32374" x14ac:dyDescent="0.25"/>
    <row r="32375" x14ac:dyDescent="0.25"/>
    <row r="32376" x14ac:dyDescent="0.25"/>
    <row r="32377" x14ac:dyDescent="0.25"/>
    <row r="32378" x14ac:dyDescent="0.25"/>
    <row r="32379" x14ac:dyDescent="0.25"/>
    <row r="32380" x14ac:dyDescent="0.25"/>
    <row r="32381" x14ac:dyDescent="0.25"/>
    <row r="32382" x14ac:dyDescent="0.25"/>
    <row r="32383" x14ac:dyDescent="0.25"/>
    <row r="32384" x14ac:dyDescent="0.25"/>
    <row r="32385" x14ac:dyDescent="0.25"/>
    <row r="32386" x14ac:dyDescent="0.25"/>
    <row r="32387" x14ac:dyDescent="0.25"/>
    <row r="32388" x14ac:dyDescent="0.25"/>
    <row r="32389" x14ac:dyDescent="0.25"/>
    <row r="32390" x14ac:dyDescent="0.25"/>
    <row r="32391" x14ac:dyDescent="0.25"/>
    <row r="32392" x14ac:dyDescent="0.25"/>
    <row r="32393" x14ac:dyDescent="0.25"/>
    <row r="32394" x14ac:dyDescent="0.25"/>
    <row r="32395" x14ac:dyDescent="0.25"/>
    <row r="32396" x14ac:dyDescent="0.25"/>
    <row r="32397" x14ac:dyDescent="0.25"/>
    <row r="32398" x14ac:dyDescent="0.25"/>
    <row r="32399" x14ac:dyDescent="0.25"/>
    <row r="32400" x14ac:dyDescent="0.25"/>
    <row r="32401" x14ac:dyDescent="0.25"/>
    <row r="32402" x14ac:dyDescent="0.25"/>
    <row r="32403" x14ac:dyDescent="0.25"/>
    <row r="32404" x14ac:dyDescent="0.25"/>
    <row r="32405" x14ac:dyDescent="0.25"/>
    <row r="32406" x14ac:dyDescent="0.25"/>
    <row r="32407" x14ac:dyDescent="0.25"/>
    <row r="32408" x14ac:dyDescent="0.25"/>
    <row r="32409" x14ac:dyDescent="0.25"/>
    <row r="32410" x14ac:dyDescent="0.25"/>
    <row r="32411" x14ac:dyDescent="0.25"/>
    <row r="32412" x14ac:dyDescent="0.25"/>
    <row r="32413" x14ac:dyDescent="0.25"/>
    <row r="32414" x14ac:dyDescent="0.25"/>
    <row r="32415" x14ac:dyDescent="0.25"/>
    <row r="32416" x14ac:dyDescent="0.25"/>
    <row r="32417" x14ac:dyDescent="0.25"/>
    <row r="32418" x14ac:dyDescent="0.25"/>
    <row r="32419" x14ac:dyDescent="0.25"/>
    <row r="32420" x14ac:dyDescent="0.25"/>
    <row r="32421" x14ac:dyDescent="0.25"/>
    <row r="32422" x14ac:dyDescent="0.25"/>
    <row r="32423" x14ac:dyDescent="0.25"/>
    <row r="32424" x14ac:dyDescent="0.25"/>
    <row r="32425" x14ac:dyDescent="0.25"/>
    <row r="32426" x14ac:dyDescent="0.25"/>
    <row r="32427" x14ac:dyDescent="0.25"/>
    <row r="32428" x14ac:dyDescent="0.25"/>
    <row r="32429" x14ac:dyDescent="0.25"/>
    <row r="32430" x14ac:dyDescent="0.25"/>
    <row r="32431" x14ac:dyDescent="0.25"/>
    <row r="32432" x14ac:dyDescent="0.25"/>
    <row r="32433" x14ac:dyDescent="0.25"/>
    <row r="32434" x14ac:dyDescent="0.25"/>
    <row r="32435" x14ac:dyDescent="0.25"/>
    <row r="32436" x14ac:dyDescent="0.25"/>
    <row r="32437" x14ac:dyDescent="0.25"/>
    <row r="32438" x14ac:dyDescent="0.25"/>
    <row r="32439" x14ac:dyDescent="0.25"/>
    <row r="32440" x14ac:dyDescent="0.25"/>
    <row r="32441" x14ac:dyDescent="0.25"/>
    <row r="32442" x14ac:dyDescent="0.25"/>
    <row r="32443" x14ac:dyDescent="0.25"/>
    <row r="32444" x14ac:dyDescent="0.25"/>
    <row r="32445" x14ac:dyDescent="0.25"/>
    <row r="32446" x14ac:dyDescent="0.25"/>
    <row r="32447" x14ac:dyDescent="0.25"/>
    <row r="32448" x14ac:dyDescent="0.25"/>
    <row r="32449" x14ac:dyDescent="0.25"/>
    <row r="32450" x14ac:dyDescent="0.25"/>
    <row r="32451" x14ac:dyDescent="0.25"/>
    <row r="32452" x14ac:dyDescent="0.25"/>
    <row r="32453" x14ac:dyDescent="0.25"/>
    <row r="32454" x14ac:dyDescent="0.25"/>
    <row r="32455" x14ac:dyDescent="0.25"/>
    <row r="32456" x14ac:dyDescent="0.25"/>
    <row r="32457" x14ac:dyDescent="0.25"/>
    <row r="32458" x14ac:dyDescent="0.25"/>
    <row r="32459" x14ac:dyDescent="0.25"/>
    <row r="32460" x14ac:dyDescent="0.25"/>
    <row r="32461" x14ac:dyDescent="0.25"/>
    <row r="32462" x14ac:dyDescent="0.25"/>
    <row r="32463" x14ac:dyDescent="0.25"/>
    <row r="32464" x14ac:dyDescent="0.25"/>
    <row r="32465" x14ac:dyDescent="0.25"/>
    <row r="32466" x14ac:dyDescent="0.25"/>
    <row r="32467" x14ac:dyDescent="0.25"/>
    <row r="32468" x14ac:dyDescent="0.25"/>
    <row r="32469" x14ac:dyDescent="0.25"/>
    <row r="32470" x14ac:dyDescent="0.25"/>
    <row r="32471" x14ac:dyDescent="0.25"/>
    <row r="32472" x14ac:dyDescent="0.25"/>
    <row r="32473" x14ac:dyDescent="0.25"/>
    <row r="32474" x14ac:dyDescent="0.25"/>
    <row r="32475" x14ac:dyDescent="0.25"/>
    <row r="32476" x14ac:dyDescent="0.25"/>
    <row r="32477" x14ac:dyDescent="0.25"/>
    <row r="32478" x14ac:dyDescent="0.25"/>
    <row r="32479" x14ac:dyDescent="0.25"/>
    <row r="32480" x14ac:dyDescent="0.25"/>
    <row r="32481" x14ac:dyDescent="0.25"/>
    <row r="32482" x14ac:dyDescent="0.25"/>
    <row r="32483" x14ac:dyDescent="0.25"/>
    <row r="32484" x14ac:dyDescent="0.25"/>
    <row r="32485" x14ac:dyDescent="0.25"/>
    <row r="32486" x14ac:dyDescent="0.25"/>
    <row r="32487" x14ac:dyDescent="0.25"/>
    <row r="32488" x14ac:dyDescent="0.25"/>
    <row r="32489" x14ac:dyDescent="0.25"/>
    <row r="32490" x14ac:dyDescent="0.25"/>
    <row r="32491" x14ac:dyDescent="0.25"/>
    <row r="32492" x14ac:dyDescent="0.25"/>
    <row r="32493" x14ac:dyDescent="0.25"/>
    <row r="32494" x14ac:dyDescent="0.25"/>
    <row r="32495" x14ac:dyDescent="0.25"/>
    <row r="32496" x14ac:dyDescent="0.25"/>
    <row r="32497" x14ac:dyDescent="0.25"/>
    <row r="32498" x14ac:dyDescent="0.25"/>
    <row r="32499" x14ac:dyDescent="0.25"/>
    <row r="32500" x14ac:dyDescent="0.25"/>
    <row r="32501" x14ac:dyDescent="0.25"/>
    <row r="32502" x14ac:dyDescent="0.25"/>
    <row r="32503" x14ac:dyDescent="0.25"/>
    <row r="32504" x14ac:dyDescent="0.25"/>
    <row r="32505" x14ac:dyDescent="0.25"/>
    <row r="32506" x14ac:dyDescent="0.25"/>
    <row r="32507" x14ac:dyDescent="0.25"/>
    <row r="32508" x14ac:dyDescent="0.25"/>
    <row r="32509" x14ac:dyDescent="0.25"/>
    <row r="32510" x14ac:dyDescent="0.25"/>
    <row r="32511" x14ac:dyDescent="0.25"/>
    <row r="32512" x14ac:dyDescent="0.25"/>
    <row r="32513" x14ac:dyDescent="0.25"/>
    <row r="32514" x14ac:dyDescent="0.25"/>
    <row r="32515" x14ac:dyDescent="0.25"/>
    <row r="32516" x14ac:dyDescent="0.25"/>
    <row r="32517" x14ac:dyDescent="0.25"/>
    <row r="32518" x14ac:dyDescent="0.25"/>
    <row r="32519" x14ac:dyDescent="0.25"/>
    <row r="32520" x14ac:dyDescent="0.25"/>
    <row r="32521" x14ac:dyDescent="0.25"/>
    <row r="32522" x14ac:dyDescent="0.25"/>
    <row r="32523" x14ac:dyDescent="0.25"/>
    <row r="32524" x14ac:dyDescent="0.25"/>
    <row r="32525" x14ac:dyDescent="0.25"/>
    <row r="32526" x14ac:dyDescent="0.25"/>
    <row r="32527" x14ac:dyDescent="0.25"/>
    <row r="32528" x14ac:dyDescent="0.25"/>
    <row r="32529" x14ac:dyDescent="0.25"/>
    <row r="32530" x14ac:dyDescent="0.25"/>
    <row r="32531" x14ac:dyDescent="0.25"/>
    <row r="32532" x14ac:dyDescent="0.25"/>
    <row r="32533" x14ac:dyDescent="0.25"/>
    <row r="32534" x14ac:dyDescent="0.25"/>
    <row r="32535" x14ac:dyDescent="0.25"/>
    <row r="32536" x14ac:dyDescent="0.25"/>
    <row r="32537" x14ac:dyDescent="0.25"/>
    <row r="32538" x14ac:dyDescent="0.25"/>
    <row r="32539" x14ac:dyDescent="0.25"/>
    <row r="32540" x14ac:dyDescent="0.25"/>
    <row r="32541" x14ac:dyDescent="0.25"/>
    <row r="32542" x14ac:dyDescent="0.25"/>
    <row r="32543" x14ac:dyDescent="0.25"/>
    <row r="32544" x14ac:dyDescent="0.25"/>
    <row r="32545" x14ac:dyDescent="0.25"/>
    <row r="32546" x14ac:dyDescent="0.25"/>
    <row r="32547" x14ac:dyDescent="0.25"/>
    <row r="32548" x14ac:dyDescent="0.25"/>
    <row r="32549" x14ac:dyDescent="0.25"/>
    <row r="32550" x14ac:dyDescent="0.25"/>
    <row r="32551" x14ac:dyDescent="0.25"/>
    <row r="32552" x14ac:dyDescent="0.25"/>
    <row r="32553" x14ac:dyDescent="0.25"/>
    <row r="32554" x14ac:dyDescent="0.25"/>
    <row r="32555" x14ac:dyDescent="0.25"/>
    <row r="32556" x14ac:dyDescent="0.25"/>
    <row r="32557" x14ac:dyDescent="0.25"/>
    <row r="32558" x14ac:dyDescent="0.25"/>
    <row r="32559" x14ac:dyDescent="0.25"/>
    <row r="32560" x14ac:dyDescent="0.25"/>
    <row r="32561" x14ac:dyDescent="0.25"/>
    <row r="32562" x14ac:dyDescent="0.25"/>
    <row r="32563" x14ac:dyDescent="0.25"/>
    <row r="32564" x14ac:dyDescent="0.25"/>
    <row r="32565" x14ac:dyDescent="0.25"/>
    <row r="32566" x14ac:dyDescent="0.25"/>
    <row r="32567" x14ac:dyDescent="0.25"/>
    <row r="32568" x14ac:dyDescent="0.25"/>
    <row r="32569" x14ac:dyDescent="0.25"/>
    <row r="32570" x14ac:dyDescent="0.25"/>
    <row r="32571" x14ac:dyDescent="0.25"/>
    <row r="32572" x14ac:dyDescent="0.25"/>
    <row r="32573" x14ac:dyDescent="0.25"/>
    <row r="32574" x14ac:dyDescent="0.25"/>
    <row r="32575" x14ac:dyDescent="0.25"/>
    <row r="32576" x14ac:dyDescent="0.25"/>
    <row r="32577" x14ac:dyDescent="0.25"/>
    <row r="32578" x14ac:dyDescent="0.25"/>
    <row r="32579" x14ac:dyDescent="0.25"/>
    <row r="32580" x14ac:dyDescent="0.25"/>
    <row r="32581" x14ac:dyDescent="0.25"/>
    <row r="32582" x14ac:dyDescent="0.25"/>
    <row r="32583" x14ac:dyDescent="0.25"/>
    <row r="32584" x14ac:dyDescent="0.25"/>
    <row r="32585" x14ac:dyDescent="0.25"/>
    <row r="32586" x14ac:dyDescent="0.25"/>
    <row r="32587" x14ac:dyDescent="0.25"/>
    <row r="32588" x14ac:dyDescent="0.25"/>
    <row r="32589" x14ac:dyDescent="0.25"/>
    <row r="32590" x14ac:dyDescent="0.25"/>
    <row r="32591" x14ac:dyDescent="0.25"/>
    <row r="32592" x14ac:dyDescent="0.25"/>
    <row r="32593" x14ac:dyDescent="0.25"/>
    <row r="32594" x14ac:dyDescent="0.25"/>
    <row r="32595" x14ac:dyDescent="0.25"/>
    <row r="32596" x14ac:dyDescent="0.25"/>
    <row r="32597" x14ac:dyDescent="0.25"/>
    <row r="32598" x14ac:dyDescent="0.25"/>
    <row r="32599" x14ac:dyDescent="0.25"/>
    <row r="32600" x14ac:dyDescent="0.25"/>
    <row r="32601" x14ac:dyDescent="0.25"/>
    <row r="32602" x14ac:dyDescent="0.25"/>
    <row r="32603" x14ac:dyDescent="0.25"/>
    <row r="32604" x14ac:dyDescent="0.25"/>
    <row r="32605" x14ac:dyDescent="0.25"/>
    <row r="32606" x14ac:dyDescent="0.25"/>
    <row r="32607" x14ac:dyDescent="0.25"/>
    <row r="32608" x14ac:dyDescent="0.25"/>
    <row r="32609" x14ac:dyDescent="0.25"/>
    <row r="32610" x14ac:dyDescent="0.25"/>
    <row r="32611" x14ac:dyDescent="0.25"/>
    <row r="32612" x14ac:dyDescent="0.25"/>
    <row r="32613" x14ac:dyDescent="0.25"/>
    <row r="32614" x14ac:dyDescent="0.25"/>
    <row r="32615" x14ac:dyDescent="0.25"/>
    <row r="32616" x14ac:dyDescent="0.25"/>
    <row r="32617" x14ac:dyDescent="0.25"/>
    <row r="32618" x14ac:dyDescent="0.25"/>
    <row r="32619" x14ac:dyDescent="0.25"/>
    <row r="32620" x14ac:dyDescent="0.25"/>
    <row r="32621" x14ac:dyDescent="0.25"/>
    <row r="32622" x14ac:dyDescent="0.25"/>
    <row r="32623" x14ac:dyDescent="0.25"/>
    <row r="32624" x14ac:dyDescent="0.25"/>
    <row r="32625" x14ac:dyDescent="0.25"/>
    <row r="32626" x14ac:dyDescent="0.25"/>
    <row r="32627" x14ac:dyDescent="0.25"/>
    <row r="32628" x14ac:dyDescent="0.25"/>
    <row r="32629" x14ac:dyDescent="0.25"/>
    <row r="32630" x14ac:dyDescent="0.25"/>
    <row r="32631" x14ac:dyDescent="0.25"/>
    <row r="32632" x14ac:dyDescent="0.25"/>
    <row r="32633" x14ac:dyDescent="0.25"/>
    <row r="32634" x14ac:dyDescent="0.25"/>
    <row r="32635" x14ac:dyDescent="0.25"/>
    <row r="32636" x14ac:dyDescent="0.25"/>
    <row r="32637" x14ac:dyDescent="0.25"/>
    <row r="32638" x14ac:dyDescent="0.25"/>
    <row r="32639" x14ac:dyDescent="0.25"/>
    <row r="32640" x14ac:dyDescent="0.25"/>
    <row r="32641" x14ac:dyDescent="0.25"/>
    <row r="32642" x14ac:dyDescent="0.25"/>
    <row r="32643" x14ac:dyDescent="0.25"/>
    <row r="32644" x14ac:dyDescent="0.25"/>
    <row r="32645" x14ac:dyDescent="0.25"/>
    <row r="32646" x14ac:dyDescent="0.25"/>
    <row r="32647" x14ac:dyDescent="0.25"/>
    <row r="32648" x14ac:dyDescent="0.25"/>
    <row r="32649" x14ac:dyDescent="0.25"/>
    <row r="32650" x14ac:dyDescent="0.25"/>
    <row r="32651" x14ac:dyDescent="0.25"/>
    <row r="32652" x14ac:dyDescent="0.25"/>
    <row r="32653" x14ac:dyDescent="0.25"/>
    <row r="32654" x14ac:dyDescent="0.25"/>
    <row r="32655" x14ac:dyDescent="0.25"/>
    <row r="32656" x14ac:dyDescent="0.25"/>
    <row r="32657" x14ac:dyDescent="0.25"/>
    <row r="32658" x14ac:dyDescent="0.25"/>
    <row r="32659" x14ac:dyDescent="0.25"/>
    <row r="32660" x14ac:dyDescent="0.25"/>
    <row r="32661" x14ac:dyDescent="0.25"/>
    <row r="32662" x14ac:dyDescent="0.25"/>
    <row r="32663" x14ac:dyDescent="0.25"/>
    <row r="32664" x14ac:dyDescent="0.25"/>
    <row r="32665" x14ac:dyDescent="0.25"/>
    <row r="32666" x14ac:dyDescent="0.25"/>
    <row r="32667" x14ac:dyDescent="0.25"/>
    <row r="32668" x14ac:dyDescent="0.25"/>
    <row r="32669" x14ac:dyDescent="0.25"/>
    <row r="32670" x14ac:dyDescent="0.25"/>
    <row r="32671" x14ac:dyDescent="0.25"/>
    <row r="32672" x14ac:dyDescent="0.25"/>
    <row r="32673" x14ac:dyDescent="0.25"/>
    <row r="32674" x14ac:dyDescent="0.25"/>
    <row r="32675" x14ac:dyDescent="0.25"/>
    <row r="32676" x14ac:dyDescent="0.25"/>
    <row r="32677" x14ac:dyDescent="0.25"/>
    <row r="32678" x14ac:dyDescent="0.25"/>
    <row r="32679" x14ac:dyDescent="0.25"/>
    <row r="32680" x14ac:dyDescent="0.25"/>
    <row r="32681" x14ac:dyDescent="0.25"/>
    <row r="32682" x14ac:dyDescent="0.25"/>
    <row r="32683" x14ac:dyDescent="0.25"/>
    <row r="32684" x14ac:dyDescent="0.25"/>
    <row r="32685" x14ac:dyDescent="0.25"/>
    <row r="32686" x14ac:dyDescent="0.25"/>
    <row r="32687" x14ac:dyDescent="0.25"/>
    <row r="32688" x14ac:dyDescent="0.25"/>
    <row r="32689" x14ac:dyDescent="0.25"/>
    <row r="32690" x14ac:dyDescent="0.25"/>
    <row r="32691" x14ac:dyDescent="0.25"/>
    <row r="32692" x14ac:dyDescent="0.25"/>
    <row r="32693" x14ac:dyDescent="0.25"/>
    <row r="32694" x14ac:dyDescent="0.25"/>
    <row r="32695" x14ac:dyDescent="0.25"/>
    <row r="32696" x14ac:dyDescent="0.25"/>
    <row r="32697" x14ac:dyDescent="0.25"/>
    <row r="32698" x14ac:dyDescent="0.25"/>
    <row r="32699" x14ac:dyDescent="0.25"/>
    <row r="32700" x14ac:dyDescent="0.25"/>
    <row r="32701" x14ac:dyDescent="0.25"/>
    <row r="32702" x14ac:dyDescent="0.25"/>
    <row r="32703" x14ac:dyDescent="0.25"/>
    <row r="32704" x14ac:dyDescent="0.25"/>
    <row r="32705" x14ac:dyDescent="0.25"/>
    <row r="32706" x14ac:dyDescent="0.25"/>
    <row r="32707" x14ac:dyDescent="0.25"/>
    <row r="32708" x14ac:dyDescent="0.25"/>
    <row r="32709" x14ac:dyDescent="0.25"/>
    <row r="32710" x14ac:dyDescent="0.25"/>
    <row r="32711" x14ac:dyDescent="0.25"/>
    <row r="32712" x14ac:dyDescent="0.25"/>
    <row r="32713" x14ac:dyDescent="0.25"/>
    <row r="32714" x14ac:dyDescent="0.25"/>
    <row r="32715" x14ac:dyDescent="0.25"/>
    <row r="32716" x14ac:dyDescent="0.25"/>
    <row r="32717" x14ac:dyDescent="0.25"/>
    <row r="32718" x14ac:dyDescent="0.25"/>
    <row r="32719" x14ac:dyDescent="0.25"/>
    <row r="32720" x14ac:dyDescent="0.25"/>
    <row r="32721" x14ac:dyDescent="0.25"/>
    <row r="32722" x14ac:dyDescent="0.25"/>
    <row r="32723" x14ac:dyDescent="0.25"/>
    <row r="32724" x14ac:dyDescent="0.25"/>
    <row r="32725" x14ac:dyDescent="0.25"/>
    <row r="32726" x14ac:dyDescent="0.25"/>
    <row r="32727" x14ac:dyDescent="0.25"/>
    <row r="32728" x14ac:dyDescent="0.25"/>
    <row r="32729" x14ac:dyDescent="0.25"/>
    <row r="32730" x14ac:dyDescent="0.25"/>
    <row r="32731" x14ac:dyDescent="0.25"/>
    <row r="32732" x14ac:dyDescent="0.25"/>
    <row r="32733" x14ac:dyDescent="0.25"/>
    <row r="32734" x14ac:dyDescent="0.25"/>
    <row r="32735" x14ac:dyDescent="0.25"/>
    <row r="32736" x14ac:dyDescent="0.25"/>
    <row r="32737" x14ac:dyDescent="0.25"/>
    <row r="32738" x14ac:dyDescent="0.25"/>
    <row r="32739" x14ac:dyDescent="0.25"/>
    <row r="32740" x14ac:dyDescent="0.25"/>
    <row r="32741" x14ac:dyDescent="0.25"/>
    <row r="32742" x14ac:dyDescent="0.25"/>
    <row r="32743" x14ac:dyDescent="0.25"/>
    <row r="32744" x14ac:dyDescent="0.25"/>
    <row r="32745" x14ac:dyDescent="0.25"/>
    <row r="32746" x14ac:dyDescent="0.25"/>
    <row r="32747" x14ac:dyDescent="0.25"/>
    <row r="32748" x14ac:dyDescent="0.25"/>
    <row r="32749" x14ac:dyDescent="0.25"/>
    <row r="32750" x14ac:dyDescent="0.25"/>
    <row r="32751" x14ac:dyDescent="0.25"/>
    <row r="32752" x14ac:dyDescent="0.25"/>
    <row r="32753" x14ac:dyDescent="0.25"/>
    <row r="32754" x14ac:dyDescent="0.25"/>
    <row r="32755" x14ac:dyDescent="0.25"/>
    <row r="32756" x14ac:dyDescent="0.25"/>
    <row r="32757" x14ac:dyDescent="0.25"/>
    <row r="32758" x14ac:dyDescent="0.25"/>
    <row r="32759" x14ac:dyDescent="0.25"/>
    <row r="32760" x14ac:dyDescent="0.25"/>
    <row r="32761" x14ac:dyDescent="0.25"/>
    <row r="32762" x14ac:dyDescent="0.25"/>
    <row r="32763" x14ac:dyDescent="0.25"/>
    <row r="32764" x14ac:dyDescent="0.25"/>
    <row r="32765" x14ac:dyDescent="0.25"/>
    <row r="32766" x14ac:dyDescent="0.25"/>
    <row r="32767" x14ac:dyDescent="0.25"/>
    <row r="32768" x14ac:dyDescent="0.25"/>
    <row r="32769" x14ac:dyDescent="0.25"/>
    <row r="32770" x14ac:dyDescent="0.25"/>
    <row r="32771" x14ac:dyDescent="0.25"/>
    <row r="32772" x14ac:dyDescent="0.25"/>
    <row r="32773" x14ac:dyDescent="0.25"/>
    <row r="32774" x14ac:dyDescent="0.25"/>
    <row r="32775" x14ac:dyDescent="0.25"/>
    <row r="32776" x14ac:dyDescent="0.25"/>
    <row r="32777" x14ac:dyDescent="0.25"/>
    <row r="32778" x14ac:dyDescent="0.25"/>
    <row r="32779" x14ac:dyDescent="0.25"/>
    <row r="32780" x14ac:dyDescent="0.25"/>
    <row r="32781" x14ac:dyDescent="0.25"/>
    <row r="32782" x14ac:dyDescent="0.25"/>
    <row r="32783" x14ac:dyDescent="0.25"/>
    <row r="32784" x14ac:dyDescent="0.25"/>
    <row r="32785" x14ac:dyDescent="0.25"/>
    <row r="32786" x14ac:dyDescent="0.25"/>
    <row r="32787" x14ac:dyDescent="0.25"/>
    <row r="32788" x14ac:dyDescent="0.25"/>
    <row r="32789" x14ac:dyDescent="0.25"/>
    <row r="32790" x14ac:dyDescent="0.25"/>
    <row r="32791" x14ac:dyDescent="0.25"/>
    <row r="32792" x14ac:dyDescent="0.25"/>
    <row r="32793" x14ac:dyDescent="0.25"/>
    <row r="32794" x14ac:dyDescent="0.25"/>
    <row r="32795" x14ac:dyDescent="0.25"/>
    <row r="32796" x14ac:dyDescent="0.25"/>
    <row r="32797" x14ac:dyDescent="0.25"/>
    <row r="32798" x14ac:dyDescent="0.25"/>
    <row r="32799" x14ac:dyDescent="0.25"/>
    <row r="32800" x14ac:dyDescent="0.25"/>
    <row r="32801" x14ac:dyDescent="0.25"/>
    <row r="32802" x14ac:dyDescent="0.25"/>
    <row r="32803" x14ac:dyDescent="0.25"/>
    <row r="32804" x14ac:dyDescent="0.25"/>
    <row r="32805" x14ac:dyDescent="0.25"/>
    <row r="32806" x14ac:dyDescent="0.25"/>
    <row r="32807" x14ac:dyDescent="0.25"/>
    <row r="32808" x14ac:dyDescent="0.25"/>
    <row r="32809" x14ac:dyDescent="0.25"/>
    <row r="32810" x14ac:dyDescent="0.25"/>
    <row r="32811" x14ac:dyDescent="0.25"/>
    <row r="32812" x14ac:dyDescent="0.25"/>
    <row r="32813" x14ac:dyDescent="0.25"/>
    <row r="32814" x14ac:dyDescent="0.25"/>
    <row r="32815" x14ac:dyDescent="0.25"/>
    <row r="32816" x14ac:dyDescent="0.25"/>
    <row r="32817" x14ac:dyDescent="0.25"/>
    <row r="32818" x14ac:dyDescent="0.25"/>
    <row r="32819" x14ac:dyDescent="0.25"/>
    <row r="32820" x14ac:dyDescent="0.25"/>
    <row r="32821" x14ac:dyDescent="0.25"/>
    <row r="32822" x14ac:dyDescent="0.25"/>
    <row r="32823" x14ac:dyDescent="0.25"/>
    <row r="32824" x14ac:dyDescent="0.25"/>
    <row r="32825" x14ac:dyDescent="0.25"/>
    <row r="32826" x14ac:dyDescent="0.25"/>
    <row r="32827" x14ac:dyDescent="0.25"/>
    <row r="32828" x14ac:dyDescent="0.25"/>
    <row r="32829" x14ac:dyDescent="0.25"/>
    <row r="32830" x14ac:dyDescent="0.25"/>
    <row r="32831" x14ac:dyDescent="0.25"/>
    <row r="32832" x14ac:dyDescent="0.25"/>
    <row r="32833" x14ac:dyDescent="0.25"/>
    <row r="32834" x14ac:dyDescent="0.25"/>
    <row r="32835" x14ac:dyDescent="0.25"/>
    <row r="32836" x14ac:dyDescent="0.25"/>
    <row r="32837" x14ac:dyDescent="0.25"/>
    <row r="32838" x14ac:dyDescent="0.25"/>
    <row r="32839" x14ac:dyDescent="0.25"/>
    <row r="32840" x14ac:dyDescent="0.25"/>
    <row r="32841" x14ac:dyDescent="0.25"/>
    <row r="32842" x14ac:dyDescent="0.25"/>
    <row r="32843" x14ac:dyDescent="0.25"/>
    <row r="32844" x14ac:dyDescent="0.25"/>
    <row r="32845" x14ac:dyDescent="0.25"/>
    <row r="32846" x14ac:dyDescent="0.25"/>
    <row r="32847" x14ac:dyDescent="0.25"/>
    <row r="32848" x14ac:dyDescent="0.25"/>
    <row r="32849" x14ac:dyDescent="0.25"/>
    <row r="32850" x14ac:dyDescent="0.25"/>
    <row r="32851" x14ac:dyDescent="0.25"/>
    <row r="32852" x14ac:dyDescent="0.25"/>
    <row r="32853" x14ac:dyDescent="0.25"/>
    <row r="32854" x14ac:dyDescent="0.25"/>
    <row r="32855" x14ac:dyDescent="0.25"/>
    <row r="32856" x14ac:dyDescent="0.25"/>
    <row r="32857" x14ac:dyDescent="0.25"/>
    <row r="32858" x14ac:dyDescent="0.25"/>
    <row r="32859" x14ac:dyDescent="0.25"/>
    <row r="32860" x14ac:dyDescent="0.25"/>
    <row r="32861" x14ac:dyDescent="0.25"/>
    <row r="32862" x14ac:dyDescent="0.25"/>
    <row r="32863" x14ac:dyDescent="0.25"/>
    <row r="32864" x14ac:dyDescent="0.25"/>
    <row r="32865" x14ac:dyDescent="0.25"/>
    <row r="32866" x14ac:dyDescent="0.25"/>
    <row r="32867" x14ac:dyDescent="0.25"/>
    <row r="32868" x14ac:dyDescent="0.25"/>
    <row r="32869" x14ac:dyDescent="0.25"/>
    <row r="32870" x14ac:dyDescent="0.25"/>
    <row r="32871" x14ac:dyDescent="0.25"/>
    <row r="32872" x14ac:dyDescent="0.25"/>
    <row r="32873" x14ac:dyDescent="0.25"/>
    <row r="32874" x14ac:dyDescent="0.25"/>
    <row r="32875" x14ac:dyDescent="0.25"/>
    <row r="32876" x14ac:dyDescent="0.25"/>
    <row r="32877" x14ac:dyDescent="0.25"/>
    <row r="32878" x14ac:dyDescent="0.25"/>
    <row r="32879" x14ac:dyDescent="0.25"/>
    <row r="32880" x14ac:dyDescent="0.25"/>
    <row r="32881" x14ac:dyDescent="0.25"/>
    <row r="32882" x14ac:dyDescent="0.25"/>
    <row r="32883" x14ac:dyDescent="0.25"/>
    <row r="32884" x14ac:dyDescent="0.25"/>
    <row r="32885" x14ac:dyDescent="0.25"/>
    <row r="32886" x14ac:dyDescent="0.25"/>
    <row r="32887" x14ac:dyDescent="0.25"/>
    <row r="32888" x14ac:dyDescent="0.25"/>
    <row r="32889" x14ac:dyDescent="0.25"/>
    <row r="32890" x14ac:dyDescent="0.25"/>
    <row r="32891" x14ac:dyDescent="0.25"/>
    <row r="32892" x14ac:dyDescent="0.25"/>
    <row r="32893" x14ac:dyDescent="0.25"/>
    <row r="32894" x14ac:dyDescent="0.25"/>
    <row r="32895" x14ac:dyDescent="0.25"/>
    <row r="32896" x14ac:dyDescent="0.25"/>
    <row r="32897" x14ac:dyDescent="0.25"/>
    <row r="32898" x14ac:dyDescent="0.25"/>
    <row r="32899" x14ac:dyDescent="0.25"/>
    <row r="32900" x14ac:dyDescent="0.25"/>
    <row r="32901" x14ac:dyDescent="0.25"/>
    <row r="32902" x14ac:dyDescent="0.25"/>
    <row r="32903" x14ac:dyDescent="0.25"/>
    <row r="32904" x14ac:dyDescent="0.25"/>
    <row r="32905" x14ac:dyDescent="0.25"/>
    <row r="32906" x14ac:dyDescent="0.25"/>
    <row r="32907" x14ac:dyDescent="0.25"/>
    <row r="32908" x14ac:dyDescent="0.25"/>
    <row r="32909" x14ac:dyDescent="0.25"/>
    <row r="32910" x14ac:dyDescent="0.25"/>
    <row r="32911" x14ac:dyDescent="0.25"/>
    <row r="32912" x14ac:dyDescent="0.25"/>
    <row r="32913" x14ac:dyDescent="0.25"/>
    <row r="32914" x14ac:dyDescent="0.25"/>
    <row r="32915" x14ac:dyDescent="0.25"/>
    <row r="32916" x14ac:dyDescent="0.25"/>
    <row r="32917" x14ac:dyDescent="0.25"/>
    <row r="32918" x14ac:dyDescent="0.25"/>
    <row r="32919" x14ac:dyDescent="0.25"/>
    <row r="32920" x14ac:dyDescent="0.25"/>
    <row r="32921" x14ac:dyDescent="0.25"/>
    <row r="32922" x14ac:dyDescent="0.25"/>
    <row r="32923" x14ac:dyDescent="0.25"/>
    <row r="32924" x14ac:dyDescent="0.25"/>
    <row r="32925" x14ac:dyDescent="0.25"/>
    <row r="32926" x14ac:dyDescent="0.25"/>
    <row r="32927" x14ac:dyDescent="0.25"/>
    <row r="32928" x14ac:dyDescent="0.25"/>
    <row r="32929" x14ac:dyDescent="0.25"/>
    <row r="32930" x14ac:dyDescent="0.25"/>
    <row r="32931" x14ac:dyDescent="0.25"/>
    <row r="32932" x14ac:dyDescent="0.25"/>
    <row r="32933" x14ac:dyDescent="0.25"/>
    <row r="32934" x14ac:dyDescent="0.25"/>
    <row r="32935" x14ac:dyDescent="0.25"/>
    <row r="32936" x14ac:dyDescent="0.25"/>
    <row r="32937" x14ac:dyDescent="0.25"/>
    <row r="32938" x14ac:dyDescent="0.25"/>
    <row r="32939" x14ac:dyDescent="0.25"/>
    <row r="32940" x14ac:dyDescent="0.25"/>
    <row r="32941" x14ac:dyDescent="0.25"/>
    <row r="32942" x14ac:dyDescent="0.25"/>
    <row r="32943" x14ac:dyDescent="0.25"/>
    <row r="32944" x14ac:dyDescent="0.25"/>
    <row r="32945" x14ac:dyDescent="0.25"/>
    <row r="32946" x14ac:dyDescent="0.25"/>
    <row r="32947" x14ac:dyDescent="0.25"/>
    <row r="32948" x14ac:dyDescent="0.25"/>
    <row r="32949" x14ac:dyDescent="0.25"/>
    <row r="32950" x14ac:dyDescent="0.25"/>
    <row r="32951" x14ac:dyDescent="0.25"/>
    <row r="32952" x14ac:dyDescent="0.25"/>
    <row r="32953" x14ac:dyDescent="0.25"/>
    <row r="32954" x14ac:dyDescent="0.25"/>
    <row r="32955" x14ac:dyDescent="0.25"/>
    <row r="32956" x14ac:dyDescent="0.25"/>
    <row r="32957" x14ac:dyDescent="0.25"/>
    <row r="32958" x14ac:dyDescent="0.25"/>
    <row r="32959" x14ac:dyDescent="0.25"/>
    <row r="32960" x14ac:dyDescent="0.25"/>
    <row r="32961" x14ac:dyDescent="0.25"/>
    <row r="32962" x14ac:dyDescent="0.25"/>
    <row r="32963" x14ac:dyDescent="0.25"/>
    <row r="32964" x14ac:dyDescent="0.25"/>
    <row r="32965" x14ac:dyDescent="0.25"/>
    <row r="32966" x14ac:dyDescent="0.25"/>
    <row r="32967" x14ac:dyDescent="0.25"/>
    <row r="32968" x14ac:dyDescent="0.25"/>
    <row r="32969" x14ac:dyDescent="0.25"/>
    <row r="32970" x14ac:dyDescent="0.25"/>
    <row r="32971" x14ac:dyDescent="0.25"/>
    <row r="32972" x14ac:dyDescent="0.25"/>
    <row r="32973" x14ac:dyDescent="0.25"/>
    <row r="32974" x14ac:dyDescent="0.25"/>
    <row r="32975" x14ac:dyDescent="0.25"/>
    <row r="32976" x14ac:dyDescent="0.25"/>
    <row r="32977" x14ac:dyDescent="0.25"/>
    <row r="32978" x14ac:dyDescent="0.25"/>
    <row r="32979" x14ac:dyDescent="0.25"/>
    <row r="32980" x14ac:dyDescent="0.25"/>
    <row r="32981" x14ac:dyDescent="0.25"/>
    <row r="32982" x14ac:dyDescent="0.25"/>
    <row r="32983" x14ac:dyDescent="0.25"/>
    <row r="32984" x14ac:dyDescent="0.25"/>
    <row r="32985" x14ac:dyDescent="0.25"/>
    <row r="32986" x14ac:dyDescent="0.25"/>
    <row r="32987" x14ac:dyDescent="0.25"/>
    <row r="32988" x14ac:dyDescent="0.25"/>
    <row r="32989" x14ac:dyDescent="0.25"/>
    <row r="32990" x14ac:dyDescent="0.25"/>
    <row r="32991" x14ac:dyDescent="0.25"/>
    <row r="32992" x14ac:dyDescent="0.25"/>
    <row r="32993" x14ac:dyDescent="0.25"/>
    <row r="32994" x14ac:dyDescent="0.25"/>
    <row r="32995" x14ac:dyDescent="0.25"/>
    <row r="32996" x14ac:dyDescent="0.25"/>
    <row r="32997" x14ac:dyDescent="0.25"/>
    <row r="32998" x14ac:dyDescent="0.25"/>
    <row r="32999" x14ac:dyDescent="0.25"/>
    <row r="33000" x14ac:dyDescent="0.25"/>
    <row r="33001" x14ac:dyDescent="0.25"/>
    <row r="33002" x14ac:dyDescent="0.25"/>
    <row r="33003" x14ac:dyDescent="0.25"/>
    <row r="33004" x14ac:dyDescent="0.25"/>
    <row r="33005" x14ac:dyDescent="0.25"/>
    <row r="33006" x14ac:dyDescent="0.25"/>
    <row r="33007" x14ac:dyDescent="0.25"/>
    <row r="33008" x14ac:dyDescent="0.25"/>
    <row r="33009" x14ac:dyDescent="0.25"/>
    <row r="33010" x14ac:dyDescent="0.25"/>
    <row r="33011" x14ac:dyDescent="0.25"/>
    <row r="33012" x14ac:dyDescent="0.25"/>
    <row r="33013" x14ac:dyDescent="0.25"/>
    <row r="33014" x14ac:dyDescent="0.25"/>
    <row r="33015" x14ac:dyDescent="0.25"/>
    <row r="33016" x14ac:dyDescent="0.25"/>
    <row r="33017" x14ac:dyDescent="0.25"/>
    <row r="33018" x14ac:dyDescent="0.25"/>
    <row r="33019" x14ac:dyDescent="0.25"/>
    <row r="33020" x14ac:dyDescent="0.25"/>
    <row r="33021" x14ac:dyDescent="0.25"/>
    <row r="33022" x14ac:dyDescent="0.25"/>
    <row r="33023" x14ac:dyDescent="0.25"/>
    <row r="33024" x14ac:dyDescent="0.25"/>
    <row r="33025" x14ac:dyDescent="0.25"/>
    <row r="33026" x14ac:dyDescent="0.25"/>
    <row r="33027" x14ac:dyDescent="0.25"/>
    <row r="33028" x14ac:dyDescent="0.25"/>
    <row r="33029" x14ac:dyDescent="0.25"/>
    <row r="33030" x14ac:dyDescent="0.25"/>
    <row r="33031" x14ac:dyDescent="0.25"/>
    <row r="33032" x14ac:dyDescent="0.25"/>
    <row r="33033" x14ac:dyDescent="0.25"/>
    <row r="33034" x14ac:dyDescent="0.25"/>
    <row r="33035" x14ac:dyDescent="0.25"/>
    <row r="33036" x14ac:dyDescent="0.25"/>
    <row r="33037" x14ac:dyDescent="0.25"/>
    <row r="33038" x14ac:dyDescent="0.25"/>
    <row r="33039" x14ac:dyDescent="0.25"/>
    <row r="33040" x14ac:dyDescent="0.25"/>
    <row r="33041" x14ac:dyDescent="0.25"/>
    <row r="33042" x14ac:dyDescent="0.25"/>
    <row r="33043" x14ac:dyDescent="0.25"/>
    <row r="33044" x14ac:dyDescent="0.25"/>
    <row r="33045" x14ac:dyDescent="0.25"/>
    <row r="33046" x14ac:dyDescent="0.25"/>
    <row r="33047" x14ac:dyDescent="0.25"/>
    <row r="33048" x14ac:dyDescent="0.25"/>
    <row r="33049" x14ac:dyDescent="0.25"/>
    <row r="33050" x14ac:dyDescent="0.25"/>
    <row r="33051" x14ac:dyDescent="0.25"/>
    <row r="33052" x14ac:dyDescent="0.25"/>
    <row r="33053" x14ac:dyDescent="0.25"/>
    <row r="33054" x14ac:dyDescent="0.25"/>
    <row r="33055" x14ac:dyDescent="0.25"/>
    <row r="33056" x14ac:dyDescent="0.25"/>
    <row r="33057" x14ac:dyDescent="0.25"/>
    <row r="33058" x14ac:dyDescent="0.25"/>
    <row r="33059" x14ac:dyDescent="0.25"/>
    <row r="33060" x14ac:dyDescent="0.25"/>
    <row r="33061" x14ac:dyDescent="0.25"/>
    <row r="33062" x14ac:dyDescent="0.25"/>
    <row r="33063" x14ac:dyDescent="0.25"/>
    <row r="33064" x14ac:dyDescent="0.25"/>
    <row r="33065" x14ac:dyDescent="0.25"/>
    <row r="33066" x14ac:dyDescent="0.25"/>
    <row r="33067" x14ac:dyDescent="0.25"/>
    <row r="33068" x14ac:dyDescent="0.25"/>
    <row r="33069" x14ac:dyDescent="0.25"/>
    <row r="33070" x14ac:dyDescent="0.25"/>
    <row r="33071" x14ac:dyDescent="0.25"/>
    <row r="33072" x14ac:dyDescent="0.25"/>
    <row r="33073" x14ac:dyDescent="0.25"/>
    <row r="33074" x14ac:dyDescent="0.25"/>
    <row r="33075" x14ac:dyDescent="0.25"/>
    <row r="33076" x14ac:dyDescent="0.25"/>
    <row r="33077" x14ac:dyDescent="0.25"/>
    <row r="33078" x14ac:dyDescent="0.25"/>
    <row r="33079" x14ac:dyDescent="0.25"/>
    <row r="33080" x14ac:dyDescent="0.25"/>
    <row r="33081" x14ac:dyDescent="0.25"/>
    <row r="33082" x14ac:dyDescent="0.25"/>
    <row r="33083" x14ac:dyDescent="0.25"/>
    <row r="33084" x14ac:dyDescent="0.25"/>
    <row r="33085" x14ac:dyDescent="0.25"/>
    <row r="33086" x14ac:dyDescent="0.25"/>
    <row r="33087" x14ac:dyDescent="0.25"/>
    <row r="33088" x14ac:dyDescent="0.25"/>
    <row r="33089" x14ac:dyDescent="0.25"/>
    <row r="33090" x14ac:dyDescent="0.25"/>
    <row r="33091" x14ac:dyDescent="0.25"/>
    <row r="33092" x14ac:dyDescent="0.25"/>
    <row r="33093" x14ac:dyDescent="0.25"/>
    <row r="33094" x14ac:dyDescent="0.25"/>
    <row r="33095" x14ac:dyDescent="0.25"/>
    <row r="33096" x14ac:dyDescent="0.25"/>
    <row r="33097" x14ac:dyDescent="0.25"/>
    <row r="33098" x14ac:dyDescent="0.25"/>
    <row r="33099" x14ac:dyDescent="0.25"/>
    <row r="33100" x14ac:dyDescent="0.25"/>
    <row r="33101" x14ac:dyDescent="0.25"/>
    <row r="33102" x14ac:dyDescent="0.25"/>
    <row r="33103" x14ac:dyDescent="0.25"/>
    <row r="33104" x14ac:dyDescent="0.25"/>
    <row r="33105" x14ac:dyDescent="0.25"/>
    <row r="33106" x14ac:dyDescent="0.25"/>
    <row r="33107" x14ac:dyDescent="0.25"/>
    <row r="33108" x14ac:dyDescent="0.25"/>
    <row r="33109" x14ac:dyDescent="0.25"/>
    <row r="33110" x14ac:dyDescent="0.25"/>
    <row r="33111" x14ac:dyDescent="0.25"/>
    <row r="33112" x14ac:dyDescent="0.25"/>
    <row r="33113" x14ac:dyDescent="0.25"/>
    <row r="33114" x14ac:dyDescent="0.25"/>
    <row r="33115" x14ac:dyDescent="0.25"/>
    <row r="33116" x14ac:dyDescent="0.25"/>
    <row r="33117" x14ac:dyDescent="0.25"/>
    <row r="33118" x14ac:dyDescent="0.25"/>
    <row r="33119" x14ac:dyDescent="0.25"/>
    <row r="33120" x14ac:dyDescent="0.25"/>
    <row r="33121" x14ac:dyDescent="0.25"/>
    <row r="33122" x14ac:dyDescent="0.25"/>
    <row r="33123" x14ac:dyDescent="0.25"/>
    <row r="33124" x14ac:dyDescent="0.25"/>
    <row r="33125" x14ac:dyDescent="0.25"/>
    <row r="33126" x14ac:dyDescent="0.25"/>
    <row r="33127" x14ac:dyDescent="0.25"/>
    <row r="33128" x14ac:dyDescent="0.25"/>
    <row r="33129" x14ac:dyDescent="0.25"/>
    <row r="33130" x14ac:dyDescent="0.25"/>
    <row r="33131" x14ac:dyDescent="0.25"/>
    <row r="33132" x14ac:dyDescent="0.25"/>
    <row r="33133" x14ac:dyDescent="0.25"/>
    <row r="33134" x14ac:dyDescent="0.25"/>
    <row r="33135" x14ac:dyDescent="0.25"/>
    <row r="33136" x14ac:dyDescent="0.25"/>
    <row r="33137" x14ac:dyDescent="0.25"/>
    <row r="33138" x14ac:dyDescent="0.25"/>
    <row r="33139" x14ac:dyDescent="0.25"/>
    <row r="33140" x14ac:dyDescent="0.25"/>
    <row r="33141" x14ac:dyDescent="0.25"/>
    <row r="33142" x14ac:dyDescent="0.25"/>
    <row r="33143" x14ac:dyDescent="0.25"/>
    <row r="33144" x14ac:dyDescent="0.25"/>
    <row r="33145" x14ac:dyDescent="0.25"/>
    <row r="33146" x14ac:dyDescent="0.25"/>
    <row r="33147" x14ac:dyDescent="0.25"/>
    <row r="33148" x14ac:dyDescent="0.25"/>
    <row r="33149" x14ac:dyDescent="0.25"/>
    <row r="33150" x14ac:dyDescent="0.25"/>
    <row r="33151" x14ac:dyDescent="0.25"/>
    <row r="33152" x14ac:dyDescent="0.25"/>
    <row r="33153" x14ac:dyDescent="0.25"/>
    <row r="33154" x14ac:dyDescent="0.25"/>
    <row r="33155" x14ac:dyDescent="0.25"/>
    <row r="33156" x14ac:dyDescent="0.25"/>
    <row r="33157" x14ac:dyDescent="0.25"/>
    <row r="33158" x14ac:dyDescent="0.25"/>
    <row r="33159" x14ac:dyDescent="0.25"/>
    <row r="33160" x14ac:dyDescent="0.25"/>
    <row r="33161" x14ac:dyDescent="0.25"/>
    <row r="33162" x14ac:dyDescent="0.25"/>
    <row r="33163" x14ac:dyDescent="0.25"/>
    <row r="33164" x14ac:dyDescent="0.25"/>
    <row r="33165" x14ac:dyDescent="0.25"/>
    <row r="33166" x14ac:dyDescent="0.25"/>
    <row r="33167" x14ac:dyDescent="0.25"/>
    <row r="33168" x14ac:dyDescent="0.25"/>
    <row r="33169" x14ac:dyDescent="0.25"/>
    <row r="33170" x14ac:dyDescent="0.25"/>
    <row r="33171" x14ac:dyDescent="0.25"/>
    <row r="33172" x14ac:dyDescent="0.25"/>
    <row r="33173" x14ac:dyDescent="0.25"/>
    <row r="33174" x14ac:dyDescent="0.25"/>
    <row r="33175" x14ac:dyDescent="0.25"/>
    <row r="33176" x14ac:dyDescent="0.25"/>
    <row r="33177" x14ac:dyDescent="0.25"/>
    <row r="33178" x14ac:dyDescent="0.25"/>
    <row r="33179" x14ac:dyDescent="0.25"/>
    <row r="33180" x14ac:dyDescent="0.25"/>
    <row r="33181" x14ac:dyDescent="0.25"/>
    <row r="33182" x14ac:dyDescent="0.25"/>
    <row r="33183" x14ac:dyDescent="0.25"/>
    <row r="33184" x14ac:dyDescent="0.25"/>
    <row r="33185" x14ac:dyDescent="0.25"/>
    <row r="33186" x14ac:dyDescent="0.25"/>
    <row r="33187" x14ac:dyDescent="0.25"/>
    <row r="33188" x14ac:dyDescent="0.25"/>
    <row r="33189" x14ac:dyDescent="0.25"/>
    <row r="33190" x14ac:dyDescent="0.25"/>
    <row r="33191" x14ac:dyDescent="0.25"/>
    <row r="33192" x14ac:dyDescent="0.25"/>
    <row r="33193" x14ac:dyDescent="0.25"/>
    <row r="33194" x14ac:dyDescent="0.25"/>
    <row r="33195" x14ac:dyDescent="0.25"/>
    <row r="33196" x14ac:dyDescent="0.25"/>
    <row r="33197" x14ac:dyDescent="0.25"/>
    <row r="33198" x14ac:dyDescent="0.25"/>
    <row r="33199" x14ac:dyDescent="0.25"/>
    <row r="33200" x14ac:dyDescent="0.25"/>
    <row r="33201" x14ac:dyDescent="0.25"/>
    <row r="33202" x14ac:dyDescent="0.25"/>
    <row r="33203" x14ac:dyDescent="0.25"/>
    <row r="33204" x14ac:dyDescent="0.25"/>
    <row r="33205" x14ac:dyDescent="0.25"/>
    <row r="33206" x14ac:dyDescent="0.25"/>
    <row r="33207" x14ac:dyDescent="0.25"/>
    <row r="33208" x14ac:dyDescent="0.25"/>
    <row r="33209" x14ac:dyDescent="0.25"/>
    <row r="33210" x14ac:dyDescent="0.25"/>
    <row r="33211" x14ac:dyDescent="0.25"/>
    <row r="33212" x14ac:dyDescent="0.25"/>
    <row r="33213" x14ac:dyDescent="0.25"/>
    <row r="33214" x14ac:dyDescent="0.25"/>
    <row r="33215" x14ac:dyDescent="0.25"/>
    <row r="33216" x14ac:dyDescent="0.25"/>
    <row r="33217" x14ac:dyDescent="0.25"/>
    <row r="33218" x14ac:dyDescent="0.25"/>
    <row r="33219" x14ac:dyDescent="0.25"/>
    <row r="33220" x14ac:dyDescent="0.25"/>
    <row r="33221" x14ac:dyDescent="0.25"/>
    <row r="33222" x14ac:dyDescent="0.25"/>
    <row r="33223" x14ac:dyDescent="0.25"/>
    <row r="33224" x14ac:dyDescent="0.25"/>
    <row r="33225" x14ac:dyDescent="0.25"/>
    <row r="33226" x14ac:dyDescent="0.25"/>
    <row r="33227" x14ac:dyDescent="0.25"/>
    <row r="33228" x14ac:dyDescent="0.25"/>
    <row r="33229" x14ac:dyDescent="0.25"/>
    <row r="33230" x14ac:dyDescent="0.25"/>
    <row r="33231" x14ac:dyDescent="0.25"/>
    <row r="33232" x14ac:dyDescent="0.25"/>
    <row r="33233" x14ac:dyDescent="0.25"/>
    <row r="33234" x14ac:dyDescent="0.25"/>
    <row r="33235" x14ac:dyDescent="0.25"/>
    <row r="33236" x14ac:dyDescent="0.25"/>
    <row r="33237" x14ac:dyDescent="0.25"/>
    <row r="33238" x14ac:dyDescent="0.25"/>
    <row r="33239" x14ac:dyDescent="0.25"/>
    <row r="33240" x14ac:dyDescent="0.25"/>
    <row r="33241" x14ac:dyDescent="0.25"/>
    <row r="33242" x14ac:dyDescent="0.25"/>
    <row r="33243" x14ac:dyDescent="0.25"/>
    <row r="33244" x14ac:dyDescent="0.25"/>
    <row r="33245" x14ac:dyDescent="0.25"/>
    <row r="33246" x14ac:dyDescent="0.25"/>
    <row r="33247" x14ac:dyDescent="0.25"/>
    <row r="33248" x14ac:dyDescent="0.25"/>
    <row r="33249" x14ac:dyDescent="0.25"/>
    <row r="33250" x14ac:dyDescent="0.25"/>
    <row r="33251" x14ac:dyDescent="0.25"/>
    <row r="33252" x14ac:dyDescent="0.25"/>
    <row r="33253" x14ac:dyDescent="0.25"/>
    <row r="33254" x14ac:dyDescent="0.25"/>
    <row r="33255" x14ac:dyDescent="0.25"/>
    <row r="33256" x14ac:dyDescent="0.25"/>
    <row r="33257" x14ac:dyDescent="0.25"/>
    <row r="33258" x14ac:dyDescent="0.25"/>
    <row r="33259" x14ac:dyDescent="0.25"/>
    <row r="33260" x14ac:dyDescent="0.25"/>
    <row r="33261" x14ac:dyDescent="0.25"/>
    <row r="33262" x14ac:dyDescent="0.25"/>
    <row r="33263" x14ac:dyDescent="0.25"/>
    <row r="33264" x14ac:dyDescent="0.25"/>
    <row r="33265" x14ac:dyDescent="0.25"/>
    <row r="33266" x14ac:dyDescent="0.25"/>
    <row r="33267" x14ac:dyDescent="0.25"/>
    <row r="33268" x14ac:dyDescent="0.25"/>
    <row r="33269" x14ac:dyDescent="0.25"/>
    <row r="33270" x14ac:dyDescent="0.25"/>
    <row r="33271" x14ac:dyDescent="0.25"/>
    <row r="33272" x14ac:dyDescent="0.25"/>
    <row r="33273" x14ac:dyDescent="0.25"/>
    <row r="33274" x14ac:dyDescent="0.25"/>
    <row r="33275" x14ac:dyDescent="0.25"/>
    <row r="33276" x14ac:dyDescent="0.25"/>
    <row r="33277" x14ac:dyDescent="0.25"/>
    <row r="33278" x14ac:dyDescent="0.25"/>
    <row r="33279" x14ac:dyDescent="0.25"/>
    <row r="33280" x14ac:dyDescent="0.25"/>
    <row r="33281" x14ac:dyDescent="0.25"/>
    <row r="33282" x14ac:dyDescent="0.25"/>
    <row r="33283" x14ac:dyDescent="0.25"/>
    <row r="33284" x14ac:dyDescent="0.25"/>
    <row r="33285" x14ac:dyDescent="0.25"/>
    <row r="33286" x14ac:dyDescent="0.25"/>
    <row r="33287" x14ac:dyDescent="0.25"/>
    <row r="33288" x14ac:dyDescent="0.25"/>
    <row r="33289" x14ac:dyDescent="0.25"/>
    <row r="33290" x14ac:dyDescent="0.25"/>
    <row r="33291" x14ac:dyDescent="0.25"/>
    <row r="33292" x14ac:dyDescent="0.25"/>
    <row r="33293" x14ac:dyDescent="0.25"/>
    <row r="33294" x14ac:dyDescent="0.25"/>
    <row r="33295" x14ac:dyDescent="0.25"/>
    <row r="33296" x14ac:dyDescent="0.25"/>
    <row r="33297" x14ac:dyDescent="0.25"/>
    <row r="33298" x14ac:dyDescent="0.25"/>
    <row r="33299" x14ac:dyDescent="0.25"/>
    <row r="33300" x14ac:dyDescent="0.25"/>
    <row r="33301" x14ac:dyDescent="0.25"/>
    <row r="33302" x14ac:dyDescent="0.25"/>
    <row r="33303" x14ac:dyDescent="0.25"/>
    <row r="33304" x14ac:dyDescent="0.25"/>
    <row r="33305" x14ac:dyDescent="0.25"/>
    <row r="33306" x14ac:dyDescent="0.25"/>
    <row r="33307" x14ac:dyDescent="0.25"/>
    <row r="33308" x14ac:dyDescent="0.25"/>
    <row r="33309" x14ac:dyDescent="0.25"/>
    <row r="33310" x14ac:dyDescent="0.25"/>
    <row r="33311" x14ac:dyDescent="0.25"/>
    <row r="33312" x14ac:dyDescent="0.25"/>
    <row r="33313" x14ac:dyDescent="0.25"/>
    <row r="33314" x14ac:dyDescent="0.25"/>
    <row r="33315" x14ac:dyDescent="0.25"/>
    <row r="33316" x14ac:dyDescent="0.25"/>
    <row r="33317" x14ac:dyDescent="0.25"/>
    <row r="33318" x14ac:dyDescent="0.25"/>
    <row r="33319" x14ac:dyDescent="0.25"/>
    <row r="33320" x14ac:dyDescent="0.25"/>
    <row r="33321" x14ac:dyDescent="0.25"/>
    <row r="33322" x14ac:dyDescent="0.25"/>
    <row r="33323" x14ac:dyDescent="0.25"/>
    <row r="33324" x14ac:dyDescent="0.25"/>
    <row r="33325" x14ac:dyDescent="0.25"/>
    <row r="33326" x14ac:dyDescent="0.25"/>
    <row r="33327" x14ac:dyDescent="0.25"/>
    <row r="33328" x14ac:dyDescent="0.25"/>
    <row r="33329" x14ac:dyDescent="0.25"/>
    <row r="33330" x14ac:dyDescent="0.25"/>
    <row r="33331" x14ac:dyDescent="0.25"/>
    <row r="33332" x14ac:dyDescent="0.25"/>
    <row r="33333" x14ac:dyDescent="0.25"/>
    <row r="33334" x14ac:dyDescent="0.25"/>
    <row r="33335" x14ac:dyDescent="0.25"/>
    <row r="33336" x14ac:dyDescent="0.25"/>
    <row r="33337" x14ac:dyDescent="0.25"/>
    <row r="33338" x14ac:dyDescent="0.25"/>
    <row r="33339" x14ac:dyDescent="0.25"/>
    <row r="33340" x14ac:dyDescent="0.25"/>
    <row r="33341" x14ac:dyDescent="0.25"/>
    <row r="33342" x14ac:dyDescent="0.25"/>
    <row r="33343" x14ac:dyDescent="0.25"/>
    <row r="33344" x14ac:dyDescent="0.25"/>
    <row r="33345" x14ac:dyDescent="0.25"/>
    <row r="33346" x14ac:dyDescent="0.25"/>
    <row r="33347" x14ac:dyDescent="0.25"/>
    <row r="33348" x14ac:dyDescent="0.25"/>
    <row r="33349" x14ac:dyDescent="0.25"/>
    <row r="33350" x14ac:dyDescent="0.25"/>
    <row r="33351" x14ac:dyDescent="0.25"/>
    <row r="33352" x14ac:dyDescent="0.25"/>
    <row r="33353" x14ac:dyDescent="0.25"/>
    <row r="33354" x14ac:dyDescent="0.25"/>
    <row r="33355" x14ac:dyDescent="0.25"/>
    <row r="33356" x14ac:dyDescent="0.25"/>
    <row r="33357" x14ac:dyDescent="0.25"/>
    <row r="33358" x14ac:dyDescent="0.25"/>
    <row r="33359" x14ac:dyDescent="0.25"/>
    <row r="33360" x14ac:dyDescent="0.25"/>
    <row r="33361" x14ac:dyDescent="0.25"/>
    <row r="33362" x14ac:dyDescent="0.25"/>
    <row r="33363" x14ac:dyDescent="0.25"/>
    <row r="33364" x14ac:dyDescent="0.25"/>
    <row r="33365" x14ac:dyDescent="0.25"/>
    <row r="33366" x14ac:dyDescent="0.25"/>
    <row r="33367" x14ac:dyDescent="0.25"/>
    <row r="33368" x14ac:dyDescent="0.25"/>
    <row r="33369" x14ac:dyDescent="0.25"/>
    <row r="33370" x14ac:dyDescent="0.25"/>
    <row r="33371" x14ac:dyDescent="0.25"/>
    <row r="33372" x14ac:dyDescent="0.25"/>
    <row r="33373" x14ac:dyDescent="0.25"/>
    <row r="33374" x14ac:dyDescent="0.25"/>
    <row r="33375" x14ac:dyDescent="0.25"/>
    <row r="33376" x14ac:dyDescent="0.25"/>
    <row r="33377" x14ac:dyDescent="0.25"/>
    <row r="33378" x14ac:dyDescent="0.25"/>
    <row r="33379" x14ac:dyDescent="0.25"/>
    <row r="33380" x14ac:dyDescent="0.25"/>
    <row r="33381" x14ac:dyDescent="0.25"/>
    <row r="33382" x14ac:dyDescent="0.25"/>
    <row r="33383" x14ac:dyDescent="0.25"/>
    <row r="33384" x14ac:dyDescent="0.25"/>
    <row r="33385" x14ac:dyDescent="0.25"/>
    <row r="33386" x14ac:dyDescent="0.25"/>
    <row r="33387" x14ac:dyDescent="0.25"/>
    <row r="33388" x14ac:dyDescent="0.25"/>
    <row r="33389" x14ac:dyDescent="0.25"/>
    <row r="33390" x14ac:dyDescent="0.25"/>
    <row r="33391" x14ac:dyDescent="0.25"/>
    <row r="33392" x14ac:dyDescent="0.25"/>
    <row r="33393" x14ac:dyDescent="0.25"/>
    <row r="33394" x14ac:dyDescent="0.25"/>
    <row r="33395" x14ac:dyDescent="0.25"/>
    <row r="33396" x14ac:dyDescent="0.25"/>
    <row r="33397" x14ac:dyDescent="0.25"/>
    <row r="33398" x14ac:dyDescent="0.25"/>
    <row r="33399" x14ac:dyDescent="0.25"/>
    <row r="33400" x14ac:dyDescent="0.25"/>
    <row r="33401" x14ac:dyDescent="0.25"/>
    <row r="33402" x14ac:dyDescent="0.25"/>
    <row r="33403" x14ac:dyDescent="0.25"/>
    <row r="33404" x14ac:dyDescent="0.25"/>
    <row r="33405" x14ac:dyDescent="0.25"/>
    <row r="33406" x14ac:dyDescent="0.25"/>
    <row r="33407" x14ac:dyDescent="0.25"/>
    <row r="33408" x14ac:dyDescent="0.25"/>
    <row r="33409" x14ac:dyDescent="0.25"/>
    <row r="33410" x14ac:dyDescent="0.25"/>
    <row r="33411" x14ac:dyDescent="0.25"/>
    <row r="33412" x14ac:dyDescent="0.25"/>
    <row r="33413" x14ac:dyDescent="0.25"/>
    <row r="33414" x14ac:dyDescent="0.25"/>
    <row r="33415" x14ac:dyDescent="0.25"/>
    <row r="33416" x14ac:dyDescent="0.25"/>
    <row r="33417" x14ac:dyDescent="0.25"/>
    <row r="33418" x14ac:dyDescent="0.25"/>
    <row r="33419" x14ac:dyDescent="0.25"/>
    <row r="33420" x14ac:dyDescent="0.25"/>
    <row r="33421" x14ac:dyDescent="0.25"/>
    <row r="33422" x14ac:dyDescent="0.25"/>
    <row r="33423" x14ac:dyDescent="0.25"/>
    <row r="33424" x14ac:dyDescent="0.25"/>
    <row r="33425" x14ac:dyDescent="0.25"/>
    <row r="33426" x14ac:dyDescent="0.25"/>
    <row r="33427" x14ac:dyDescent="0.25"/>
    <row r="33428" x14ac:dyDescent="0.25"/>
    <row r="33429" x14ac:dyDescent="0.25"/>
    <row r="33430" x14ac:dyDescent="0.25"/>
    <row r="33431" x14ac:dyDescent="0.25"/>
    <row r="33432" x14ac:dyDescent="0.25"/>
    <row r="33433" x14ac:dyDescent="0.25"/>
    <row r="33434" x14ac:dyDescent="0.25"/>
    <row r="33435" x14ac:dyDescent="0.25"/>
    <row r="33436" x14ac:dyDescent="0.25"/>
    <row r="33437" x14ac:dyDescent="0.25"/>
    <row r="33438" x14ac:dyDescent="0.25"/>
    <row r="33439" x14ac:dyDescent="0.25"/>
    <row r="33440" x14ac:dyDescent="0.25"/>
    <row r="33441" x14ac:dyDescent="0.25"/>
    <row r="33442" x14ac:dyDescent="0.25"/>
    <row r="33443" x14ac:dyDescent="0.25"/>
    <row r="33444" x14ac:dyDescent="0.25"/>
    <row r="33445" x14ac:dyDescent="0.25"/>
    <row r="33446" x14ac:dyDescent="0.25"/>
    <row r="33447" x14ac:dyDescent="0.25"/>
    <row r="33448" x14ac:dyDescent="0.25"/>
    <row r="33449" x14ac:dyDescent="0.25"/>
    <row r="33450" x14ac:dyDescent="0.25"/>
    <row r="33451" x14ac:dyDescent="0.25"/>
    <row r="33452" x14ac:dyDescent="0.25"/>
    <row r="33453" x14ac:dyDescent="0.25"/>
    <row r="33454" x14ac:dyDescent="0.25"/>
    <row r="33455" x14ac:dyDescent="0.25"/>
    <row r="33456" x14ac:dyDescent="0.25"/>
    <row r="33457" x14ac:dyDescent="0.25"/>
    <row r="33458" x14ac:dyDescent="0.25"/>
    <row r="33459" x14ac:dyDescent="0.25"/>
    <row r="33460" x14ac:dyDescent="0.25"/>
    <row r="33461" x14ac:dyDescent="0.25"/>
    <row r="33462" x14ac:dyDescent="0.25"/>
    <row r="33463" x14ac:dyDescent="0.25"/>
    <row r="33464" x14ac:dyDescent="0.25"/>
    <row r="33465" x14ac:dyDescent="0.25"/>
    <row r="33466" x14ac:dyDescent="0.25"/>
    <row r="33467" x14ac:dyDescent="0.25"/>
    <row r="33468" x14ac:dyDescent="0.25"/>
    <row r="33469" x14ac:dyDescent="0.25"/>
    <row r="33470" x14ac:dyDescent="0.25"/>
    <row r="33471" x14ac:dyDescent="0.25"/>
    <row r="33472" x14ac:dyDescent="0.25"/>
    <row r="33473" x14ac:dyDescent="0.25"/>
    <row r="33474" x14ac:dyDescent="0.25"/>
    <row r="33475" x14ac:dyDescent="0.25"/>
    <row r="33476" x14ac:dyDescent="0.25"/>
    <row r="33477" x14ac:dyDescent="0.25"/>
    <row r="33478" x14ac:dyDescent="0.25"/>
    <row r="33479" x14ac:dyDescent="0.25"/>
    <row r="33480" x14ac:dyDescent="0.25"/>
    <row r="33481" x14ac:dyDescent="0.25"/>
    <row r="33482" x14ac:dyDescent="0.25"/>
    <row r="33483" x14ac:dyDescent="0.25"/>
    <row r="33484" x14ac:dyDescent="0.25"/>
    <row r="33485" x14ac:dyDescent="0.25"/>
    <row r="33486" x14ac:dyDescent="0.25"/>
    <row r="33487" x14ac:dyDescent="0.25"/>
    <row r="33488" x14ac:dyDescent="0.25"/>
    <row r="33489" x14ac:dyDescent="0.25"/>
    <row r="33490" x14ac:dyDescent="0.25"/>
    <row r="33491" x14ac:dyDescent="0.25"/>
    <row r="33492" x14ac:dyDescent="0.25"/>
    <row r="33493" x14ac:dyDescent="0.25"/>
    <row r="33494" x14ac:dyDescent="0.25"/>
    <row r="33495" x14ac:dyDescent="0.25"/>
    <row r="33496" x14ac:dyDescent="0.25"/>
    <row r="33497" x14ac:dyDescent="0.25"/>
    <row r="33498" x14ac:dyDescent="0.25"/>
    <row r="33499" x14ac:dyDescent="0.25"/>
    <row r="33500" x14ac:dyDescent="0.25"/>
    <row r="33501" x14ac:dyDescent="0.25"/>
    <row r="33502" x14ac:dyDescent="0.25"/>
    <row r="33503" x14ac:dyDescent="0.25"/>
    <row r="33504" x14ac:dyDescent="0.25"/>
    <row r="33505" x14ac:dyDescent="0.25"/>
    <row r="33506" x14ac:dyDescent="0.25"/>
    <row r="33507" x14ac:dyDescent="0.25"/>
    <row r="33508" x14ac:dyDescent="0.25"/>
    <row r="33509" x14ac:dyDescent="0.25"/>
    <row r="33510" x14ac:dyDescent="0.25"/>
    <row r="33511" x14ac:dyDescent="0.25"/>
    <row r="33512" x14ac:dyDescent="0.25"/>
    <row r="33513" x14ac:dyDescent="0.25"/>
    <row r="33514" x14ac:dyDescent="0.25"/>
    <row r="33515" x14ac:dyDescent="0.25"/>
    <row r="33516" x14ac:dyDescent="0.25"/>
    <row r="33517" x14ac:dyDescent="0.25"/>
    <row r="33518" x14ac:dyDescent="0.25"/>
    <row r="33519" x14ac:dyDescent="0.25"/>
    <row r="33520" x14ac:dyDescent="0.25"/>
    <row r="33521" x14ac:dyDescent="0.25"/>
    <row r="33522" x14ac:dyDescent="0.25"/>
    <row r="33523" x14ac:dyDescent="0.25"/>
    <row r="33524" x14ac:dyDescent="0.25"/>
    <row r="33525" x14ac:dyDescent="0.25"/>
    <row r="33526" x14ac:dyDescent="0.25"/>
    <row r="33527" x14ac:dyDescent="0.25"/>
    <row r="33528" x14ac:dyDescent="0.25"/>
    <row r="33529" x14ac:dyDescent="0.25"/>
    <row r="33530" x14ac:dyDescent="0.25"/>
    <row r="33531" x14ac:dyDescent="0.25"/>
    <row r="33532" x14ac:dyDescent="0.25"/>
    <row r="33533" x14ac:dyDescent="0.25"/>
    <row r="33534" x14ac:dyDescent="0.25"/>
    <row r="33535" x14ac:dyDescent="0.25"/>
    <row r="33536" x14ac:dyDescent="0.25"/>
    <row r="33537" x14ac:dyDescent="0.25"/>
    <row r="33538" x14ac:dyDescent="0.25"/>
    <row r="33539" x14ac:dyDescent="0.25"/>
    <row r="33540" x14ac:dyDescent="0.25"/>
    <row r="33541" x14ac:dyDescent="0.25"/>
    <row r="33542" x14ac:dyDescent="0.25"/>
    <row r="33543" x14ac:dyDescent="0.25"/>
    <row r="33544" x14ac:dyDescent="0.25"/>
    <row r="33545" x14ac:dyDescent="0.25"/>
    <row r="33546" x14ac:dyDescent="0.25"/>
    <row r="33547" x14ac:dyDescent="0.25"/>
    <row r="33548" x14ac:dyDescent="0.25"/>
    <row r="33549" x14ac:dyDescent="0.25"/>
    <row r="33550" x14ac:dyDescent="0.25"/>
    <row r="33551" x14ac:dyDescent="0.25"/>
    <row r="33552" x14ac:dyDescent="0.25"/>
    <row r="33553" x14ac:dyDescent="0.25"/>
    <row r="33554" x14ac:dyDescent="0.25"/>
    <row r="33555" x14ac:dyDescent="0.25"/>
    <row r="33556" x14ac:dyDescent="0.25"/>
    <row r="33557" x14ac:dyDescent="0.25"/>
    <row r="33558" x14ac:dyDescent="0.25"/>
    <row r="33559" x14ac:dyDescent="0.25"/>
    <row r="33560" x14ac:dyDescent="0.25"/>
    <row r="33561" x14ac:dyDescent="0.25"/>
    <row r="33562" x14ac:dyDescent="0.25"/>
    <row r="33563" x14ac:dyDescent="0.25"/>
    <row r="33564" x14ac:dyDescent="0.25"/>
    <row r="33565" x14ac:dyDescent="0.25"/>
    <row r="33566" x14ac:dyDescent="0.25"/>
    <row r="33567" x14ac:dyDescent="0.25"/>
    <row r="33568" x14ac:dyDescent="0.25"/>
    <row r="33569" x14ac:dyDescent="0.25"/>
    <row r="33570" x14ac:dyDescent="0.25"/>
    <row r="33571" x14ac:dyDescent="0.25"/>
    <row r="33572" x14ac:dyDescent="0.25"/>
    <row r="33573" x14ac:dyDescent="0.25"/>
    <row r="33574" x14ac:dyDescent="0.25"/>
    <row r="33575" x14ac:dyDescent="0.25"/>
    <row r="33576" x14ac:dyDescent="0.25"/>
    <row r="33577" x14ac:dyDescent="0.25"/>
    <row r="33578" x14ac:dyDescent="0.25"/>
    <row r="33579" x14ac:dyDescent="0.25"/>
    <row r="33580" x14ac:dyDescent="0.25"/>
    <row r="33581" x14ac:dyDescent="0.25"/>
    <row r="33582" x14ac:dyDescent="0.25"/>
    <row r="33583" x14ac:dyDescent="0.25"/>
    <row r="33584" x14ac:dyDescent="0.25"/>
    <row r="33585" x14ac:dyDescent="0.25"/>
    <row r="33586" x14ac:dyDescent="0.25"/>
    <row r="33587" x14ac:dyDescent="0.25"/>
    <row r="33588" x14ac:dyDescent="0.25"/>
    <row r="33589" x14ac:dyDescent="0.25"/>
    <row r="33590" x14ac:dyDescent="0.25"/>
    <row r="33591" x14ac:dyDescent="0.25"/>
    <row r="33592" x14ac:dyDescent="0.25"/>
    <row r="33593" x14ac:dyDescent="0.25"/>
    <row r="33594" x14ac:dyDescent="0.25"/>
    <row r="33595" x14ac:dyDescent="0.25"/>
    <row r="33596" x14ac:dyDescent="0.25"/>
    <row r="33597" x14ac:dyDescent="0.25"/>
    <row r="33598" x14ac:dyDescent="0.25"/>
    <row r="33599" x14ac:dyDescent="0.25"/>
    <row r="33600" x14ac:dyDescent="0.25"/>
    <row r="33601" x14ac:dyDescent="0.25"/>
    <row r="33602" x14ac:dyDescent="0.25"/>
    <row r="33603" x14ac:dyDescent="0.25"/>
    <row r="33604" x14ac:dyDescent="0.25"/>
    <row r="33605" x14ac:dyDescent="0.25"/>
    <row r="33606" x14ac:dyDescent="0.25"/>
    <row r="33607" x14ac:dyDescent="0.25"/>
    <row r="33608" x14ac:dyDescent="0.25"/>
    <row r="33609" x14ac:dyDescent="0.25"/>
    <row r="33610" x14ac:dyDescent="0.25"/>
    <row r="33611" x14ac:dyDescent="0.25"/>
    <row r="33612" x14ac:dyDescent="0.25"/>
    <row r="33613" x14ac:dyDescent="0.25"/>
    <row r="33614" x14ac:dyDescent="0.25"/>
    <row r="33615" x14ac:dyDescent="0.25"/>
    <row r="33616" x14ac:dyDescent="0.25"/>
    <row r="33617" x14ac:dyDescent="0.25"/>
    <row r="33618" x14ac:dyDescent="0.25"/>
    <row r="33619" x14ac:dyDescent="0.25"/>
    <row r="33620" x14ac:dyDescent="0.25"/>
    <row r="33621" x14ac:dyDescent="0.25"/>
    <row r="33622" x14ac:dyDescent="0.25"/>
    <row r="33623" x14ac:dyDescent="0.25"/>
    <row r="33624" x14ac:dyDescent="0.25"/>
    <row r="33625" x14ac:dyDescent="0.25"/>
    <row r="33626" x14ac:dyDescent="0.25"/>
    <row r="33627" x14ac:dyDescent="0.25"/>
    <row r="33628" x14ac:dyDescent="0.25"/>
    <row r="33629" x14ac:dyDescent="0.25"/>
    <row r="33630" x14ac:dyDescent="0.25"/>
    <row r="33631" x14ac:dyDescent="0.25"/>
    <row r="33632" x14ac:dyDescent="0.25"/>
    <row r="33633" x14ac:dyDescent="0.25"/>
    <row r="33634" x14ac:dyDescent="0.25"/>
    <row r="33635" x14ac:dyDescent="0.25"/>
    <row r="33636" x14ac:dyDescent="0.25"/>
    <row r="33637" x14ac:dyDescent="0.25"/>
    <row r="33638" x14ac:dyDescent="0.25"/>
    <row r="33639" x14ac:dyDescent="0.25"/>
    <row r="33640" x14ac:dyDescent="0.25"/>
    <row r="33641" x14ac:dyDescent="0.25"/>
    <row r="33642" x14ac:dyDescent="0.25"/>
    <row r="33643" x14ac:dyDescent="0.25"/>
    <row r="33644" x14ac:dyDescent="0.25"/>
    <row r="33645" x14ac:dyDescent="0.25"/>
    <row r="33646" x14ac:dyDescent="0.25"/>
    <row r="33647" x14ac:dyDescent="0.25"/>
    <row r="33648" x14ac:dyDescent="0.25"/>
    <row r="33649" x14ac:dyDescent="0.25"/>
    <row r="33650" x14ac:dyDescent="0.25"/>
    <row r="33651" x14ac:dyDescent="0.25"/>
    <row r="33652" x14ac:dyDescent="0.25"/>
    <row r="33653" x14ac:dyDescent="0.25"/>
    <row r="33654" x14ac:dyDescent="0.25"/>
    <row r="33655" x14ac:dyDescent="0.25"/>
    <row r="33656" x14ac:dyDescent="0.25"/>
    <row r="33657" x14ac:dyDescent="0.25"/>
    <row r="33658" x14ac:dyDescent="0.25"/>
    <row r="33659" x14ac:dyDescent="0.25"/>
    <row r="33660" x14ac:dyDescent="0.25"/>
    <row r="33661" x14ac:dyDescent="0.25"/>
    <row r="33662" x14ac:dyDescent="0.25"/>
    <row r="33663" x14ac:dyDescent="0.25"/>
    <row r="33664" x14ac:dyDescent="0.25"/>
    <row r="33665" x14ac:dyDescent="0.25"/>
    <row r="33666" x14ac:dyDescent="0.25"/>
    <row r="33667" x14ac:dyDescent="0.25"/>
    <row r="33668" x14ac:dyDescent="0.25"/>
    <row r="33669" x14ac:dyDescent="0.25"/>
    <row r="33670" x14ac:dyDescent="0.25"/>
    <row r="33671" x14ac:dyDescent="0.25"/>
    <row r="33672" x14ac:dyDescent="0.25"/>
    <row r="33673" x14ac:dyDescent="0.25"/>
    <row r="33674" x14ac:dyDescent="0.25"/>
    <row r="33675" x14ac:dyDescent="0.25"/>
    <row r="33676" x14ac:dyDescent="0.25"/>
    <row r="33677" x14ac:dyDescent="0.25"/>
    <row r="33678" x14ac:dyDescent="0.25"/>
    <row r="33679" x14ac:dyDescent="0.25"/>
    <row r="33680" x14ac:dyDescent="0.25"/>
    <row r="33681" x14ac:dyDescent="0.25"/>
    <row r="33682" x14ac:dyDescent="0.25"/>
    <row r="33683" x14ac:dyDescent="0.25"/>
    <row r="33684" x14ac:dyDescent="0.25"/>
    <row r="33685" x14ac:dyDescent="0.25"/>
    <row r="33686" x14ac:dyDescent="0.25"/>
    <row r="33687" x14ac:dyDescent="0.25"/>
    <row r="33688" x14ac:dyDescent="0.25"/>
    <row r="33689" x14ac:dyDescent="0.25"/>
    <row r="33690" x14ac:dyDescent="0.25"/>
    <row r="33691" x14ac:dyDescent="0.25"/>
    <row r="33692" x14ac:dyDescent="0.25"/>
    <row r="33693" x14ac:dyDescent="0.25"/>
    <row r="33694" x14ac:dyDescent="0.25"/>
    <row r="33695" x14ac:dyDescent="0.25"/>
    <row r="33696" x14ac:dyDescent="0.25"/>
    <row r="33697" x14ac:dyDescent="0.25"/>
    <row r="33698" x14ac:dyDescent="0.25"/>
    <row r="33699" x14ac:dyDescent="0.25"/>
    <row r="33700" x14ac:dyDescent="0.25"/>
    <row r="33701" x14ac:dyDescent="0.25"/>
    <row r="33702" x14ac:dyDescent="0.25"/>
    <row r="33703" x14ac:dyDescent="0.25"/>
    <row r="33704" x14ac:dyDescent="0.25"/>
    <row r="33705" x14ac:dyDescent="0.25"/>
    <row r="33706" x14ac:dyDescent="0.25"/>
    <row r="33707" x14ac:dyDescent="0.25"/>
    <row r="33708" x14ac:dyDescent="0.25"/>
    <row r="33709" x14ac:dyDescent="0.25"/>
    <row r="33710" x14ac:dyDescent="0.25"/>
    <row r="33711" x14ac:dyDescent="0.25"/>
    <row r="33712" x14ac:dyDescent="0.25"/>
    <row r="33713" x14ac:dyDescent="0.25"/>
    <row r="33714" x14ac:dyDescent="0.25"/>
    <row r="33715" x14ac:dyDescent="0.25"/>
    <row r="33716" x14ac:dyDescent="0.25"/>
    <row r="33717" x14ac:dyDescent="0.25"/>
    <row r="33718" x14ac:dyDescent="0.25"/>
    <row r="33719" x14ac:dyDescent="0.25"/>
    <row r="33720" x14ac:dyDescent="0.25"/>
    <row r="33721" x14ac:dyDescent="0.25"/>
    <row r="33722" x14ac:dyDescent="0.25"/>
    <row r="33723" x14ac:dyDescent="0.25"/>
    <row r="33724" x14ac:dyDescent="0.25"/>
    <row r="33725" x14ac:dyDescent="0.25"/>
    <row r="33726" x14ac:dyDescent="0.25"/>
    <row r="33727" x14ac:dyDescent="0.25"/>
    <row r="33728" x14ac:dyDescent="0.25"/>
    <row r="33729" x14ac:dyDescent="0.25"/>
    <row r="33730" x14ac:dyDescent="0.25"/>
    <row r="33731" x14ac:dyDescent="0.25"/>
    <row r="33732" x14ac:dyDescent="0.25"/>
    <row r="33733" x14ac:dyDescent="0.25"/>
    <row r="33734" x14ac:dyDescent="0.25"/>
    <row r="33735" x14ac:dyDescent="0.25"/>
    <row r="33736" x14ac:dyDescent="0.25"/>
    <row r="33737" x14ac:dyDescent="0.25"/>
    <row r="33738" x14ac:dyDescent="0.25"/>
    <row r="33739" x14ac:dyDescent="0.25"/>
    <row r="33740" x14ac:dyDescent="0.25"/>
    <row r="33741" x14ac:dyDescent="0.25"/>
    <row r="33742" x14ac:dyDescent="0.25"/>
    <row r="33743" x14ac:dyDescent="0.25"/>
    <row r="33744" x14ac:dyDescent="0.25"/>
    <row r="33745" x14ac:dyDescent="0.25"/>
    <row r="33746" x14ac:dyDescent="0.25"/>
    <row r="33747" x14ac:dyDescent="0.25"/>
    <row r="33748" x14ac:dyDescent="0.25"/>
    <row r="33749" x14ac:dyDescent="0.25"/>
    <row r="33750" x14ac:dyDescent="0.25"/>
    <row r="33751" x14ac:dyDescent="0.25"/>
    <row r="33752" x14ac:dyDescent="0.25"/>
    <row r="33753" x14ac:dyDescent="0.25"/>
    <row r="33754" x14ac:dyDescent="0.25"/>
    <row r="33755" x14ac:dyDescent="0.25"/>
    <row r="33756" x14ac:dyDescent="0.25"/>
    <row r="33757" x14ac:dyDescent="0.25"/>
    <row r="33758" x14ac:dyDescent="0.25"/>
    <row r="33759" x14ac:dyDescent="0.25"/>
    <row r="33760" x14ac:dyDescent="0.25"/>
    <row r="33761" x14ac:dyDescent="0.25"/>
    <row r="33762" x14ac:dyDescent="0.25"/>
    <row r="33763" x14ac:dyDescent="0.25"/>
    <row r="33764" x14ac:dyDescent="0.25"/>
    <row r="33765" x14ac:dyDescent="0.25"/>
    <row r="33766" x14ac:dyDescent="0.25"/>
    <row r="33767" x14ac:dyDescent="0.25"/>
    <row r="33768" x14ac:dyDescent="0.25"/>
    <row r="33769" x14ac:dyDescent="0.25"/>
    <row r="33770" x14ac:dyDescent="0.25"/>
    <row r="33771" x14ac:dyDescent="0.25"/>
    <row r="33772" x14ac:dyDescent="0.25"/>
    <row r="33773" x14ac:dyDescent="0.25"/>
    <row r="33774" x14ac:dyDescent="0.25"/>
    <row r="33775" x14ac:dyDescent="0.25"/>
    <row r="33776" x14ac:dyDescent="0.25"/>
    <row r="33777" x14ac:dyDescent="0.25"/>
    <row r="33778" x14ac:dyDescent="0.25"/>
    <row r="33779" x14ac:dyDescent="0.25"/>
    <row r="33780" x14ac:dyDescent="0.25"/>
    <row r="33781" x14ac:dyDescent="0.25"/>
    <row r="33782" x14ac:dyDescent="0.25"/>
    <row r="33783" x14ac:dyDescent="0.25"/>
    <row r="33784" x14ac:dyDescent="0.25"/>
    <row r="33785" x14ac:dyDescent="0.25"/>
    <row r="33786" x14ac:dyDescent="0.25"/>
    <row r="33787" x14ac:dyDescent="0.25"/>
    <row r="33788" x14ac:dyDescent="0.25"/>
    <row r="33789" x14ac:dyDescent="0.25"/>
    <row r="33790" x14ac:dyDescent="0.25"/>
    <row r="33791" x14ac:dyDescent="0.25"/>
    <row r="33792" x14ac:dyDescent="0.25"/>
    <row r="33793" x14ac:dyDescent="0.25"/>
    <row r="33794" x14ac:dyDescent="0.25"/>
    <row r="33795" x14ac:dyDescent="0.25"/>
    <row r="33796" x14ac:dyDescent="0.25"/>
    <row r="33797" x14ac:dyDescent="0.25"/>
    <row r="33798" x14ac:dyDescent="0.25"/>
    <row r="33799" x14ac:dyDescent="0.25"/>
    <row r="33800" x14ac:dyDescent="0.25"/>
    <row r="33801" x14ac:dyDescent="0.25"/>
    <row r="33802" x14ac:dyDescent="0.25"/>
    <row r="33803" x14ac:dyDescent="0.25"/>
    <row r="33804" x14ac:dyDescent="0.25"/>
    <row r="33805" x14ac:dyDescent="0.25"/>
    <row r="33806" x14ac:dyDescent="0.25"/>
    <row r="33807" x14ac:dyDescent="0.25"/>
    <row r="33808" x14ac:dyDescent="0.25"/>
    <row r="33809" x14ac:dyDescent="0.25"/>
    <row r="33810" x14ac:dyDescent="0.25"/>
    <row r="33811" x14ac:dyDescent="0.25"/>
    <row r="33812" x14ac:dyDescent="0.25"/>
    <row r="33813" x14ac:dyDescent="0.25"/>
    <row r="33814" x14ac:dyDescent="0.25"/>
    <row r="33815" x14ac:dyDescent="0.25"/>
    <row r="33816" x14ac:dyDescent="0.25"/>
    <row r="33817" x14ac:dyDescent="0.25"/>
    <row r="33818" x14ac:dyDescent="0.25"/>
    <row r="33819" x14ac:dyDescent="0.25"/>
    <row r="33820" x14ac:dyDescent="0.25"/>
    <row r="33821" x14ac:dyDescent="0.25"/>
    <row r="33822" x14ac:dyDescent="0.25"/>
    <row r="33823" x14ac:dyDescent="0.25"/>
    <row r="33824" x14ac:dyDescent="0.25"/>
    <row r="33825" x14ac:dyDescent="0.25"/>
    <row r="33826" x14ac:dyDescent="0.25"/>
    <row r="33827" x14ac:dyDescent="0.25"/>
    <row r="33828" x14ac:dyDescent="0.25"/>
    <row r="33829" x14ac:dyDescent="0.25"/>
    <row r="33830" x14ac:dyDescent="0.25"/>
    <row r="33831" x14ac:dyDescent="0.25"/>
    <row r="33832" x14ac:dyDescent="0.25"/>
    <row r="33833" x14ac:dyDescent="0.25"/>
    <row r="33834" x14ac:dyDescent="0.25"/>
    <row r="33835" x14ac:dyDescent="0.25"/>
    <row r="33836" x14ac:dyDescent="0.25"/>
    <row r="33837" x14ac:dyDescent="0.25"/>
    <row r="33838" x14ac:dyDescent="0.25"/>
    <row r="33839" x14ac:dyDescent="0.25"/>
    <row r="33840" x14ac:dyDescent="0.25"/>
    <row r="33841" x14ac:dyDescent="0.25"/>
    <row r="33842" x14ac:dyDescent="0.25"/>
    <row r="33843" x14ac:dyDescent="0.25"/>
    <row r="33844" x14ac:dyDescent="0.25"/>
    <row r="33845" x14ac:dyDescent="0.25"/>
    <row r="33846" x14ac:dyDescent="0.25"/>
    <row r="33847" x14ac:dyDescent="0.25"/>
    <row r="33848" x14ac:dyDescent="0.25"/>
    <row r="33849" x14ac:dyDescent="0.25"/>
    <row r="33850" x14ac:dyDescent="0.25"/>
    <row r="33851" x14ac:dyDescent="0.25"/>
    <row r="33852" x14ac:dyDescent="0.25"/>
    <row r="33853" x14ac:dyDescent="0.25"/>
    <row r="33854" x14ac:dyDescent="0.25"/>
    <row r="33855" x14ac:dyDescent="0.25"/>
    <row r="33856" x14ac:dyDescent="0.25"/>
    <row r="33857" x14ac:dyDescent="0.25"/>
    <row r="33858" x14ac:dyDescent="0.25"/>
    <row r="33859" x14ac:dyDescent="0.25"/>
    <row r="33860" x14ac:dyDescent="0.25"/>
    <row r="33861" x14ac:dyDescent="0.25"/>
    <row r="33862" x14ac:dyDescent="0.25"/>
    <row r="33863" x14ac:dyDescent="0.25"/>
    <row r="33864" x14ac:dyDescent="0.25"/>
    <row r="33865" x14ac:dyDescent="0.25"/>
    <row r="33866" x14ac:dyDescent="0.25"/>
    <row r="33867" x14ac:dyDescent="0.25"/>
    <row r="33868" x14ac:dyDescent="0.25"/>
    <row r="33869" x14ac:dyDescent="0.25"/>
    <row r="33870" x14ac:dyDescent="0.25"/>
    <row r="33871" x14ac:dyDescent="0.25"/>
    <row r="33872" x14ac:dyDescent="0.25"/>
    <row r="33873" x14ac:dyDescent="0.25"/>
    <row r="33874" x14ac:dyDescent="0.25"/>
    <row r="33875" x14ac:dyDescent="0.25"/>
    <row r="33876" x14ac:dyDescent="0.25"/>
    <row r="33877" x14ac:dyDescent="0.25"/>
    <row r="33878" x14ac:dyDescent="0.25"/>
    <row r="33879" x14ac:dyDescent="0.25"/>
    <row r="33880" x14ac:dyDescent="0.25"/>
    <row r="33881" x14ac:dyDescent="0.25"/>
    <row r="33882" x14ac:dyDescent="0.25"/>
    <row r="33883" x14ac:dyDescent="0.25"/>
    <row r="33884" x14ac:dyDescent="0.25"/>
    <row r="33885" x14ac:dyDescent="0.25"/>
    <row r="33886" x14ac:dyDescent="0.25"/>
    <row r="33887" x14ac:dyDescent="0.25"/>
    <row r="33888" x14ac:dyDescent="0.25"/>
    <row r="33889" x14ac:dyDescent="0.25"/>
    <row r="33890" x14ac:dyDescent="0.25"/>
    <row r="33891" x14ac:dyDescent="0.25"/>
    <row r="33892" x14ac:dyDescent="0.25"/>
    <row r="33893" x14ac:dyDescent="0.25"/>
    <row r="33894" x14ac:dyDescent="0.25"/>
    <row r="33895" x14ac:dyDescent="0.25"/>
    <row r="33896" x14ac:dyDescent="0.25"/>
    <row r="33897" x14ac:dyDescent="0.25"/>
    <row r="33898" x14ac:dyDescent="0.25"/>
    <row r="33899" x14ac:dyDescent="0.25"/>
    <row r="33900" x14ac:dyDescent="0.25"/>
    <row r="33901" x14ac:dyDescent="0.25"/>
    <row r="33902" x14ac:dyDescent="0.25"/>
    <row r="33903" x14ac:dyDescent="0.25"/>
    <row r="33904" x14ac:dyDescent="0.25"/>
    <row r="33905" x14ac:dyDescent="0.25"/>
    <row r="33906" x14ac:dyDescent="0.25"/>
    <row r="33907" x14ac:dyDescent="0.25"/>
    <row r="33908" x14ac:dyDescent="0.25"/>
    <row r="33909" x14ac:dyDescent="0.25"/>
    <row r="33910" x14ac:dyDescent="0.25"/>
    <row r="33911" x14ac:dyDescent="0.25"/>
    <row r="33912" x14ac:dyDescent="0.25"/>
    <row r="33913" x14ac:dyDescent="0.25"/>
    <row r="33914" x14ac:dyDescent="0.25"/>
    <row r="33915" x14ac:dyDescent="0.25"/>
    <row r="33916" x14ac:dyDescent="0.25"/>
    <row r="33917" x14ac:dyDescent="0.25"/>
    <row r="33918" x14ac:dyDescent="0.25"/>
    <row r="33919" x14ac:dyDescent="0.25"/>
    <row r="33920" x14ac:dyDescent="0.25"/>
    <row r="33921" x14ac:dyDescent="0.25"/>
    <row r="33922" x14ac:dyDescent="0.25"/>
    <row r="33923" x14ac:dyDescent="0.25"/>
    <row r="33924" x14ac:dyDescent="0.25"/>
    <row r="33925" x14ac:dyDescent="0.25"/>
    <row r="33926" x14ac:dyDescent="0.25"/>
    <row r="33927" x14ac:dyDescent="0.25"/>
    <row r="33928" x14ac:dyDescent="0.25"/>
    <row r="33929" x14ac:dyDescent="0.25"/>
    <row r="33930" x14ac:dyDescent="0.25"/>
    <row r="33931" x14ac:dyDescent="0.25"/>
    <row r="33932" x14ac:dyDescent="0.25"/>
    <row r="33933" x14ac:dyDescent="0.25"/>
    <row r="33934" x14ac:dyDescent="0.25"/>
    <row r="33935" x14ac:dyDescent="0.25"/>
    <row r="33936" x14ac:dyDescent="0.25"/>
    <row r="33937" x14ac:dyDescent="0.25"/>
    <row r="33938" x14ac:dyDescent="0.25"/>
    <row r="33939" x14ac:dyDescent="0.25"/>
    <row r="33940" x14ac:dyDescent="0.25"/>
    <row r="33941" x14ac:dyDescent="0.25"/>
    <row r="33942" x14ac:dyDescent="0.25"/>
    <row r="33943" x14ac:dyDescent="0.25"/>
    <row r="33944" x14ac:dyDescent="0.25"/>
    <row r="33945" x14ac:dyDescent="0.25"/>
    <row r="33946" x14ac:dyDescent="0.25"/>
    <row r="33947" x14ac:dyDescent="0.25"/>
    <row r="33948" x14ac:dyDescent="0.25"/>
    <row r="33949" x14ac:dyDescent="0.25"/>
    <row r="33950" x14ac:dyDescent="0.25"/>
    <row r="33951" x14ac:dyDescent="0.25"/>
    <row r="33952" x14ac:dyDescent="0.25"/>
    <row r="33953" x14ac:dyDescent="0.25"/>
    <row r="33954" x14ac:dyDescent="0.25"/>
    <row r="33955" x14ac:dyDescent="0.25"/>
    <row r="33956" x14ac:dyDescent="0.25"/>
    <row r="33957" x14ac:dyDescent="0.25"/>
    <row r="33958" x14ac:dyDescent="0.25"/>
    <row r="33959" x14ac:dyDescent="0.25"/>
    <row r="33960" x14ac:dyDescent="0.25"/>
    <row r="33961" x14ac:dyDescent="0.25"/>
    <row r="33962" x14ac:dyDescent="0.25"/>
    <row r="33963" x14ac:dyDescent="0.25"/>
    <row r="33964" x14ac:dyDescent="0.25"/>
    <row r="33965" x14ac:dyDescent="0.25"/>
    <row r="33966" x14ac:dyDescent="0.25"/>
    <row r="33967" x14ac:dyDescent="0.25"/>
    <row r="33968" x14ac:dyDescent="0.25"/>
    <row r="33969" x14ac:dyDescent="0.25"/>
    <row r="33970" x14ac:dyDescent="0.25"/>
    <row r="33971" x14ac:dyDescent="0.25"/>
    <row r="33972" x14ac:dyDescent="0.25"/>
    <row r="33973" x14ac:dyDescent="0.25"/>
    <row r="33974" x14ac:dyDescent="0.25"/>
    <row r="33975" x14ac:dyDescent="0.25"/>
    <row r="33976" x14ac:dyDescent="0.25"/>
    <row r="33977" x14ac:dyDescent="0.25"/>
    <row r="33978" x14ac:dyDescent="0.25"/>
    <row r="33979" x14ac:dyDescent="0.25"/>
    <row r="33980" x14ac:dyDescent="0.25"/>
    <row r="33981" x14ac:dyDescent="0.25"/>
    <row r="33982" x14ac:dyDescent="0.25"/>
    <row r="33983" x14ac:dyDescent="0.25"/>
    <row r="33984" x14ac:dyDescent="0.25"/>
    <row r="33985" x14ac:dyDescent="0.25"/>
    <row r="33986" x14ac:dyDescent="0.25"/>
    <row r="33987" x14ac:dyDescent="0.25"/>
    <row r="33988" x14ac:dyDescent="0.25"/>
    <row r="33989" x14ac:dyDescent="0.25"/>
    <row r="33990" x14ac:dyDescent="0.25"/>
    <row r="33991" x14ac:dyDescent="0.25"/>
    <row r="33992" x14ac:dyDescent="0.25"/>
    <row r="33993" x14ac:dyDescent="0.25"/>
    <row r="33994" x14ac:dyDescent="0.25"/>
    <row r="33995" x14ac:dyDescent="0.25"/>
    <row r="33996" x14ac:dyDescent="0.25"/>
    <row r="33997" x14ac:dyDescent="0.25"/>
    <row r="33998" x14ac:dyDescent="0.25"/>
    <row r="33999" x14ac:dyDescent="0.25"/>
    <row r="34000" x14ac:dyDescent="0.25"/>
    <row r="34001" x14ac:dyDescent="0.25"/>
    <row r="34002" x14ac:dyDescent="0.25"/>
    <row r="34003" x14ac:dyDescent="0.25"/>
    <row r="34004" x14ac:dyDescent="0.25"/>
    <row r="34005" x14ac:dyDescent="0.25"/>
    <row r="34006" x14ac:dyDescent="0.25"/>
    <row r="34007" x14ac:dyDescent="0.25"/>
    <row r="34008" x14ac:dyDescent="0.25"/>
    <row r="34009" x14ac:dyDescent="0.25"/>
    <row r="34010" x14ac:dyDescent="0.25"/>
    <row r="34011" x14ac:dyDescent="0.25"/>
    <row r="34012" x14ac:dyDescent="0.25"/>
    <row r="34013" x14ac:dyDescent="0.25"/>
    <row r="34014" x14ac:dyDescent="0.25"/>
    <row r="34015" x14ac:dyDescent="0.25"/>
    <row r="34016" x14ac:dyDescent="0.25"/>
    <row r="34017" x14ac:dyDescent="0.25"/>
    <row r="34018" x14ac:dyDescent="0.25"/>
    <row r="34019" x14ac:dyDescent="0.25"/>
    <row r="34020" x14ac:dyDescent="0.25"/>
    <row r="34021" x14ac:dyDescent="0.25"/>
    <row r="34022" x14ac:dyDescent="0.25"/>
    <row r="34023" x14ac:dyDescent="0.25"/>
    <row r="34024" x14ac:dyDescent="0.25"/>
    <row r="34025" x14ac:dyDescent="0.25"/>
    <row r="34026" x14ac:dyDescent="0.25"/>
    <row r="34027" x14ac:dyDescent="0.25"/>
    <row r="34028" x14ac:dyDescent="0.25"/>
    <row r="34029" x14ac:dyDescent="0.25"/>
    <row r="34030" x14ac:dyDescent="0.25"/>
    <row r="34031" x14ac:dyDescent="0.25"/>
    <row r="34032" x14ac:dyDescent="0.25"/>
    <row r="34033" x14ac:dyDescent="0.25"/>
    <row r="34034" x14ac:dyDescent="0.25"/>
    <row r="34035" x14ac:dyDescent="0.25"/>
    <row r="34036" x14ac:dyDescent="0.25"/>
    <row r="34037" x14ac:dyDescent="0.25"/>
    <row r="34038" x14ac:dyDescent="0.25"/>
    <row r="34039" x14ac:dyDescent="0.25"/>
    <row r="34040" x14ac:dyDescent="0.25"/>
    <row r="34041" x14ac:dyDescent="0.25"/>
    <row r="34042" x14ac:dyDescent="0.25"/>
    <row r="34043" x14ac:dyDescent="0.25"/>
    <row r="34044" x14ac:dyDescent="0.25"/>
    <row r="34045" x14ac:dyDescent="0.25"/>
    <row r="34046" x14ac:dyDescent="0.25"/>
    <row r="34047" x14ac:dyDescent="0.25"/>
    <row r="34048" x14ac:dyDescent="0.25"/>
    <row r="34049" x14ac:dyDescent="0.25"/>
    <row r="34050" x14ac:dyDescent="0.25"/>
    <row r="34051" x14ac:dyDescent="0.25"/>
    <row r="34052" x14ac:dyDescent="0.25"/>
    <row r="34053" x14ac:dyDescent="0.25"/>
    <row r="34054" x14ac:dyDescent="0.25"/>
    <row r="34055" x14ac:dyDescent="0.25"/>
    <row r="34056" x14ac:dyDescent="0.25"/>
    <row r="34057" x14ac:dyDescent="0.25"/>
    <row r="34058" x14ac:dyDescent="0.25"/>
    <row r="34059" x14ac:dyDescent="0.25"/>
    <row r="34060" x14ac:dyDescent="0.25"/>
    <row r="34061" x14ac:dyDescent="0.25"/>
    <row r="34062" x14ac:dyDescent="0.25"/>
    <row r="34063" x14ac:dyDescent="0.25"/>
    <row r="34064" x14ac:dyDescent="0.25"/>
    <row r="34065" x14ac:dyDescent="0.25"/>
    <row r="34066" x14ac:dyDescent="0.25"/>
    <row r="34067" x14ac:dyDescent="0.25"/>
    <row r="34068" x14ac:dyDescent="0.25"/>
    <row r="34069" x14ac:dyDescent="0.25"/>
    <row r="34070" x14ac:dyDescent="0.25"/>
    <row r="34071" x14ac:dyDescent="0.25"/>
    <row r="34072" x14ac:dyDescent="0.25"/>
    <row r="34073" x14ac:dyDescent="0.25"/>
    <row r="34074" x14ac:dyDescent="0.25"/>
    <row r="34075" x14ac:dyDescent="0.25"/>
    <row r="34076" x14ac:dyDescent="0.25"/>
    <row r="34077" x14ac:dyDescent="0.25"/>
    <row r="34078" x14ac:dyDescent="0.25"/>
    <row r="34079" x14ac:dyDescent="0.25"/>
    <row r="34080" x14ac:dyDescent="0.25"/>
    <row r="34081" x14ac:dyDescent="0.25"/>
    <row r="34082" x14ac:dyDescent="0.25"/>
    <row r="34083" x14ac:dyDescent="0.25"/>
    <row r="34084" x14ac:dyDescent="0.25"/>
    <row r="34085" x14ac:dyDescent="0.25"/>
    <row r="34086" x14ac:dyDescent="0.25"/>
    <row r="34087" x14ac:dyDescent="0.25"/>
    <row r="34088" x14ac:dyDescent="0.25"/>
    <row r="34089" x14ac:dyDescent="0.25"/>
    <row r="34090" x14ac:dyDescent="0.25"/>
    <row r="34091" x14ac:dyDescent="0.25"/>
    <row r="34092" x14ac:dyDescent="0.25"/>
    <row r="34093" x14ac:dyDescent="0.25"/>
    <row r="34094" x14ac:dyDescent="0.25"/>
    <row r="34095" x14ac:dyDescent="0.25"/>
    <row r="34096" x14ac:dyDescent="0.25"/>
    <row r="34097" x14ac:dyDescent="0.25"/>
    <row r="34098" x14ac:dyDescent="0.25"/>
    <row r="34099" x14ac:dyDescent="0.25"/>
    <row r="34100" x14ac:dyDescent="0.25"/>
    <row r="34101" x14ac:dyDescent="0.25"/>
    <row r="34102" x14ac:dyDescent="0.25"/>
    <row r="34103" x14ac:dyDescent="0.25"/>
    <row r="34104" x14ac:dyDescent="0.25"/>
    <row r="34105" x14ac:dyDescent="0.25"/>
    <row r="34106" x14ac:dyDescent="0.25"/>
    <row r="34107" x14ac:dyDescent="0.25"/>
    <row r="34108" x14ac:dyDescent="0.25"/>
    <row r="34109" x14ac:dyDescent="0.25"/>
    <row r="34110" x14ac:dyDescent="0.25"/>
    <row r="34111" x14ac:dyDescent="0.25"/>
    <row r="34112" x14ac:dyDescent="0.25"/>
    <row r="34113" x14ac:dyDescent="0.25"/>
    <row r="34114" x14ac:dyDescent="0.25"/>
    <row r="34115" x14ac:dyDescent="0.25"/>
    <row r="34116" x14ac:dyDescent="0.25"/>
    <row r="34117" x14ac:dyDescent="0.25"/>
    <row r="34118" x14ac:dyDescent="0.25"/>
    <row r="34119" x14ac:dyDescent="0.25"/>
    <row r="34120" x14ac:dyDescent="0.25"/>
    <row r="34121" x14ac:dyDescent="0.25"/>
    <row r="34122" x14ac:dyDescent="0.25"/>
    <row r="34123" x14ac:dyDescent="0.25"/>
    <row r="34124" x14ac:dyDescent="0.25"/>
    <row r="34125" x14ac:dyDescent="0.25"/>
    <row r="34126" x14ac:dyDescent="0.25"/>
    <row r="34127" x14ac:dyDescent="0.25"/>
    <row r="34128" x14ac:dyDescent="0.25"/>
    <row r="34129" x14ac:dyDescent="0.25"/>
    <row r="34130" x14ac:dyDescent="0.25"/>
    <row r="34131" x14ac:dyDescent="0.25"/>
    <row r="34132" x14ac:dyDescent="0.25"/>
    <row r="34133" x14ac:dyDescent="0.25"/>
    <row r="34134" x14ac:dyDescent="0.25"/>
    <row r="34135" x14ac:dyDescent="0.25"/>
    <row r="34136" x14ac:dyDescent="0.25"/>
    <row r="34137" x14ac:dyDescent="0.25"/>
    <row r="34138" x14ac:dyDescent="0.25"/>
    <row r="34139" x14ac:dyDescent="0.25"/>
    <row r="34140" x14ac:dyDescent="0.25"/>
    <row r="34141" x14ac:dyDescent="0.25"/>
    <row r="34142" x14ac:dyDescent="0.25"/>
    <row r="34143" x14ac:dyDescent="0.25"/>
    <row r="34144" x14ac:dyDescent="0.25"/>
    <row r="34145" x14ac:dyDescent="0.25"/>
    <row r="34146" x14ac:dyDescent="0.25"/>
    <row r="34147" x14ac:dyDescent="0.25"/>
    <row r="34148" x14ac:dyDescent="0.25"/>
    <row r="34149" x14ac:dyDescent="0.25"/>
    <row r="34150" x14ac:dyDescent="0.25"/>
    <row r="34151" x14ac:dyDescent="0.25"/>
    <row r="34152" x14ac:dyDescent="0.25"/>
    <row r="34153" x14ac:dyDescent="0.25"/>
    <row r="34154" x14ac:dyDescent="0.25"/>
    <row r="34155" x14ac:dyDescent="0.25"/>
    <row r="34156" x14ac:dyDescent="0.25"/>
    <row r="34157" x14ac:dyDescent="0.25"/>
    <row r="34158" x14ac:dyDescent="0.25"/>
    <row r="34159" x14ac:dyDescent="0.25"/>
    <row r="34160" x14ac:dyDescent="0.25"/>
    <row r="34161" x14ac:dyDescent="0.25"/>
    <row r="34162" x14ac:dyDescent="0.25"/>
    <row r="34163" x14ac:dyDescent="0.25"/>
    <row r="34164" x14ac:dyDescent="0.25"/>
    <row r="34165" x14ac:dyDescent="0.25"/>
    <row r="34166" x14ac:dyDescent="0.25"/>
    <row r="34167" x14ac:dyDescent="0.25"/>
    <row r="34168" x14ac:dyDescent="0.25"/>
    <row r="34169" x14ac:dyDescent="0.25"/>
    <row r="34170" x14ac:dyDescent="0.25"/>
    <row r="34171" x14ac:dyDescent="0.25"/>
    <row r="34172" x14ac:dyDescent="0.25"/>
    <row r="34173" x14ac:dyDescent="0.25"/>
    <row r="34174" x14ac:dyDescent="0.25"/>
    <row r="34175" x14ac:dyDescent="0.25"/>
    <row r="34176" x14ac:dyDescent="0.25"/>
    <row r="34177" x14ac:dyDescent="0.25"/>
    <row r="34178" x14ac:dyDescent="0.25"/>
    <row r="34179" x14ac:dyDescent="0.25"/>
    <row r="34180" x14ac:dyDescent="0.25"/>
    <row r="34181" x14ac:dyDescent="0.25"/>
    <row r="34182" x14ac:dyDescent="0.25"/>
    <row r="34183" x14ac:dyDescent="0.25"/>
    <row r="34184" x14ac:dyDescent="0.25"/>
    <row r="34185" x14ac:dyDescent="0.25"/>
    <row r="34186" x14ac:dyDescent="0.25"/>
    <row r="34187" x14ac:dyDescent="0.25"/>
    <row r="34188" x14ac:dyDescent="0.25"/>
    <row r="34189" x14ac:dyDescent="0.25"/>
    <row r="34190" x14ac:dyDescent="0.25"/>
    <row r="34191" x14ac:dyDescent="0.25"/>
    <row r="34192" x14ac:dyDescent="0.25"/>
    <row r="34193" x14ac:dyDescent="0.25"/>
    <row r="34194" x14ac:dyDescent="0.25"/>
    <row r="34195" x14ac:dyDescent="0.25"/>
    <row r="34196" x14ac:dyDescent="0.25"/>
    <row r="34197" x14ac:dyDescent="0.25"/>
    <row r="34198" x14ac:dyDescent="0.25"/>
    <row r="34199" x14ac:dyDescent="0.25"/>
    <row r="34200" x14ac:dyDescent="0.25"/>
    <row r="34201" x14ac:dyDescent="0.25"/>
    <row r="34202" x14ac:dyDescent="0.25"/>
    <row r="34203" x14ac:dyDescent="0.25"/>
    <row r="34204" x14ac:dyDescent="0.25"/>
    <row r="34205" x14ac:dyDescent="0.25"/>
    <row r="34206" x14ac:dyDescent="0.25"/>
    <row r="34207" x14ac:dyDescent="0.25"/>
    <row r="34208" x14ac:dyDescent="0.25"/>
    <row r="34209" x14ac:dyDescent="0.25"/>
    <row r="34210" x14ac:dyDescent="0.25"/>
    <row r="34211" x14ac:dyDescent="0.25"/>
    <row r="34212" x14ac:dyDescent="0.25"/>
    <row r="34213" x14ac:dyDescent="0.25"/>
    <row r="34214" x14ac:dyDescent="0.25"/>
    <row r="34215" x14ac:dyDescent="0.25"/>
    <row r="34216" x14ac:dyDescent="0.25"/>
    <row r="34217" x14ac:dyDescent="0.25"/>
    <row r="34218" x14ac:dyDescent="0.25"/>
    <row r="34219" x14ac:dyDescent="0.25"/>
    <row r="34220" x14ac:dyDescent="0.25"/>
    <row r="34221" x14ac:dyDescent="0.25"/>
    <row r="34222" x14ac:dyDescent="0.25"/>
    <row r="34223" x14ac:dyDescent="0.25"/>
    <row r="34224" x14ac:dyDescent="0.25"/>
    <row r="34225" x14ac:dyDescent="0.25"/>
    <row r="34226" x14ac:dyDescent="0.25"/>
    <row r="34227" x14ac:dyDescent="0.25"/>
    <row r="34228" x14ac:dyDescent="0.25"/>
    <row r="34229" x14ac:dyDescent="0.25"/>
    <row r="34230" x14ac:dyDescent="0.25"/>
    <row r="34231" x14ac:dyDescent="0.25"/>
    <row r="34232" x14ac:dyDescent="0.25"/>
    <row r="34233" x14ac:dyDescent="0.25"/>
    <row r="34234" x14ac:dyDescent="0.25"/>
    <row r="34235" x14ac:dyDescent="0.25"/>
    <row r="34236" x14ac:dyDescent="0.25"/>
    <row r="34237" x14ac:dyDescent="0.25"/>
    <row r="34238" x14ac:dyDescent="0.25"/>
    <row r="34239" x14ac:dyDescent="0.25"/>
    <row r="34240" x14ac:dyDescent="0.25"/>
    <row r="34241" x14ac:dyDescent="0.25"/>
    <row r="34242" x14ac:dyDescent="0.25"/>
    <row r="34243" x14ac:dyDescent="0.25"/>
    <row r="34244" x14ac:dyDescent="0.25"/>
    <row r="34245" x14ac:dyDescent="0.25"/>
    <row r="34246" x14ac:dyDescent="0.25"/>
    <row r="34247" x14ac:dyDescent="0.25"/>
    <row r="34248" x14ac:dyDescent="0.25"/>
    <row r="34249" x14ac:dyDescent="0.25"/>
    <row r="34250" x14ac:dyDescent="0.25"/>
    <row r="34251" x14ac:dyDescent="0.25"/>
    <row r="34252" x14ac:dyDescent="0.25"/>
    <row r="34253" x14ac:dyDescent="0.25"/>
    <row r="34254" x14ac:dyDescent="0.25"/>
    <row r="34255" x14ac:dyDescent="0.25"/>
    <row r="34256" x14ac:dyDescent="0.25"/>
    <row r="34257" x14ac:dyDescent="0.25"/>
    <row r="34258" x14ac:dyDescent="0.25"/>
    <row r="34259" x14ac:dyDescent="0.25"/>
    <row r="34260" x14ac:dyDescent="0.25"/>
    <row r="34261" x14ac:dyDescent="0.25"/>
    <row r="34262" x14ac:dyDescent="0.25"/>
    <row r="34263" x14ac:dyDescent="0.25"/>
    <row r="34264" x14ac:dyDescent="0.25"/>
    <row r="34265" x14ac:dyDescent="0.25"/>
    <row r="34266" x14ac:dyDescent="0.25"/>
    <row r="34267" x14ac:dyDescent="0.25"/>
    <row r="34268" x14ac:dyDescent="0.25"/>
    <row r="34269" x14ac:dyDescent="0.25"/>
    <row r="34270" x14ac:dyDescent="0.25"/>
    <row r="34271" x14ac:dyDescent="0.25"/>
    <row r="34272" x14ac:dyDescent="0.25"/>
    <row r="34273" x14ac:dyDescent="0.25"/>
    <row r="34274" x14ac:dyDescent="0.25"/>
    <row r="34275" x14ac:dyDescent="0.25"/>
    <row r="34276" x14ac:dyDescent="0.25"/>
    <row r="34277" x14ac:dyDescent="0.25"/>
    <row r="34278" x14ac:dyDescent="0.25"/>
    <row r="34279" x14ac:dyDescent="0.25"/>
    <row r="34280" x14ac:dyDescent="0.25"/>
    <row r="34281" x14ac:dyDescent="0.25"/>
    <row r="34282" x14ac:dyDescent="0.25"/>
    <row r="34283" x14ac:dyDescent="0.25"/>
    <row r="34284" x14ac:dyDescent="0.25"/>
    <row r="34285" x14ac:dyDescent="0.25"/>
    <row r="34286" x14ac:dyDescent="0.25"/>
    <row r="34287" x14ac:dyDescent="0.25"/>
    <row r="34288" x14ac:dyDescent="0.25"/>
    <row r="34289" x14ac:dyDescent="0.25"/>
    <row r="34290" x14ac:dyDescent="0.25"/>
    <row r="34291" x14ac:dyDescent="0.25"/>
    <row r="34292" x14ac:dyDescent="0.25"/>
    <row r="34293" x14ac:dyDescent="0.25"/>
    <row r="34294" x14ac:dyDescent="0.25"/>
    <row r="34295" x14ac:dyDescent="0.25"/>
    <row r="34296" x14ac:dyDescent="0.25"/>
    <row r="34297" x14ac:dyDescent="0.25"/>
    <row r="34298" x14ac:dyDescent="0.25"/>
    <row r="34299" x14ac:dyDescent="0.25"/>
    <row r="34300" x14ac:dyDescent="0.25"/>
    <row r="34301" x14ac:dyDescent="0.25"/>
    <row r="34302" x14ac:dyDescent="0.25"/>
    <row r="34303" x14ac:dyDescent="0.25"/>
    <row r="34304" x14ac:dyDescent="0.25"/>
    <row r="34305" x14ac:dyDescent="0.25"/>
    <row r="34306" x14ac:dyDescent="0.25"/>
    <row r="34307" x14ac:dyDescent="0.25"/>
    <row r="34308" x14ac:dyDescent="0.25"/>
    <row r="34309" x14ac:dyDescent="0.25"/>
    <row r="34310" x14ac:dyDescent="0.25"/>
    <row r="34311" x14ac:dyDescent="0.25"/>
    <row r="34312" x14ac:dyDescent="0.25"/>
    <row r="34313" x14ac:dyDescent="0.25"/>
    <row r="34314" x14ac:dyDescent="0.25"/>
    <row r="34315" x14ac:dyDescent="0.25"/>
    <row r="34316" x14ac:dyDescent="0.25"/>
    <row r="34317" x14ac:dyDescent="0.25"/>
    <row r="34318" x14ac:dyDescent="0.25"/>
    <row r="34319" x14ac:dyDescent="0.25"/>
    <row r="34320" x14ac:dyDescent="0.25"/>
    <row r="34321" x14ac:dyDescent="0.25"/>
    <row r="34322" x14ac:dyDescent="0.25"/>
    <row r="34323" x14ac:dyDescent="0.25"/>
    <row r="34324" x14ac:dyDescent="0.25"/>
    <row r="34325" x14ac:dyDescent="0.25"/>
    <row r="34326" x14ac:dyDescent="0.25"/>
    <row r="34327" x14ac:dyDescent="0.25"/>
    <row r="34328" x14ac:dyDescent="0.25"/>
    <row r="34329" x14ac:dyDescent="0.25"/>
    <row r="34330" x14ac:dyDescent="0.25"/>
    <row r="34331" x14ac:dyDescent="0.25"/>
    <row r="34332" x14ac:dyDescent="0.25"/>
    <row r="34333" x14ac:dyDescent="0.25"/>
    <row r="34334" x14ac:dyDescent="0.25"/>
    <row r="34335" x14ac:dyDescent="0.25"/>
    <row r="34336" x14ac:dyDescent="0.25"/>
    <row r="34337" x14ac:dyDescent="0.25"/>
    <row r="34338" x14ac:dyDescent="0.25"/>
    <row r="34339" x14ac:dyDescent="0.25"/>
    <row r="34340" x14ac:dyDescent="0.25"/>
    <row r="34341" x14ac:dyDescent="0.25"/>
    <row r="34342" x14ac:dyDescent="0.25"/>
    <row r="34343" x14ac:dyDescent="0.25"/>
    <row r="34344" x14ac:dyDescent="0.25"/>
    <row r="34345" x14ac:dyDescent="0.25"/>
    <row r="34346" x14ac:dyDescent="0.25"/>
    <row r="34347" x14ac:dyDescent="0.25"/>
    <row r="34348" x14ac:dyDescent="0.25"/>
    <row r="34349" x14ac:dyDescent="0.25"/>
    <row r="34350" x14ac:dyDescent="0.25"/>
    <row r="34351" x14ac:dyDescent="0.25"/>
    <row r="34352" x14ac:dyDescent="0.25"/>
    <row r="34353" x14ac:dyDescent="0.25"/>
    <row r="34354" x14ac:dyDescent="0.25"/>
    <row r="34355" x14ac:dyDescent="0.25"/>
    <row r="34356" x14ac:dyDescent="0.25"/>
    <row r="34357" x14ac:dyDescent="0.25"/>
    <row r="34358" x14ac:dyDescent="0.25"/>
    <row r="34359" x14ac:dyDescent="0.25"/>
    <row r="34360" x14ac:dyDescent="0.25"/>
    <row r="34361" x14ac:dyDescent="0.25"/>
    <row r="34362" x14ac:dyDescent="0.25"/>
    <row r="34363" x14ac:dyDescent="0.25"/>
    <row r="34364" x14ac:dyDescent="0.25"/>
    <row r="34365" x14ac:dyDescent="0.25"/>
    <row r="34366" x14ac:dyDescent="0.25"/>
    <row r="34367" x14ac:dyDescent="0.25"/>
    <row r="34368" x14ac:dyDescent="0.25"/>
    <row r="34369" x14ac:dyDescent="0.25"/>
    <row r="34370" x14ac:dyDescent="0.25"/>
    <row r="34371" x14ac:dyDescent="0.25"/>
    <row r="34372" x14ac:dyDescent="0.25"/>
    <row r="34373" x14ac:dyDescent="0.25"/>
    <row r="34374" x14ac:dyDescent="0.25"/>
    <row r="34375" x14ac:dyDescent="0.25"/>
    <row r="34376" x14ac:dyDescent="0.25"/>
    <row r="34377" x14ac:dyDescent="0.25"/>
    <row r="34378" x14ac:dyDescent="0.25"/>
    <row r="34379" x14ac:dyDescent="0.25"/>
    <row r="34380" x14ac:dyDescent="0.25"/>
    <row r="34381" x14ac:dyDescent="0.25"/>
    <row r="34382" x14ac:dyDescent="0.25"/>
    <row r="34383" x14ac:dyDescent="0.25"/>
    <row r="34384" x14ac:dyDescent="0.25"/>
    <row r="34385" x14ac:dyDescent="0.25"/>
    <row r="34386" x14ac:dyDescent="0.25"/>
    <row r="34387" x14ac:dyDescent="0.25"/>
    <row r="34388" x14ac:dyDescent="0.25"/>
    <row r="34389" x14ac:dyDescent="0.25"/>
    <row r="34390" x14ac:dyDescent="0.25"/>
    <row r="34391" x14ac:dyDescent="0.25"/>
    <row r="34392" x14ac:dyDescent="0.25"/>
    <row r="34393" x14ac:dyDescent="0.25"/>
    <row r="34394" x14ac:dyDescent="0.25"/>
    <row r="34395" x14ac:dyDescent="0.25"/>
    <row r="34396" x14ac:dyDescent="0.25"/>
    <row r="34397" x14ac:dyDescent="0.25"/>
    <row r="34398" x14ac:dyDescent="0.25"/>
    <row r="34399" x14ac:dyDescent="0.25"/>
    <row r="34400" x14ac:dyDescent="0.25"/>
    <row r="34401" x14ac:dyDescent="0.25"/>
    <row r="34402" x14ac:dyDescent="0.25"/>
    <row r="34403" x14ac:dyDescent="0.25"/>
    <row r="34404" x14ac:dyDescent="0.25"/>
    <row r="34405" x14ac:dyDescent="0.25"/>
    <row r="34406" x14ac:dyDescent="0.25"/>
    <row r="34407" x14ac:dyDescent="0.25"/>
    <row r="34408" x14ac:dyDescent="0.25"/>
    <row r="34409" x14ac:dyDescent="0.25"/>
    <row r="34410" x14ac:dyDescent="0.25"/>
    <row r="34411" x14ac:dyDescent="0.25"/>
    <row r="34412" x14ac:dyDescent="0.25"/>
    <row r="34413" x14ac:dyDescent="0.25"/>
    <row r="34414" x14ac:dyDescent="0.25"/>
    <row r="34415" x14ac:dyDescent="0.25"/>
    <row r="34416" x14ac:dyDescent="0.25"/>
    <row r="34417" x14ac:dyDescent="0.25"/>
    <row r="34418" x14ac:dyDescent="0.25"/>
    <row r="34419" x14ac:dyDescent="0.25"/>
    <row r="34420" x14ac:dyDescent="0.25"/>
    <row r="34421" x14ac:dyDescent="0.25"/>
    <row r="34422" x14ac:dyDescent="0.25"/>
    <row r="34423" x14ac:dyDescent="0.25"/>
    <row r="34424" x14ac:dyDescent="0.25"/>
    <row r="34425" x14ac:dyDescent="0.25"/>
    <row r="34426" x14ac:dyDescent="0.25"/>
    <row r="34427" x14ac:dyDescent="0.25"/>
    <row r="34428" x14ac:dyDescent="0.25"/>
    <row r="34429" x14ac:dyDescent="0.25"/>
    <row r="34430" x14ac:dyDescent="0.25"/>
    <row r="34431" x14ac:dyDescent="0.25"/>
    <row r="34432" x14ac:dyDescent="0.25"/>
    <row r="34433" x14ac:dyDescent="0.25"/>
    <row r="34434" x14ac:dyDescent="0.25"/>
    <row r="34435" x14ac:dyDescent="0.25"/>
    <row r="34436" x14ac:dyDescent="0.25"/>
    <row r="34437" x14ac:dyDescent="0.25"/>
    <row r="34438" x14ac:dyDescent="0.25"/>
    <row r="34439" x14ac:dyDescent="0.25"/>
    <row r="34440" x14ac:dyDescent="0.25"/>
    <row r="34441" x14ac:dyDescent="0.25"/>
    <row r="34442" x14ac:dyDescent="0.25"/>
    <row r="34443" x14ac:dyDescent="0.25"/>
    <row r="34444" x14ac:dyDescent="0.25"/>
    <row r="34445" x14ac:dyDescent="0.25"/>
    <row r="34446" x14ac:dyDescent="0.25"/>
    <row r="34447" x14ac:dyDescent="0.25"/>
    <row r="34448" x14ac:dyDescent="0.25"/>
    <row r="34449" x14ac:dyDescent="0.25"/>
    <row r="34450" x14ac:dyDescent="0.25"/>
    <row r="34451" x14ac:dyDescent="0.25"/>
    <row r="34452" x14ac:dyDescent="0.25"/>
    <row r="34453" x14ac:dyDescent="0.25"/>
    <row r="34454" x14ac:dyDescent="0.25"/>
    <row r="34455" x14ac:dyDescent="0.25"/>
    <row r="34456" x14ac:dyDescent="0.25"/>
    <row r="34457" x14ac:dyDescent="0.25"/>
    <row r="34458" x14ac:dyDescent="0.25"/>
    <row r="34459" x14ac:dyDescent="0.25"/>
    <row r="34460" x14ac:dyDescent="0.25"/>
    <row r="34461" x14ac:dyDescent="0.25"/>
    <row r="34462" x14ac:dyDescent="0.25"/>
    <row r="34463" x14ac:dyDescent="0.25"/>
    <row r="34464" x14ac:dyDescent="0.25"/>
    <row r="34465" x14ac:dyDescent="0.25"/>
    <row r="34466" x14ac:dyDescent="0.25"/>
    <row r="34467" x14ac:dyDescent="0.25"/>
    <row r="34468" x14ac:dyDescent="0.25"/>
    <row r="34469" x14ac:dyDescent="0.25"/>
    <row r="34470" x14ac:dyDescent="0.25"/>
    <row r="34471" x14ac:dyDescent="0.25"/>
    <row r="34472" x14ac:dyDescent="0.25"/>
    <row r="34473" x14ac:dyDescent="0.25"/>
    <row r="34474" x14ac:dyDescent="0.25"/>
    <row r="34475" x14ac:dyDescent="0.25"/>
    <row r="34476" x14ac:dyDescent="0.25"/>
    <row r="34477" x14ac:dyDescent="0.25"/>
    <row r="34478" x14ac:dyDescent="0.25"/>
    <row r="34479" x14ac:dyDescent="0.25"/>
    <row r="34480" x14ac:dyDescent="0.25"/>
    <row r="34481" x14ac:dyDescent="0.25"/>
    <row r="34482" x14ac:dyDescent="0.25"/>
    <row r="34483" x14ac:dyDescent="0.25"/>
    <row r="34484" x14ac:dyDescent="0.25"/>
    <row r="34485" x14ac:dyDescent="0.25"/>
    <row r="34486" x14ac:dyDescent="0.25"/>
    <row r="34487" x14ac:dyDescent="0.25"/>
    <row r="34488" x14ac:dyDescent="0.25"/>
    <row r="34489" x14ac:dyDescent="0.25"/>
    <row r="34490" x14ac:dyDescent="0.25"/>
    <row r="34491" x14ac:dyDescent="0.25"/>
    <row r="34492" x14ac:dyDescent="0.25"/>
    <row r="34493" x14ac:dyDescent="0.25"/>
    <row r="34494" x14ac:dyDescent="0.25"/>
    <row r="34495" x14ac:dyDescent="0.25"/>
    <row r="34496" x14ac:dyDescent="0.25"/>
    <row r="34497" x14ac:dyDescent="0.25"/>
    <row r="34498" x14ac:dyDescent="0.25"/>
    <row r="34499" x14ac:dyDescent="0.25"/>
    <row r="34500" x14ac:dyDescent="0.25"/>
    <row r="34501" x14ac:dyDescent="0.25"/>
    <row r="34502" x14ac:dyDescent="0.25"/>
    <row r="34503" x14ac:dyDescent="0.25"/>
    <row r="34504" x14ac:dyDescent="0.25"/>
    <row r="34505" x14ac:dyDescent="0.25"/>
    <row r="34506" x14ac:dyDescent="0.25"/>
    <row r="34507" x14ac:dyDescent="0.25"/>
    <row r="34508" x14ac:dyDescent="0.25"/>
    <row r="34509" x14ac:dyDescent="0.25"/>
    <row r="34510" x14ac:dyDescent="0.25"/>
    <row r="34511" x14ac:dyDescent="0.25"/>
    <row r="34512" x14ac:dyDescent="0.25"/>
    <row r="34513" x14ac:dyDescent="0.25"/>
    <row r="34514" x14ac:dyDescent="0.25"/>
    <row r="34515" x14ac:dyDescent="0.25"/>
    <row r="34516" x14ac:dyDescent="0.25"/>
    <row r="34517" x14ac:dyDescent="0.25"/>
    <row r="34518" x14ac:dyDescent="0.25"/>
    <row r="34519" x14ac:dyDescent="0.25"/>
    <row r="34520" x14ac:dyDescent="0.25"/>
    <row r="34521" x14ac:dyDescent="0.25"/>
    <row r="34522" x14ac:dyDescent="0.25"/>
    <row r="34523" x14ac:dyDescent="0.25"/>
    <row r="34524" x14ac:dyDescent="0.25"/>
    <row r="34525" x14ac:dyDescent="0.25"/>
    <row r="34526" x14ac:dyDescent="0.25"/>
    <row r="34527" x14ac:dyDescent="0.25"/>
    <row r="34528" x14ac:dyDescent="0.25"/>
    <row r="34529" x14ac:dyDescent="0.25"/>
    <row r="34530" x14ac:dyDescent="0.25"/>
    <row r="34531" x14ac:dyDescent="0.25"/>
    <row r="34532" x14ac:dyDescent="0.25"/>
    <row r="34533" x14ac:dyDescent="0.25"/>
    <row r="34534" x14ac:dyDescent="0.25"/>
    <row r="34535" x14ac:dyDescent="0.25"/>
    <row r="34536" x14ac:dyDescent="0.25"/>
    <row r="34537" x14ac:dyDescent="0.25"/>
    <row r="34538" x14ac:dyDescent="0.25"/>
    <row r="34539" x14ac:dyDescent="0.25"/>
    <row r="34540" x14ac:dyDescent="0.25"/>
    <row r="34541" x14ac:dyDescent="0.25"/>
    <row r="34542" x14ac:dyDescent="0.25"/>
    <row r="34543" x14ac:dyDescent="0.25"/>
    <row r="34544" x14ac:dyDescent="0.25"/>
    <row r="34545" x14ac:dyDescent="0.25"/>
    <row r="34546" x14ac:dyDescent="0.25"/>
    <row r="34547" x14ac:dyDescent="0.25"/>
    <row r="34548" x14ac:dyDescent="0.25"/>
    <row r="34549" x14ac:dyDescent="0.25"/>
    <row r="34550" x14ac:dyDescent="0.25"/>
    <row r="34551" x14ac:dyDescent="0.25"/>
    <row r="34552" x14ac:dyDescent="0.25"/>
    <row r="34553" x14ac:dyDescent="0.25"/>
    <row r="34554" x14ac:dyDescent="0.25"/>
    <row r="34555" x14ac:dyDescent="0.25"/>
    <row r="34556" x14ac:dyDescent="0.25"/>
    <row r="34557" x14ac:dyDescent="0.25"/>
    <row r="34558" x14ac:dyDescent="0.25"/>
    <row r="34559" x14ac:dyDescent="0.25"/>
    <row r="34560" x14ac:dyDescent="0.25"/>
    <row r="34561" x14ac:dyDescent="0.25"/>
    <row r="34562" x14ac:dyDescent="0.25"/>
    <row r="34563" x14ac:dyDescent="0.25"/>
    <row r="34564" x14ac:dyDescent="0.25"/>
    <row r="34565" x14ac:dyDescent="0.25"/>
    <row r="34566" x14ac:dyDescent="0.25"/>
    <row r="34567" x14ac:dyDescent="0.25"/>
    <row r="34568" x14ac:dyDescent="0.25"/>
    <row r="34569" x14ac:dyDescent="0.25"/>
    <row r="34570" x14ac:dyDescent="0.25"/>
    <row r="34571" x14ac:dyDescent="0.25"/>
    <row r="34572" x14ac:dyDescent="0.25"/>
    <row r="34573" x14ac:dyDescent="0.25"/>
    <row r="34574" x14ac:dyDescent="0.25"/>
    <row r="34575" x14ac:dyDescent="0.25"/>
    <row r="34576" x14ac:dyDescent="0.25"/>
    <row r="34577" x14ac:dyDescent="0.25"/>
    <row r="34578" x14ac:dyDescent="0.25"/>
    <row r="34579" x14ac:dyDescent="0.25"/>
    <row r="34580" x14ac:dyDescent="0.25"/>
    <row r="34581" x14ac:dyDescent="0.25"/>
    <row r="34582" x14ac:dyDescent="0.25"/>
    <row r="34583" x14ac:dyDescent="0.25"/>
    <row r="34584" x14ac:dyDescent="0.25"/>
    <row r="34585" x14ac:dyDescent="0.25"/>
    <row r="34586" x14ac:dyDescent="0.25"/>
    <row r="34587" x14ac:dyDescent="0.25"/>
    <row r="34588" x14ac:dyDescent="0.25"/>
    <row r="34589" x14ac:dyDescent="0.25"/>
    <row r="34590" x14ac:dyDescent="0.25"/>
    <row r="34591" x14ac:dyDescent="0.25"/>
    <row r="34592" x14ac:dyDescent="0.25"/>
    <row r="34593" x14ac:dyDescent="0.25"/>
    <row r="34594" x14ac:dyDescent="0.25"/>
    <row r="34595" x14ac:dyDescent="0.25"/>
    <row r="34596" x14ac:dyDescent="0.25"/>
    <row r="34597" x14ac:dyDescent="0.25"/>
    <row r="34598" x14ac:dyDescent="0.25"/>
    <row r="34599" x14ac:dyDescent="0.25"/>
    <row r="34600" x14ac:dyDescent="0.25"/>
    <row r="34601" x14ac:dyDescent="0.25"/>
    <row r="34602" x14ac:dyDescent="0.25"/>
    <row r="34603" x14ac:dyDescent="0.25"/>
    <row r="34604" x14ac:dyDescent="0.25"/>
    <row r="34605" x14ac:dyDescent="0.25"/>
    <row r="34606" x14ac:dyDescent="0.25"/>
    <row r="34607" x14ac:dyDescent="0.25"/>
    <row r="34608" x14ac:dyDescent="0.25"/>
    <row r="34609" x14ac:dyDescent="0.25"/>
    <row r="34610" x14ac:dyDescent="0.25"/>
    <row r="34611" x14ac:dyDescent="0.25"/>
    <row r="34612" x14ac:dyDescent="0.25"/>
    <row r="34613" x14ac:dyDescent="0.25"/>
    <row r="34614" x14ac:dyDescent="0.25"/>
    <row r="34615" x14ac:dyDescent="0.25"/>
    <row r="34616" x14ac:dyDescent="0.25"/>
    <row r="34617" x14ac:dyDescent="0.25"/>
    <row r="34618" x14ac:dyDescent="0.25"/>
    <row r="34619" x14ac:dyDescent="0.25"/>
    <row r="34620" x14ac:dyDescent="0.25"/>
    <row r="34621" x14ac:dyDescent="0.25"/>
    <row r="34622" x14ac:dyDescent="0.25"/>
    <row r="34623" x14ac:dyDescent="0.25"/>
    <row r="34624" x14ac:dyDescent="0.25"/>
    <row r="34625" x14ac:dyDescent="0.25"/>
    <row r="34626" x14ac:dyDescent="0.25"/>
    <row r="34627" x14ac:dyDescent="0.25"/>
    <row r="34628" x14ac:dyDescent="0.25"/>
    <row r="34629" x14ac:dyDescent="0.25"/>
    <row r="34630" x14ac:dyDescent="0.25"/>
    <row r="34631" x14ac:dyDescent="0.25"/>
    <row r="34632" x14ac:dyDescent="0.25"/>
    <row r="34633" x14ac:dyDescent="0.25"/>
    <row r="34634" x14ac:dyDescent="0.25"/>
    <row r="34635" x14ac:dyDescent="0.25"/>
    <row r="34636" x14ac:dyDescent="0.25"/>
    <row r="34637" x14ac:dyDescent="0.25"/>
    <row r="34638" x14ac:dyDescent="0.25"/>
    <row r="34639" x14ac:dyDescent="0.25"/>
    <row r="34640" x14ac:dyDescent="0.25"/>
    <row r="34641" x14ac:dyDescent="0.25"/>
    <row r="34642" x14ac:dyDescent="0.25"/>
    <row r="34643" x14ac:dyDescent="0.25"/>
    <row r="34644" x14ac:dyDescent="0.25"/>
    <row r="34645" x14ac:dyDescent="0.25"/>
    <row r="34646" x14ac:dyDescent="0.25"/>
    <row r="34647" x14ac:dyDescent="0.25"/>
    <row r="34648" x14ac:dyDescent="0.25"/>
    <row r="34649" x14ac:dyDescent="0.25"/>
    <row r="34650" x14ac:dyDescent="0.25"/>
    <row r="34651" x14ac:dyDescent="0.25"/>
    <row r="34652" x14ac:dyDescent="0.25"/>
    <row r="34653" x14ac:dyDescent="0.25"/>
    <row r="34654" x14ac:dyDescent="0.25"/>
    <row r="34655" x14ac:dyDescent="0.25"/>
    <row r="34656" x14ac:dyDescent="0.25"/>
    <row r="34657" x14ac:dyDescent="0.25"/>
    <row r="34658" x14ac:dyDescent="0.25"/>
    <row r="34659" x14ac:dyDescent="0.25"/>
    <row r="34660" x14ac:dyDescent="0.25"/>
    <row r="34661" x14ac:dyDescent="0.25"/>
    <row r="34662" x14ac:dyDescent="0.25"/>
    <row r="34663" x14ac:dyDescent="0.25"/>
    <row r="34664" x14ac:dyDescent="0.25"/>
    <row r="34665" x14ac:dyDescent="0.25"/>
    <row r="34666" x14ac:dyDescent="0.25"/>
    <row r="34667" x14ac:dyDescent="0.25"/>
    <row r="34668" x14ac:dyDescent="0.25"/>
    <row r="34669" x14ac:dyDescent="0.25"/>
    <row r="34670" x14ac:dyDescent="0.25"/>
    <row r="34671" x14ac:dyDescent="0.25"/>
    <row r="34672" x14ac:dyDescent="0.25"/>
    <row r="34673" x14ac:dyDescent="0.25"/>
    <row r="34674" x14ac:dyDescent="0.25"/>
    <row r="34675" x14ac:dyDescent="0.25"/>
    <row r="34676" x14ac:dyDescent="0.25"/>
    <row r="34677" x14ac:dyDescent="0.25"/>
    <row r="34678" x14ac:dyDescent="0.25"/>
    <row r="34679" x14ac:dyDescent="0.25"/>
    <row r="34680" x14ac:dyDescent="0.25"/>
    <row r="34681" x14ac:dyDescent="0.25"/>
    <row r="34682" x14ac:dyDescent="0.25"/>
    <row r="34683" x14ac:dyDescent="0.25"/>
    <row r="34684" x14ac:dyDescent="0.25"/>
    <row r="34685" x14ac:dyDescent="0.25"/>
    <row r="34686" x14ac:dyDescent="0.25"/>
    <row r="34687" x14ac:dyDescent="0.25"/>
    <row r="34688" x14ac:dyDescent="0.25"/>
    <row r="34689" x14ac:dyDescent="0.25"/>
    <row r="34690" x14ac:dyDescent="0.25"/>
    <row r="34691" x14ac:dyDescent="0.25"/>
    <row r="34692" x14ac:dyDescent="0.25"/>
    <row r="34693" x14ac:dyDescent="0.25"/>
    <row r="34694" x14ac:dyDescent="0.25"/>
    <row r="34695" x14ac:dyDescent="0.25"/>
    <row r="34696" x14ac:dyDescent="0.25"/>
    <row r="34697" x14ac:dyDescent="0.25"/>
    <row r="34698" x14ac:dyDescent="0.25"/>
    <row r="34699" x14ac:dyDescent="0.25"/>
    <row r="34700" x14ac:dyDescent="0.25"/>
    <row r="34701" x14ac:dyDescent="0.25"/>
    <row r="34702" x14ac:dyDescent="0.25"/>
    <row r="34703" x14ac:dyDescent="0.25"/>
    <row r="34704" x14ac:dyDescent="0.25"/>
    <row r="34705" x14ac:dyDescent="0.25"/>
    <row r="34706" x14ac:dyDescent="0.25"/>
    <row r="34707" x14ac:dyDescent="0.25"/>
    <row r="34708" x14ac:dyDescent="0.25"/>
    <row r="34709" x14ac:dyDescent="0.25"/>
    <row r="34710" x14ac:dyDescent="0.25"/>
    <row r="34711" x14ac:dyDescent="0.25"/>
    <row r="34712" x14ac:dyDescent="0.25"/>
    <row r="34713" x14ac:dyDescent="0.25"/>
    <row r="34714" x14ac:dyDescent="0.25"/>
    <row r="34715" x14ac:dyDescent="0.25"/>
    <row r="34716" x14ac:dyDescent="0.25"/>
    <row r="34717" x14ac:dyDescent="0.25"/>
    <row r="34718" x14ac:dyDescent="0.25"/>
    <row r="34719" x14ac:dyDescent="0.25"/>
    <row r="34720" x14ac:dyDescent="0.25"/>
    <row r="34721" x14ac:dyDescent="0.25"/>
    <row r="34722" x14ac:dyDescent="0.25"/>
    <row r="34723" x14ac:dyDescent="0.25"/>
    <row r="34724" x14ac:dyDescent="0.25"/>
    <row r="34725" x14ac:dyDescent="0.25"/>
    <row r="34726" x14ac:dyDescent="0.25"/>
    <row r="34727" x14ac:dyDescent="0.25"/>
    <row r="34728" x14ac:dyDescent="0.25"/>
    <row r="34729" x14ac:dyDescent="0.25"/>
    <row r="34730" x14ac:dyDescent="0.25"/>
    <row r="34731" x14ac:dyDescent="0.25"/>
    <row r="34732" x14ac:dyDescent="0.25"/>
    <row r="34733" x14ac:dyDescent="0.25"/>
    <row r="34734" x14ac:dyDescent="0.25"/>
    <row r="34735" x14ac:dyDescent="0.25"/>
    <row r="34736" x14ac:dyDescent="0.25"/>
    <row r="34737" x14ac:dyDescent="0.25"/>
    <row r="34738" x14ac:dyDescent="0.25"/>
    <row r="34739" x14ac:dyDescent="0.25"/>
    <row r="34740" x14ac:dyDescent="0.25"/>
    <row r="34741" x14ac:dyDescent="0.25"/>
    <row r="34742" x14ac:dyDescent="0.25"/>
    <row r="34743" x14ac:dyDescent="0.25"/>
    <row r="34744" x14ac:dyDescent="0.25"/>
    <row r="34745" x14ac:dyDescent="0.25"/>
    <row r="34746" x14ac:dyDescent="0.25"/>
    <row r="34747" x14ac:dyDescent="0.25"/>
    <row r="34748" x14ac:dyDescent="0.25"/>
    <row r="34749" x14ac:dyDescent="0.25"/>
    <row r="34750" x14ac:dyDescent="0.25"/>
    <row r="34751" x14ac:dyDescent="0.25"/>
    <row r="34752" x14ac:dyDescent="0.25"/>
    <row r="34753" x14ac:dyDescent="0.25"/>
    <row r="34754" x14ac:dyDescent="0.25"/>
    <row r="34755" x14ac:dyDescent="0.25"/>
    <row r="34756" x14ac:dyDescent="0.25"/>
    <row r="34757" x14ac:dyDescent="0.25"/>
    <row r="34758" x14ac:dyDescent="0.25"/>
    <row r="34759" x14ac:dyDescent="0.25"/>
    <row r="34760" x14ac:dyDescent="0.25"/>
    <row r="34761" x14ac:dyDescent="0.25"/>
    <row r="34762" x14ac:dyDescent="0.25"/>
    <row r="34763" x14ac:dyDescent="0.25"/>
    <row r="34764" x14ac:dyDescent="0.25"/>
    <row r="34765" x14ac:dyDescent="0.25"/>
    <row r="34766" x14ac:dyDescent="0.25"/>
    <row r="34767" x14ac:dyDescent="0.25"/>
    <row r="34768" x14ac:dyDescent="0.25"/>
    <row r="34769" x14ac:dyDescent="0.25"/>
    <row r="34770" x14ac:dyDescent="0.25"/>
    <row r="34771" x14ac:dyDescent="0.25"/>
    <row r="34772" x14ac:dyDescent="0.25"/>
    <row r="34773" x14ac:dyDescent="0.25"/>
    <row r="34774" x14ac:dyDescent="0.25"/>
    <row r="34775" x14ac:dyDescent="0.25"/>
    <row r="34776" x14ac:dyDescent="0.25"/>
    <row r="34777" x14ac:dyDescent="0.25"/>
    <row r="34778" x14ac:dyDescent="0.25"/>
    <row r="34779" x14ac:dyDescent="0.25"/>
    <row r="34780" x14ac:dyDescent="0.25"/>
    <row r="34781" x14ac:dyDescent="0.25"/>
    <row r="34782" x14ac:dyDescent="0.25"/>
    <row r="34783" x14ac:dyDescent="0.25"/>
    <row r="34784" x14ac:dyDescent="0.25"/>
    <row r="34785" x14ac:dyDescent="0.25"/>
    <row r="34786" x14ac:dyDescent="0.25"/>
    <row r="34787" x14ac:dyDescent="0.25"/>
    <row r="34788" x14ac:dyDescent="0.25"/>
    <row r="34789" x14ac:dyDescent="0.25"/>
    <row r="34790" x14ac:dyDescent="0.25"/>
    <row r="34791" x14ac:dyDescent="0.25"/>
    <row r="34792" x14ac:dyDescent="0.25"/>
    <row r="34793" x14ac:dyDescent="0.25"/>
    <row r="34794" x14ac:dyDescent="0.25"/>
    <row r="34795" x14ac:dyDescent="0.25"/>
    <row r="34796" x14ac:dyDescent="0.25"/>
    <row r="34797" x14ac:dyDescent="0.25"/>
    <row r="34798" x14ac:dyDescent="0.25"/>
    <row r="34799" x14ac:dyDescent="0.25"/>
    <row r="34800" x14ac:dyDescent="0.25"/>
    <row r="34801" x14ac:dyDescent="0.25"/>
    <row r="34802" x14ac:dyDescent="0.25"/>
    <row r="34803" x14ac:dyDescent="0.25"/>
    <row r="34804" x14ac:dyDescent="0.25"/>
    <row r="34805" x14ac:dyDescent="0.25"/>
    <row r="34806" x14ac:dyDescent="0.25"/>
    <row r="34807" x14ac:dyDescent="0.25"/>
    <row r="34808" x14ac:dyDescent="0.25"/>
    <row r="34809" x14ac:dyDescent="0.25"/>
    <row r="34810" x14ac:dyDescent="0.25"/>
    <row r="34811" x14ac:dyDescent="0.25"/>
    <row r="34812" x14ac:dyDescent="0.25"/>
    <row r="34813" x14ac:dyDescent="0.25"/>
    <row r="34814" x14ac:dyDescent="0.25"/>
    <row r="34815" x14ac:dyDescent="0.25"/>
    <row r="34816" x14ac:dyDescent="0.25"/>
    <row r="34817" x14ac:dyDescent="0.25"/>
    <row r="34818" x14ac:dyDescent="0.25"/>
    <row r="34819" x14ac:dyDescent="0.25"/>
    <row r="34820" x14ac:dyDescent="0.25"/>
    <row r="34821" x14ac:dyDescent="0.25"/>
    <row r="34822" x14ac:dyDescent="0.25"/>
    <row r="34823" x14ac:dyDescent="0.25"/>
    <row r="34824" x14ac:dyDescent="0.25"/>
    <row r="34825" x14ac:dyDescent="0.25"/>
    <row r="34826" x14ac:dyDescent="0.25"/>
    <row r="34827" x14ac:dyDescent="0.25"/>
    <row r="34828" x14ac:dyDescent="0.25"/>
    <row r="34829" x14ac:dyDescent="0.25"/>
    <row r="34830" x14ac:dyDescent="0.25"/>
    <row r="34831" x14ac:dyDescent="0.25"/>
    <row r="34832" x14ac:dyDescent="0.25"/>
    <row r="34833" x14ac:dyDescent="0.25"/>
    <row r="34834" x14ac:dyDescent="0.25"/>
    <row r="34835" x14ac:dyDescent="0.25"/>
    <row r="34836" x14ac:dyDescent="0.25"/>
    <row r="34837" x14ac:dyDescent="0.25"/>
    <row r="34838" x14ac:dyDescent="0.25"/>
    <row r="34839" x14ac:dyDescent="0.25"/>
    <row r="34840" x14ac:dyDescent="0.25"/>
    <row r="34841" x14ac:dyDescent="0.25"/>
    <row r="34842" x14ac:dyDescent="0.25"/>
    <row r="34843" x14ac:dyDescent="0.25"/>
    <row r="34844" x14ac:dyDescent="0.25"/>
    <row r="34845" x14ac:dyDescent="0.25"/>
    <row r="34846" x14ac:dyDescent="0.25"/>
    <row r="34847" x14ac:dyDescent="0.25"/>
    <row r="34848" x14ac:dyDescent="0.25"/>
    <row r="34849" x14ac:dyDescent="0.25"/>
    <row r="34850" x14ac:dyDescent="0.25"/>
    <row r="34851" x14ac:dyDescent="0.25"/>
    <row r="34852" x14ac:dyDescent="0.25"/>
    <row r="34853" x14ac:dyDescent="0.25"/>
    <row r="34854" x14ac:dyDescent="0.25"/>
    <row r="34855" x14ac:dyDescent="0.25"/>
    <row r="34856" x14ac:dyDescent="0.25"/>
    <row r="34857" x14ac:dyDescent="0.25"/>
    <row r="34858" x14ac:dyDescent="0.25"/>
    <row r="34859" x14ac:dyDescent="0.25"/>
    <row r="34860" x14ac:dyDescent="0.25"/>
    <row r="34861" x14ac:dyDescent="0.25"/>
    <row r="34862" x14ac:dyDescent="0.25"/>
    <row r="34863" x14ac:dyDescent="0.25"/>
    <row r="34864" x14ac:dyDescent="0.25"/>
    <row r="34865" x14ac:dyDescent="0.25"/>
    <row r="34866" x14ac:dyDescent="0.25"/>
    <row r="34867" x14ac:dyDescent="0.25"/>
    <row r="34868" x14ac:dyDescent="0.25"/>
    <row r="34869" x14ac:dyDescent="0.25"/>
    <row r="34870" x14ac:dyDescent="0.25"/>
    <row r="34871" x14ac:dyDescent="0.25"/>
    <row r="34872" x14ac:dyDescent="0.25"/>
    <row r="34873" x14ac:dyDescent="0.25"/>
    <row r="34874" x14ac:dyDescent="0.25"/>
    <row r="34875" x14ac:dyDescent="0.25"/>
    <row r="34876" x14ac:dyDescent="0.25"/>
    <row r="34877" x14ac:dyDescent="0.25"/>
    <row r="34878" x14ac:dyDescent="0.25"/>
    <row r="34879" x14ac:dyDescent="0.25"/>
    <row r="34880" x14ac:dyDescent="0.25"/>
    <row r="34881" x14ac:dyDescent="0.25"/>
    <row r="34882" x14ac:dyDescent="0.25"/>
    <row r="34883" x14ac:dyDescent="0.25"/>
    <row r="34884" x14ac:dyDescent="0.25"/>
    <row r="34885" x14ac:dyDescent="0.25"/>
    <row r="34886" x14ac:dyDescent="0.25"/>
    <row r="34887" x14ac:dyDescent="0.25"/>
    <row r="34888" x14ac:dyDescent="0.25"/>
    <row r="34889" x14ac:dyDescent="0.25"/>
    <row r="34890" x14ac:dyDescent="0.25"/>
    <row r="34891" x14ac:dyDescent="0.25"/>
    <row r="34892" x14ac:dyDescent="0.25"/>
    <row r="34893" x14ac:dyDescent="0.25"/>
    <row r="34894" x14ac:dyDescent="0.25"/>
    <row r="34895" x14ac:dyDescent="0.25"/>
    <row r="34896" x14ac:dyDescent="0.25"/>
    <row r="34897" x14ac:dyDescent="0.25"/>
    <row r="34898" x14ac:dyDescent="0.25"/>
    <row r="34899" x14ac:dyDescent="0.25"/>
    <row r="34900" x14ac:dyDescent="0.25"/>
    <row r="34901" x14ac:dyDescent="0.25"/>
    <row r="34902" x14ac:dyDescent="0.25"/>
    <row r="34903" x14ac:dyDescent="0.25"/>
    <row r="34904" x14ac:dyDescent="0.25"/>
    <row r="34905" x14ac:dyDescent="0.25"/>
    <row r="34906" x14ac:dyDescent="0.25"/>
    <row r="34907" x14ac:dyDescent="0.25"/>
    <row r="34908" x14ac:dyDescent="0.25"/>
    <row r="34909" x14ac:dyDescent="0.25"/>
    <row r="34910" x14ac:dyDescent="0.25"/>
    <row r="34911" x14ac:dyDescent="0.25"/>
    <row r="34912" x14ac:dyDescent="0.25"/>
    <row r="34913" x14ac:dyDescent="0.25"/>
    <row r="34914" x14ac:dyDescent="0.25"/>
    <row r="34915" x14ac:dyDescent="0.25"/>
    <row r="34916" x14ac:dyDescent="0.25"/>
    <row r="34917" x14ac:dyDescent="0.25"/>
    <row r="34918" x14ac:dyDescent="0.25"/>
    <row r="34919" x14ac:dyDescent="0.25"/>
    <row r="34920" x14ac:dyDescent="0.25"/>
    <row r="34921" x14ac:dyDescent="0.25"/>
    <row r="34922" x14ac:dyDescent="0.25"/>
    <row r="34923" x14ac:dyDescent="0.25"/>
    <row r="34924" x14ac:dyDescent="0.25"/>
    <row r="34925" x14ac:dyDescent="0.25"/>
    <row r="34926" x14ac:dyDescent="0.25"/>
    <row r="34927" x14ac:dyDescent="0.25"/>
    <row r="34928" x14ac:dyDescent="0.25"/>
    <row r="34929" x14ac:dyDescent="0.25"/>
    <row r="34930" x14ac:dyDescent="0.25"/>
    <row r="34931" x14ac:dyDescent="0.25"/>
    <row r="34932" x14ac:dyDescent="0.25"/>
    <row r="34933" x14ac:dyDescent="0.25"/>
    <row r="34934" x14ac:dyDescent="0.25"/>
    <row r="34935" x14ac:dyDescent="0.25"/>
    <row r="34936" x14ac:dyDescent="0.25"/>
    <row r="34937" x14ac:dyDescent="0.25"/>
    <row r="34938" x14ac:dyDescent="0.25"/>
    <row r="34939" x14ac:dyDescent="0.25"/>
    <row r="34940" x14ac:dyDescent="0.25"/>
    <row r="34941" x14ac:dyDescent="0.25"/>
    <row r="34942" x14ac:dyDescent="0.25"/>
    <row r="34943" x14ac:dyDescent="0.25"/>
    <row r="34944" x14ac:dyDescent="0.25"/>
    <row r="34945" x14ac:dyDescent="0.25"/>
    <row r="34946" x14ac:dyDescent="0.25"/>
    <row r="34947" x14ac:dyDescent="0.25"/>
    <row r="34948" x14ac:dyDescent="0.25"/>
    <row r="34949" x14ac:dyDescent="0.25"/>
    <row r="34950" x14ac:dyDescent="0.25"/>
    <row r="34951" x14ac:dyDescent="0.25"/>
    <row r="34952" x14ac:dyDescent="0.25"/>
    <row r="34953" x14ac:dyDescent="0.25"/>
    <row r="34954" x14ac:dyDescent="0.25"/>
    <row r="34955" x14ac:dyDescent="0.25"/>
    <row r="34956" x14ac:dyDescent="0.25"/>
    <row r="34957" x14ac:dyDescent="0.25"/>
    <row r="34958" x14ac:dyDescent="0.25"/>
    <row r="34959" x14ac:dyDescent="0.25"/>
    <row r="34960" x14ac:dyDescent="0.25"/>
    <row r="34961" x14ac:dyDescent="0.25"/>
    <row r="34962" x14ac:dyDescent="0.25"/>
    <row r="34963" x14ac:dyDescent="0.25"/>
    <row r="34964" x14ac:dyDescent="0.25"/>
    <row r="34965" x14ac:dyDescent="0.25"/>
    <row r="34966" x14ac:dyDescent="0.25"/>
    <row r="34967" x14ac:dyDescent="0.25"/>
    <row r="34968" x14ac:dyDescent="0.25"/>
    <row r="34969" x14ac:dyDescent="0.25"/>
    <row r="34970" x14ac:dyDescent="0.25"/>
    <row r="34971" x14ac:dyDescent="0.25"/>
    <row r="34972" x14ac:dyDescent="0.25"/>
    <row r="34973" x14ac:dyDescent="0.25"/>
    <row r="34974" x14ac:dyDescent="0.25"/>
    <row r="34975" x14ac:dyDescent="0.25"/>
    <row r="34976" x14ac:dyDescent="0.25"/>
    <row r="34977" x14ac:dyDescent="0.25"/>
    <row r="34978" x14ac:dyDescent="0.25"/>
    <row r="34979" x14ac:dyDescent="0.25"/>
    <row r="34980" x14ac:dyDescent="0.25"/>
    <row r="34981" x14ac:dyDescent="0.25"/>
    <row r="34982" x14ac:dyDescent="0.25"/>
    <row r="34983" x14ac:dyDescent="0.25"/>
    <row r="34984" x14ac:dyDescent="0.25"/>
    <row r="34985" x14ac:dyDescent="0.25"/>
    <row r="34986" x14ac:dyDescent="0.25"/>
    <row r="34987" x14ac:dyDescent="0.25"/>
    <row r="34988" x14ac:dyDescent="0.25"/>
    <row r="34989" x14ac:dyDescent="0.25"/>
    <row r="34990" x14ac:dyDescent="0.25"/>
    <row r="34991" x14ac:dyDescent="0.25"/>
    <row r="34992" x14ac:dyDescent="0.25"/>
    <row r="34993" x14ac:dyDescent="0.25"/>
    <row r="34994" x14ac:dyDescent="0.25"/>
    <row r="34995" x14ac:dyDescent="0.25"/>
    <row r="34996" x14ac:dyDescent="0.25"/>
    <row r="34997" x14ac:dyDescent="0.25"/>
    <row r="34998" x14ac:dyDescent="0.25"/>
    <row r="34999" x14ac:dyDescent="0.25"/>
    <row r="35000" x14ac:dyDescent="0.25"/>
    <row r="35001" x14ac:dyDescent="0.25"/>
    <row r="35002" x14ac:dyDescent="0.25"/>
    <row r="35003" x14ac:dyDescent="0.25"/>
    <row r="35004" x14ac:dyDescent="0.25"/>
    <row r="35005" x14ac:dyDescent="0.25"/>
    <row r="35006" x14ac:dyDescent="0.25"/>
    <row r="35007" x14ac:dyDescent="0.25"/>
    <row r="35008" x14ac:dyDescent="0.25"/>
    <row r="35009" x14ac:dyDescent="0.25"/>
    <row r="35010" x14ac:dyDescent="0.25"/>
    <row r="35011" x14ac:dyDescent="0.25"/>
    <row r="35012" x14ac:dyDescent="0.25"/>
    <row r="35013" x14ac:dyDescent="0.25"/>
    <row r="35014" x14ac:dyDescent="0.25"/>
    <row r="35015" x14ac:dyDescent="0.25"/>
    <row r="35016" x14ac:dyDescent="0.25"/>
    <row r="35017" x14ac:dyDescent="0.25"/>
    <row r="35018" x14ac:dyDescent="0.25"/>
    <row r="35019" x14ac:dyDescent="0.25"/>
    <row r="35020" x14ac:dyDescent="0.25"/>
    <row r="35021" x14ac:dyDescent="0.25"/>
    <row r="35022" x14ac:dyDescent="0.25"/>
    <row r="35023" x14ac:dyDescent="0.25"/>
    <row r="35024" x14ac:dyDescent="0.25"/>
    <row r="35025" x14ac:dyDescent="0.25"/>
    <row r="35026" x14ac:dyDescent="0.25"/>
    <row r="35027" x14ac:dyDescent="0.25"/>
    <row r="35028" x14ac:dyDescent="0.25"/>
    <row r="35029" x14ac:dyDescent="0.25"/>
    <row r="35030" x14ac:dyDescent="0.25"/>
    <row r="35031" x14ac:dyDescent="0.25"/>
    <row r="35032" x14ac:dyDescent="0.25"/>
    <row r="35033" x14ac:dyDescent="0.25"/>
    <row r="35034" x14ac:dyDescent="0.25"/>
    <row r="35035" x14ac:dyDescent="0.25"/>
    <row r="35036" x14ac:dyDescent="0.25"/>
    <row r="35037" x14ac:dyDescent="0.25"/>
    <row r="35038" x14ac:dyDescent="0.25"/>
    <row r="35039" x14ac:dyDescent="0.25"/>
    <row r="35040" x14ac:dyDescent="0.25"/>
    <row r="35041" x14ac:dyDescent="0.25"/>
    <row r="35042" x14ac:dyDescent="0.25"/>
    <row r="35043" x14ac:dyDescent="0.25"/>
    <row r="35044" x14ac:dyDescent="0.25"/>
    <row r="35045" x14ac:dyDescent="0.25"/>
    <row r="35046" x14ac:dyDescent="0.25"/>
    <row r="35047" x14ac:dyDescent="0.25"/>
    <row r="35048" x14ac:dyDescent="0.25"/>
    <row r="35049" x14ac:dyDescent="0.25"/>
    <row r="35050" x14ac:dyDescent="0.25"/>
    <row r="35051" x14ac:dyDescent="0.25"/>
    <row r="35052" x14ac:dyDescent="0.25"/>
    <row r="35053" x14ac:dyDescent="0.25"/>
    <row r="35054" x14ac:dyDescent="0.25"/>
    <row r="35055" x14ac:dyDescent="0.25"/>
    <row r="35056" x14ac:dyDescent="0.25"/>
    <row r="35057" x14ac:dyDescent="0.25"/>
    <row r="35058" x14ac:dyDescent="0.25"/>
    <row r="35059" x14ac:dyDescent="0.25"/>
    <row r="35060" x14ac:dyDescent="0.25"/>
    <row r="35061" x14ac:dyDescent="0.25"/>
    <row r="35062" x14ac:dyDescent="0.25"/>
    <row r="35063" x14ac:dyDescent="0.25"/>
    <row r="35064" x14ac:dyDescent="0.25"/>
    <row r="35065" x14ac:dyDescent="0.25"/>
    <row r="35066" x14ac:dyDescent="0.25"/>
    <row r="35067" x14ac:dyDescent="0.25"/>
    <row r="35068" x14ac:dyDescent="0.25"/>
    <row r="35069" x14ac:dyDescent="0.25"/>
    <row r="35070" x14ac:dyDescent="0.25"/>
    <row r="35071" x14ac:dyDescent="0.25"/>
    <row r="35072" x14ac:dyDescent="0.25"/>
    <row r="35073" x14ac:dyDescent="0.25"/>
    <row r="35074" x14ac:dyDescent="0.25"/>
    <row r="35075" x14ac:dyDescent="0.25"/>
    <row r="35076" x14ac:dyDescent="0.25"/>
    <row r="35077" x14ac:dyDescent="0.25"/>
    <row r="35078" x14ac:dyDescent="0.25"/>
    <row r="35079" x14ac:dyDescent="0.25"/>
    <row r="35080" x14ac:dyDescent="0.25"/>
    <row r="35081" x14ac:dyDescent="0.25"/>
    <row r="35082" x14ac:dyDescent="0.25"/>
    <row r="35083" x14ac:dyDescent="0.25"/>
    <row r="35084" x14ac:dyDescent="0.25"/>
    <row r="35085" x14ac:dyDescent="0.25"/>
    <row r="35086" x14ac:dyDescent="0.25"/>
    <row r="35087" x14ac:dyDescent="0.25"/>
    <row r="35088" x14ac:dyDescent="0.25"/>
    <row r="35089" x14ac:dyDescent="0.25"/>
    <row r="35090" x14ac:dyDescent="0.25"/>
    <row r="35091" x14ac:dyDescent="0.25"/>
    <row r="35092" x14ac:dyDescent="0.25"/>
    <row r="35093" x14ac:dyDescent="0.25"/>
    <row r="35094" x14ac:dyDescent="0.25"/>
    <row r="35095" x14ac:dyDescent="0.25"/>
    <row r="35096" x14ac:dyDescent="0.25"/>
    <row r="35097" x14ac:dyDescent="0.25"/>
    <row r="35098" x14ac:dyDescent="0.25"/>
    <row r="35099" x14ac:dyDescent="0.25"/>
    <row r="35100" x14ac:dyDescent="0.25"/>
    <row r="35101" x14ac:dyDescent="0.25"/>
    <row r="35102" x14ac:dyDescent="0.25"/>
    <row r="35103" x14ac:dyDescent="0.25"/>
    <row r="35104" x14ac:dyDescent="0.25"/>
    <row r="35105" x14ac:dyDescent="0.25"/>
    <row r="35106" x14ac:dyDescent="0.25"/>
    <row r="35107" x14ac:dyDescent="0.25"/>
    <row r="35108" x14ac:dyDescent="0.25"/>
    <row r="35109" x14ac:dyDescent="0.25"/>
    <row r="35110" x14ac:dyDescent="0.25"/>
    <row r="35111" x14ac:dyDescent="0.25"/>
    <row r="35112" x14ac:dyDescent="0.25"/>
    <row r="35113" x14ac:dyDescent="0.25"/>
    <row r="35114" x14ac:dyDescent="0.25"/>
    <row r="35115" x14ac:dyDescent="0.25"/>
    <row r="35116" x14ac:dyDescent="0.25"/>
    <row r="35117" x14ac:dyDescent="0.25"/>
    <row r="35118" x14ac:dyDescent="0.25"/>
    <row r="35119" x14ac:dyDescent="0.25"/>
    <row r="35120" x14ac:dyDescent="0.25"/>
    <row r="35121" x14ac:dyDescent="0.25"/>
    <row r="35122" x14ac:dyDescent="0.25"/>
    <row r="35123" x14ac:dyDescent="0.25"/>
    <row r="35124" x14ac:dyDescent="0.25"/>
    <row r="35125" x14ac:dyDescent="0.25"/>
    <row r="35126" x14ac:dyDescent="0.25"/>
    <row r="35127" x14ac:dyDescent="0.25"/>
    <row r="35128" x14ac:dyDescent="0.25"/>
    <row r="35129" x14ac:dyDescent="0.25"/>
    <row r="35130" x14ac:dyDescent="0.25"/>
    <row r="35131" x14ac:dyDescent="0.25"/>
    <row r="35132" x14ac:dyDescent="0.25"/>
    <row r="35133" x14ac:dyDescent="0.25"/>
    <row r="35134" x14ac:dyDescent="0.25"/>
    <row r="35135" x14ac:dyDescent="0.25"/>
    <row r="35136" x14ac:dyDescent="0.25"/>
    <row r="35137" x14ac:dyDescent="0.25"/>
    <row r="35138" x14ac:dyDescent="0.25"/>
    <row r="35139" x14ac:dyDescent="0.25"/>
    <row r="35140" x14ac:dyDescent="0.25"/>
    <row r="35141" x14ac:dyDescent="0.25"/>
    <row r="35142" x14ac:dyDescent="0.25"/>
    <row r="35143" x14ac:dyDescent="0.25"/>
    <row r="35144" x14ac:dyDescent="0.25"/>
    <row r="35145" x14ac:dyDescent="0.25"/>
    <row r="35146" x14ac:dyDescent="0.25"/>
    <row r="35147" x14ac:dyDescent="0.25"/>
    <row r="35148" x14ac:dyDescent="0.25"/>
    <row r="35149" x14ac:dyDescent="0.25"/>
    <row r="35150" x14ac:dyDescent="0.25"/>
    <row r="35151" x14ac:dyDescent="0.25"/>
    <row r="35152" x14ac:dyDescent="0.25"/>
    <row r="35153" x14ac:dyDescent="0.25"/>
    <row r="35154" x14ac:dyDescent="0.25"/>
    <row r="35155" x14ac:dyDescent="0.25"/>
    <row r="35156" x14ac:dyDescent="0.25"/>
    <row r="35157" x14ac:dyDescent="0.25"/>
    <row r="35158" x14ac:dyDescent="0.25"/>
    <row r="35159" x14ac:dyDescent="0.25"/>
    <row r="35160" x14ac:dyDescent="0.25"/>
    <row r="35161" x14ac:dyDescent="0.25"/>
    <row r="35162" x14ac:dyDescent="0.25"/>
    <row r="35163" x14ac:dyDescent="0.25"/>
    <row r="35164" x14ac:dyDescent="0.25"/>
    <row r="35165" x14ac:dyDescent="0.25"/>
    <row r="35166" x14ac:dyDescent="0.25"/>
    <row r="35167" x14ac:dyDescent="0.25"/>
    <row r="35168" x14ac:dyDescent="0.25"/>
    <row r="35169" x14ac:dyDescent="0.25"/>
    <row r="35170" x14ac:dyDescent="0.25"/>
    <row r="35171" x14ac:dyDescent="0.25"/>
    <row r="35172" x14ac:dyDescent="0.25"/>
    <row r="35173" x14ac:dyDescent="0.25"/>
    <row r="35174" x14ac:dyDescent="0.25"/>
    <row r="35175" x14ac:dyDescent="0.25"/>
    <row r="35176" x14ac:dyDescent="0.25"/>
    <row r="35177" x14ac:dyDescent="0.25"/>
    <row r="35178" x14ac:dyDescent="0.25"/>
    <row r="35179" x14ac:dyDescent="0.25"/>
    <row r="35180" x14ac:dyDescent="0.25"/>
    <row r="35181" x14ac:dyDescent="0.25"/>
    <row r="35182" x14ac:dyDescent="0.25"/>
    <row r="35183" x14ac:dyDescent="0.25"/>
    <row r="35184" x14ac:dyDescent="0.25"/>
    <row r="35185" x14ac:dyDescent="0.25"/>
    <row r="35186" x14ac:dyDescent="0.25"/>
    <row r="35187" x14ac:dyDescent="0.25"/>
    <row r="35188" x14ac:dyDescent="0.25"/>
    <row r="35189" x14ac:dyDescent="0.25"/>
    <row r="35190" x14ac:dyDescent="0.25"/>
    <row r="35191" x14ac:dyDescent="0.25"/>
    <row r="35192" x14ac:dyDescent="0.25"/>
    <row r="35193" x14ac:dyDescent="0.25"/>
    <row r="35194" x14ac:dyDescent="0.25"/>
    <row r="35195" x14ac:dyDescent="0.25"/>
    <row r="35196" x14ac:dyDescent="0.25"/>
    <row r="35197" x14ac:dyDescent="0.25"/>
    <row r="35198" x14ac:dyDescent="0.25"/>
    <row r="35199" x14ac:dyDescent="0.25"/>
    <row r="35200" x14ac:dyDescent="0.25"/>
    <row r="35201" x14ac:dyDescent="0.25"/>
    <row r="35202" x14ac:dyDescent="0.25"/>
    <row r="35203" x14ac:dyDescent="0.25"/>
    <row r="35204" x14ac:dyDescent="0.25"/>
    <row r="35205" x14ac:dyDescent="0.25"/>
    <row r="35206" x14ac:dyDescent="0.25"/>
    <row r="35207" x14ac:dyDescent="0.25"/>
    <row r="35208" x14ac:dyDescent="0.25"/>
    <row r="35209" x14ac:dyDescent="0.25"/>
    <row r="35210" x14ac:dyDescent="0.25"/>
    <row r="35211" x14ac:dyDescent="0.25"/>
    <row r="35212" x14ac:dyDescent="0.25"/>
    <row r="35213" x14ac:dyDescent="0.25"/>
    <row r="35214" x14ac:dyDescent="0.25"/>
    <row r="35215" x14ac:dyDescent="0.25"/>
    <row r="35216" x14ac:dyDescent="0.25"/>
    <row r="35217" x14ac:dyDescent="0.25"/>
    <row r="35218" x14ac:dyDescent="0.25"/>
    <row r="35219" x14ac:dyDescent="0.25"/>
    <row r="35220" x14ac:dyDescent="0.25"/>
    <row r="35221" x14ac:dyDescent="0.25"/>
    <row r="35222" x14ac:dyDescent="0.25"/>
    <row r="35223" x14ac:dyDescent="0.25"/>
    <row r="35224" x14ac:dyDescent="0.25"/>
    <row r="35225" x14ac:dyDescent="0.25"/>
    <row r="35226" x14ac:dyDescent="0.25"/>
    <row r="35227" x14ac:dyDescent="0.25"/>
    <row r="35228" x14ac:dyDescent="0.25"/>
    <row r="35229" x14ac:dyDescent="0.25"/>
    <row r="35230" x14ac:dyDescent="0.25"/>
    <row r="35231" x14ac:dyDescent="0.25"/>
    <row r="35232" x14ac:dyDescent="0.25"/>
    <row r="35233" x14ac:dyDescent="0.25"/>
    <row r="35234" x14ac:dyDescent="0.25"/>
    <row r="35235" x14ac:dyDescent="0.25"/>
    <row r="35236" x14ac:dyDescent="0.25"/>
    <row r="35237" x14ac:dyDescent="0.25"/>
    <row r="35238" x14ac:dyDescent="0.25"/>
    <row r="35239" x14ac:dyDescent="0.25"/>
    <row r="35240" x14ac:dyDescent="0.25"/>
    <row r="35241" x14ac:dyDescent="0.25"/>
    <row r="35242" x14ac:dyDescent="0.25"/>
    <row r="35243" x14ac:dyDescent="0.25"/>
    <row r="35244" x14ac:dyDescent="0.25"/>
    <row r="35245" x14ac:dyDescent="0.25"/>
    <row r="35246" x14ac:dyDescent="0.25"/>
    <row r="35247" x14ac:dyDescent="0.25"/>
    <row r="35248" x14ac:dyDescent="0.25"/>
    <row r="35249" x14ac:dyDescent="0.25"/>
    <row r="35250" x14ac:dyDescent="0.25"/>
    <row r="35251" x14ac:dyDescent="0.25"/>
    <row r="35252" x14ac:dyDescent="0.25"/>
    <row r="35253" x14ac:dyDescent="0.25"/>
    <row r="35254" x14ac:dyDescent="0.25"/>
    <row r="35255" x14ac:dyDescent="0.25"/>
    <row r="35256" x14ac:dyDescent="0.25"/>
    <row r="35257" x14ac:dyDescent="0.25"/>
    <row r="35258" x14ac:dyDescent="0.25"/>
    <row r="35259" x14ac:dyDescent="0.25"/>
    <row r="35260" x14ac:dyDescent="0.25"/>
    <row r="35261" x14ac:dyDescent="0.25"/>
    <row r="35262" x14ac:dyDescent="0.25"/>
    <row r="35263" x14ac:dyDescent="0.25"/>
    <row r="35264" x14ac:dyDescent="0.25"/>
    <row r="35265" x14ac:dyDescent="0.25"/>
    <row r="35266" x14ac:dyDescent="0.25"/>
    <row r="35267" x14ac:dyDescent="0.25"/>
    <row r="35268" x14ac:dyDescent="0.25"/>
    <row r="35269" x14ac:dyDescent="0.25"/>
    <row r="35270" x14ac:dyDescent="0.25"/>
    <row r="35271" x14ac:dyDescent="0.25"/>
    <row r="35272" x14ac:dyDescent="0.25"/>
    <row r="35273" x14ac:dyDescent="0.25"/>
    <row r="35274" x14ac:dyDescent="0.25"/>
    <row r="35275" x14ac:dyDescent="0.25"/>
    <row r="35276" x14ac:dyDescent="0.25"/>
    <row r="35277" x14ac:dyDescent="0.25"/>
    <row r="35278" x14ac:dyDescent="0.25"/>
    <row r="35279" x14ac:dyDescent="0.25"/>
    <row r="35280" x14ac:dyDescent="0.25"/>
    <row r="35281" x14ac:dyDescent="0.25"/>
    <row r="35282" x14ac:dyDescent="0.25"/>
    <row r="35283" x14ac:dyDescent="0.25"/>
    <row r="35284" x14ac:dyDescent="0.25"/>
    <row r="35285" x14ac:dyDescent="0.25"/>
    <row r="35286" x14ac:dyDescent="0.25"/>
    <row r="35287" x14ac:dyDescent="0.25"/>
    <row r="35288" x14ac:dyDescent="0.25"/>
    <row r="35289" x14ac:dyDescent="0.25"/>
    <row r="35290" x14ac:dyDescent="0.25"/>
    <row r="35291" x14ac:dyDescent="0.25"/>
    <row r="35292" x14ac:dyDescent="0.25"/>
    <row r="35293" x14ac:dyDescent="0.25"/>
    <row r="35294" x14ac:dyDescent="0.25"/>
    <row r="35295" x14ac:dyDescent="0.25"/>
    <row r="35296" x14ac:dyDescent="0.25"/>
    <row r="35297" x14ac:dyDescent="0.25"/>
    <row r="35298" x14ac:dyDescent="0.25"/>
    <row r="35299" x14ac:dyDescent="0.25"/>
    <row r="35300" x14ac:dyDescent="0.25"/>
    <row r="35301" x14ac:dyDescent="0.25"/>
    <row r="35302" x14ac:dyDescent="0.25"/>
    <row r="35303" x14ac:dyDescent="0.25"/>
    <row r="35304" x14ac:dyDescent="0.25"/>
    <row r="35305" x14ac:dyDescent="0.25"/>
    <row r="35306" x14ac:dyDescent="0.25"/>
    <row r="35307" x14ac:dyDescent="0.25"/>
    <row r="35308" x14ac:dyDescent="0.25"/>
    <row r="35309" x14ac:dyDescent="0.25"/>
    <row r="35310" x14ac:dyDescent="0.25"/>
    <row r="35311" x14ac:dyDescent="0.25"/>
    <row r="35312" x14ac:dyDescent="0.25"/>
    <row r="35313" x14ac:dyDescent="0.25"/>
    <row r="35314" x14ac:dyDescent="0.25"/>
    <row r="35315" x14ac:dyDescent="0.25"/>
    <row r="35316" x14ac:dyDescent="0.25"/>
    <row r="35317" x14ac:dyDescent="0.25"/>
    <row r="35318" x14ac:dyDescent="0.25"/>
    <row r="35319" x14ac:dyDescent="0.25"/>
    <row r="35320" x14ac:dyDescent="0.25"/>
    <row r="35321" x14ac:dyDescent="0.25"/>
    <row r="35322" x14ac:dyDescent="0.25"/>
    <row r="35323" x14ac:dyDescent="0.25"/>
    <row r="35324" x14ac:dyDescent="0.25"/>
    <row r="35325" x14ac:dyDescent="0.25"/>
    <row r="35326" x14ac:dyDescent="0.25"/>
    <row r="35327" x14ac:dyDescent="0.25"/>
    <row r="35328" x14ac:dyDescent="0.25"/>
    <row r="35329" x14ac:dyDescent="0.25"/>
    <row r="35330" x14ac:dyDescent="0.25"/>
    <row r="35331" x14ac:dyDescent="0.25"/>
    <row r="35332" x14ac:dyDescent="0.25"/>
    <row r="35333" x14ac:dyDescent="0.25"/>
    <row r="35334" x14ac:dyDescent="0.25"/>
    <row r="35335" x14ac:dyDescent="0.25"/>
    <row r="35336" x14ac:dyDescent="0.25"/>
    <row r="35337" x14ac:dyDescent="0.25"/>
    <row r="35338" x14ac:dyDescent="0.25"/>
    <row r="35339" x14ac:dyDescent="0.25"/>
    <row r="35340" x14ac:dyDescent="0.25"/>
    <row r="35341" x14ac:dyDescent="0.25"/>
    <row r="35342" x14ac:dyDescent="0.25"/>
    <row r="35343" x14ac:dyDescent="0.25"/>
    <row r="35344" x14ac:dyDescent="0.25"/>
    <row r="35345" x14ac:dyDescent="0.25"/>
    <row r="35346" x14ac:dyDescent="0.25"/>
    <row r="35347" x14ac:dyDescent="0.25"/>
    <row r="35348" x14ac:dyDescent="0.25"/>
    <row r="35349" x14ac:dyDescent="0.25"/>
    <row r="35350" x14ac:dyDescent="0.25"/>
    <row r="35351" x14ac:dyDescent="0.25"/>
    <row r="35352" x14ac:dyDescent="0.25"/>
    <row r="35353" x14ac:dyDescent="0.25"/>
    <row r="35354" x14ac:dyDescent="0.25"/>
    <row r="35355" x14ac:dyDescent="0.25"/>
    <row r="35356" x14ac:dyDescent="0.25"/>
    <row r="35357" x14ac:dyDescent="0.25"/>
    <row r="35358" x14ac:dyDescent="0.25"/>
    <row r="35359" x14ac:dyDescent="0.25"/>
    <row r="35360" x14ac:dyDescent="0.25"/>
    <row r="35361" x14ac:dyDescent="0.25"/>
    <row r="35362" x14ac:dyDescent="0.25"/>
    <row r="35363" x14ac:dyDescent="0.25"/>
    <row r="35364" x14ac:dyDescent="0.25"/>
    <row r="35365" x14ac:dyDescent="0.25"/>
    <row r="35366" x14ac:dyDescent="0.25"/>
    <row r="35367" x14ac:dyDescent="0.25"/>
    <row r="35368" x14ac:dyDescent="0.25"/>
    <row r="35369" x14ac:dyDescent="0.25"/>
    <row r="35370" x14ac:dyDescent="0.25"/>
    <row r="35371" x14ac:dyDescent="0.25"/>
    <row r="35372" x14ac:dyDescent="0.25"/>
    <row r="35373" x14ac:dyDescent="0.25"/>
    <row r="35374" x14ac:dyDescent="0.25"/>
    <row r="35375" x14ac:dyDescent="0.25"/>
    <row r="35376" x14ac:dyDescent="0.25"/>
    <row r="35377" x14ac:dyDescent="0.25"/>
    <row r="35378" x14ac:dyDescent="0.25"/>
    <row r="35379" x14ac:dyDescent="0.25"/>
    <row r="35380" x14ac:dyDescent="0.25"/>
    <row r="35381" x14ac:dyDescent="0.25"/>
    <row r="35382" x14ac:dyDescent="0.25"/>
    <row r="35383" x14ac:dyDescent="0.25"/>
    <row r="35384" x14ac:dyDescent="0.25"/>
    <row r="35385" x14ac:dyDescent="0.25"/>
    <row r="35386" x14ac:dyDescent="0.25"/>
    <row r="35387" x14ac:dyDescent="0.25"/>
    <row r="35388" x14ac:dyDescent="0.25"/>
    <row r="35389" x14ac:dyDescent="0.25"/>
    <row r="35390" x14ac:dyDescent="0.25"/>
    <row r="35391" x14ac:dyDescent="0.25"/>
    <row r="35392" x14ac:dyDescent="0.25"/>
    <row r="35393" x14ac:dyDescent="0.25"/>
    <row r="35394" x14ac:dyDescent="0.25"/>
    <row r="35395" x14ac:dyDescent="0.25"/>
    <row r="35396" x14ac:dyDescent="0.25"/>
    <row r="35397" x14ac:dyDescent="0.25"/>
    <row r="35398" x14ac:dyDescent="0.25"/>
    <row r="35399" x14ac:dyDescent="0.25"/>
    <row r="35400" x14ac:dyDescent="0.25"/>
    <row r="35401" x14ac:dyDescent="0.25"/>
    <row r="35402" x14ac:dyDescent="0.25"/>
    <row r="35403" x14ac:dyDescent="0.25"/>
    <row r="35404" x14ac:dyDescent="0.25"/>
    <row r="35405" x14ac:dyDescent="0.25"/>
    <row r="35406" x14ac:dyDescent="0.25"/>
    <row r="35407" x14ac:dyDescent="0.25"/>
    <row r="35408" x14ac:dyDescent="0.25"/>
    <row r="35409" x14ac:dyDescent="0.25"/>
    <row r="35410" x14ac:dyDescent="0.25"/>
    <row r="35411" x14ac:dyDescent="0.25"/>
    <row r="35412" x14ac:dyDescent="0.25"/>
    <row r="35413" x14ac:dyDescent="0.25"/>
    <row r="35414" x14ac:dyDescent="0.25"/>
    <row r="35415" x14ac:dyDescent="0.25"/>
    <row r="35416" x14ac:dyDescent="0.25"/>
    <row r="35417" x14ac:dyDescent="0.25"/>
    <row r="35418" x14ac:dyDescent="0.25"/>
    <row r="35419" x14ac:dyDescent="0.25"/>
    <row r="35420" x14ac:dyDescent="0.25"/>
    <row r="35421" x14ac:dyDescent="0.25"/>
    <row r="35422" x14ac:dyDescent="0.25"/>
    <row r="35423" x14ac:dyDescent="0.25"/>
    <row r="35424" x14ac:dyDescent="0.25"/>
    <row r="35425" x14ac:dyDescent="0.25"/>
    <row r="35426" x14ac:dyDescent="0.25"/>
    <row r="35427" x14ac:dyDescent="0.25"/>
    <row r="35428" x14ac:dyDescent="0.25"/>
    <row r="35429" x14ac:dyDescent="0.25"/>
    <row r="35430" x14ac:dyDescent="0.25"/>
    <row r="35431" x14ac:dyDescent="0.25"/>
    <row r="35432" x14ac:dyDescent="0.25"/>
    <row r="35433" x14ac:dyDescent="0.25"/>
    <row r="35434" x14ac:dyDescent="0.25"/>
    <row r="35435" x14ac:dyDescent="0.25"/>
    <row r="35436" x14ac:dyDescent="0.25"/>
    <row r="35437" x14ac:dyDescent="0.25"/>
    <row r="35438" x14ac:dyDescent="0.25"/>
    <row r="35439" x14ac:dyDescent="0.25"/>
    <row r="35440" x14ac:dyDescent="0.25"/>
    <row r="35441" x14ac:dyDescent="0.25"/>
    <row r="35442" x14ac:dyDescent="0.25"/>
    <row r="35443" x14ac:dyDescent="0.25"/>
    <row r="35444" x14ac:dyDescent="0.25"/>
    <row r="35445" x14ac:dyDescent="0.25"/>
    <row r="35446" x14ac:dyDescent="0.25"/>
    <row r="35447" x14ac:dyDescent="0.25"/>
    <row r="35448" x14ac:dyDescent="0.25"/>
    <row r="35449" x14ac:dyDescent="0.25"/>
    <row r="35450" x14ac:dyDescent="0.25"/>
    <row r="35451" x14ac:dyDescent="0.25"/>
    <row r="35452" x14ac:dyDescent="0.25"/>
    <row r="35453" x14ac:dyDescent="0.25"/>
    <row r="35454" x14ac:dyDescent="0.25"/>
    <row r="35455" x14ac:dyDescent="0.25"/>
    <row r="35456" x14ac:dyDescent="0.25"/>
    <row r="35457" x14ac:dyDescent="0.25"/>
    <row r="35458" x14ac:dyDescent="0.25"/>
    <row r="35459" x14ac:dyDescent="0.25"/>
    <row r="35460" x14ac:dyDescent="0.25"/>
    <row r="35461" x14ac:dyDescent="0.25"/>
    <row r="35462" x14ac:dyDescent="0.25"/>
    <row r="35463" x14ac:dyDescent="0.25"/>
    <row r="35464" x14ac:dyDescent="0.25"/>
    <row r="35465" x14ac:dyDescent="0.25"/>
    <row r="35466" x14ac:dyDescent="0.25"/>
    <row r="35467" x14ac:dyDescent="0.25"/>
    <row r="35468" x14ac:dyDescent="0.25"/>
    <row r="35469" x14ac:dyDescent="0.25"/>
    <row r="35470" x14ac:dyDescent="0.25"/>
    <row r="35471" x14ac:dyDescent="0.25"/>
    <row r="35472" x14ac:dyDescent="0.25"/>
    <row r="35473" x14ac:dyDescent="0.25"/>
    <row r="35474" x14ac:dyDescent="0.25"/>
    <row r="35475" x14ac:dyDescent="0.25"/>
    <row r="35476" x14ac:dyDescent="0.25"/>
    <row r="35477" x14ac:dyDescent="0.25"/>
    <row r="35478" x14ac:dyDescent="0.25"/>
    <row r="35479" x14ac:dyDescent="0.25"/>
    <row r="35480" x14ac:dyDescent="0.25"/>
    <row r="35481" x14ac:dyDescent="0.25"/>
    <row r="35482" x14ac:dyDescent="0.25"/>
    <row r="35483" x14ac:dyDescent="0.25"/>
    <row r="35484" x14ac:dyDescent="0.25"/>
    <row r="35485" x14ac:dyDescent="0.25"/>
    <row r="35486" x14ac:dyDescent="0.25"/>
    <row r="35487" x14ac:dyDescent="0.25"/>
    <row r="35488" x14ac:dyDescent="0.25"/>
    <row r="35489" x14ac:dyDescent="0.25"/>
    <row r="35490" x14ac:dyDescent="0.25"/>
    <row r="35491" x14ac:dyDescent="0.25"/>
    <row r="35492" x14ac:dyDescent="0.25"/>
    <row r="35493" x14ac:dyDescent="0.25"/>
    <row r="35494" x14ac:dyDescent="0.25"/>
    <row r="35495" x14ac:dyDescent="0.25"/>
    <row r="35496" x14ac:dyDescent="0.25"/>
    <row r="35497" x14ac:dyDescent="0.25"/>
    <row r="35498" x14ac:dyDescent="0.25"/>
    <row r="35499" x14ac:dyDescent="0.25"/>
    <row r="35500" x14ac:dyDescent="0.25"/>
    <row r="35501" x14ac:dyDescent="0.25"/>
    <row r="35502" x14ac:dyDescent="0.25"/>
    <row r="35503" x14ac:dyDescent="0.25"/>
    <row r="35504" x14ac:dyDescent="0.25"/>
    <row r="35505" x14ac:dyDescent="0.25"/>
    <row r="35506" x14ac:dyDescent="0.25"/>
    <row r="35507" x14ac:dyDescent="0.25"/>
    <row r="35508" x14ac:dyDescent="0.25"/>
    <row r="35509" x14ac:dyDescent="0.25"/>
    <row r="35510" x14ac:dyDescent="0.25"/>
    <row r="35511" x14ac:dyDescent="0.25"/>
    <row r="35512" x14ac:dyDescent="0.25"/>
    <row r="35513" x14ac:dyDescent="0.25"/>
    <row r="35514" x14ac:dyDescent="0.25"/>
    <row r="35515" x14ac:dyDescent="0.25"/>
    <row r="35516" x14ac:dyDescent="0.25"/>
    <row r="35517" x14ac:dyDescent="0.25"/>
    <row r="35518" x14ac:dyDescent="0.25"/>
    <row r="35519" x14ac:dyDescent="0.25"/>
    <row r="35520" x14ac:dyDescent="0.25"/>
    <row r="35521" x14ac:dyDescent="0.25"/>
    <row r="35522" x14ac:dyDescent="0.25"/>
    <row r="35523" x14ac:dyDescent="0.25"/>
    <row r="35524" x14ac:dyDescent="0.25"/>
    <row r="35525" x14ac:dyDescent="0.25"/>
    <row r="35526" x14ac:dyDescent="0.25"/>
    <row r="35527" x14ac:dyDescent="0.25"/>
    <row r="35528" x14ac:dyDescent="0.25"/>
    <row r="35529" x14ac:dyDescent="0.25"/>
    <row r="35530" x14ac:dyDescent="0.25"/>
    <row r="35531" x14ac:dyDescent="0.25"/>
    <row r="35532" x14ac:dyDescent="0.25"/>
    <row r="35533" x14ac:dyDescent="0.25"/>
    <row r="35534" x14ac:dyDescent="0.25"/>
    <row r="35535" x14ac:dyDescent="0.25"/>
    <row r="35536" x14ac:dyDescent="0.25"/>
    <row r="35537" x14ac:dyDescent="0.25"/>
    <row r="35538" x14ac:dyDescent="0.25"/>
    <row r="35539" x14ac:dyDescent="0.25"/>
    <row r="35540" x14ac:dyDescent="0.25"/>
    <row r="35541" x14ac:dyDescent="0.25"/>
    <row r="35542" x14ac:dyDescent="0.25"/>
    <row r="35543" x14ac:dyDescent="0.25"/>
    <row r="35544" x14ac:dyDescent="0.25"/>
    <row r="35545" x14ac:dyDescent="0.25"/>
    <row r="35546" x14ac:dyDescent="0.25"/>
    <row r="35547" x14ac:dyDescent="0.25"/>
    <row r="35548" x14ac:dyDescent="0.25"/>
    <row r="35549" x14ac:dyDescent="0.25"/>
    <row r="35550" x14ac:dyDescent="0.25"/>
    <row r="35551" x14ac:dyDescent="0.25"/>
    <row r="35552" x14ac:dyDescent="0.25"/>
    <row r="35553" x14ac:dyDescent="0.25"/>
    <row r="35554" x14ac:dyDescent="0.25"/>
    <row r="35555" x14ac:dyDescent="0.25"/>
    <row r="35556" x14ac:dyDescent="0.25"/>
    <row r="35557" x14ac:dyDescent="0.25"/>
    <row r="35558" x14ac:dyDescent="0.25"/>
    <row r="35559" x14ac:dyDescent="0.25"/>
    <row r="35560" x14ac:dyDescent="0.25"/>
    <row r="35561" x14ac:dyDescent="0.25"/>
    <row r="35562" x14ac:dyDescent="0.25"/>
    <row r="35563" x14ac:dyDescent="0.25"/>
    <row r="35564" x14ac:dyDescent="0.25"/>
    <row r="35565" x14ac:dyDescent="0.25"/>
    <row r="35566" x14ac:dyDescent="0.25"/>
    <row r="35567" x14ac:dyDescent="0.25"/>
    <row r="35568" x14ac:dyDescent="0.25"/>
    <row r="35569" x14ac:dyDescent="0.25"/>
    <row r="35570" x14ac:dyDescent="0.25"/>
    <row r="35571" x14ac:dyDescent="0.25"/>
    <row r="35572" x14ac:dyDescent="0.25"/>
    <row r="35573" x14ac:dyDescent="0.25"/>
    <row r="35574" x14ac:dyDescent="0.25"/>
    <row r="35575" x14ac:dyDescent="0.25"/>
    <row r="35576" x14ac:dyDescent="0.25"/>
    <row r="35577" x14ac:dyDescent="0.25"/>
    <row r="35578" x14ac:dyDescent="0.25"/>
    <row r="35579" x14ac:dyDescent="0.25"/>
    <row r="35580" x14ac:dyDescent="0.25"/>
    <row r="35581" x14ac:dyDescent="0.25"/>
    <row r="35582" x14ac:dyDescent="0.25"/>
    <row r="35583" x14ac:dyDescent="0.25"/>
    <row r="35584" x14ac:dyDescent="0.25"/>
    <row r="35585" x14ac:dyDescent="0.25"/>
    <row r="35586" x14ac:dyDescent="0.25"/>
    <row r="35587" x14ac:dyDescent="0.25"/>
    <row r="35588" x14ac:dyDescent="0.25"/>
    <row r="35589" x14ac:dyDescent="0.25"/>
    <row r="35590" x14ac:dyDescent="0.25"/>
    <row r="35591" x14ac:dyDescent="0.25"/>
    <row r="35592" x14ac:dyDescent="0.25"/>
    <row r="35593" x14ac:dyDescent="0.25"/>
    <row r="35594" x14ac:dyDescent="0.25"/>
    <row r="35595" x14ac:dyDescent="0.25"/>
    <row r="35596" x14ac:dyDescent="0.25"/>
    <row r="35597" x14ac:dyDescent="0.25"/>
    <row r="35598" x14ac:dyDescent="0.25"/>
    <row r="35599" x14ac:dyDescent="0.25"/>
    <row r="35600" x14ac:dyDescent="0.25"/>
    <row r="35601" x14ac:dyDescent="0.25"/>
    <row r="35602" x14ac:dyDescent="0.25"/>
    <row r="35603" x14ac:dyDescent="0.25"/>
    <row r="35604" x14ac:dyDescent="0.25"/>
    <row r="35605" x14ac:dyDescent="0.25"/>
    <row r="35606" x14ac:dyDescent="0.25"/>
    <row r="35607" x14ac:dyDescent="0.25"/>
    <row r="35608" x14ac:dyDescent="0.25"/>
    <row r="35609" x14ac:dyDescent="0.25"/>
    <row r="35610" x14ac:dyDescent="0.25"/>
    <row r="35611" x14ac:dyDescent="0.25"/>
    <row r="35612" x14ac:dyDescent="0.25"/>
    <row r="35613" x14ac:dyDescent="0.25"/>
    <row r="35614" x14ac:dyDescent="0.25"/>
    <row r="35615" x14ac:dyDescent="0.25"/>
    <row r="35616" x14ac:dyDescent="0.25"/>
    <row r="35617" x14ac:dyDescent="0.25"/>
    <row r="35618" x14ac:dyDescent="0.25"/>
    <row r="35619" x14ac:dyDescent="0.25"/>
    <row r="35620" x14ac:dyDescent="0.25"/>
    <row r="35621" x14ac:dyDescent="0.25"/>
    <row r="35622" x14ac:dyDescent="0.25"/>
    <row r="35623" x14ac:dyDescent="0.25"/>
    <row r="35624" x14ac:dyDescent="0.25"/>
    <row r="35625" x14ac:dyDescent="0.25"/>
    <row r="35626" x14ac:dyDescent="0.25"/>
    <row r="35627" x14ac:dyDescent="0.25"/>
    <row r="35628" x14ac:dyDescent="0.25"/>
    <row r="35629" x14ac:dyDescent="0.25"/>
    <row r="35630" x14ac:dyDescent="0.25"/>
    <row r="35631" x14ac:dyDescent="0.25"/>
    <row r="35632" x14ac:dyDescent="0.25"/>
    <row r="35633" x14ac:dyDescent="0.25"/>
    <row r="35634" x14ac:dyDescent="0.25"/>
    <row r="35635" x14ac:dyDescent="0.25"/>
    <row r="35636" x14ac:dyDescent="0.25"/>
    <row r="35637" x14ac:dyDescent="0.25"/>
    <row r="35638" x14ac:dyDescent="0.25"/>
    <row r="35639" x14ac:dyDescent="0.25"/>
    <row r="35640" x14ac:dyDescent="0.25"/>
    <row r="35641" x14ac:dyDescent="0.25"/>
    <row r="35642" x14ac:dyDescent="0.25"/>
    <row r="35643" x14ac:dyDescent="0.25"/>
    <row r="35644" x14ac:dyDescent="0.25"/>
    <row r="35645" x14ac:dyDescent="0.25"/>
    <row r="35646" x14ac:dyDescent="0.25"/>
    <row r="35647" x14ac:dyDescent="0.25"/>
    <row r="35648" x14ac:dyDescent="0.25"/>
    <row r="35649" x14ac:dyDescent="0.25"/>
    <row r="35650" x14ac:dyDescent="0.25"/>
    <row r="35651" x14ac:dyDescent="0.25"/>
    <row r="35652" x14ac:dyDescent="0.25"/>
    <row r="35653" x14ac:dyDescent="0.25"/>
    <row r="35654" x14ac:dyDescent="0.25"/>
    <row r="35655" x14ac:dyDescent="0.25"/>
    <row r="35656" x14ac:dyDescent="0.25"/>
    <row r="35657" x14ac:dyDescent="0.25"/>
    <row r="35658" x14ac:dyDescent="0.25"/>
    <row r="35659" x14ac:dyDescent="0.25"/>
    <row r="35660" x14ac:dyDescent="0.25"/>
    <row r="35661" x14ac:dyDescent="0.25"/>
    <row r="35662" x14ac:dyDescent="0.25"/>
    <row r="35663" x14ac:dyDescent="0.25"/>
    <row r="35664" x14ac:dyDescent="0.25"/>
    <row r="35665" x14ac:dyDescent="0.25"/>
    <row r="35666" x14ac:dyDescent="0.25"/>
    <row r="35667" x14ac:dyDescent="0.25"/>
    <row r="35668" x14ac:dyDescent="0.25"/>
    <row r="35669" x14ac:dyDescent="0.25"/>
    <row r="35670" x14ac:dyDescent="0.25"/>
    <row r="35671" x14ac:dyDescent="0.25"/>
    <row r="35672" x14ac:dyDescent="0.25"/>
    <row r="35673" x14ac:dyDescent="0.25"/>
    <row r="35674" x14ac:dyDescent="0.25"/>
    <row r="35675" x14ac:dyDescent="0.25"/>
    <row r="35676" x14ac:dyDescent="0.25"/>
    <row r="35677" x14ac:dyDescent="0.25"/>
    <row r="35678" x14ac:dyDescent="0.25"/>
    <row r="35679" x14ac:dyDescent="0.25"/>
    <row r="35680" x14ac:dyDescent="0.25"/>
    <row r="35681" x14ac:dyDescent="0.25"/>
    <row r="35682" x14ac:dyDescent="0.25"/>
    <row r="35683" x14ac:dyDescent="0.25"/>
    <row r="35684" x14ac:dyDescent="0.25"/>
    <row r="35685" x14ac:dyDescent="0.25"/>
    <row r="35686" x14ac:dyDescent="0.25"/>
    <row r="35687" x14ac:dyDescent="0.25"/>
    <row r="35688" x14ac:dyDescent="0.25"/>
    <row r="35689" x14ac:dyDescent="0.25"/>
    <row r="35690" x14ac:dyDescent="0.25"/>
    <row r="35691" x14ac:dyDescent="0.25"/>
    <row r="35692" x14ac:dyDescent="0.25"/>
    <row r="35693" x14ac:dyDescent="0.25"/>
    <row r="35694" x14ac:dyDescent="0.25"/>
    <row r="35695" x14ac:dyDescent="0.25"/>
    <row r="35696" x14ac:dyDescent="0.25"/>
    <row r="35697" x14ac:dyDescent="0.25"/>
    <row r="35698" x14ac:dyDescent="0.25"/>
    <row r="35699" x14ac:dyDescent="0.25"/>
    <row r="35700" x14ac:dyDescent="0.25"/>
    <row r="35701" x14ac:dyDescent="0.25"/>
    <row r="35702" x14ac:dyDescent="0.25"/>
    <row r="35703" x14ac:dyDescent="0.25"/>
    <row r="35704" x14ac:dyDescent="0.25"/>
    <row r="35705" x14ac:dyDescent="0.25"/>
    <row r="35706" x14ac:dyDescent="0.25"/>
    <row r="35707" x14ac:dyDescent="0.25"/>
    <row r="35708" x14ac:dyDescent="0.25"/>
    <row r="35709" x14ac:dyDescent="0.25"/>
    <row r="35710" x14ac:dyDescent="0.25"/>
    <row r="35711" x14ac:dyDescent="0.25"/>
    <row r="35712" x14ac:dyDescent="0.25"/>
    <row r="35713" x14ac:dyDescent="0.25"/>
    <row r="35714" x14ac:dyDescent="0.25"/>
    <row r="35715" x14ac:dyDescent="0.25"/>
    <row r="35716" x14ac:dyDescent="0.25"/>
    <row r="35717" x14ac:dyDescent="0.25"/>
    <row r="35718" x14ac:dyDescent="0.25"/>
    <row r="35719" x14ac:dyDescent="0.25"/>
    <row r="35720" x14ac:dyDescent="0.25"/>
    <row r="35721" x14ac:dyDescent="0.25"/>
    <row r="35722" x14ac:dyDescent="0.25"/>
    <row r="35723" x14ac:dyDescent="0.25"/>
    <row r="35724" x14ac:dyDescent="0.25"/>
    <row r="35725" x14ac:dyDescent="0.25"/>
    <row r="35726" x14ac:dyDescent="0.25"/>
    <row r="35727" x14ac:dyDescent="0.25"/>
    <row r="35728" x14ac:dyDescent="0.25"/>
    <row r="35729" x14ac:dyDescent="0.25"/>
    <row r="35730" x14ac:dyDescent="0.25"/>
    <row r="35731" x14ac:dyDescent="0.25"/>
    <row r="35732" x14ac:dyDescent="0.25"/>
    <row r="35733" x14ac:dyDescent="0.25"/>
    <row r="35734" x14ac:dyDescent="0.25"/>
    <row r="35735" x14ac:dyDescent="0.25"/>
    <row r="35736" x14ac:dyDescent="0.25"/>
    <row r="35737" x14ac:dyDescent="0.25"/>
    <row r="35738" x14ac:dyDescent="0.25"/>
    <row r="35739" x14ac:dyDescent="0.25"/>
    <row r="35740" x14ac:dyDescent="0.25"/>
    <row r="35741" x14ac:dyDescent="0.25"/>
    <row r="35742" x14ac:dyDescent="0.25"/>
    <row r="35743" x14ac:dyDescent="0.25"/>
    <row r="35744" x14ac:dyDescent="0.25"/>
    <row r="35745" x14ac:dyDescent="0.25"/>
    <row r="35746" x14ac:dyDescent="0.25"/>
    <row r="35747" x14ac:dyDescent="0.25"/>
    <row r="35748" x14ac:dyDescent="0.25"/>
    <row r="35749" x14ac:dyDescent="0.25"/>
    <row r="35750" x14ac:dyDescent="0.25"/>
    <row r="35751" x14ac:dyDescent="0.25"/>
    <row r="35752" x14ac:dyDescent="0.25"/>
    <row r="35753" x14ac:dyDescent="0.25"/>
    <row r="35754" x14ac:dyDescent="0.25"/>
    <row r="35755" x14ac:dyDescent="0.25"/>
    <row r="35756" x14ac:dyDescent="0.25"/>
    <row r="35757" x14ac:dyDescent="0.25"/>
    <row r="35758" x14ac:dyDescent="0.25"/>
    <row r="35759" x14ac:dyDescent="0.25"/>
    <row r="35760" x14ac:dyDescent="0.25"/>
    <row r="35761" x14ac:dyDescent="0.25"/>
    <row r="35762" x14ac:dyDescent="0.25"/>
    <row r="35763" x14ac:dyDescent="0.25"/>
    <row r="35764" x14ac:dyDescent="0.25"/>
    <row r="35765" x14ac:dyDescent="0.25"/>
    <row r="35766" x14ac:dyDescent="0.25"/>
    <row r="35767" x14ac:dyDescent="0.25"/>
    <row r="35768" x14ac:dyDescent="0.25"/>
    <row r="35769" x14ac:dyDescent="0.25"/>
    <row r="35770" x14ac:dyDescent="0.25"/>
    <row r="35771" x14ac:dyDescent="0.25"/>
    <row r="35772" x14ac:dyDescent="0.25"/>
    <row r="35773" x14ac:dyDescent="0.25"/>
    <row r="35774" x14ac:dyDescent="0.25"/>
    <row r="35775" x14ac:dyDescent="0.25"/>
    <row r="35776" x14ac:dyDescent="0.25"/>
    <row r="35777" x14ac:dyDescent="0.25"/>
    <row r="35778" x14ac:dyDescent="0.25"/>
    <row r="35779" x14ac:dyDescent="0.25"/>
    <row r="35780" x14ac:dyDescent="0.25"/>
    <row r="35781" x14ac:dyDescent="0.25"/>
    <row r="35782" x14ac:dyDescent="0.25"/>
    <row r="35783" x14ac:dyDescent="0.25"/>
    <row r="35784" x14ac:dyDescent="0.25"/>
    <row r="35785" x14ac:dyDescent="0.25"/>
    <row r="35786" x14ac:dyDescent="0.25"/>
    <row r="35787" x14ac:dyDescent="0.25"/>
    <row r="35788" x14ac:dyDescent="0.25"/>
    <row r="35789" x14ac:dyDescent="0.25"/>
    <row r="35790" x14ac:dyDescent="0.25"/>
    <row r="35791" x14ac:dyDescent="0.25"/>
    <row r="35792" x14ac:dyDescent="0.25"/>
    <row r="35793" x14ac:dyDescent="0.25"/>
    <row r="35794" x14ac:dyDescent="0.25"/>
    <row r="35795" x14ac:dyDescent="0.25"/>
    <row r="35796" x14ac:dyDescent="0.25"/>
    <row r="35797" x14ac:dyDescent="0.25"/>
    <row r="35798" x14ac:dyDescent="0.25"/>
    <row r="35799" x14ac:dyDescent="0.25"/>
    <row r="35800" x14ac:dyDescent="0.25"/>
    <row r="35801" x14ac:dyDescent="0.25"/>
    <row r="35802" x14ac:dyDescent="0.25"/>
    <row r="35803" x14ac:dyDescent="0.25"/>
    <row r="35804" x14ac:dyDescent="0.25"/>
    <row r="35805" x14ac:dyDescent="0.25"/>
    <row r="35806" x14ac:dyDescent="0.25"/>
    <row r="35807" x14ac:dyDescent="0.25"/>
    <row r="35808" x14ac:dyDescent="0.25"/>
    <row r="35809" x14ac:dyDescent="0.25"/>
    <row r="35810" x14ac:dyDescent="0.25"/>
    <row r="35811" x14ac:dyDescent="0.25"/>
    <row r="35812" x14ac:dyDescent="0.25"/>
    <row r="35813" x14ac:dyDescent="0.25"/>
    <row r="35814" x14ac:dyDescent="0.25"/>
    <row r="35815" x14ac:dyDescent="0.25"/>
    <row r="35816" x14ac:dyDescent="0.25"/>
    <row r="35817" x14ac:dyDescent="0.25"/>
    <row r="35818" x14ac:dyDescent="0.25"/>
    <row r="35819" x14ac:dyDescent="0.25"/>
    <row r="35820" x14ac:dyDescent="0.25"/>
    <row r="35821" x14ac:dyDescent="0.25"/>
    <row r="35822" x14ac:dyDescent="0.25"/>
    <row r="35823" x14ac:dyDescent="0.25"/>
    <row r="35824" x14ac:dyDescent="0.25"/>
    <row r="35825" x14ac:dyDescent="0.25"/>
    <row r="35826" x14ac:dyDescent="0.25"/>
    <row r="35827" x14ac:dyDescent="0.25"/>
    <row r="35828" x14ac:dyDescent="0.25"/>
    <row r="35829" x14ac:dyDescent="0.25"/>
    <row r="35830" x14ac:dyDescent="0.25"/>
    <row r="35831" x14ac:dyDescent="0.25"/>
    <row r="35832" x14ac:dyDescent="0.25"/>
    <row r="35833" x14ac:dyDescent="0.25"/>
    <row r="35834" x14ac:dyDescent="0.25"/>
    <row r="35835" x14ac:dyDescent="0.25"/>
    <row r="35836" x14ac:dyDescent="0.25"/>
    <row r="35837" x14ac:dyDescent="0.25"/>
    <row r="35838" x14ac:dyDescent="0.25"/>
    <row r="35839" x14ac:dyDescent="0.25"/>
    <row r="35840" x14ac:dyDescent="0.25"/>
    <row r="35841" x14ac:dyDescent="0.25"/>
    <row r="35842" x14ac:dyDescent="0.25"/>
    <row r="35843" x14ac:dyDescent="0.25"/>
    <row r="35844" x14ac:dyDescent="0.25"/>
    <row r="35845" x14ac:dyDescent="0.25"/>
    <row r="35846" x14ac:dyDescent="0.25"/>
    <row r="35847" x14ac:dyDescent="0.25"/>
    <row r="35848" x14ac:dyDescent="0.25"/>
    <row r="35849" x14ac:dyDescent="0.25"/>
    <row r="35850" x14ac:dyDescent="0.25"/>
    <row r="35851" x14ac:dyDescent="0.25"/>
    <row r="35852" x14ac:dyDescent="0.25"/>
    <row r="35853" x14ac:dyDescent="0.25"/>
    <row r="35854" x14ac:dyDescent="0.25"/>
    <row r="35855" x14ac:dyDescent="0.25"/>
    <row r="35856" x14ac:dyDescent="0.25"/>
    <row r="35857" x14ac:dyDescent="0.25"/>
    <row r="35858" x14ac:dyDescent="0.25"/>
    <row r="35859" x14ac:dyDescent="0.25"/>
    <row r="35860" x14ac:dyDescent="0.25"/>
    <row r="35861" x14ac:dyDescent="0.25"/>
    <row r="35862" x14ac:dyDescent="0.25"/>
    <row r="35863" x14ac:dyDescent="0.25"/>
    <row r="35864" x14ac:dyDescent="0.25"/>
    <row r="35865" x14ac:dyDescent="0.25"/>
    <row r="35866" x14ac:dyDescent="0.25"/>
    <row r="35867" x14ac:dyDescent="0.25"/>
    <row r="35868" x14ac:dyDescent="0.25"/>
    <row r="35869" x14ac:dyDescent="0.25"/>
    <row r="35870" x14ac:dyDescent="0.25"/>
    <row r="35871" x14ac:dyDescent="0.25"/>
    <row r="35872" x14ac:dyDescent="0.25"/>
    <row r="35873" x14ac:dyDescent="0.25"/>
    <row r="35874" x14ac:dyDescent="0.25"/>
    <row r="35875" x14ac:dyDescent="0.25"/>
    <row r="35876" x14ac:dyDescent="0.25"/>
    <row r="35877" x14ac:dyDescent="0.25"/>
    <row r="35878" x14ac:dyDescent="0.25"/>
    <row r="35879" x14ac:dyDescent="0.25"/>
    <row r="35880" x14ac:dyDescent="0.25"/>
    <row r="35881" x14ac:dyDescent="0.25"/>
    <row r="35882" x14ac:dyDescent="0.25"/>
    <row r="35883" x14ac:dyDescent="0.25"/>
    <row r="35884" x14ac:dyDescent="0.25"/>
    <row r="35885" x14ac:dyDescent="0.25"/>
    <row r="35886" x14ac:dyDescent="0.25"/>
    <row r="35887" x14ac:dyDescent="0.25"/>
    <row r="35888" x14ac:dyDescent="0.25"/>
    <row r="35889" x14ac:dyDescent="0.25"/>
    <row r="35890" x14ac:dyDescent="0.25"/>
    <row r="35891" x14ac:dyDescent="0.25"/>
    <row r="35892" x14ac:dyDescent="0.25"/>
    <row r="35893" x14ac:dyDescent="0.25"/>
    <row r="35894" x14ac:dyDescent="0.25"/>
    <row r="35895" x14ac:dyDescent="0.25"/>
    <row r="35896" x14ac:dyDescent="0.25"/>
    <row r="35897" x14ac:dyDescent="0.25"/>
    <row r="35898" x14ac:dyDescent="0.25"/>
    <row r="35899" x14ac:dyDescent="0.25"/>
    <row r="35900" x14ac:dyDescent="0.25"/>
    <row r="35901" x14ac:dyDescent="0.25"/>
    <row r="35902" x14ac:dyDescent="0.25"/>
    <row r="35903" x14ac:dyDescent="0.25"/>
    <row r="35904" x14ac:dyDescent="0.25"/>
    <row r="35905" x14ac:dyDescent="0.25"/>
    <row r="35906" x14ac:dyDescent="0.25"/>
    <row r="35907" x14ac:dyDescent="0.25"/>
    <row r="35908" x14ac:dyDescent="0.25"/>
    <row r="35909" x14ac:dyDescent="0.25"/>
    <row r="35910" x14ac:dyDescent="0.25"/>
    <row r="35911" x14ac:dyDescent="0.25"/>
    <row r="35912" x14ac:dyDescent="0.25"/>
    <row r="35913" x14ac:dyDescent="0.25"/>
    <row r="35914" x14ac:dyDescent="0.25"/>
    <row r="35915" x14ac:dyDescent="0.25"/>
    <row r="35916" x14ac:dyDescent="0.25"/>
    <row r="35917" x14ac:dyDescent="0.25"/>
    <row r="35918" x14ac:dyDescent="0.25"/>
    <row r="35919" x14ac:dyDescent="0.25"/>
    <row r="35920" x14ac:dyDescent="0.25"/>
    <row r="35921" x14ac:dyDescent="0.25"/>
    <row r="35922" x14ac:dyDescent="0.25"/>
    <row r="35923" x14ac:dyDescent="0.25"/>
    <row r="35924" x14ac:dyDescent="0.25"/>
    <row r="35925" x14ac:dyDescent="0.25"/>
    <row r="35926" x14ac:dyDescent="0.25"/>
    <row r="35927" x14ac:dyDescent="0.25"/>
    <row r="35928" x14ac:dyDescent="0.25"/>
    <row r="35929" x14ac:dyDescent="0.25"/>
    <row r="35930" x14ac:dyDescent="0.25"/>
    <row r="35931" x14ac:dyDescent="0.25"/>
    <row r="35932" x14ac:dyDescent="0.25"/>
    <row r="35933" x14ac:dyDescent="0.25"/>
    <row r="35934" x14ac:dyDescent="0.25"/>
    <row r="35935" x14ac:dyDescent="0.25"/>
    <row r="35936" x14ac:dyDescent="0.25"/>
    <row r="35937" x14ac:dyDescent="0.25"/>
    <row r="35938" x14ac:dyDescent="0.25"/>
    <row r="35939" x14ac:dyDescent="0.25"/>
    <row r="35940" x14ac:dyDescent="0.25"/>
    <row r="35941" x14ac:dyDescent="0.25"/>
    <row r="35942" x14ac:dyDescent="0.25"/>
    <row r="35943" x14ac:dyDescent="0.25"/>
    <row r="35944" x14ac:dyDescent="0.25"/>
    <row r="35945" x14ac:dyDescent="0.25"/>
    <row r="35946" x14ac:dyDescent="0.25"/>
    <row r="35947" x14ac:dyDescent="0.25"/>
    <row r="35948" x14ac:dyDescent="0.25"/>
    <row r="35949" x14ac:dyDescent="0.25"/>
    <row r="35950" x14ac:dyDescent="0.25"/>
    <row r="35951" x14ac:dyDescent="0.25"/>
    <row r="35952" x14ac:dyDescent="0.25"/>
    <row r="35953" x14ac:dyDescent="0.25"/>
    <row r="35954" x14ac:dyDescent="0.25"/>
    <row r="35955" x14ac:dyDescent="0.25"/>
    <row r="35956" x14ac:dyDescent="0.25"/>
    <row r="35957" x14ac:dyDescent="0.25"/>
    <row r="35958" x14ac:dyDescent="0.25"/>
    <row r="35959" x14ac:dyDescent="0.25"/>
    <row r="35960" x14ac:dyDescent="0.25"/>
    <row r="35961" x14ac:dyDescent="0.25"/>
    <row r="35962" x14ac:dyDescent="0.25"/>
    <row r="35963" x14ac:dyDescent="0.25"/>
    <row r="35964" x14ac:dyDescent="0.25"/>
    <row r="35965" x14ac:dyDescent="0.25"/>
    <row r="35966" x14ac:dyDescent="0.25"/>
    <row r="35967" x14ac:dyDescent="0.25"/>
    <row r="35968" x14ac:dyDescent="0.25"/>
    <row r="35969" x14ac:dyDescent="0.25"/>
    <row r="35970" x14ac:dyDescent="0.25"/>
    <row r="35971" x14ac:dyDescent="0.25"/>
    <row r="35972" x14ac:dyDescent="0.25"/>
    <row r="35973" x14ac:dyDescent="0.25"/>
    <row r="35974" x14ac:dyDescent="0.25"/>
    <row r="35975" x14ac:dyDescent="0.25"/>
    <row r="35976" x14ac:dyDescent="0.25"/>
    <row r="35977" x14ac:dyDescent="0.25"/>
    <row r="35978" x14ac:dyDescent="0.25"/>
    <row r="35979" x14ac:dyDescent="0.25"/>
    <row r="35980" x14ac:dyDescent="0.25"/>
    <row r="35981" x14ac:dyDescent="0.25"/>
    <row r="35982" x14ac:dyDescent="0.25"/>
    <row r="35983" x14ac:dyDescent="0.25"/>
    <row r="35984" x14ac:dyDescent="0.25"/>
    <row r="35985" x14ac:dyDescent="0.25"/>
    <row r="35986" x14ac:dyDescent="0.25"/>
    <row r="35987" x14ac:dyDescent="0.25"/>
    <row r="35988" x14ac:dyDescent="0.25"/>
    <row r="35989" x14ac:dyDescent="0.25"/>
    <row r="35990" x14ac:dyDescent="0.25"/>
    <row r="35991" x14ac:dyDescent="0.25"/>
    <row r="35992" x14ac:dyDescent="0.25"/>
    <row r="35993" x14ac:dyDescent="0.25"/>
    <row r="35994" x14ac:dyDescent="0.25"/>
    <row r="35995" x14ac:dyDescent="0.25"/>
    <row r="35996" x14ac:dyDescent="0.25"/>
    <row r="35997" x14ac:dyDescent="0.25"/>
    <row r="35998" x14ac:dyDescent="0.25"/>
    <row r="35999" x14ac:dyDescent="0.25"/>
    <row r="36000" x14ac:dyDescent="0.25"/>
    <row r="36001" x14ac:dyDescent="0.25"/>
    <row r="36002" x14ac:dyDescent="0.25"/>
    <row r="36003" x14ac:dyDescent="0.25"/>
    <row r="36004" x14ac:dyDescent="0.25"/>
    <row r="36005" x14ac:dyDescent="0.25"/>
    <row r="36006" x14ac:dyDescent="0.25"/>
    <row r="36007" x14ac:dyDescent="0.25"/>
    <row r="36008" x14ac:dyDescent="0.25"/>
    <row r="36009" x14ac:dyDescent="0.25"/>
    <row r="36010" x14ac:dyDescent="0.25"/>
    <row r="36011" x14ac:dyDescent="0.25"/>
    <row r="36012" x14ac:dyDescent="0.25"/>
    <row r="36013" x14ac:dyDescent="0.25"/>
    <row r="36014" x14ac:dyDescent="0.25"/>
    <row r="36015" x14ac:dyDescent="0.25"/>
    <row r="36016" x14ac:dyDescent="0.25"/>
    <row r="36017" x14ac:dyDescent="0.25"/>
    <row r="36018" x14ac:dyDescent="0.25"/>
    <row r="36019" x14ac:dyDescent="0.25"/>
    <row r="36020" x14ac:dyDescent="0.25"/>
    <row r="36021" x14ac:dyDescent="0.25"/>
    <row r="36022" x14ac:dyDescent="0.25"/>
    <row r="36023" x14ac:dyDescent="0.25"/>
    <row r="36024" x14ac:dyDescent="0.25"/>
    <row r="36025" x14ac:dyDescent="0.25"/>
    <row r="36026" x14ac:dyDescent="0.25"/>
    <row r="36027" x14ac:dyDescent="0.25"/>
    <row r="36028" x14ac:dyDescent="0.25"/>
    <row r="36029" x14ac:dyDescent="0.25"/>
    <row r="36030" x14ac:dyDescent="0.25"/>
    <row r="36031" x14ac:dyDescent="0.25"/>
    <row r="36032" x14ac:dyDescent="0.25"/>
    <row r="36033" x14ac:dyDescent="0.25"/>
    <row r="36034" x14ac:dyDescent="0.25"/>
    <row r="36035" x14ac:dyDescent="0.25"/>
    <row r="36036" x14ac:dyDescent="0.25"/>
    <row r="36037" x14ac:dyDescent="0.25"/>
    <row r="36038" x14ac:dyDescent="0.25"/>
    <row r="36039" x14ac:dyDescent="0.25"/>
    <row r="36040" x14ac:dyDescent="0.25"/>
    <row r="36041" x14ac:dyDescent="0.25"/>
    <row r="36042" x14ac:dyDescent="0.25"/>
    <row r="36043" x14ac:dyDescent="0.25"/>
    <row r="36044" x14ac:dyDescent="0.25"/>
    <row r="36045" x14ac:dyDescent="0.25"/>
    <row r="36046" x14ac:dyDescent="0.25"/>
    <row r="36047" x14ac:dyDescent="0.25"/>
    <row r="36048" x14ac:dyDescent="0.25"/>
    <row r="36049" x14ac:dyDescent="0.25"/>
    <row r="36050" x14ac:dyDescent="0.25"/>
    <row r="36051" x14ac:dyDescent="0.25"/>
    <row r="36052" x14ac:dyDescent="0.25"/>
    <row r="36053" x14ac:dyDescent="0.25"/>
    <row r="36054" x14ac:dyDescent="0.25"/>
    <row r="36055" x14ac:dyDescent="0.25"/>
    <row r="36056" x14ac:dyDescent="0.25"/>
    <row r="36057" x14ac:dyDescent="0.25"/>
    <row r="36058" x14ac:dyDescent="0.25"/>
    <row r="36059" x14ac:dyDescent="0.25"/>
    <row r="36060" x14ac:dyDescent="0.25"/>
    <row r="36061" x14ac:dyDescent="0.25"/>
    <row r="36062" x14ac:dyDescent="0.25"/>
    <row r="36063" x14ac:dyDescent="0.25"/>
    <row r="36064" x14ac:dyDescent="0.25"/>
    <row r="36065" x14ac:dyDescent="0.25"/>
    <row r="36066" x14ac:dyDescent="0.25"/>
    <row r="36067" x14ac:dyDescent="0.25"/>
    <row r="36068" x14ac:dyDescent="0.25"/>
    <row r="36069" x14ac:dyDescent="0.25"/>
    <row r="36070" x14ac:dyDescent="0.25"/>
    <row r="36071" x14ac:dyDescent="0.25"/>
    <row r="36072" x14ac:dyDescent="0.25"/>
    <row r="36073" x14ac:dyDescent="0.25"/>
    <row r="36074" x14ac:dyDescent="0.25"/>
    <row r="36075" x14ac:dyDescent="0.25"/>
    <row r="36076" x14ac:dyDescent="0.25"/>
    <row r="36077" x14ac:dyDescent="0.25"/>
    <row r="36078" x14ac:dyDescent="0.25"/>
    <row r="36079" x14ac:dyDescent="0.25"/>
    <row r="36080" x14ac:dyDescent="0.25"/>
    <row r="36081" x14ac:dyDescent="0.25"/>
    <row r="36082" x14ac:dyDescent="0.25"/>
    <row r="36083" x14ac:dyDescent="0.25"/>
    <row r="36084" x14ac:dyDescent="0.25"/>
    <row r="36085" x14ac:dyDescent="0.25"/>
    <row r="36086" x14ac:dyDescent="0.25"/>
    <row r="36087" x14ac:dyDescent="0.25"/>
    <row r="36088" x14ac:dyDescent="0.25"/>
    <row r="36089" x14ac:dyDescent="0.25"/>
    <row r="36090" x14ac:dyDescent="0.25"/>
    <row r="36091" x14ac:dyDescent="0.25"/>
    <row r="36092" x14ac:dyDescent="0.25"/>
    <row r="36093" x14ac:dyDescent="0.25"/>
    <row r="36094" x14ac:dyDescent="0.25"/>
    <row r="36095" x14ac:dyDescent="0.25"/>
    <row r="36096" x14ac:dyDescent="0.25"/>
    <row r="36097" x14ac:dyDescent="0.25"/>
    <row r="36098" x14ac:dyDescent="0.25"/>
    <row r="36099" x14ac:dyDescent="0.25"/>
    <row r="36100" x14ac:dyDescent="0.25"/>
    <row r="36101" x14ac:dyDescent="0.25"/>
    <row r="36102" x14ac:dyDescent="0.25"/>
    <row r="36103" x14ac:dyDescent="0.25"/>
    <row r="36104" x14ac:dyDescent="0.25"/>
    <row r="36105" x14ac:dyDescent="0.25"/>
    <row r="36106" x14ac:dyDescent="0.25"/>
    <row r="36107" x14ac:dyDescent="0.25"/>
    <row r="36108" x14ac:dyDescent="0.25"/>
    <row r="36109" x14ac:dyDescent="0.25"/>
    <row r="36110" x14ac:dyDescent="0.25"/>
    <row r="36111" x14ac:dyDescent="0.25"/>
    <row r="36112" x14ac:dyDescent="0.25"/>
    <row r="36113" x14ac:dyDescent="0.25"/>
    <row r="36114" x14ac:dyDescent="0.25"/>
    <row r="36115" x14ac:dyDescent="0.25"/>
    <row r="36116" x14ac:dyDescent="0.25"/>
    <row r="36117" x14ac:dyDescent="0.25"/>
    <row r="36118" x14ac:dyDescent="0.25"/>
    <row r="36119" x14ac:dyDescent="0.25"/>
    <row r="36120" x14ac:dyDescent="0.25"/>
    <row r="36121" x14ac:dyDescent="0.25"/>
    <row r="36122" x14ac:dyDescent="0.25"/>
    <row r="36123" x14ac:dyDescent="0.25"/>
    <row r="36124" x14ac:dyDescent="0.25"/>
    <row r="36125" x14ac:dyDescent="0.25"/>
    <row r="36126" x14ac:dyDescent="0.25"/>
    <row r="36127" x14ac:dyDescent="0.25"/>
    <row r="36128" x14ac:dyDescent="0.25"/>
    <row r="36129" x14ac:dyDescent="0.25"/>
    <row r="36130" x14ac:dyDescent="0.25"/>
    <row r="36131" x14ac:dyDescent="0.25"/>
    <row r="36132" x14ac:dyDescent="0.25"/>
    <row r="36133" x14ac:dyDescent="0.25"/>
    <row r="36134" x14ac:dyDescent="0.25"/>
    <row r="36135" x14ac:dyDescent="0.25"/>
    <row r="36136" x14ac:dyDescent="0.25"/>
    <row r="36137" x14ac:dyDescent="0.25"/>
    <row r="36138" x14ac:dyDescent="0.25"/>
    <row r="36139" x14ac:dyDescent="0.25"/>
    <row r="36140" x14ac:dyDescent="0.25"/>
    <row r="36141" x14ac:dyDescent="0.25"/>
    <row r="36142" x14ac:dyDescent="0.25"/>
    <row r="36143" x14ac:dyDescent="0.25"/>
    <row r="36144" x14ac:dyDescent="0.25"/>
    <row r="36145" x14ac:dyDescent="0.25"/>
    <row r="36146" x14ac:dyDescent="0.25"/>
    <row r="36147" x14ac:dyDescent="0.25"/>
    <row r="36148" x14ac:dyDescent="0.25"/>
    <row r="36149" x14ac:dyDescent="0.25"/>
    <row r="36150" x14ac:dyDescent="0.25"/>
    <row r="36151" x14ac:dyDescent="0.25"/>
    <row r="36152" x14ac:dyDescent="0.25"/>
    <row r="36153" x14ac:dyDescent="0.25"/>
    <row r="36154" x14ac:dyDescent="0.25"/>
    <row r="36155" x14ac:dyDescent="0.25"/>
    <row r="36156" x14ac:dyDescent="0.25"/>
    <row r="36157" x14ac:dyDescent="0.25"/>
    <row r="36158" x14ac:dyDescent="0.25"/>
    <row r="36159" x14ac:dyDescent="0.25"/>
    <row r="36160" x14ac:dyDescent="0.25"/>
    <row r="36161" x14ac:dyDescent="0.25"/>
    <row r="36162" x14ac:dyDescent="0.25"/>
    <row r="36163" x14ac:dyDescent="0.25"/>
    <row r="36164" x14ac:dyDescent="0.25"/>
    <row r="36165" x14ac:dyDescent="0.25"/>
    <row r="36166" x14ac:dyDescent="0.25"/>
    <row r="36167" x14ac:dyDescent="0.25"/>
    <row r="36168" x14ac:dyDescent="0.25"/>
    <row r="36169" x14ac:dyDescent="0.25"/>
    <row r="36170" x14ac:dyDescent="0.25"/>
    <row r="36171" x14ac:dyDescent="0.25"/>
    <row r="36172" x14ac:dyDescent="0.25"/>
    <row r="36173" x14ac:dyDescent="0.25"/>
    <row r="36174" x14ac:dyDescent="0.25"/>
    <row r="36175" x14ac:dyDescent="0.25"/>
    <row r="36176" x14ac:dyDescent="0.25"/>
    <row r="36177" x14ac:dyDescent="0.25"/>
    <row r="36178" x14ac:dyDescent="0.25"/>
    <row r="36179" x14ac:dyDescent="0.25"/>
    <row r="36180" x14ac:dyDescent="0.25"/>
    <row r="36181" x14ac:dyDescent="0.25"/>
    <row r="36182" x14ac:dyDescent="0.25"/>
    <row r="36183" x14ac:dyDescent="0.25"/>
    <row r="36184" x14ac:dyDescent="0.25"/>
    <row r="36185" x14ac:dyDescent="0.25"/>
    <row r="36186" x14ac:dyDescent="0.25"/>
    <row r="36187" x14ac:dyDescent="0.25"/>
    <row r="36188" x14ac:dyDescent="0.25"/>
    <row r="36189" x14ac:dyDescent="0.25"/>
    <row r="36190" x14ac:dyDescent="0.25"/>
    <row r="36191" x14ac:dyDescent="0.25"/>
    <row r="36192" x14ac:dyDescent="0.25"/>
    <row r="36193" x14ac:dyDescent="0.25"/>
    <row r="36194" x14ac:dyDescent="0.25"/>
    <row r="36195" x14ac:dyDescent="0.25"/>
    <row r="36196" x14ac:dyDescent="0.25"/>
    <row r="36197" x14ac:dyDescent="0.25"/>
    <row r="36198" x14ac:dyDescent="0.25"/>
    <row r="36199" x14ac:dyDescent="0.25"/>
    <row r="36200" x14ac:dyDescent="0.25"/>
    <row r="36201" x14ac:dyDescent="0.25"/>
    <row r="36202" x14ac:dyDescent="0.25"/>
    <row r="36203" x14ac:dyDescent="0.25"/>
    <row r="36204" x14ac:dyDescent="0.25"/>
    <row r="36205" x14ac:dyDescent="0.25"/>
    <row r="36206" x14ac:dyDescent="0.25"/>
    <row r="36207" x14ac:dyDescent="0.25"/>
    <row r="36208" x14ac:dyDescent="0.25"/>
    <row r="36209" x14ac:dyDescent="0.25"/>
    <row r="36210" x14ac:dyDescent="0.25"/>
    <row r="36211" x14ac:dyDescent="0.25"/>
    <row r="36212" x14ac:dyDescent="0.25"/>
    <row r="36213" x14ac:dyDescent="0.25"/>
    <row r="36214" x14ac:dyDescent="0.25"/>
    <row r="36215" x14ac:dyDescent="0.25"/>
    <row r="36216" x14ac:dyDescent="0.25"/>
    <row r="36217" x14ac:dyDescent="0.25"/>
    <row r="36218" x14ac:dyDescent="0.25"/>
    <row r="36219" x14ac:dyDescent="0.25"/>
    <row r="36220" x14ac:dyDescent="0.25"/>
    <row r="36221" x14ac:dyDescent="0.25"/>
    <row r="36222" x14ac:dyDescent="0.25"/>
    <row r="36223" x14ac:dyDescent="0.25"/>
    <row r="36224" x14ac:dyDescent="0.25"/>
    <row r="36225" x14ac:dyDescent="0.25"/>
    <row r="36226" x14ac:dyDescent="0.25"/>
    <row r="36227" x14ac:dyDescent="0.25"/>
    <row r="36228" x14ac:dyDescent="0.25"/>
    <row r="36229" x14ac:dyDescent="0.25"/>
    <row r="36230" x14ac:dyDescent="0.25"/>
    <row r="36231" x14ac:dyDescent="0.25"/>
    <row r="36232" x14ac:dyDescent="0.25"/>
    <row r="36233" x14ac:dyDescent="0.25"/>
    <row r="36234" x14ac:dyDescent="0.25"/>
    <row r="36235" x14ac:dyDescent="0.25"/>
    <row r="36236" x14ac:dyDescent="0.25"/>
    <row r="36237" x14ac:dyDescent="0.25"/>
    <row r="36238" x14ac:dyDescent="0.25"/>
    <row r="36239" x14ac:dyDescent="0.25"/>
    <row r="36240" x14ac:dyDescent="0.25"/>
    <row r="36241" x14ac:dyDescent="0.25"/>
    <row r="36242" x14ac:dyDescent="0.25"/>
    <row r="36243" x14ac:dyDescent="0.25"/>
    <row r="36244" x14ac:dyDescent="0.25"/>
    <row r="36245" x14ac:dyDescent="0.25"/>
    <row r="36246" x14ac:dyDescent="0.25"/>
    <row r="36247" x14ac:dyDescent="0.25"/>
    <row r="36248" x14ac:dyDescent="0.25"/>
    <row r="36249" x14ac:dyDescent="0.25"/>
    <row r="36250" x14ac:dyDescent="0.25"/>
    <row r="36251" x14ac:dyDescent="0.25"/>
    <row r="36252" x14ac:dyDescent="0.25"/>
    <row r="36253" x14ac:dyDescent="0.25"/>
    <row r="36254" x14ac:dyDescent="0.25"/>
    <row r="36255" x14ac:dyDescent="0.25"/>
    <row r="36256" x14ac:dyDescent="0.25"/>
    <row r="36257" x14ac:dyDescent="0.25"/>
    <row r="36258" x14ac:dyDescent="0.25"/>
    <row r="36259" x14ac:dyDescent="0.25"/>
    <row r="36260" x14ac:dyDescent="0.25"/>
    <row r="36261" x14ac:dyDescent="0.25"/>
    <row r="36262" x14ac:dyDescent="0.25"/>
    <row r="36263" x14ac:dyDescent="0.25"/>
    <row r="36264" x14ac:dyDescent="0.25"/>
    <row r="36265" x14ac:dyDescent="0.25"/>
    <row r="36266" x14ac:dyDescent="0.25"/>
    <row r="36267" x14ac:dyDescent="0.25"/>
    <row r="36268" x14ac:dyDescent="0.25"/>
    <row r="36269" x14ac:dyDescent="0.25"/>
    <row r="36270" x14ac:dyDescent="0.25"/>
    <row r="36271" x14ac:dyDescent="0.25"/>
    <row r="36272" x14ac:dyDescent="0.25"/>
    <row r="36273" x14ac:dyDescent="0.25"/>
    <row r="36274" x14ac:dyDescent="0.25"/>
    <row r="36275" x14ac:dyDescent="0.25"/>
    <row r="36276" x14ac:dyDescent="0.25"/>
    <row r="36277" x14ac:dyDescent="0.25"/>
    <row r="36278" x14ac:dyDescent="0.25"/>
    <row r="36279" x14ac:dyDescent="0.25"/>
    <row r="36280" x14ac:dyDescent="0.25"/>
    <row r="36281" x14ac:dyDescent="0.25"/>
    <row r="36282" x14ac:dyDescent="0.25"/>
    <row r="36283" x14ac:dyDescent="0.25"/>
    <row r="36284" x14ac:dyDescent="0.25"/>
    <row r="36285" x14ac:dyDescent="0.25"/>
    <row r="36286" x14ac:dyDescent="0.25"/>
    <row r="36287" x14ac:dyDescent="0.25"/>
    <row r="36288" x14ac:dyDescent="0.25"/>
    <row r="36289" x14ac:dyDescent="0.25"/>
    <row r="36290" x14ac:dyDescent="0.25"/>
    <row r="36291" x14ac:dyDescent="0.25"/>
    <row r="36292" x14ac:dyDescent="0.25"/>
    <row r="36293" x14ac:dyDescent="0.25"/>
    <row r="36294" x14ac:dyDescent="0.25"/>
    <row r="36295" x14ac:dyDescent="0.25"/>
    <row r="36296" x14ac:dyDescent="0.25"/>
    <row r="36297" x14ac:dyDescent="0.25"/>
    <row r="36298" x14ac:dyDescent="0.25"/>
    <row r="36299" x14ac:dyDescent="0.25"/>
    <row r="36300" x14ac:dyDescent="0.25"/>
    <row r="36301" x14ac:dyDescent="0.25"/>
    <row r="36302" x14ac:dyDescent="0.25"/>
    <row r="36303" x14ac:dyDescent="0.25"/>
    <row r="36304" x14ac:dyDescent="0.25"/>
    <row r="36305" x14ac:dyDescent="0.25"/>
    <row r="36306" x14ac:dyDescent="0.25"/>
    <row r="36307" x14ac:dyDescent="0.25"/>
    <row r="36308" x14ac:dyDescent="0.25"/>
    <row r="36309" x14ac:dyDescent="0.25"/>
    <row r="36310" x14ac:dyDescent="0.25"/>
    <row r="36311" x14ac:dyDescent="0.25"/>
    <row r="36312" x14ac:dyDescent="0.25"/>
    <row r="36313" x14ac:dyDescent="0.25"/>
    <row r="36314" x14ac:dyDescent="0.25"/>
    <row r="36315" x14ac:dyDescent="0.25"/>
    <row r="36316" x14ac:dyDescent="0.25"/>
    <row r="36317" x14ac:dyDescent="0.25"/>
    <row r="36318" x14ac:dyDescent="0.25"/>
    <row r="36319" x14ac:dyDescent="0.25"/>
    <row r="36320" x14ac:dyDescent="0.25"/>
    <row r="36321" x14ac:dyDescent="0.25"/>
    <row r="36322" x14ac:dyDescent="0.25"/>
    <row r="36323" x14ac:dyDescent="0.25"/>
    <row r="36324" x14ac:dyDescent="0.25"/>
    <row r="36325" x14ac:dyDescent="0.25"/>
    <row r="36326" x14ac:dyDescent="0.25"/>
    <row r="36327" x14ac:dyDescent="0.25"/>
    <row r="36328" x14ac:dyDescent="0.25"/>
    <row r="36329" x14ac:dyDescent="0.25"/>
    <row r="36330" x14ac:dyDescent="0.25"/>
    <row r="36331" x14ac:dyDescent="0.25"/>
    <row r="36332" x14ac:dyDescent="0.25"/>
    <row r="36333" x14ac:dyDescent="0.25"/>
    <row r="36334" x14ac:dyDescent="0.25"/>
    <row r="36335" x14ac:dyDescent="0.25"/>
    <row r="36336" x14ac:dyDescent="0.25"/>
    <row r="36337" x14ac:dyDescent="0.25"/>
    <row r="36338" x14ac:dyDescent="0.25"/>
    <row r="36339" x14ac:dyDescent="0.25"/>
    <row r="36340" x14ac:dyDescent="0.25"/>
    <row r="36341" x14ac:dyDescent="0.25"/>
    <row r="36342" x14ac:dyDescent="0.25"/>
    <row r="36343" x14ac:dyDescent="0.25"/>
    <row r="36344" x14ac:dyDescent="0.25"/>
    <row r="36345" x14ac:dyDescent="0.25"/>
    <row r="36346" x14ac:dyDescent="0.25"/>
    <row r="36347" x14ac:dyDescent="0.25"/>
    <row r="36348" x14ac:dyDescent="0.25"/>
    <row r="36349" x14ac:dyDescent="0.25"/>
    <row r="36350" x14ac:dyDescent="0.25"/>
    <row r="36351" x14ac:dyDescent="0.25"/>
    <row r="36352" x14ac:dyDescent="0.25"/>
    <row r="36353" x14ac:dyDescent="0.25"/>
    <row r="36354" x14ac:dyDescent="0.25"/>
    <row r="36355" x14ac:dyDescent="0.25"/>
    <row r="36356" x14ac:dyDescent="0.25"/>
    <row r="36357" x14ac:dyDescent="0.25"/>
    <row r="36358" x14ac:dyDescent="0.25"/>
    <row r="36359" x14ac:dyDescent="0.25"/>
    <row r="36360" x14ac:dyDescent="0.25"/>
    <row r="36361" x14ac:dyDescent="0.25"/>
    <row r="36362" x14ac:dyDescent="0.25"/>
    <row r="36363" x14ac:dyDescent="0.25"/>
    <row r="36364" x14ac:dyDescent="0.25"/>
    <row r="36365" x14ac:dyDescent="0.25"/>
    <row r="36366" x14ac:dyDescent="0.25"/>
    <row r="36367" x14ac:dyDescent="0.25"/>
    <row r="36368" x14ac:dyDescent="0.25"/>
    <row r="36369" x14ac:dyDescent="0.25"/>
    <row r="36370" x14ac:dyDescent="0.25"/>
    <row r="36371" x14ac:dyDescent="0.25"/>
    <row r="36372" x14ac:dyDescent="0.25"/>
    <row r="36373" x14ac:dyDescent="0.25"/>
    <row r="36374" x14ac:dyDescent="0.25"/>
    <row r="36375" x14ac:dyDescent="0.25"/>
    <row r="36376" x14ac:dyDescent="0.25"/>
    <row r="36377" x14ac:dyDescent="0.25"/>
    <row r="36378" x14ac:dyDescent="0.25"/>
    <row r="36379" x14ac:dyDescent="0.25"/>
    <row r="36380" x14ac:dyDescent="0.25"/>
    <row r="36381" x14ac:dyDescent="0.25"/>
    <row r="36382" x14ac:dyDescent="0.25"/>
    <row r="36383" x14ac:dyDescent="0.25"/>
    <row r="36384" x14ac:dyDescent="0.25"/>
    <row r="36385" x14ac:dyDescent="0.25"/>
    <row r="36386" x14ac:dyDescent="0.25"/>
    <row r="36387" x14ac:dyDescent="0.25"/>
    <row r="36388" x14ac:dyDescent="0.25"/>
    <row r="36389" x14ac:dyDescent="0.25"/>
    <row r="36390" x14ac:dyDescent="0.25"/>
    <row r="36391" x14ac:dyDescent="0.25"/>
    <row r="36392" x14ac:dyDescent="0.25"/>
    <row r="36393" x14ac:dyDescent="0.25"/>
    <row r="36394" x14ac:dyDescent="0.25"/>
    <row r="36395" x14ac:dyDescent="0.25"/>
    <row r="36396" x14ac:dyDescent="0.25"/>
    <row r="36397" x14ac:dyDescent="0.25"/>
    <row r="36398" x14ac:dyDescent="0.25"/>
    <row r="36399" x14ac:dyDescent="0.25"/>
    <row r="36400" x14ac:dyDescent="0.25"/>
    <row r="36401" x14ac:dyDescent="0.25"/>
    <row r="36402" x14ac:dyDescent="0.25"/>
    <row r="36403" x14ac:dyDescent="0.25"/>
    <row r="36404" x14ac:dyDescent="0.25"/>
    <row r="36405" x14ac:dyDescent="0.25"/>
    <row r="36406" x14ac:dyDescent="0.25"/>
    <row r="36407" x14ac:dyDescent="0.25"/>
    <row r="36408" x14ac:dyDescent="0.25"/>
    <row r="36409" x14ac:dyDescent="0.25"/>
    <row r="36410" x14ac:dyDescent="0.25"/>
    <row r="36411" x14ac:dyDescent="0.25"/>
    <row r="36412" x14ac:dyDescent="0.25"/>
    <row r="36413" x14ac:dyDescent="0.25"/>
    <row r="36414" x14ac:dyDescent="0.25"/>
    <row r="36415" x14ac:dyDescent="0.25"/>
    <row r="36416" x14ac:dyDescent="0.25"/>
    <row r="36417" x14ac:dyDescent="0.25"/>
    <row r="36418" x14ac:dyDescent="0.25"/>
    <row r="36419" x14ac:dyDescent="0.25"/>
    <row r="36420" x14ac:dyDescent="0.25"/>
    <row r="36421" x14ac:dyDescent="0.25"/>
    <row r="36422" x14ac:dyDescent="0.25"/>
    <row r="36423" x14ac:dyDescent="0.25"/>
    <row r="36424" x14ac:dyDescent="0.25"/>
    <row r="36425" x14ac:dyDescent="0.25"/>
    <row r="36426" x14ac:dyDescent="0.25"/>
    <row r="36427" x14ac:dyDescent="0.25"/>
    <row r="36428" x14ac:dyDescent="0.25"/>
    <row r="36429" x14ac:dyDescent="0.25"/>
    <row r="36430" x14ac:dyDescent="0.25"/>
    <row r="36431" x14ac:dyDescent="0.25"/>
    <row r="36432" x14ac:dyDescent="0.25"/>
    <row r="36433" x14ac:dyDescent="0.25"/>
    <row r="36434" x14ac:dyDescent="0.25"/>
    <row r="36435" x14ac:dyDescent="0.25"/>
    <row r="36436" x14ac:dyDescent="0.25"/>
    <row r="36437" x14ac:dyDescent="0.25"/>
    <row r="36438" x14ac:dyDescent="0.25"/>
    <row r="36439" x14ac:dyDescent="0.25"/>
    <row r="36440" x14ac:dyDescent="0.25"/>
    <row r="36441" x14ac:dyDescent="0.25"/>
    <row r="36442" x14ac:dyDescent="0.25"/>
    <row r="36443" x14ac:dyDescent="0.25"/>
    <row r="36444" x14ac:dyDescent="0.25"/>
    <row r="36445" x14ac:dyDescent="0.25"/>
    <row r="36446" x14ac:dyDescent="0.25"/>
    <row r="36447" x14ac:dyDescent="0.25"/>
    <row r="36448" x14ac:dyDescent="0.25"/>
    <row r="36449" x14ac:dyDescent="0.25"/>
    <row r="36450" x14ac:dyDescent="0.25"/>
    <row r="36451" x14ac:dyDescent="0.25"/>
    <row r="36452" x14ac:dyDescent="0.25"/>
    <row r="36453" x14ac:dyDescent="0.25"/>
    <row r="36454" x14ac:dyDescent="0.25"/>
    <row r="36455" x14ac:dyDescent="0.25"/>
    <row r="36456" x14ac:dyDescent="0.25"/>
    <row r="36457" x14ac:dyDescent="0.25"/>
    <row r="36458" x14ac:dyDescent="0.25"/>
    <row r="36459" x14ac:dyDescent="0.25"/>
    <row r="36460" x14ac:dyDescent="0.25"/>
    <row r="36461" x14ac:dyDescent="0.25"/>
    <row r="36462" x14ac:dyDescent="0.25"/>
    <row r="36463" x14ac:dyDescent="0.25"/>
    <row r="36464" x14ac:dyDescent="0.25"/>
    <row r="36465" x14ac:dyDescent="0.25"/>
    <row r="36466" x14ac:dyDescent="0.25"/>
    <row r="36467" x14ac:dyDescent="0.25"/>
    <row r="36468" x14ac:dyDescent="0.25"/>
    <row r="36469" x14ac:dyDescent="0.25"/>
    <row r="36470" x14ac:dyDescent="0.25"/>
    <row r="36471" x14ac:dyDescent="0.25"/>
    <row r="36472" x14ac:dyDescent="0.25"/>
    <row r="36473" x14ac:dyDescent="0.25"/>
    <row r="36474" x14ac:dyDescent="0.25"/>
    <row r="36475" x14ac:dyDescent="0.25"/>
    <row r="36476" x14ac:dyDescent="0.25"/>
    <row r="36477" x14ac:dyDescent="0.25"/>
    <row r="36478" x14ac:dyDescent="0.25"/>
    <row r="36479" x14ac:dyDescent="0.25"/>
    <row r="36480" x14ac:dyDescent="0.25"/>
    <row r="36481" x14ac:dyDescent="0.25"/>
    <row r="36482" x14ac:dyDescent="0.25"/>
    <row r="36483" x14ac:dyDescent="0.25"/>
    <row r="36484" x14ac:dyDescent="0.25"/>
    <row r="36485" x14ac:dyDescent="0.25"/>
    <row r="36486" x14ac:dyDescent="0.25"/>
    <row r="36487" x14ac:dyDescent="0.25"/>
    <row r="36488" x14ac:dyDescent="0.25"/>
    <row r="36489" x14ac:dyDescent="0.25"/>
    <row r="36490" x14ac:dyDescent="0.25"/>
    <row r="36491" x14ac:dyDescent="0.25"/>
    <row r="36492" x14ac:dyDescent="0.25"/>
    <row r="36493" x14ac:dyDescent="0.25"/>
    <row r="36494" x14ac:dyDescent="0.25"/>
    <row r="36495" x14ac:dyDescent="0.25"/>
    <row r="36496" x14ac:dyDescent="0.25"/>
    <row r="36497" x14ac:dyDescent="0.25"/>
    <row r="36498" x14ac:dyDescent="0.25"/>
    <row r="36499" x14ac:dyDescent="0.25"/>
    <row r="36500" x14ac:dyDescent="0.25"/>
    <row r="36501" x14ac:dyDescent="0.25"/>
    <row r="36502" x14ac:dyDescent="0.25"/>
    <row r="36503" x14ac:dyDescent="0.25"/>
    <row r="36504" x14ac:dyDescent="0.25"/>
    <row r="36505" x14ac:dyDescent="0.25"/>
    <row r="36506" x14ac:dyDescent="0.25"/>
    <row r="36507" x14ac:dyDescent="0.25"/>
    <row r="36508" x14ac:dyDescent="0.25"/>
    <row r="36509" x14ac:dyDescent="0.25"/>
    <row r="36510" x14ac:dyDescent="0.25"/>
    <row r="36511" x14ac:dyDescent="0.25"/>
    <row r="36512" x14ac:dyDescent="0.25"/>
    <row r="36513" x14ac:dyDescent="0.25"/>
    <row r="36514" x14ac:dyDescent="0.25"/>
    <row r="36515" x14ac:dyDescent="0.25"/>
    <row r="36516" x14ac:dyDescent="0.25"/>
    <row r="36517" x14ac:dyDescent="0.25"/>
    <row r="36518" x14ac:dyDescent="0.25"/>
    <row r="36519" x14ac:dyDescent="0.25"/>
    <row r="36520" x14ac:dyDescent="0.25"/>
    <row r="36521" x14ac:dyDescent="0.25"/>
    <row r="36522" x14ac:dyDescent="0.25"/>
    <row r="36523" x14ac:dyDescent="0.25"/>
    <row r="36524" x14ac:dyDescent="0.25"/>
    <row r="36525" x14ac:dyDescent="0.25"/>
    <row r="36526" x14ac:dyDescent="0.25"/>
    <row r="36527" x14ac:dyDescent="0.25"/>
    <row r="36528" x14ac:dyDescent="0.25"/>
    <row r="36529" x14ac:dyDescent="0.25"/>
    <row r="36530" x14ac:dyDescent="0.25"/>
    <row r="36531" x14ac:dyDescent="0.25"/>
    <row r="36532" x14ac:dyDescent="0.25"/>
    <row r="36533" x14ac:dyDescent="0.25"/>
    <row r="36534" x14ac:dyDescent="0.25"/>
    <row r="36535" x14ac:dyDescent="0.25"/>
    <row r="36536" x14ac:dyDescent="0.25"/>
    <row r="36537" x14ac:dyDescent="0.25"/>
    <row r="36538" x14ac:dyDescent="0.25"/>
    <row r="36539" x14ac:dyDescent="0.25"/>
    <row r="36540" x14ac:dyDescent="0.25"/>
    <row r="36541" x14ac:dyDescent="0.25"/>
    <row r="36542" x14ac:dyDescent="0.25"/>
    <row r="36543" x14ac:dyDescent="0.25"/>
    <row r="36544" x14ac:dyDescent="0.25"/>
    <row r="36545" x14ac:dyDescent="0.25"/>
    <row r="36546" x14ac:dyDescent="0.25"/>
    <row r="36547" x14ac:dyDescent="0.25"/>
    <row r="36548" x14ac:dyDescent="0.25"/>
    <row r="36549" x14ac:dyDescent="0.25"/>
    <row r="36550" x14ac:dyDescent="0.25"/>
    <row r="36551" x14ac:dyDescent="0.25"/>
    <row r="36552" x14ac:dyDescent="0.25"/>
    <row r="36553" x14ac:dyDescent="0.25"/>
    <row r="36554" x14ac:dyDescent="0.25"/>
    <row r="36555" x14ac:dyDescent="0.25"/>
    <row r="36556" x14ac:dyDescent="0.25"/>
    <row r="36557" x14ac:dyDescent="0.25"/>
    <row r="36558" x14ac:dyDescent="0.25"/>
    <row r="36559" x14ac:dyDescent="0.25"/>
    <row r="36560" x14ac:dyDescent="0.25"/>
    <row r="36561" x14ac:dyDescent="0.25"/>
    <row r="36562" x14ac:dyDescent="0.25"/>
    <row r="36563" x14ac:dyDescent="0.25"/>
    <row r="36564" x14ac:dyDescent="0.25"/>
    <row r="36565" x14ac:dyDescent="0.25"/>
    <row r="36566" x14ac:dyDescent="0.25"/>
    <row r="36567" x14ac:dyDescent="0.25"/>
    <row r="36568" x14ac:dyDescent="0.25"/>
    <row r="36569" x14ac:dyDescent="0.25"/>
    <row r="36570" x14ac:dyDescent="0.25"/>
    <row r="36571" x14ac:dyDescent="0.25"/>
    <row r="36572" x14ac:dyDescent="0.25"/>
    <row r="36573" x14ac:dyDescent="0.25"/>
    <row r="36574" x14ac:dyDescent="0.25"/>
    <row r="36575" x14ac:dyDescent="0.25"/>
    <row r="36576" x14ac:dyDescent="0.25"/>
    <row r="36577" x14ac:dyDescent="0.25"/>
    <row r="36578" x14ac:dyDescent="0.25"/>
    <row r="36579" x14ac:dyDescent="0.25"/>
    <row r="36580" x14ac:dyDescent="0.25"/>
    <row r="36581" x14ac:dyDescent="0.25"/>
    <row r="36582" x14ac:dyDescent="0.25"/>
    <row r="36583" x14ac:dyDescent="0.25"/>
    <row r="36584" x14ac:dyDescent="0.25"/>
    <row r="36585" x14ac:dyDescent="0.25"/>
    <row r="36586" x14ac:dyDescent="0.25"/>
    <row r="36587" x14ac:dyDescent="0.25"/>
    <row r="36588" x14ac:dyDescent="0.25"/>
    <row r="36589" x14ac:dyDescent="0.25"/>
    <row r="36590" x14ac:dyDescent="0.25"/>
    <row r="36591" x14ac:dyDescent="0.25"/>
    <row r="36592" x14ac:dyDescent="0.25"/>
    <row r="36593" x14ac:dyDescent="0.25"/>
    <row r="36594" x14ac:dyDescent="0.25"/>
    <row r="36595" x14ac:dyDescent="0.25"/>
    <row r="36596" x14ac:dyDescent="0.25"/>
    <row r="36597" x14ac:dyDescent="0.25"/>
    <row r="36598" x14ac:dyDescent="0.25"/>
    <row r="36599" x14ac:dyDescent="0.25"/>
    <row r="36600" x14ac:dyDescent="0.25"/>
    <row r="36601" x14ac:dyDescent="0.25"/>
    <row r="36602" x14ac:dyDescent="0.25"/>
    <row r="36603" x14ac:dyDescent="0.25"/>
    <row r="36604" x14ac:dyDescent="0.25"/>
    <row r="36605" x14ac:dyDescent="0.25"/>
    <row r="36606" x14ac:dyDescent="0.25"/>
    <row r="36607" x14ac:dyDescent="0.25"/>
    <row r="36608" x14ac:dyDescent="0.25"/>
    <row r="36609" x14ac:dyDescent="0.25"/>
    <row r="36610" x14ac:dyDescent="0.25"/>
    <row r="36611" x14ac:dyDescent="0.25"/>
    <row r="36612" x14ac:dyDescent="0.25"/>
    <row r="36613" x14ac:dyDescent="0.25"/>
    <row r="36614" x14ac:dyDescent="0.25"/>
    <row r="36615" x14ac:dyDescent="0.25"/>
    <row r="36616" x14ac:dyDescent="0.25"/>
    <row r="36617" x14ac:dyDescent="0.25"/>
    <row r="36618" x14ac:dyDescent="0.25"/>
    <row r="36619" x14ac:dyDescent="0.25"/>
    <row r="36620" x14ac:dyDescent="0.25"/>
    <row r="36621" x14ac:dyDescent="0.25"/>
    <row r="36622" x14ac:dyDescent="0.25"/>
    <row r="36623" x14ac:dyDescent="0.25"/>
    <row r="36624" x14ac:dyDescent="0.25"/>
    <row r="36625" x14ac:dyDescent="0.25"/>
    <row r="36626" x14ac:dyDescent="0.25"/>
    <row r="36627" x14ac:dyDescent="0.25"/>
    <row r="36628" x14ac:dyDescent="0.25"/>
    <row r="36629" x14ac:dyDescent="0.25"/>
    <row r="36630" x14ac:dyDescent="0.25"/>
    <row r="36631" x14ac:dyDescent="0.25"/>
    <row r="36632" x14ac:dyDescent="0.25"/>
    <row r="36633" x14ac:dyDescent="0.25"/>
    <row r="36634" x14ac:dyDescent="0.25"/>
    <row r="36635" x14ac:dyDescent="0.25"/>
    <row r="36636" x14ac:dyDescent="0.25"/>
    <row r="36637" x14ac:dyDescent="0.25"/>
    <row r="36638" x14ac:dyDescent="0.25"/>
    <row r="36639" x14ac:dyDescent="0.25"/>
    <row r="36640" x14ac:dyDescent="0.25"/>
    <row r="36641" x14ac:dyDescent="0.25"/>
    <row r="36642" x14ac:dyDescent="0.25"/>
    <row r="36643" x14ac:dyDescent="0.25"/>
    <row r="36644" x14ac:dyDescent="0.25"/>
    <row r="36645" x14ac:dyDescent="0.25"/>
    <row r="36646" x14ac:dyDescent="0.25"/>
    <row r="36647" x14ac:dyDescent="0.25"/>
    <row r="36648" x14ac:dyDescent="0.25"/>
    <row r="36649" x14ac:dyDescent="0.25"/>
    <row r="36650" x14ac:dyDescent="0.25"/>
    <row r="36651" x14ac:dyDescent="0.25"/>
    <row r="36652" x14ac:dyDescent="0.25"/>
    <row r="36653" x14ac:dyDescent="0.25"/>
    <row r="36654" x14ac:dyDescent="0.25"/>
    <row r="36655" x14ac:dyDescent="0.25"/>
    <row r="36656" x14ac:dyDescent="0.25"/>
    <row r="36657" x14ac:dyDescent="0.25"/>
    <row r="36658" x14ac:dyDescent="0.25"/>
    <row r="36659" x14ac:dyDescent="0.25"/>
    <row r="36660" x14ac:dyDescent="0.25"/>
    <row r="36661" x14ac:dyDescent="0.25"/>
    <row r="36662" x14ac:dyDescent="0.25"/>
    <row r="36663" x14ac:dyDescent="0.25"/>
    <row r="36664" x14ac:dyDescent="0.25"/>
    <row r="36665" x14ac:dyDescent="0.25"/>
    <row r="36666" x14ac:dyDescent="0.25"/>
    <row r="36667" x14ac:dyDescent="0.25"/>
    <row r="36668" x14ac:dyDescent="0.25"/>
    <row r="36669" x14ac:dyDescent="0.25"/>
    <row r="36670" x14ac:dyDescent="0.25"/>
    <row r="36671" x14ac:dyDescent="0.25"/>
    <row r="36672" x14ac:dyDescent="0.25"/>
    <row r="36673" x14ac:dyDescent="0.25"/>
    <row r="36674" x14ac:dyDescent="0.25"/>
    <row r="36675" x14ac:dyDescent="0.25"/>
    <row r="36676" x14ac:dyDescent="0.25"/>
    <row r="36677" x14ac:dyDescent="0.25"/>
    <row r="36678" x14ac:dyDescent="0.25"/>
    <row r="36679" x14ac:dyDescent="0.25"/>
    <row r="36680" x14ac:dyDescent="0.25"/>
    <row r="36681" x14ac:dyDescent="0.25"/>
    <row r="36682" x14ac:dyDescent="0.25"/>
    <row r="36683" x14ac:dyDescent="0.25"/>
    <row r="36684" x14ac:dyDescent="0.25"/>
    <row r="36685" x14ac:dyDescent="0.25"/>
    <row r="36686" x14ac:dyDescent="0.25"/>
    <row r="36687" x14ac:dyDescent="0.25"/>
    <row r="36688" x14ac:dyDescent="0.25"/>
    <row r="36689" x14ac:dyDescent="0.25"/>
    <row r="36690" x14ac:dyDescent="0.25"/>
    <row r="36691" x14ac:dyDescent="0.25"/>
    <row r="36692" x14ac:dyDescent="0.25"/>
    <row r="36693" x14ac:dyDescent="0.25"/>
    <row r="36694" x14ac:dyDescent="0.25"/>
    <row r="36695" x14ac:dyDescent="0.25"/>
    <row r="36696" x14ac:dyDescent="0.25"/>
    <row r="36697" x14ac:dyDescent="0.25"/>
    <row r="36698" x14ac:dyDescent="0.25"/>
    <row r="36699" x14ac:dyDescent="0.25"/>
    <row r="36700" x14ac:dyDescent="0.25"/>
    <row r="36701" x14ac:dyDescent="0.25"/>
    <row r="36702" x14ac:dyDescent="0.25"/>
    <row r="36703" x14ac:dyDescent="0.25"/>
    <row r="36704" x14ac:dyDescent="0.25"/>
    <row r="36705" x14ac:dyDescent="0.25"/>
    <row r="36706" x14ac:dyDescent="0.25"/>
    <row r="36707" x14ac:dyDescent="0.25"/>
    <row r="36708" x14ac:dyDescent="0.25"/>
    <row r="36709" x14ac:dyDescent="0.25"/>
    <row r="36710" x14ac:dyDescent="0.25"/>
    <row r="36711" x14ac:dyDescent="0.25"/>
    <row r="36712" x14ac:dyDescent="0.25"/>
    <row r="36713" x14ac:dyDescent="0.25"/>
    <row r="36714" x14ac:dyDescent="0.25"/>
    <row r="36715" x14ac:dyDescent="0.25"/>
    <row r="36716" x14ac:dyDescent="0.25"/>
    <row r="36717" x14ac:dyDescent="0.25"/>
    <row r="36718" x14ac:dyDescent="0.25"/>
    <row r="36719" x14ac:dyDescent="0.25"/>
    <row r="36720" x14ac:dyDescent="0.25"/>
    <row r="36721" x14ac:dyDescent="0.25"/>
    <row r="36722" x14ac:dyDescent="0.25"/>
    <row r="36723" x14ac:dyDescent="0.25"/>
    <row r="36724" x14ac:dyDescent="0.25"/>
    <row r="36725" x14ac:dyDescent="0.25"/>
    <row r="36726" x14ac:dyDescent="0.25"/>
    <row r="36727" x14ac:dyDescent="0.25"/>
    <row r="36728" x14ac:dyDescent="0.25"/>
    <row r="36729" x14ac:dyDescent="0.25"/>
    <row r="36730" x14ac:dyDescent="0.25"/>
    <row r="36731" x14ac:dyDescent="0.25"/>
    <row r="36732" x14ac:dyDescent="0.25"/>
    <row r="36733" x14ac:dyDescent="0.25"/>
    <row r="36734" x14ac:dyDescent="0.25"/>
    <row r="36735" x14ac:dyDescent="0.25"/>
    <row r="36736" x14ac:dyDescent="0.25"/>
    <row r="36737" x14ac:dyDescent="0.25"/>
    <row r="36738" x14ac:dyDescent="0.25"/>
    <row r="36739" x14ac:dyDescent="0.25"/>
    <row r="36740" x14ac:dyDescent="0.25"/>
    <row r="36741" x14ac:dyDescent="0.25"/>
    <row r="36742" x14ac:dyDescent="0.25"/>
    <row r="36743" x14ac:dyDescent="0.25"/>
    <row r="36744" x14ac:dyDescent="0.25"/>
    <row r="36745" x14ac:dyDescent="0.25"/>
    <row r="36746" x14ac:dyDescent="0.25"/>
    <row r="36747" x14ac:dyDescent="0.25"/>
    <row r="36748" x14ac:dyDescent="0.25"/>
    <row r="36749" x14ac:dyDescent="0.25"/>
    <row r="36750" x14ac:dyDescent="0.25"/>
    <row r="36751" x14ac:dyDescent="0.25"/>
    <row r="36752" x14ac:dyDescent="0.25"/>
    <row r="36753" x14ac:dyDescent="0.25"/>
    <row r="36754" x14ac:dyDescent="0.25"/>
    <row r="36755" x14ac:dyDescent="0.25"/>
    <row r="36756" x14ac:dyDescent="0.25"/>
    <row r="36757" x14ac:dyDescent="0.25"/>
    <row r="36758" x14ac:dyDescent="0.25"/>
    <row r="36759" x14ac:dyDescent="0.25"/>
    <row r="36760" x14ac:dyDescent="0.25"/>
    <row r="36761" x14ac:dyDescent="0.25"/>
    <row r="36762" x14ac:dyDescent="0.25"/>
    <row r="36763" x14ac:dyDescent="0.25"/>
    <row r="36764" x14ac:dyDescent="0.25"/>
    <row r="36765" x14ac:dyDescent="0.25"/>
    <row r="36766" x14ac:dyDescent="0.25"/>
    <row r="36767" x14ac:dyDescent="0.25"/>
    <row r="36768" x14ac:dyDescent="0.25"/>
    <row r="36769" x14ac:dyDescent="0.25"/>
    <row r="36770" x14ac:dyDescent="0.25"/>
    <row r="36771" x14ac:dyDescent="0.25"/>
    <row r="36772" x14ac:dyDescent="0.25"/>
    <row r="36773" x14ac:dyDescent="0.25"/>
    <row r="36774" x14ac:dyDescent="0.25"/>
    <row r="36775" x14ac:dyDescent="0.25"/>
    <row r="36776" x14ac:dyDescent="0.25"/>
    <row r="36777" x14ac:dyDescent="0.25"/>
    <row r="36778" x14ac:dyDescent="0.25"/>
    <row r="36779" x14ac:dyDescent="0.25"/>
    <row r="36780" x14ac:dyDescent="0.25"/>
    <row r="36781" x14ac:dyDescent="0.25"/>
    <row r="36782" x14ac:dyDescent="0.25"/>
    <row r="36783" x14ac:dyDescent="0.25"/>
    <row r="36784" x14ac:dyDescent="0.25"/>
    <row r="36785" x14ac:dyDescent="0.25"/>
    <row r="36786" x14ac:dyDescent="0.25"/>
    <row r="36787" x14ac:dyDescent="0.25"/>
    <row r="36788" x14ac:dyDescent="0.25"/>
    <row r="36789" x14ac:dyDescent="0.25"/>
    <row r="36790" x14ac:dyDescent="0.25"/>
    <row r="36791" x14ac:dyDescent="0.25"/>
    <row r="36792" x14ac:dyDescent="0.25"/>
    <row r="36793" x14ac:dyDescent="0.25"/>
    <row r="36794" x14ac:dyDescent="0.25"/>
    <row r="36795" x14ac:dyDescent="0.25"/>
    <row r="36796" x14ac:dyDescent="0.25"/>
    <row r="36797" x14ac:dyDescent="0.25"/>
    <row r="36798" x14ac:dyDescent="0.25"/>
    <row r="36799" x14ac:dyDescent="0.25"/>
    <row r="36800" x14ac:dyDescent="0.25"/>
    <row r="36801" x14ac:dyDescent="0.25"/>
    <row r="36802" x14ac:dyDescent="0.25"/>
    <row r="36803" x14ac:dyDescent="0.25"/>
    <row r="36804" x14ac:dyDescent="0.25"/>
    <row r="36805" x14ac:dyDescent="0.25"/>
    <row r="36806" x14ac:dyDescent="0.25"/>
    <row r="36807" x14ac:dyDescent="0.25"/>
    <row r="36808" x14ac:dyDescent="0.25"/>
    <row r="36809" x14ac:dyDescent="0.25"/>
    <row r="36810" x14ac:dyDescent="0.25"/>
    <row r="36811" x14ac:dyDescent="0.25"/>
    <row r="36812" x14ac:dyDescent="0.25"/>
    <row r="36813" x14ac:dyDescent="0.25"/>
    <row r="36814" x14ac:dyDescent="0.25"/>
    <row r="36815" x14ac:dyDescent="0.25"/>
    <row r="36816" x14ac:dyDescent="0.25"/>
    <row r="36817" x14ac:dyDescent="0.25"/>
    <row r="36818" x14ac:dyDescent="0.25"/>
    <row r="36819" x14ac:dyDescent="0.25"/>
    <row r="36820" x14ac:dyDescent="0.25"/>
    <row r="36821" x14ac:dyDescent="0.25"/>
    <row r="36822" x14ac:dyDescent="0.25"/>
    <row r="36823" x14ac:dyDescent="0.25"/>
    <row r="36824" x14ac:dyDescent="0.25"/>
    <row r="36825" x14ac:dyDescent="0.25"/>
    <row r="36826" x14ac:dyDescent="0.25"/>
    <row r="36827" x14ac:dyDescent="0.25"/>
    <row r="36828" x14ac:dyDescent="0.25"/>
    <row r="36829" x14ac:dyDescent="0.25"/>
    <row r="36830" x14ac:dyDescent="0.25"/>
    <row r="36831" x14ac:dyDescent="0.25"/>
    <row r="36832" x14ac:dyDescent="0.25"/>
    <row r="36833" x14ac:dyDescent="0.25"/>
    <row r="36834" x14ac:dyDescent="0.25"/>
    <row r="36835" x14ac:dyDescent="0.25"/>
    <row r="36836" x14ac:dyDescent="0.25"/>
    <row r="36837" x14ac:dyDescent="0.25"/>
    <row r="36838" x14ac:dyDescent="0.25"/>
    <row r="36839" x14ac:dyDescent="0.25"/>
    <row r="36840" x14ac:dyDescent="0.25"/>
    <row r="36841" x14ac:dyDescent="0.25"/>
    <row r="36842" x14ac:dyDescent="0.25"/>
    <row r="36843" x14ac:dyDescent="0.25"/>
    <row r="36844" x14ac:dyDescent="0.25"/>
    <row r="36845" x14ac:dyDescent="0.25"/>
    <row r="36846" x14ac:dyDescent="0.25"/>
    <row r="36847" x14ac:dyDescent="0.25"/>
    <row r="36848" x14ac:dyDescent="0.25"/>
    <row r="36849" x14ac:dyDescent="0.25"/>
    <row r="36850" x14ac:dyDescent="0.25"/>
    <row r="36851" x14ac:dyDescent="0.25"/>
    <row r="36852" x14ac:dyDescent="0.25"/>
    <row r="36853" x14ac:dyDescent="0.25"/>
    <row r="36854" x14ac:dyDescent="0.25"/>
    <row r="36855" x14ac:dyDescent="0.25"/>
    <row r="36856" x14ac:dyDescent="0.25"/>
    <row r="36857" x14ac:dyDescent="0.25"/>
    <row r="36858" x14ac:dyDescent="0.25"/>
    <row r="36859" x14ac:dyDescent="0.25"/>
    <row r="36860" x14ac:dyDescent="0.25"/>
    <row r="36861" x14ac:dyDescent="0.25"/>
    <row r="36862" x14ac:dyDescent="0.25"/>
    <row r="36863" x14ac:dyDescent="0.25"/>
    <row r="36864" x14ac:dyDescent="0.25"/>
    <row r="36865" x14ac:dyDescent="0.25"/>
    <row r="36866" x14ac:dyDescent="0.25"/>
    <row r="36867" x14ac:dyDescent="0.25"/>
    <row r="36868" x14ac:dyDescent="0.25"/>
    <row r="36869" x14ac:dyDescent="0.25"/>
    <row r="36870" x14ac:dyDescent="0.25"/>
    <row r="36871" x14ac:dyDescent="0.25"/>
    <row r="36872" x14ac:dyDescent="0.25"/>
    <row r="36873" x14ac:dyDescent="0.25"/>
    <row r="36874" x14ac:dyDescent="0.25"/>
    <row r="36875" x14ac:dyDescent="0.25"/>
    <row r="36876" x14ac:dyDescent="0.25"/>
    <row r="36877" x14ac:dyDescent="0.25"/>
    <row r="36878" x14ac:dyDescent="0.25"/>
    <row r="36879" x14ac:dyDescent="0.25"/>
    <row r="36880" x14ac:dyDescent="0.25"/>
    <row r="36881" x14ac:dyDescent="0.25"/>
    <row r="36882" x14ac:dyDescent="0.25"/>
    <row r="36883" x14ac:dyDescent="0.25"/>
    <row r="36884" x14ac:dyDescent="0.25"/>
    <row r="36885" x14ac:dyDescent="0.25"/>
    <row r="36886" x14ac:dyDescent="0.25"/>
    <row r="36887" x14ac:dyDescent="0.25"/>
    <row r="36888" x14ac:dyDescent="0.25"/>
    <row r="36889" x14ac:dyDescent="0.25"/>
    <row r="36890" x14ac:dyDescent="0.25"/>
    <row r="36891" x14ac:dyDescent="0.25"/>
    <row r="36892" x14ac:dyDescent="0.25"/>
    <row r="36893" x14ac:dyDescent="0.25"/>
    <row r="36894" x14ac:dyDescent="0.25"/>
    <row r="36895" x14ac:dyDescent="0.25"/>
    <row r="36896" x14ac:dyDescent="0.25"/>
    <row r="36897" x14ac:dyDescent="0.25"/>
    <row r="36898" x14ac:dyDescent="0.25"/>
    <row r="36899" x14ac:dyDescent="0.25"/>
    <row r="36900" x14ac:dyDescent="0.25"/>
    <row r="36901" x14ac:dyDescent="0.25"/>
    <row r="36902" x14ac:dyDescent="0.25"/>
    <row r="36903" x14ac:dyDescent="0.25"/>
    <row r="36904" x14ac:dyDescent="0.25"/>
    <row r="36905" x14ac:dyDescent="0.25"/>
    <row r="36906" x14ac:dyDescent="0.25"/>
    <row r="36907" x14ac:dyDescent="0.25"/>
    <row r="36908" x14ac:dyDescent="0.25"/>
    <row r="36909" x14ac:dyDescent="0.25"/>
    <row r="36910" x14ac:dyDescent="0.25"/>
    <row r="36911" x14ac:dyDescent="0.25"/>
    <row r="36912" x14ac:dyDescent="0.25"/>
    <row r="36913" x14ac:dyDescent="0.25"/>
    <row r="36914" x14ac:dyDescent="0.25"/>
    <row r="36915" x14ac:dyDescent="0.25"/>
    <row r="36916" x14ac:dyDescent="0.25"/>
    <row r="36917" x14ac:dyDescent="0.25"/>
    <row r="36918" x14ac:dyDescent="0.25"/>
    <row r="36919" x14ac:dyDescent="0.25"/>
    <row r="36920" x14ac:dyDescent="0.25"/>
    <row r="36921" x14ac:dyDescent="0.25"/>
    <row r="36922" x14ac:dyDescent="0.25"/>
    <row r="36923" x14ac:dyDescent="0.25"/>
    <row r="36924" x14ac:dyDescent="0.25"/>
    <row r="36925" x14ac:dyDescent="0.25"/>
    <row r="36926" x14ac:dyDescent="0.25"/>
    <row r="36927" x14ac:dyDescent="0.25"/>
    <row r="36928" x14ac:dyDescent="0.25"/>
    <row r="36929" x14ac:dyDescent="0.25"/>
    <row r="36930" x14ac:dyDescent="0.25"/>
    <row r="36931" x14ac:dyDescent="0.25"/>
    <row r="36932" x14ac:dyDescent="0.25"/>
    <row r="36933" x14ac:dyDescent="0.25"/>
    <row r="36934" x14ac:dyDescent="0.25"/>
    <row r="36935" x14ac:dyDescent="0.25"/>
    <row r="36936" x14ac:dyDescent="0.25"/>
    <row r="36937" x14ac:dyDescent="0.25"/>
    <row r="36938" x14ac:dyDescent="0.25"/>
    <row r="36939" x14ac:dyDescent="0.25"/>
    <row r="36940" x14ac:dyDescent="0.25"/>
    <row r="36941" x14ac:dyDescent="0.25"/>
    <row r="36942" x14ac:dyDescent="0.25"/>
    <row r="36943" x14ac:dyDescent="0.25"/>
    <row r="36944" x14ac:dyDescent="0.25"/>
    <row r="36945" x14ac:dyDescent="0.25"/>
    <row r="36946" x14ac:dyDescent="0.25"/>
    <row r="36947" x14ac:dyDescent="0.25"/>
    <row r="36948" x14ac:dyDescent="0.25"/>
    <row r="36949" x14ac:dyDescent="0.25"/>
    <row r="36950" x14ac:dyDescent="0.25"/>
    <row r="36951" x14ac:dyDescent="0.25"/>
    <row r="36952" x14ac:dyDescent="0.25"/>
    <row r="36953" x14ac:dyDescent="0.25"/>
    <row r="36954" x14ac:dyDescent="0.25"/>
    <row r="36955" x14ac:dyDescent="0.25"/>
    <row r="36956" x14ac:dyDescent="0.25"/>
    <row r="36957" x14ac:dyDescent="0.25"/>
    <row r="36958" x14ac:dyDescent="0.25"/>
    <row r="36959" x14ac:dyDescent="0.25"/>
    <row r="36960" x14ac:dyDescent="0.25"/>
    <row r="36961" x14ac:dyDescent="0.25"/>
    <row r="36962" x14ac:dyDescent="0.25"/>
    <row r="36963" x14ac:dyDescent="0.25"/>
    <row r="36964" x14ac:dyDescent="0.25"/>
    <row r="36965" x14ac:dyDescent="0.25"/>
    <row r="36966" x14ac:dyDescent="0.25"/>
    <row r="36967" x14ac:dyDescent="0.25"/>
    <row r="36968" x14ac:dyDescent="0.25"/>
    <row r="36969" x14ac:dyDescent="0.25"/>
    <row r="36970" x14ac:dyDescent="0.25"/>
    <row r="36971" x14ac:dyDescent="0.25"/>
    <row r="36972" x14ac:dyDescent="0.25"/>
    <row r="36973" x14ac:dyDescent="0.25"/>
    <row r="36974" x14ac:dyDescent="0.25"/>
    <row r="36975" x14ac:dyDescent="0.25"/>
    <row r="36976" x14ac:dyDescent="0.25"/>
    <row r="36977" x14ac:dyDescent="0.25"/>
    <row r="36978" x14ac:dyDescent="0.25"/>
    <row r="36979" x14ac:dyDescent="0.25"/>
    <row r="36980" x14ac:dyDescent="0.25"/>
    <row r="36981" x14ac:dyDescent="0.25"/>
    <row r="36982" x14ac:dyDescent="0.25"/>
    <row r="36983" x14ac:dyDescent="0.25"/>
    <row r="36984" x14ac:dyDescent="0.25"/>
    <row r="36985" x14ac:dyDescent="0.25"/>
    <row r="36986" x14ac:dyDescent="0.25"/>
    <row r="36987" x14ac:dyDescent="0.25"/>
    <row r="36988" x14ac:dyDescent="0.25"/>
    <row r="36989" x14ac:dyDescent="0.25"/>
    <row r="36990" x14ac:dyDescent="0.25"/>
    <row r="36991" x14ac:dyDescent="0.25"/>
    <row r="36992" x14ac:dyDescent="0.25"/>
    <row r="36993" x14ac:dyDescent="0.25"/>
    <row r="36994" x14ac:dyDescent="0.25"/>
    <row r="36995" x14ac:dyDescent="0.25"/>
    <row r="36996" x14ac:dyDescent="0.25"/>
    <row r="36997" x14ac:dyDescent="0.25"/>
    <row r="36998" x14ac:dyDescent="0.25"/>
    <row r="36999" x14ac:dyDescent="0.25"/>
    <row r="37000" x14ac:dyDescent="0.25"/>
    <row r="37001" x14ac:dyDescent="0.25"/>
    <row r="37002" x14ac:dyDescent="0.25"/>
    <row r="37003" x14ac:dyDescent="0.25"/>
    <row r="37004" x14ac:dyDescent="0.25"/>
    <row r="37005" x14ac:dyDescent="0.25"/>
    <row r="37006" x14ac:dyDescent="0.25"/>
    <row r="37007" x14ac:dyDescent="0.25"/>
    <row r="37008" x14ac:dyDescent="0.25"/>
    <row r="37009" x14ac:dyDescent="0.25"/>
    <row r="37010" x14ac:dyDescent="0.25"/>
    <row r="37011" x14ac:dyDescent="0.25"/>
    <row r="37012" x14ac:dyDescent="0.25"/>
    <row r="37013" x14ac:dyDescent="0.25"/>
    <row r="37014" x14ac:dyDescent="0.25"/>
    <row r="37015" x14ac:dyDescent="0.25"/>
    <row r="37016" x14ac:dyDescent="0.25"/>
    <row r="37017" x14ac:dyDescent="0.25"/>
    <row r="37018" x14ac:dyDescent="0.25"/>
    <row r="37019" x14ac:dyDescent="0.25"/>
    <row r="37020" x14ac:dyDescent="0.25"/>
    <row r="37021" x14ac:dyDescent="0.25"/>
    <row r="37022" x14ac:dyDescent="0.25"/>
    <row r="37023" x14ac:dyDescent="0.25"/>
    <row r="37024" x14ac:dyDescent="0.25"/>
    <row r="37025" x14ac:dyDescent="0.25"/>
    <row r="37026" x14ac:dyDescent="0.25"/>
    <row r="37027" x14ac:dyDescent="0.25"/>
    <row r="37028" x14ac:dyDescent="0.25"/>
    <row r="37029" x14ac:dyDescent="0.25"/>
    <row r="37030" x14ac:dyDescent="0.25"/>
    <row r="37031" x14ac:dyDescent="0.25"/>
    <row r="37032" x14ac:dyDescent="0.25"/>
    <row r="37033" x14ac:dyDescent="0.25"/>
    <row r="37034" x14ac:dyDescent="0.25"/>
    <row r="37035" x14ac:dyDescent="0.25"/>
    <row r="37036" x14ac:dyDescent="0.25"/>
    <row r="37037" x14ac:dyDescent="0.25"/>
    <row r="37038" x14ac:dyDescent="0.25"/>
    <row r="37039" x14ac:dyDescent="0.25"/>
    <row r="37040" x14ac:dyDescent="0.25"/>
    <row r="37041" x14ac:dyDescent="0.25"/>
    <row r="37042" x14ac:dyDescent="0.25"/>
    <row r="37043" x14ac:dyDescent="0.25"/>
    <row r="37044" x14ac:dyDescent="0.25"/>
    <row r="37045" x14ac:dyDescent="0.25"/>
    <row r="37046" x14ac:dyDescent="0.25"/>
    <row r="37047" x14ac:dyDescent="0.25"/>
    <row r="37048" x14ac:dyDescent="0.25"/>
    <row r="37049" x14ac:dyDescent="0.25"/>
    <row r="37050" x14ac:dyDescent="0.25"/>
    <row r="37051" x14ac:dyDescent="0.25"/>
    <row r="37052" x14ac:dyDescent="0.25"/>
    <row r="37053" x14ac:dyDescent="0.25"/>
    <row r="37054" x14ac:dyDescent="0.25"/>
    <row r="37055" x14ac:dyDescent="0.25"/>
    <row r="37056" x14ac:dyDescent="0.25"/>
    <row r="37057" x14ac:dyDescent="0.25"/>
    <row r="37058" x14ac:dyDescent="0.25"/>
    <row r="37059" x14ac:dyDescent="0.25"/>
    <row r="37060" x14ac:dyDescent="0.25"/>
    <row r="37061" x14ac:dyDescent="0.25"/>
    <row r="37062" x14ac:dyDescent="0.25"/>
    <row r="37063" x14ac:dyDescent="0.25"/>
    <row r="37064" x14ac:dyDescent="0.25"/>
    <row r="37065" x14ac:dyDescent="0.25"/>
    <row r="37066" x14ac:dyDescent="0.25"/>
    <row r="37067" x14ac:dyDescent="0.25"/>
    <row r="37068" x14ac:dyDescent="0.25"/>
    <row r="37069" x14ac:dyDescent="0.25"/>
    <row r="37070" x14ac:dyDescent="0.25"/>
    <row r="37071" x14ac:dyDescent="0.25"/>
    <row r="37072" x14ac:dyDescent="0.25"/>
    <row r="37073" x14ac:dyDescent="0.25"/>
    <row r="37074" x14ac:dyDescent="0.25"/>
    <row r="37075" x14ac:dyDescent="0.25"/>
    <row r="37076" x14ac:dyDescent="0.25"/>
    <row r="37077" x14ac:dyDescent="0.25"/>
    <row r="37078" x14ac:dyDescent="0.25"/>
    <row r="37079" x14ac:dyDescent="0.25"/>
    <row r="37080" x14ac:dyDescent="0.25"/>
    <row r="37081" x14ac:dyDescent="0.25"/>
    <row r="37082" x14ac:dyDescent="0.25"/>
    <row r="37083" x14ac:dyDescent="0.25"/>
    <row r="37084" x14ac:dyDescent="0.25"/>
    <row r="37085" x14ac:dyDescent="0.25"/>
    <row r="37086" x14ac:dyDescent="0.25"/>
    <row r="37087" x14ac:dyDescent="0.25"/>
    <row r="37088" x14ac:dyDescent="0.25"/>
    <row r="37089" x14ac:dyDescent="0.25"/>
    <row r="37090" x14ac:dyDescent="0.25"/>
    <row r="37091" x14ac:dyDescent="0.25"/>
    <row r="37092" x14ac:dyDescent="0.25"/>
    <row r="37093" x14ac:dyDescent="0.25"/>
    <row r="37094" x14ac:dyDescent="0.25"/>
    <row r="37095" x14ac:dyDescent="0.25"/>
    <row r="37096" x14ac:dyDescent="0.25"/>
    <row r="37097" x14ac:dyDescent="0.25"/>
    <row r="37098" x14ac:dyDescent="0.25"/>
    <row r="37099" x14ac:dyDescent="0.25"/>
    <row r="37100" x14ac:dyDescent="0.25"/>
    <row r="37101" x14ac:dyDescent="0.25"/>
    <row r="37102" x14ac:dyDescent="0.25"/>
    <row r="37103" x14ac:dyDescent="0.25"/>
    <row r="37104" x14ac:dyDescent="0.25"/>
    <row r="37105" x14ac:dyDescent="0.25"/>
    <row r="37106" x14ac:dyDescent="0.25"/>
    <row r="37107" x14ac:dyDescent="0.25"/>
    <row r="37108" x14ac:dyDescent="0.25"/>
    <row r="37109" x14ac:dyDescent="0.25"/>
    <row r="37110" x14ac:dyDescent="0.25"/>
    <row r="37111" x14ac:dyDescent="0.25"/>
    <row r="37112" x14ac:dyDescent="0.25"/>
    <row r="37113" x14ac:dyDescent="0.25"/>
    <row r="37114" x14ac:dyDescent="0.25"/>
    <row r="37115" x14ac:dyDescent="0.25"/>
    <row r="37116" x14ac:dyDescent="0.25"/>
    <row r="37117" x14ac:dyDescent="0.25"/>
    <row r="37118" x14ac:dyDescent="0.25"/>
    <row r="37119" x14ac:dyDescent="0.25"/>
    <row r="37120" x14ac:dyDescent="0.25"/>
    <row r="37121" x14ac:dyDescent="0.25"/>
    <row r="37122" x14ac:dyDescent="0.25"/>
    <row r="37123" x14ac:dyDescent="0.25"/>
    <row r="37124" x14ac:dyDescent="0.25"/>
    <row r="37125" x14ac:dyDescent="0.25"/>
    <row r="37126" x14ac:dyDescent="0.25"/>
    <row r="37127" x14ac:dyDescent="0.25"/>
    <row r="37128" x14ac:dyDescent="0.25"/>
    <row r="37129" x14ac:dyDescent="0.25"/>
    <row r="37130" x14ac:dyDescent="0.25"/>
    <row r="37131" x14ac:dyDescent="0.25"/>
    <row r="37132" x14ac:dyDescent="0.25"/>
    <row r="37133" x14ac:dyDescent="0.25"/>
    <row r="37134" x14ac:dyDescent="0.25"/>
    <row r="37135" x14ac:dyDescent="0.25"/>
    <row r="37136" x14ac:dyDescent="0.25"/>
    <row r="37137" x14ac:dyDescent="0.25"/>
    <row r="37138" x14ac:dyDescent="0.25"/>
    <row r="37139" x14ac:dyDescent="0.25"/>
    <row r="37140" x14ac:dyDescent="0.25"/>
    <row r="37141" x14ac:dyDescent="0.25"/>
    <row r="37142" x14ac:dyDescent="0.25"/>
    <row r="37143" x14ac:dyDescent="0.25"/>
    <row r="37144" x14ac:dyDescent="0.25"/>
    <row r="37145" x14ac:dyDescent="0.25"/>
    <row r="37146" x14ac:dyDescent="0.25"/>
    <row r="37147" x14ac:dyDescent="0.25"/>
    <row r="37148" x14ac:dyDescent="0.25"/>
    <row r="37149" x14ac:dyDescent="0.25"/>
    <row r="37150" x14ac:dyDescent="0.25"/>
    <row r="37151" x14ac:dyDescent="0.25"/>
    <row r="37152" x14ac:dyDescent="0.25"/>
    <row r="37153" x14ac:dyDescent="0.25"/>
    <row r="37154" x14ac:dyDescent="0.25"/>
    <row r="37155" x14ac:dyDescent="0.25"/>
    <row r="37156" x14ac:dyDescent="0.25"/>
    <row r="37157" x14ac:dyDescent="0.25"/>
    <row r="37158" x14ac:dyDescent="0.25"/>
    <row r="37159" x14ac:dyDescent="0.25"/>
    <row r="37160" x14ac:dyDescent="0.25"/>
    <row r="37161" x14ac:dyDescent="0.25"/>
    <row r="37162" x14ac:dyDescent="0.25"/>
    <row r="37163" x14ac:dyDescent="0.25"/>
    <row r="37164" x14ac:dyDescent="0.25"/>
    <row r="37165" x14ac:dyDescent="0.25"/>
    <row r="37166" x14ac:dyDescent="0.25"/>
    <row r="37167" x14ac:dyDescent="0.25"/>
    <row r="37168" x14ac:dyDescent="0.25"/>
    <row r="37169" x14ac:dyDescent="0.25"/>
    <row r="37170" x14ac:dyDescent="0.25"/>
    <row r="37171" x14ac:dyDescent="0.25"/>
    <row r="37172" x14ac:dyDescent="0.25"/>
    <row r="37173" x14ac:dyDescent="0.25"/>
    <row r="37174" x14ac:dyDescent="0.25"/>
    <row r="37175" x14ac:dyDescent="0.25"/>
    <row r="37176" x14ac:dyDescent="0.25"/>
    <row r="37177" x14ac:dyDescent="0.25"/>
    <row r="37178" x14ac:dyDescent="0.25"/>
    <row r="37179" x14ac:dyDescent="0.25"/>
    <row r="37180" x14ac:dyDescent="0.25"/>
    <row r="37181" x14ac:dyDescent="0.25"/>
    <row r="37182" x14ac:dyDescent="0.25"/>
    <row r="37183" x14ac:dyDescent="0.25"/>
    <row r="37184" x14ac:dyDescent="0.25"/>
    <row r="37185" x14ac:dyDescent="0.25"/>
    <row r="37186" x14ac:dyDescent="0.25"/>
    <row r="37187" x14ac:dyDescent="0.25"/>
    <row r="37188" x14ac:dyDescent="0.25"/>
    <row r="37189" x14ac:dyDescent="0.25"/>
    <row r="37190" x14ac:dyDescent="0.25"/>
    <row r="37191" x14ac:dyDescent="0.25"/>
    <row r="37192" x14ac:dyDescent="0.25"/>
    <row r="37193" x14ac:dyDescent="0.25"/>
    <row r="37194" x14ac:dyDescent="0.25"/>
    <row r="37195" x14ac:dyDescent="0.25"/>
    <row r="37196" x14ac:dyDescent="0.25"/>
    <row r="37197" x14ac:dyDescent="0.25"/>
    <row r="37198" x14ac:dyDescent="0.25"/>
    <row r="37199" x14ac:dyDescent="0.25"/>
    <row r="37200" x14ac:dyDescent="0.25"/>
    <row r="37201" x14ac:dyDescent="0.25"/>
    <row r="37202" x14ac:dyDescent="0.25"/>
    <row r="37203" x14ac:dyDescent="0.25"/>
    <row r="37204" x14ac:dyDescent="0.25"/>
    <row r="37205" x14ac:dyDescent="0.25"/>
    <row r="37206" x14ac:dyDescent="0.25"/>
    <row r="37207" x14ac:dyDescent="0.25"/>
    <row r="37208" x14ac:dyDescent="0.25"/>
    <row r="37209" x14ac:dyDescent="0.25"/>
    <row r="37210" x14ac:dyDescent="0.25"/>
    <row r="37211" x14ac:dyDescent="0.25"/>
    <row r="37212" x14ac:dyDescent="0.25"/>
    <row r="37213" x14ac:dyDescent="0.25"/>
    <row r="37214" x14ac:dyDescent="0.25"/>
    <row r="37215" x14ac:dyDescent="0.25"/>
    <row r="37216" x14ac:dyDescent="0.25"/>
    <row r="37217" x14ac:dyDescent="0.25"/>
    <row r="37218" x14ac:dyDescent="0.25"/>
    <row r="37219" x14ac:dyDescent="0.25"/>
    <row r="37220" x14ac:dyDescent="0.25"/>
    <row r="37221" x14ac:dyDescent="0.25"/>
    <row r="37222" x14ac:dyDescent="0.25"/>
    <row r="37223" x14ac:dyDescent="0.25"/>
    <row r="37224" x14ac:dyDescent="0.25"/>
    <row r="37225" x14ac:dyDescent="0.25"/>
    <row r="37226" x14ac:dyDescent="0.25"/>
    <row r="37227" x14ac:dyDescent="0.25"/>
    <row r="37228" x14ac:dyDescent="0.25"/>
    <row r="37229" x14ac:dyDescent="0.25"/>
    <row r="37230" x14ac:dyDescent="0.25"/>
    <row r="37231" x14ac:dyDescent="0.25"/>
    <row r="37232" x14ac:dyDescent="0.25"/>
    <row r="37233" x14ac:dyDescent="0.25"/>
    <row r="37234" x14ac:dyDescent="0.25"/>
    <row r="37235" x14ac:dyDescent="0.25"/>
    <row r="37236" x14ac:dyDescent="0.25"/>
    <row r="37237" x14ac:dyDescent="0.25"/>
    <row r="37238" x14ac:dyDescent="0.25"/>
    <row r="37239" x14ac:dyDescent="0.25"/>
    <row r="37240" x14ac:dyDescent="0.25"/>
    <row r="37241" x14ac:dyDescent="0.25"/>
    <row r="37242" x14ac:dyDescent="0.25"/>
    <row r="37243" x14ac:dyDescent="0.25"/>
    <row r="37244" x14ac:dyDescent="0.25"/>
    <row r="37245" x14ac:dyDescent="0.25"/>
    <row r="37246" x14ac:dyDescent="0.25"/>
    <row r="37247" x14ac:dyDescent="0.25"/>
    <row r="37248" x14ac:dyDescent="0.25"/>
    <row r="37249" x14ac:dyDescent="0.25"/>
    <row r="37250" x14ac:dyDescent="0.25"/>
    <row r="37251" x14ac:dyDescent="0.25"/>
    <row r="37252" x14ac:dyDescent="0.25"/>
    <row r="37253" x14ac:dyDescent="0.25"/>
    <row r="37254" x14ac:dyDescent="0.25"/>
    <row r="37255" x14ac:dyDescent="0.25"/>
    <row r="37256" x14ac:dyDescent="0.25"/>
    <row r="37257" x14ac:dyDescent="0.25"/>
    <row r="37258" x14ac:dyDescent="0.25"/>
    <row r="37259" x14ac:dyDescent="0.25"/>
    <row r="37260" x14ac:dyDescent="0.25"/>
    <row r="37261" x14ac:dyDescent="0.25"/>
    <row r="37262" x14ac:dyDescent="0.25"/>
    <row r="37263" x14ac:dyDescent="0.25"/>
    <row r="37264" x14ac:dyDescent="0.25"/>
    <row r="37265" x14ac:dyDescent="0.25"/>
    <row r="37266" x14ac:dyDescent="0.25"/>
    <row r="37267" x14ac:dyDescent="0.25"/>
    <row r="37268" x14ac:dyDescent="0.25"/>
    <row r="37269" x14ac:dyDescent="0.25"/>
    <row r="37270" x14ac:dyDescent="0.25"/>
    <row r="37271" x14ac:dyDescent="0.25"/>
    <row r="37272" x14ac:dyDescent="0.25"/>
    <row r="37273" x14ac:dyDescent="0.25"/>
    <row r="37274" x14ac:dyDescent="0.25"/>
    <row r="37275" x14ac:dyDescent="0.25"/>
    <row r="37276" x14ac:dyDescent="0.25"/>
    <row r="37277" x14ac:dyDescent="0.25"/>
    <row r="37278" x14ac:dyDescent="0.25"/>
    <row r="37279" x14ac:dyDescent="0.25"/>
    <row r="37280" x14ac:dyDescent="0.25"/>
    <row r="37281" x14ac:dyDescent="0.25"/>
    <row r="37282" x14ac:dyDescent="0.25"/>
    <row r="37283" x14ac:dyDescent="0.25"/>
    <row r="37284" x14ac:dyDescent="0.25"/>
    <row r="37285" x14ac:dyDescent="0.25"/>
    <row r="37286" x14ac:dyDescent="0.25"/>
    <row r="37287" x14ac:dyDescent="0.25"/>
    <row r="37288" x14ac:dyDescent="0.25"/>
    <row r="37289" x14ac:dyDescent="0.25"/>
    <row r="37290" x14ac:dyDescent="0.25"/>
    <row r="37291" x14ac:dyDescent="0.25"/>
    <row r="37292" x14ac:dyDescent="0.25"/>
    <row r="37293" x14ac:dyDescent="0.25"/>
    <row r="37294" x14ac:dyDescent="0.25"/>
    <row r="37295" x14ac:dyDescent="0.25"/>
    <row r="37296" x14ac:dyDescent="0.25"/>
    <row r="37297" x14ac:dyDescent="0.25"/>
    <row r="37298" x14ac:dyDescent="0.25"/>
    <row r="37299" x14ac:dyDescent="0.25"/>
    <row r="37300" x14ac:dyDescent="0.25"/>
    <row r="37301" x14ac:dyDescent="0.25"/>
    <row r="37302" x14ac:dyDescent="0.25"/>
    <row r="37303" x14ac:dyDescent="0.25"/>
    <row r="37304" x14ac:dyDescent="0.25"/>
    <row r="37305" x14ac:dyDescent="0.25"/>
    <row r="37306" x14ac:dyDescent="0.25"/>
    <row r="37307" x14ac:dyDescent="0.25"/>
    <row r="37308" x14ac:dyDescent="0.25"/>
    <row r="37309" x14ac:dyDescent="0.25"/>
    <row r="37310" x14ac:dyDescent="0.25"/>
    <row r="37311" x14ac:dyDescent="0.25"/>
    <row r="37312" x14ac:dyDescent="0.25"/>
    <row r="37313" x14ac:dyDescent="0.25"/>
    <row r="37314" x14ac:dyDescent="0.25"/>
    <row r="37315" x14ac:dyDescent="0.25"/>
    <row r="37316" x14ac:dyDescent="0.25"/>
    <row r="37317" x14ac:dyDescent="0.25"/>
    <row r="37318" x14ac:dyDescent="0.25"/>
    <row r="37319" x14ac:dyDescent="0.25"/>
    <row r="37320" x14ac:dyDescent="0.25"/>
    <row r="37321" x14ac:dyDescent="0.25"/>
    <row r="37322" x14ac:dyDescent="0.25"/>
    <row r="37323" x14ac:dyDescent="0.25"/>
    <row r="37324" x14ac:dyDescent="0.25"/>
    <row r="37325" x14ac:dyDescent="0.25"/>
    <row r="37326" x14ac:dyDescent="0.25"/>
    <row r="37327" x14ac:dyDescent="0.25"/>
    <row r="37328" x14ac:dyDescent="0.25"/>
    <row r="37329" x14ac:dyDescent="0.25"/>
    <row r="37330" x14ac:dyDescent="0.25"/>
    <row r="37331" x14ac:dyDescent="0.25"/>
    <row r="37332" x14ac:dyDescent="0.25"/>
    <row r="37333" x14ac:dyDescent="0.25"/>
    <row r="37334" x14ac:dyDescent="0.25"/>
    <row r="37335" x14ac:dyDescent="0.25"/>
    <row r="37336" x14ac:dyDescent="0.25"/>
    <row r="37337" x14ac:dyDescent="0.25"/>
    <row r="37338" x14ac:dyDescent="0.25"/>
    <row r="37339" x14ac:dyDescent="0.25"/>
    <row r="37340" x14ac:dyDescent="0.25"/>
    <row r="37341" x14ac:dyDescent="0.25"/>
    <row r="37342" x14ac:dyDescent="0.25"/>
    <row r="37343" x14ac:dyDescent="0.25"/>
    <row r="37344" x14ac:dyDescent="0.25"/>
    <row r="37345" x14ac:dyDescent="0.25"/>
    <row r="37346" x14ac:dyDescent="0.25"/>
    <row r="37347" x14ac:dyDescent="0.25"/>
    <row r="37348" x14ac:dyDescent="0.25"/>
    <row r="37349" x14ac:dyDescent="0.25"/>
    <row r="37350" x14ac:dyDescent="0.25"/>
    <row r="37351" x14ac:dyDescent="0.25"/>
    <row r="37352" x14ac:dyDescent="0.25"/>
    <row r="37353" x14ac:dyDescent="0.25"/>
    <row r="37354" x14ac:dyDescent="0.25"/>
    <row r="37355" x14ac:dyDescent="0.25"/>
    <row r="37356" x14ac:dyDescent="0.25"/>
    <row r="37357" x14ac:dyDescent="0.25"/>
    <row r="37358" x14ac:dyDescent="0.25"/>
    <row r="37359" x14ac:dyDescent="0.25"/>
    <row r="37360" x14ac:dyDescent="0.25"/>
    <row r="37361" x14ac:dyDescent="0.25"/>
    <row r="37362" x14ac:dyDescent="0.25"/>
    <row r="37363" x14ac:dyDescent="0.25"/>
    <row r="37364" x14ac:dyDescent="0.25"/>
    <row r="37365" x14ac:dyDescent="0.25"/>
    <row r="37366" x14ac:dyDescent="0.25"/>
    <row r="37367" x14ac:dyDescent="0.25"/>
    <row r="37368" x14ac:dyDescent="0.25"/>
    <row r="37369" x14ac:dyDescent="0.25"/>
    <row r="37370" x14ac:dyDescent="0.25"/>
    <row r="37371" x14ac:dyDescent="0.25"/>
    <row r="37372" x14ac:dyDescent="0.25"/>
    <row r="37373" x14ac:dyDescent="0.25"/>
    <row r="37374" x14ac:dyDescent="0.25"/>
    <row r="37375" x14ac:dyDescent="0.25"/>
    <row r="37376" x14ac:dyDescent="0.25"/>
    <row r="37377" x14ac:dyDescent="0.25"/>
    <row r="37378" x14ac:dyDescent="0.25"/>
    <row r="37379" x14ac:dyDescent="0.25"/>
    <row r="37380" x14ac:dyDescent="0.25"/>
    <row r="37381" x14ac:dyDescent="0.25"/>
    <row r="37382" x14ac:dyDescent="0.25"/>
    <row r="37383" x14ac:dyDescent="0.25"/>
    <row r="37384" x14ac:dyDescent="0.25"/>
    <row r="37385" x14ac:dyDescent="0.25"/>
    <row r="37386" x14ac:dyDescent="0.25"/>
    <row r="37387" x14ac:dyDescent="0.25"/>
    <row r="37388" x14ac:dyDescent="0.25"/>
    <row r="37389" x14ac:dyDescent="0.25"/>
    <row r="37390" x14ac:dyDescent="0.25"/>
    <row r="37391" x14ac:dyDescent="0.25"/>
    <row r="37392" x14ac:dyDescent="0.25"/>
    <row r="37393" x14ac:dyDescent="0.25"/>
    <row r="37394" x14ac:dyDescent="0.25"/>
    <row r="37395" x14ac:dyDescent="0.25"/>
    <row r="37396" x14ac:dyDescent="0.25"/>
    <row r="37397" x14ac:dyDescent="0.25"/>
    <row r="37398" x14ac:dyDescent="0.25"/>
    <row r="37399" x14ac:dyDescent="0.25"/>
    <row r="37400" x14ac:dyDescent="0.25"/>
    <row r="37401" x14ac:dyDescent="0.25"/>
    <row r="37402" x14ac:dyDescent="0.25"/>
    <row r="37403" x14ac:dyDescent="0.25"/>
    <row r="37404" x14ac:dyDescent="0.25"/>
    <row r="37405" x14ac:dyDescent="0.25"/>
    <row r="37406" x14ac:dyDescent="0.25"/>
    <row r="37407" x14ac:dyDescent="0.25"/>
    <row r="37408" x14ac:dyDescent="0.25"/>
    <row r="37409" x14ac:dyDescent="0.25"/>
    <row r="37410" x14ac:dyDescent="0.25"/>
    <row r="37411" x14ac:dyDescent="0.25"/>
    <row r="37412" x14ac:dyDescent="0.25"/>
    <row r="37413" x14ac:dyDescent="0.25"/>
    <row r="37414" x14ac:dyDescent="0.25"/>
    <row r="37415" x14ac:dyDescent="0.25"/>
    <row r="37416" x14ac:dyDescent="0.25"/>
    <row r="37417" x14ac:dyDescent="0.25"/>
    <row r="37418" x14ac:dyDescent="0.25"/>
    <row r="37419" x14ac:dyDescent="0.25"/>
    <row r="37420" x14ac:dyDescent="0.25"/>
    <row r="37421" x14ac:dyDescent="0.25"/>
    <row r="37422" x14ac:dyDescent="0.25"/>
    <row r="37423" x14ac:dyDescent="0.25"/>
    <row r="37424" x14ac:dyDescent="0.25"/>
    <row r="37425" x14ac:dyDescent="0.25"/>
    <row r="37426" x14ac:dyDescent="0.25"/>
    <row r="37427" x14ac:dyDescent="0.25"/>
    <row r="37428" x14ac:dyDescent="0.25"/>
    <row r="37429" x14ac:dyDescent="0.25"/>
    <row r="37430" x14ac:dyDescent="0.25"/>
    <row r="37431" x14ac:dyDescent="0.25"/>
    <row r="37432" x14ac:dyDescent="0.25"/>
    <row r="37433" x14ac:dyDescent="0.25"/>
    <row r="37434" x14ac:dyDescent="0.25"/>
    <row r="37435" x14ac:dyDescent="0.25"/>
    <row r="37436" x14ac:dyDescent="0.25"/>
    <row r="37437" x14ac:dyDescent="0.25"/>
    <row r="37438" x14ac:dyDescent="0.25"/>
    <row r="37439" x14ac:dyDescent="0.25"/>
    <row r="37440" x14ac:dyDescent="0.25"/>
    <row r="37441" x14ac:dyDescent="0.25"/>
    <row r="37442" x14ac:dyDescent="0.25"/>
    <row r="37443" x14ac:dyDescent="0.25"/>
    <row r="37444" x14ac:dyDescent="0.25"/>
    <row r="37445" x14ac:dyDescent="0.25"/>
    <row r="37446" x14ac:dyDescent="0.25"/>
    <row r="37447" x14ac:dyDescent="0.25"/>
    <row r="37448" x14ac:dyDescent="0.25"/>
    <row r="37449" x14ac:dyDescent="0.25"/>
    <row r="37450" x14ac:dyDescent="0.25"/>
    <row r="37451" x14ac:dyDescent="0.25"/>
    <row r="37452" x14ac:dyDescent="0.25"/>
    <row r="37453" x14ac:dyDescent="0.25"/>
    <row r="37454" x14ac:dyDescent="0.25"/>
    <row r="37455" x14ac:dyDescent="0.25"/>
    <row r="37456" x14ac:dyDescent="0.25"/>
    <row r="37457" x14ac:dyDescent="0.25"/>
    <row r="37458" x14ac:dyDescent="0.25"/>
    <row r="37459" x14ac:dyDescent="0.25"/>
    <row r="37460" x14ac:dyDescent="0.25"/>
    <row r="37461" x14ac:dyDescent="0.25"/>
    <row r="37462" x14ac:dyDescent="0.25"/>
    <row r="37463" x14ac:dyDescent="0.25"/>
    <row r="37464" x14ac:dyDescent="0.25"/>
    <row r="37465" x14ac:dyDescent="0.25"/>
    <row r="37466" x14ac:dyDescent="0.25"/>
    <row r="37467" x14ac:dyDescent="0.25"/>
    <row r="37468" x14ac:dyDescent="0.25"/>
    <row r="37469" x14ac:dyDescent="0.25"/>
    <row r="37470" x14ac:dyDescent="0.25"/>
    <row r="37471" x14ac:dyDescent="0.25"/>
    <row r="37472" x14ac:dyDescent="0.25"/>
    <row r="37473" x14ac:dyDescent="0.25"/>
    <row r="37474" x14ac:dyDescent="0.25"/>
    <row r="37475" x14ac:dyDescent="0.25"/>
    <row r="37476" x14ac:dyDescent="0.25"/>
    <row r="37477" x14ac:dyDescent="0.25"/>
    <row r="37478" x14ac:dyDescent="0.25"/>
    <row r="37479" x14ac:dyDescent="0.25"/>
    <row r="37480" x14ac:dyDescent="0.25"/>
    <row r="37481" x14ac:dyDescent="0.25"/>
    <row r="37482" x14ac:dyDescent="0.25"/>
    <row r="37483" x14ac:dyDescent="0.25"/>
    <row r="37484" x14ac:dyDescent="0.25"/>
    <row r="37485" x14ac:dyDescent="0.25"/>
    <row r="37486" x14ac:dyDescent="0.25"/>
    <row r="37487" x14ac:dyDescent="0.25"/>
    <row r="37488" x14ac:dyDescent="0.25"/>
    <row r="37489" x14ac:dyDescent="0.25"/>
    <row r="37490" x14ac:dyDescent="0.25"/>
    <row r="37491" x14ac:dyDescent="0.25"/>
    <row r="37492" x14ac:dyDescent="0.25"/>
    <row r="37493" x14ac:dyDescent="0.25"/>
    <row r="37494" x14ac:dyDescent="0.25"/>
    <row r="37495" x14ac:dyDescent="0.25"/>
    <row r="37496" x14ac:dyDescent="0.25"/>
    <row r="37497" x14ac:dyDescent="0.25"/>
    <row r="37498" x14ac:dyDescent="0.25"/>
    <row r="37499" x14ac:dyDescent="0.25"/>
    <row r="37500" x14ac:dyDescent="0.25"/>
    <row r="37501" x14ac:dyDescent="0.25"/>
    <row r="37502" x14ac:dyDescent="0.25"/>
    <row r="37503" x14ac:dyDescent="0.25"/>
    <row r="37504" x14ac:dyDescent="0.25"/>
    <row r="37505" x14ac:dyDescent="0.25"/>
    <row r="37506" x14ac:dyDescent="0.25"/>
    <row r="37507" x14ac:dyDescent="0.25"/>
    <row r="37508" x14ac:dyDescent="0.25"/>
    <row r="37509" x14ac:dyDescent="0.25"/>
    <row r="37510" x14ac:dyDescent="0.25"/>
    <row r="37511" x14ac:dyDescent="0.25"/>
    <row r="37512" x14ac:dyDescent="0.25"/>
    <row r="37513" x14ac:dyDescent="0.25"/>
    <row r="37514" x14ac:dyDescent="0.25"/>
    <row r="37515" x14ac:dyDescent="0.25"/>
    <row r="37516" x14ac:dyDescent="0.25"/>
    <row r="37517" x14ac:dyDescent="0.25"/>
    <row r="37518" x14ac:dyDescent="0.25"/>
    <row r="37519" x14ac:dyDescent="0.25"/>
    <row r="37520" x14ac:dyDescent="0.25"/>
    <row r="37521" x14ac:dyDescent="0.25"/>
    <row r="37522" x14ac:dyDescent="0.25"/>
    <row r="37523" x14ac:dyDescent="0.25"/>
    <row r="37524" x14ac:dyDescent="0.25"/>
    <row r="37525" x14ac:dyDescent="0.25"/>
    <row r="37526" x14ac:dyDescent="0.25"/>
    <row r="37527" x14ac:dyDescent="0.25"/>
    <row r="37528" x14ac:dyDescent="0.25"/>
    <row r="37529" x14ac:dyDescent="0.25"/>
    <row r="37530" x14ac:dyDescent="0.25"/>
    <row r="37531" x14ac:dyDescent="0.25"/>
    <row r="37532" x14ac:dyDescent="0.25"/>
    <row r="37533" x14ac:dyDescent="0.25"/>
    <row r="37534" x14ac:dyDescent="0.25"/>
    <row r="37535" x14ac:dyDescent="0.25"/>
    <row r="37536" x14ac:dyDescent="0.25"/>
    <row r="37537" x14ac:dyDescent="0.25"/>
    <row r="37538" x14ac:dyDescent="0.25"/>
    <row r="37539" x14ac:dyDescent="0.25"/>
    <row r="37540" x14ac:dyDescent="0.25"/>
    <row r="37541" x14ac:dyDescent="0.25"/>
    <row r="37542" x14ac:dyDescent="0.25"/>
    <row r="37543" x14ac:dyDescent="0.25"/>
    <row r="37544" x14ac:dyDescent="0.25"/>
    <row r="37545" x14ac:dyDescent="0.25"/>
    <row r="37546" x14ac:dyDescent="0.25"/>
    <row r="37547" x14ac:dyDescent="0.25"/>
    <row r="37548" x14ac:dyDescent="0.25"/>
    <row r="37549" x14ac:dyDescent="0.25"/>
    <row r="37550" x14ac:dyDescent="0.25"/>
    <row r="37551" x14ac:dyDescent="0.25"/>
    <row r="37552" x14ac:dyDescent="0.25"/>
    <row r="37553" x14ac:dyDescent="0.25"/>
    <row r="37554" x14ac:dyDescent="0.25"/>
    <row r="37555" x14ac:dyDescent="0.25"/>
    <row r="37556" x14ac:dyDescent="0.25"/>
    <row r="37557" x14ac:dyDescent="0.25"/>
    <row r="37558" x14ac:dyDescent="0.25"/>
    <row r="37559" x14ac:dyDescent="0.25"/>
    <row r="37560" x14ac:dyDescent="0.25"/>
    <row r="37561" x14ac:dyDescent="0.25"/>
    <row r="37562" x14ac:dyDescent="0.25"/>
    <row r="37563" x14ac:dyDescent="0.25"/>
    <row r="37564" x14ac:dyDescent="0.25"/>
    <row r="37565" x14ac:dyDescent="0.25"/>
    <row r="37566" x14ac:dyDescent="0.25"/>
    <row r="37567" x14ac:dyDescent="0.25"/>
    <row r="37568" x14ac:dyDescent="0.25"/>
    <row r="37569" x14ac:dyDescent="0.25"/>
    <row r="37570" x14ac:dyDescent="0.25"/>
    <row r="37571" x14ac:dyDescent="0.25"/>
    <row r="37572" x14ac:dyDescent="0.25"/>
    <row r="37573" x14ac:dyDescent="0.25"/>
    <row r="37574" x14ac:dyDescent="0.25"/>
    <row r="37575" x14ac:dyDescent="0.25"/>
    <row r="37576" x14ac:dyDescent="0.25"/>
    <row r="37577" x14ac:dyDescent="0.25"/>
    <row r="37578" x14ac:dyDescent="0.25"/>
    <row r="37579" x14ac:dyDescent="0.25"/>
    <row r="37580" x14ac:dyDescent="0.25"/>
    <row r="37581" x14ac:dyDescent="0.25"/>
    <row r="37582" x14ac:dyDescent="0.25"/>
    <row r="37583" x14ac:dyDescent="0.25"/>
    <row r="37584" x14ac:dyDescent="0.25"/>
    <row r="37585" x14ac:dyDescent="0.25"/>
    <row r="37586" x14ac:dyDescent="0.25"/>
    <row r="37587" x14ac:dyDescent="0.25"/>
    <row r="37588" x14ac:dyDescent="0.25"/>
    <row r="37589" x14ac:dyDescent="0.25"/>
    <row r="37590" x14ac:dyDescent="0.25"/>
    <row r="37591" x14ac:dyDescent="0.25"/>
    <row r="37592" x14ac:dyDescent="0.25"/>
    <row r="37593" x14ac:dyDescent="0.25"/>
    <row r="37594" x14ac:dyDescent="0.25"/>
    <row r="37595" x14ac:dyDescent="0.25"/>
    <row r="37596" x14ac:dyDescent="0.25"/>
    <row r="37597" x14ac:dyDescent="0.25"/>
    <row r="37598" x14ac:dyDescent="0.25"/>
    <row r="37599" x14ac:dyDescent="0.25"/>
    <row r="37600" x14ac:dyDescent="0.25"/>
    <row r="37601" x14ac:dyDescent="0.25"/>
    <row r="37602" x14ac:dyDescent="0.25"/>
    <row r="37603" x14ac:dyDescent="0.25"/>
    <row r="37604" x14ac:dyDescent="0.25"/>
    <row r="37605" x14ac:dyDescent="0.25"/>
    <row r="37606" x14ac:dyDescent="0.25"/>
    <row r="37607" x14ac:dyDescent="0.25"/>
    <row r="37608" x14ac:dyDescent="0.25"/>
    <row r="37609" x14ac:dyDescent="0.25"/>
    <row r="37610" x14ac:dyDescent="0.25"/>
    <row r="37611" x14ac:dyDescent="0.25"/>
    <row r="37612" x14ac:dyDescent="0.25"/>
    <row r="37613" x14ac:dyDescent="0.25"/>
    <row r="37614" x14ac:dyDescent="0.25"/>
    <row r="37615" x14ac:dyDescent="0.25"/>
    <row r="37616" x14ac:dyDescent="0.25"/>
    <row r="37617" x14ac:dyDescent="0.25"/>
    <row r="37618" x14ac:dyDescent="0.25"/>
    <row r="37619" x14ac:dyDescent="0.25"/>
    <row r="37620" x14ac:dyDescent="0.25"/>
    <row r="37621" x14ac:dyDescent="0.25"/>
    <row r="37622" x14ac:dyDescent="0.25"/>
    <row r="37623" x14ac:dyDescent="0.25"/>
    <row r="37624" x14ac:dyDescent="0.25"/>
    <row r="37625" x14ac:dyDescent="0.25"/>
    <row r="37626" x14ac:dyDescent="0.25"/>
    <row r="37627" x14ac:dyDescent="0.25"/>
    <row r="37628" x14ac:dyDescent="0.25"/>
    <row r="37629" x14ac:dyDescent="0.25"/>
    <row r="37630" x14ac:dyDescent="0.25"/>
    <row r="37631" x14ac:dyDescent="0.25"/>
    <row r="37632" x14ac:dyDescent="0.25"/>
    <row r="37633" x14ac:dyDescent="0.25"/>
    <row r="37634" x14ac:dyDescent="0.25"/>
    <row r="37635" x14ac:dyDescent="0.25"/>
    <row r="37636" x14ac:dyDescent="0.25"/>
    <row r="37637" x14ac:dyDescent="0.25"/>
    <row r="37638" x14ac:dyDescent="0.25"/>
    <row r="37639" x14ac:dyDescent="0.25"/>
    <row r="37640" x14ac:dyDescent="0.25"/>
    <row r="37641" x14ac:dyDescent="0.25"/>
    <row r="37642" x14ac:dyDescent="0.25"/>
    <row r="37643" x14ac:dyDescent="0.25"/>
    <row r="37644" x14ac:dyDescent="0.25"/>
    <row r="37645" x14ac:dyDescent="0.25"/>
    <row r="37646" x14ac:dyDescent="0.25"/>
    <row r="37647" x14ac:dyDescent="0.25"/>
    <row r="37648" x14ac:dyDescent="0.25"/>
    <row r="37649" x14ac:dyDescent="0.25"/>
    <row r="37650" x14ac:dyDescent="0.25"/>
    <row r="37651" x14ac:dyDescent="0.25"/>
    <row r="37652" x14ac:dyDescent="0.25"/>
    <row r="37653" x14ac:dyDescent="0.25"/>
    <row r="37654" x14ac:dyDescent="0.25"/>
    <row r="37655" x14ac:dyDescent="0.25"/>
    <row r="37656" x14ac:dyDescent="0.25"/>
    <row r="37657" x14ac:dyDescent="0.25"/>
    <row r="37658" x14ac:dyDescent="0.25"/>
    <row r="37659" x14ac:dyDescent="0.25"/>
    <row r="37660" x14ac:dyDescent="0.25"/>
    <row r="37661" x14ac:dyDescent="0.25"/>
    <row r="37662" x14ac:dyDescent="0.25"/>
    <row r="37663" x14ac:dyDescent="0.25"/>
    <row r="37664" x14ac:dyDescent="0.25"/>
    <row r="37665" x14ac:dyDescent="0.25"/>
    <row r="37666" x14ac:dyDescent="0.25"/>
    <row r="37667" x14ac:dyDescent="0.25"/>
    <row r="37668" x14ac:dyDescent="0.25"/>
    <row r="37669" x14ac:dyDescent="0.25"/>
    <row r="37670" x14ac:dyDescent="0.25"/>
    <row r="37671" x14ac:dyDescent="0.25"/>
    <row r="37672" x14ac:dyDescent="0.25"/>
    <row r="37673" x14ac:dyDescent="0.25"/>
    <row r="37674" x14ac:dyDescent="0.25"/>
    <row r="37675" x14ac:dyDescent="0.25"/>
    <row r="37676" x14ac:dyDescent="0.25"/>
    <row r="37677" x14ac:dyDescent="0.25"/>
    <row r="37678" x14ac:dyDescent="0.25"/>
    <row r="37679" x14ac:dyDescent="0.25"/>
    <row r="37680" x14ac:dyDescent="0.25"/>
    <row r="37681" x14ac:dyDescent="0.25"/>
    <row r="37682" x14ac:dyDescent="0.25"/>
    <row r="37683" x14ac:dyDescent="0.25"/>
    <row r="37684" x14ac:dyDescent="0.25"/>
    <row r="37685" x14ac:dyDescent="0.25"/>
    <row r="37686" x14ac:dyDescent="0.25"/>
    <row r="37687" x14ac:dyDescent="0.25"/>
    <row r="37688" x14ac:dyDescent="0.25"/>
    <row r="37689" x14ac:dyDescent="0.25"/>
    <row r="37690" x14ac:dyDescent="0.25"/>
    <row r="37691" x14ac:dyDescent="0.25"/>
    <row r="37692" x14ac:dyDescent="0.25"/>
    <row r="37693" x14ac:dyDescent="0.25"/>
    <row r="37694" x14ac:dyDescent="0.25"/>
    <row r="37695" x14ac:dyDescent="0.25"/>
    <row r="37696" x14ac:dyDescent="0.25"/>
    <row r="37697" x14ac:dyDescent="0.25"/>
    <row r="37698" x14ac:dyDescent="0.25"/>
    <row r="37699" x14ac:dyDescent="0.25"/>
    <row r="37700" x14ac:dyDescent="0.25"/>
    <row r="37701" x14ac:dyDescent="0.25"/>
    <row r="37702" x14ac:dyDescent="0.25"/>
    <row r="37703" x14ac:dyDescent="0.25"/>
    <row r="37704" x14ac:dyDescent="0.25"/>
    <row r="37705" x14ac:dyDescent="0.25"/>
    <row r="37706" x14ac:dyDescent="0.25"/>
    <row r="37707" x14ac:dyDescent="0.25"/>
    <row r="37708" x14ac:dyDescent="0.25"/>
    <row r="37709" x14ac:dyDescent="0.25"/>
    <row r="37710" x14ac:dyDescent="0.25"/>
    <row r="37711" x14ac:dyDescent="0.25"/>
    <row r="37712" x14ac:dyDescent="0.25"/>
    <row r="37713" x14ac:dyDescent="0.25"/>
    <row r="37714" x14ac:dyDescent="0.25"/>
    <row r="37715" x14ac:dyDescent="0.25"/>
    <row r="37716" x14ac:dyDescent="0.25"/>
    <row r="37717" x14ac:dyDescent="0.25"/>
    <row r="37718" x14ac:dyDescent="0.25"/>
    <row r="37719" x14ac:dyDescent="0.25"/>
    <row r="37720" x14ac:dyDescent="0.25"/>
    <row r="37721" x14ac:dyDescent="0.25"/>
    <row r="37722" x14ac:dyDescent="0.25"/>
    <row r="37723" x14ac:dyDescent="0.25"/>
    <row r="37724" x14ac:dyDescent="0.25"/>
    <row r="37725" x14ac:dyDescent="0.25"/>
    <row r="37726" x14ac:dyDescent="0.25"/>
    <row r="37727" x14ac:dyDescent="0.25"/>
    <row r="37728" x14ac:dyDescent="0.25"/>
    <row r="37729" x14ac:dyDescent="0.25"/>
    <row r="37730" x14ac:dyDescent="0.25"/>
    <row r="37731" x14ac:dyDescent="0.25"/>
    <row r="37732" x14ac:dyDescent="0.25"/>
    <row r="37733" x14ac:dyDescent="0.25"/>
    <row r="37734" x14ac:dyDescent="0.25"/>
    <row r="37735" x14ac:dyDescent="0.25"/>
    <row r="37736" x14ac:dyDescent="0.25"/>
    <row r="37737" x14ac:dyDescent="0.25"/>
    <row r="37738" x14ac:dyDescent="0.25"/>
    <row r="37739" x14ac:dyDescent="0.25"/>
    <row r="37740" x14ac:dyDescent="0.25"/>
    <row r="37741" x14ac:dyDescent="0.25"/>
    <row r="37742" x14ac:dyDescent="0.25"/>
    <row r="37743" x14ac:dyDescent="0.25"/>
    <row r="37744" x14ac:dyDescent="0.25"/>
    <row r="37745" x14ac:dyDescent="0.25"/>
    <row r="37746" x14ac:dyDescent="0.25"/>
    <row r="37747" x14ac:dyDescent="0.25"/>
    <row r="37748" x14ac:dyDescent="0.25"/>
    <row r="37749" x14ac:dyDescent="0.25"/>
    <row r="37750" x14ac:dyDescent="0.25"/>
    <row r="37751" x14ac:dyDescent="0.25"/>
    <row r="37752" x14ac:dyDescent="0.25"/>
    <row r="37753" x14ac:dyDescent="0.25"/>
    <row r="37754" x14ac:dyDescent="0.25"/>
    <row r="37755" x14ac:dyDescent="0.25"/>
    <row r="37756" x14ac:dyDescent="0.25"/>
    <row r="37757" x14ac:dyDescent="0.25"/>
    <row r="37758" x14ac:dyDescent="0.25"/>
    <row r="37759" x14ac:dyDescent="0.25"/>
    <row r="37760" x14ac:dyDescent="0.25"/>
    <row r="37761" x14ac:dyDescent="0.25"/>
    <row r="37762" x14ac:dyDescent="0.25"/>
    <row r="37763" x14ac:dyDescent="0.25"/>
    <row r="37764" x14ac:dyDescent="0.25"/>
    <row r="37765" x14ac:dyDescent="0.25"/>
    <row r="37766" x14ac:dyDescent="0.25"/>
    <row r="37767" x14ac:dyDescent="0.25"/>
    <row r="37768" x14ac:dyDescent="0.25"/>
    <row r="37769" x14ac:dyDescent="0.25"/>
    <row r="37770" x14ac:dyDescent="0.25"/>
    <row r="37771" x14ac:dyDescent="0.25"/>
    <row r="37772" x14ac:dyDescent="0.25"/>
    <row r="37773" x14ac:dyDescent="0.25"/>
    <row r="37774" x14ac:dyDescent="0.25"/>
    <row r="37775" x14ac:dyDescent="0.25"/>
    <row r="37776" x14ac:dyDescent="0.25"/>
    <row r="37777" x14ac:dyDescent="0.25"/>
    <row r="37778" x14ac:dyDescent="0.25"/>
    <row r="37779" x14ac:dyDescent="0.25"/>
    <row r="37780" x14ac:dyDescent="0.25"/>
    <row r="37781" x14ac:dyDescent="0.25"/>
    <row r="37782" x14ac:dyDescent="0.25"/>
    <row r="37783" x14ac:dyDescent="0.25"/>
    <row r="37784" x14ac:dyDescent="0.25"/>
    <row r="37785" x14ac:dyDescent="0.25"/>
    <row r="37786" x14ac:dyDescent="0.25"/>
    <row r="37787" x14ac:dyDescent="0.25"/>
    <row r="37788" x14ac:dyDescent="0.25"/>
    <row r="37789" x14ac:dyDescent="0.25"/>
    <row r="37790" x14ac:dyDescent="0.25"/>
    <row r="37791" x14ac:dyDescent="0.25"/>
    <row r="37792" x14ac:dyDescent="0.25"/>
    <row r="37793" x14ac:dyDescent="0.25"/>
    <row r="37794" x14ac:dyDescent="0.25"/>
    <row r="37795" x14ac:dyDescent="0.25"/>
    <row r="37796" x14ac:dyDescent="0.25"/>
    <row r="37797" x14ac:dyDescent="0.25"/>
    <row r="37798" x14ac:dyDescent="0.25"/>
    <row r="37799" x14ac:dyDescent="0.25"/>
    <row r="37800" x14ac:dyDescent="0.25"/>
    <row r="37801" x14ac:dyDescent="0.25"/>
    <row r="37802" x14ac:dyDescent="0.25"/>
    <row r="37803" x14ac:dyDescent="0.25"/>
    <row r="37804" x14ac:dyDescent="0.25"/>
    <row r="37805" x14ac:dyDescent="0.25"/>
    <row r="37806" x14ac:dyDescent="0.25"/>
    <row r="37807" x14ac:dyDescent="0.25"/>
    <row r="37808" x14ac:dyDescent="0.25"/>
    <row r="37809" x14ac:dyDescent="0.25"/>
    <row r="37810" x14ac:dyDescent="0.25"/>
    <row r="37811" x14ac:dyDescent="0.25"/>
    <row r="37812" x14ac:dyDescent="0.25"/>
    <row r="37813" x14ac:dyDescent="0.25"/>
    <row r="37814" x14ac:dyDescent="0.25"/>
    <row r="37815" x14ac:dyDescent="0.25"/>
    <row r="37816" x14ac:dyDescent="0.25"/>
    <row r="37817" x14ac:dyDescent="0.25"/>
    <row r="37818" x14ac:dyDescent="0.25"/>
    <row r="37819" x14ac:dyDescent="0.25"/>
    <row r="37820" x14ac:dyDescent="0.25"/>
    <row r="37821" x14ac:dyDescent="0.25"/>
    <row r="37822" x14ac:dyDescent="0.25"/>
    <row r="37823" x14ac:dyDescent="0.25"/>
    <row r="37824" x14ac:dyDescent="0.25"/>
    <row r="37825" x14ac:dyDescent="0.25"/>
    <row r="37826" x14ac:dyDescent="0.25"/>
    <row r="37827" x14ac:dyDescent="0.25"/>
    <row r="37828" x14ac:dyDescent="0.25"/>
    <row r="37829" x14ac:dyDescent="0.25"/>
    <row r="37830" x14ac:dyDescent="0.25"/>
    <row r="37831" x14ac:dyDescent="0.25"/>
    <row r="37832" x14ac:dyDescent="0.25"/>
    <row r="37833" x14ac:dyDescent="0.25"/>
    <row r="37834" x14ac:dyDescent="0.25"/>
    <row r="37835" x14ac:dyDescent="0.25"/>
    <row r="37836" x14ac:dyDescent="0.25"/>
    <row r="37837" x14ac:dyDescent="0.25"/>
    <row r="37838" x14ac:dyDescent="0.25"/>
    <row r="37839" x14ac:dyDescent="0.25"/>
    <row r="37840" x14ac:dyDescent="0.25"/>
    <row r="37841" x14ac:dyDescent="0.25"/>
    <row r="37842" x14ac:dyDescent="0.25"/>
    <row r="37843" x14ac:dyDescent="0.25"/>
    <row r="37844" x14ac:dyDescent="0.25"/>
    <row r="37845" x14ac:dyDescent="0.25"/>
    <row r="37846" x14ac:dyDescent="0.25"/>
    <row r="37847" x14ac:dyDescent="0.25"/>
    <row r="37848" x14ac:dyDescent="0.25"/>
    <row r="37849" x14ac:dyDescent="0.25"/>
    <row r="37850" x14ac:dyDescent="0.25"/>
    <row r="37851" x14ac:dyDescent="0.25"/>
    <row r="37852" x14ac:dyDescent="0.25"/>
    <row r="37853" x14ac:dyDescent="0.25"/>
    <row r="37854" x14ac:dyDescent="0.25"/>
    <row r="37855" x14ac:dyDescent="0.25"/>
    <row r="37856" x14ac:dyDescent="0.25"/>
    <row r="37857" x14ac:dyDescent="0.25"/>
    <row r="37858" x14ac:dyDescent="0.25"/>
    <row r="37859" x14ac:dyDescent="0.25"/>
    <row r="37860" x14ac:dyDescent="0.25"/>
    <row r="37861" x14ac:dyDescent="0.25"/>
    <row r="37862" x14ac:dyDescent="0.25"/>
    <row r="37863" x14ac:dyDescent="0.25"/>
    <row r="37864" x14ac:dyDescent="0.25"/>
    <row r="37865" x14ac:dyDescent="0.25"/>
    <row r="37866" x14ac:dyDescent="0.25"/>
    <row r="37867" x14ac:dyDescent="0.25"/>
    <row r="37868" x14ac:dyDescent="0.25"/>
    <row r="37869" x14ac:dyDescent="0.25"/>
    <row r="37870" x14ac:dyDescent="0.25"/>
    <row r="37871" x14ac:dyDescent="0.25"/>
    <row r="37872" x14ac:dyDescent="0.25"/>
    <row r="37873" x14ac:dyDescent="0.25"/>
    <row r="37874" x14ac:dyDescent="0.25"/>
    <row r="37875" x14ac:dyDescent="0.25"/>
    <row r="37876" x14ac:dyDescent="0.25"/>
    <row r="37877" x14ac:dyDescent="0.25"/>
    <row r="37878" x14ac:dyDescent="0.25"/>
    <row r="37879" x14ac:dyDescent="0.25"/>
    <row r="37880" x14ac:dyDescent="0.25"/>
    <row r="37881" x14ac:dyDescent="0.25"/>
    <row r="37882" x14ac:dyDescent="0.25"/>
    <row r="37883" x14ac:dyDescent="0.25"/>
    <row r="37884" x14ac:dyDescent="0.25"/>
    <row r="37885" x14ac:dyDescent="0.25"/>
    <row r="37886" x14ac:dyDescent="0.25"/>
    <row r="37887" x14ac:dyDescent="0.25"/>
    <row r="37888" x14ac:dyDescent="0.25"/>
    <row r="37889" x14ac:dyDescent="0.25"/>
    <row r="37890" x14ac:dyDescent="0.25"/>
    <row r="37891" x14ac:dyDescent="0.25"/>
    <row r="37892" x14ac:dyDescent="0.25"/>
    <row r="37893" x14ac:dyDescent="0.25"/>
    <row r="37894" x14ac:dyDescent="0.25"/>
    <row r="37895" x14ac:dyDescent="0.25"/>
    <row r="37896" x14ac:dyDescent="0.25"/>
    <row r="37897" x14ac:dyDescent="0.25"/>
    <row r="37898" x14ac:dyDescent="0.25"/>
    <row r="37899" x14ac:dyDescent="0.25"/>
    <row r="37900" x14ac:dyDescent="0.25"/>
    <row r="37901" x14ac:dyDescent="0.25"/>
    <row r="37902" x14ac:dyDescent="0.25"/>
    <row r="37903" x14ac:dyDescent="0.25"/>
    <row r="37904" x14ac:dyDescent="0.25"/>
    <row r="37905" x14ac:dyDescent="0.25"/>
    <row r="37906" x14ac:dyDescent="0.25"/>
    <row r="37907" x14ac:dyDescent="0.25"/>
    <row r="37908" x14ac:dyDescent="0.25"/>
    <row r="37909" x14ac:dyDescent="0.25"/>
    <row r="37910" x14ac:dyDescent="0.25"/>
    <row r="37911" x14ac:dyDescent="0.25"/>
    <row r="37912" x14ac:dyDescent="0.25"/>
    <row r="37913" x14ac:dyDescent="0.25"/>
    <row r="37914" x14ac:dyDescent="0.25"/>
    <row r="37915" x14ac:dyDescent="0.25"/>
    <row r="37916" x14ac:dyDescent="0.25"/>
    <row r="37917" x14ac:dyDescent="0.25"/>
    <row r="37918" x14ac:dyDescent="0.25"/>
    <row r="37919" x14ac:dyDescent="0.25"/>
    <row r="37920" x14ac:dyDescent="0.25"/>
    <row r="37921" x14ac:dyDescent="0.25"/>
    <row r="37922" x14ac:dyDescent="0.25"/>
    <row r="37923" x14ac:dyDescent="0.25"/>
    <row r="37924" x14ac:dyDescent="0.25"/>
    <row r="37925" x14ac:dyDescent="0.25"/>
    <row r="37926" x14ac:dyDescent="0.25"/>
    <row r="37927" x14ac:dyDescent="0.25"/>
    <row r="37928" x14ac:dyDescent="0.25"/>
    <row r="37929" x14ac:dyDescent="0.25"/>
    <row r="37930" x14ac:dyDescent="0.25"/>
    <row r="37931" x14ac:dyDescent="0.25"/>
    <row r="37932" x14ac:dyDescent="0.25"/>
    <row r="37933" x14ac:dyDescent="0.25"/>
    <row r="37934" x14ac:dyDescent="0.25"/>
    <row r="37935" x14ac:dyDescent="0.25"/>
    <row r="37936" x14ac:dyDescent="0.25"/>
    <row r="37937" x14ac:dyDescent="0.25"/>
    <row r="37938" x14ac:dyDescent="0.25"/>
    <row r="37939" x14ac:dyDescent="0.25"/>
    <row r="37940" x14ac:dyDescent="0.25"/>
    <row r="37941" x14ac:dyDescent="0.25"/>
    <row r="37942" x14ac:dyDescent="0.25"/>
    <row r="37943" x14ac:dyDescent="0.25"/>
    <row r="37944" x14ac:dyDescent="0.25"/>
    <row r="37945" x14ac:dyDescent="0.25"/>
    <row r="37946" x14ac:dyDescent="0.25"/>
    <row r="37947" x14ac:dyDescent="0.25"/>
    <row r="37948" x14ac:dyDescent="0.25"/>
    <row r="37949" x14ac:dyDescent="0.25"/>
    <row r="37950" x14ac:dyDescent="0.25"/>
    <row r="37951" x14ac:dyDescent="0.25"/>
    <row r="37952" x14ac:dyDescent="0.25"/>
    <row r="37953" x14ac:dyDescent="0.25"/>
    <row r="37954" x14ac:dyDescent="0.25"/>
    <row r="37955" x14ac:dyDescent="0.25"/>
    <row r="37956" x14ac:dyDescent="0.25"/>
    <row r="37957" x14ac:dyDescent="0.25"/>
    <row r="37958" x14ac:dyDescent="0.25"/>
    <row r="37959" x14ac:dyDescent="0.25"/>
    <row r="37960" x14ac:dyDescent="0.25"/>
    <row r="37961" x14ac:dyDescent="0.25"/>
    <row r="37962" x14ac:dyDescent="0.25"/>
    <row r="37963" x14ac:dyDescent="0.25"/>
    <row r="37964" x14ac:dyDescent="0.25"/>
    <row r="37965" x14ac:dyDescent="0.25"/>
    <row r="37966" x14ac:dyDescent="0.25"/>
    <row r="37967" x14ac:dyDescent="0.25"/>
    <row r="37968" x14ac:dyDescent="0.25"/>
    <row r="37969" x14ac:dyDescent="0.25"/>
    <row r="37970" x14ac:dyDescent="0.25"/>
    <row r="37971" x14ac:dyDescent="0.25"/>
    <row r="37972" x14ac:dyDescent="0.25"/>
    <row r="37973" x14ac:dyDescent="0.25"/>
    <row r="37974" x14ac:dyDescent="0.25"/>
    <row r="37975" x14ac:dyDescent="0.25"/>
    <row r="37976" x14ac:dyDescent="0.25"/>
    <row r="37977" x14ac:dyDescent="0.25"/>
    <row r="37978" x14ac:dyDescent="0.25"/>
    <row r="37979" x14ac:dyDescent="0.25"/>
    <row r="37980" x14ac:dyDescent="0.25"/>
    <row r="37981" x14ac:dyDescent="0.25"/>
    <row r="37982" x14ac:dyDescent="0.25"/>
    <row r="37983" x14ac:dyDescent="0.25"/>
    <row r="37984" x14ac:dyDescent="0.25"/>
    <row r="37985" x14ac:dyDescent="0.25"/>
    <row r="37986" x14ac:dyDescent="0.25"/>
    <row r="37987" x14ac:dyDescent="0.25"/>
    <row r="37988" x14ac:dyDescent="0.25"/>
    <row r="37989" x14ac:dyDescent="0.25"/>
    <row r="37990" x14ac:dyDescent="0.25"/>
    <row r="37991" x14ac:dyDescent="0.25"/>
    <row r="37992" x14ac:dyDescent="0.25"/>
    <row r="37993" x14ac:dyDescent="0.25"/>
    <row r="37994" x14ac:dyDescent="0.25"/>
    <row r="37995" x14ac:dyDescent="0.25"/>
    <row r="37996" x14ac:dyDescent="0.25"/>
    <row r="37997" x14ac:dyDescent="0.25"/>
    <row r="37998" x14ac:dyDescent="0.25"/>
    <row r="37999" x14ac:dyDescent="0.25"/>
    <row r="38000" x14ac:dyDescent="0.25"/>
    <row r="38001" x14ac:dyDescent="0.25"/>
    <row r="38002" x14ac:dyDescent="0.25"/>
    <row r="38003" x14ac:dyDescent="0.25"/>
    <row r="38004" x14ac:dyDescent="0.25"/>
    <row r="38005" x14ac:dyDescent="0.25"/>
    <row r="38006" x14ac:dyDescent="0.25"/>
    <row r="38007" x14ac:dyDescent="0.25"/>
    <row r="38008" x14ac:dyDescent="0.25"/>
    <row r="38009" x14ac:dyDescent="0.25"/>
    <row r="38010" x14ac:dyDescent="0.25"/>
    <row r="38011" x14ac:dyDescent="0.25"/>
    <row r="38012" x14ac:dyDescent="0.25"/>
    <row r="38013" x14ac:dyDescent="0.25"/>
    <row r="38014" x14ac:dyDescent="0.25"/>
    <row r="38015" x14ac:dyDescent="0.25"/>
    <row r="38016" x14ac:dyDescent="0.25"/>
    <row r="38017" x14ac:dyDescent="0.25"/>
    <row r="38018" x14ac:dyDescent="0.25"/>
    <row r="38019" x14ac:dyDescent="0.25"/>
    <row r="38020" x14ac:dyDescent="0.25"/>
    <row r="38021" x14ac:dyDescent="0.25"/>
    <row r="38022" x14ac:dyDescent="0.25"/>
    <row r="38023" x14ac:dyDescent="0.25"/>
    <row r="38024" x14ac:dyDescent="0.25"/>
    <row r="38025" x14ac:dyDescent="0.25"/>
    <row r="38026" x14ac:dyDescent="0.25"/>
    <row r="38027" x14ac:dyDescent="0.25"/>
    <row r="38028" x14ac:dyDescent="0.25"/>
    <row r="38029" x14ac:dyDescent="0.25"/>
    <row r="38030" x14ac:dyDescent="0.25"/>
    <row r="38031" x14ac:dyDescent="0.25"/>
    <row r="38032" x14ac:dyDescent="0.25"/>
    <row r="38033" x14ac:dyDescent="0.25"/>
    <row r="38034" x14ac:dyDescent="0.25"/>
    <row r="38035" x14ac:dyDescent="0.25"/>
    <row r="38036" x14ac:dyDescent="0.25"/>
    <row r="38037" x14ac:dyDescent="0.25"/>
    <row r="38038" x14ac:dyDescent="0.25"/>
    <row r="38039" x14ac:dyDescent="0.25"/>
    <row r="38040" x14ac:dyDescent="0.25"/>
    <row r="38041" x14ac:dyDescent="0.25"/>
    <row r="38042" x14ac:dyDescent="0.25"/>
    <row r="38043" x14ac:dyDescent="0.25"/>
    <row r="38044" x14ac:dyDescent="0.25"/>
    <row r="38045" x14ac:dyDescent="0.25"/>
    <row r="38046" x14ac:dyDescent="0.25"/>
    <row r="38047" x14ac:dyDescent="0.25"/>
    <row r="38048" x14ac:dyDescent="0.25"/>
    <row r="38049" x14ac:dyDescent="0.25"/>
    <row r="38050" x14ac:dyDescent="0.25"/>
    <row r="38051" x14ac:dyDescent="0.25"/>
    <row r="38052" x14ac:dyDescent="0.25"/>
    <row r="38053" x14ac:dyDescent="0.25"/>
    <row r="38054" x14ac:dyDescent="0.25"/>
    <row r="38055" x14ac:dyDescent="0.25"/>
    <row r="38056" x14ac:dyDescent="0.25"/>
    <row r="38057" x14ac:dyDescent="0.25"/>
    <row r="38058" x14ac:dyDescent="0.25"/>
    <row r="38059" x14ac:dyDescent="0.25"/>
    <row r="38060" x14ac:dyDescent="0.25"/>
    <row r="38061" x14ac:dyDescent="0.25"/>
    <row r="38062" x14ac:dyDescent="0.25"/>
    <row r="38063" x14ac:dyDescent="0.25"/>
    <row r="38064" x14ac:dyDescent="0.25"/>
    <row r="38065" x14ac:dyDescent="0.25"/>
    <row r="38066" x14ac:dyDescent="0.25"/>
    <row r="38067" x14ac:dyDescent="0.25"/>
    <row r="38068" x14ac:dyDescent="0.25"/>
    <row r="38069" x14ac:dyDescent="0.25"/>
    <row r="38070" x14ac:dyDescent="0.25"/>
    <row r="38071" x14ac:dyDescent="0.25"/>
    <row r="38072" x14ac:dyDescent="0.25"/>
    <row r="38073" x14ac:dyDescent="0.25"/>
    <row r="38074" x14ac:dyDescent="0.25"/>
    <row r="38075" x14ac:dyDescent="0.25"/>
    <row r="38076" x14ac:dyDescent="0.25"/>
    <row r="38077" x14ac:dyDescent="0.25"/>
    <row r="38078" x14ac:dyDescent="0.25"/>
    <row r="38079" x14ac:dyDescent="0.25"/>
    <row r="38080" x14ac:dyDescent="0.25"/>
    <row r="38081" x14ac:dyDescent="0.25"/>
    <row r="38082" x14ac:dyDescent="0.25"/>
    <row r="38083" x14ac:dyDescent="0.25"/>
    <row r="38084" x14ac:dyDescent="0.25"/>
    <row r="38085" x14ac:dyDescent="0.25"/>
    <row r="38086" x14ac:dyDescent="0.25"/>
    <row r="38087" x14ac:dyDescent="0.25"/>
    <row r="38088" x14ac:dyDescent="0.25"/>
    <row r="38089" x14ac:dyDescent="0.25"/>
    <row r="38090" x14ac:dyDescent="0.25"/>
    <row r="38091" x14ac:dyDescent="0.25"/>
    <row r="38092" x14ac:dyDescent="0.25"/>
    <row r="38093" x14ac:dyDescent="0.25"/>
    <row r="38094" x14ac:dyDescent="0.25"/>
    <row r="38095" x14ac:dyDescent="0.25"/>
    <row r="38096" x14ac:dyDescent="0.25"/>
    <row r="38097" x14ac:dyDescent="0.25"/>
    <row r="38098" x14ac:dyDescent="0.25"/>
    <row r="38099" x14ac:dyDescent="0.25"/>
    <row r="38100" x14ac:dyDescent="0.25"/>
    <row r="38101" x14ac:dyDescent="0.25"/>
    <row r="38102" x14ac:dyDescent="0.25"/>
    <row r="38103" x14ac:dyDescent="0.25"/>
    <row r="38104" x14ac:dyDescent="0.25"/>
    <row r="38105" x14ac:dyDescent="0.25"/>
    <row r="38106" x14ac:dyDescent="0.25"/>
    <row r="38107" x14ac:dyDescent="0.25"/>
    <row r="38108" x14ac:dyDescent="0.25"/>
    <row r="38109" x14ac:dyDescent="0.25"/>
    <row r="38110" x14ac:dyDescent="0.25"/>
    <row r="38111" x14ac:dyDescent="0.25"/>
    <row r="38112" x14ac:dyDescent="0.25"/>
    <row r="38113" x14ac:dyDescent="0.25"/>
    <row r="38114" x14ac:dyDescent="0.25"/>
    <row r="38115" x14ac:dyDescent="0.25"/>
    <row r="38116" x14ac:dyDescent="0.25"/>
    <row r="38117" x14ac:dyDescent="0.25"/>
    <row r="38118" x14ac:dyDescent="0.25"/>
    <row r="38119" x14ac:dyDescent="0.25"/>
    <row r="38120" x14ac:dyDescent="0.25"/>
    <row r="38121" x14ac:dyDescent="0.25"/>
    <row r="38122" x14ac:dyDescent="0.25"/>
    <row r="38123" x14ac:dyDescent="0.25"/>
    <row r="38124" x14ac:dyDescent="0.25"/>
    <row r="38125" x14ac:dyDescent="0.25"/>
    <row r="38126" x14ac:dyDescent="0.25"/>
    <row r="38127" x14ac:dyDescent="0.25"/>
    <row r="38128" x14ac:dyDescent="0.25"/>
    <row r="38129" x14ac:dyDescent="0.25"/>
    <row r="38130" x14ac:dyDescent="0.25"/>
    <row r="38131" x14ac:dyDescent="0.25"/>
    <row r="38132" x14ac:dyDescent="0.25"/>
    <row r="38133" x14ac:dyDescent="0.25"/>
    <row r="38134" x14ac:dyDescent="0.25"/>
    <row r="38135" x14ac:dyDescent="0.25"/>
    <row r="38136" x14ac:dyDescent="0.25"/>
    <row r="38137" x14ac:dyDescent="0.25"/>
    <row r="38138" x14ac:dyDescent="0.25"/>
    <row r="38139" x14ac:dyDescent="0.25"/>
    <row r="38140" x14ac:dyDescent="0.25"/>
    <row r="38141" x14ac:dyDescent="0.25"/>
    <row r="38142" x14ac:dyDescent="0.25"/>
    <row r="38143" x14ac:dyDescent="0.25"/>
    <row r="38144" x14ac:dyDescent="0.25"/>
    <row r="38145" x14ac:dyDescent="0.25"/>
    <row r="38146" x14ac:dyDescent="0.25"/>
    <row r="38147" x14ac:dyDescent="0.25"/>
    <row r="38148" x14ac:dyDescent="0.25"/>
    <row r="38149" x14ac:dyDescent="0.25"/>
    <row r="38150" x14ac:dyDescent="0.25"/>
    <row r="38151" x14ac:dyDescent="0.25"/>
    <row r="38152" x14ac:dyDescent="0.25"/>
    <row r="38153" x14ac:dyDescent="0.25"/>
    <row r="38154" x14ac:dyDescent="0.25"/>
    <row r="38155" x14ac:dyDescent="0.25"/>
    <row r="38156" x14ac:dyDescent="0.25"/>
    <row r="38157" x14ac:dyDescent="0.25"/>
    <row r="38158" x14ac:dyDescent="0.25"/>
    <row r="38159" x14ac:dyDescent="0.25"/>
    <row r="38160" x14ac:dyDescent="0.25"/>
    <row r="38161" x14ac:dyDescent="0.25"/>
    <row r="38162" x14ac:dyDescent="0.25"/>
    <row r="38163" x14ac:dyDescent="0.25"/>
    <row r="38164" x14ac:dyDescent="0.25"/>
    <row r="38165" x14ac:dyDescent="0.25"/>
    <row r="38166" x14ac:dyDescent="0.25"/>
    <row r="38167" x14ac:dyDescent="0.25"/>
    <row r="38168" x14ac:dyDescent="0.25"/>
    <row r="38169" x14ac:dyDescent="0.25"/>
    <row r="38170" x14ac:dyDescent="0.25"/>
    <row r="38171" x14ac:dyDescent="0.25"/>
    <row r="38172" x14ac:dyDescent="0.25"/>
    <row r="38173" x14ac:dyDescent="0.25"/>
    <row r="38174" x14ac:dyDescent="0.25"/>
    <row r="38175" x14ac:dyDescent="0.25"/>
    <row r="38176" x14ac:dyDescent="0.25"/>
    <row r="38177" x14ac:dyDescent="0.25"/>
    <row r="38178" x14ac:dyDescent="0.25"/>
    <row r="38179" x14ac:dyDescent="0.25"/>
    <row r="38180" x14ac:dyDescent="0.25"/>
    <row r="38181" x14ac:dyDescent="0.25"/>
    <row r="38182" x14ac:dyDescent="0.25"/>
    <row r="38183" x14ac:dyDescent="0.25"/>
    <row r="38184" x14ac:dyDescent="0.25"/>
    <row r="38185" x14ac:dyDescent="0.25"/>
    <row r="38186" x14ac:dyDescent="0.25"/>
    <row r="38187" x14ac:dyDescent="0.25"/>
    <row r="38188" x14ac:dyDescent="0.25"/>
    <row r="38189" x14ac:dyDescent="0.25"/>
    <row r="38190" x14ac:dyDescent="0.25"/>
    <row r="38191" x14ac:dyDescent="0.25"/>
    <row r="38192" x14ac:dyDescent="0.25"/>
    <row r="38193" x14ac:dyDescent="0.25"/>
    <row r="38194" x14ac:dyDescent="0.25"/>
    <row r="38195" x14ac:dyDescent="0.25"/>
    <row r="38196" x14ac:dyDescent="0.25"/>
    <row r="38197" x14ac:dyDescent="0.25"/>
    <row r="38198" x14ac:dyDescent="0.25"/>
    <row r="38199" x14ac:dyDescent="0.25"/>
    <row r="38200" x14ac:dyDescent="0.25"/>
    <row r="38201" x14ac:dyDescent="0.25"/>
    <row r="38202" x14ac:dyDescent="0.25"/>
    <row r="38203" x14ac:dyDescent="0.25"/>
    <row r="38204" x14ac:dyDescent="0.25"/>
    <row r="38205" x14ac:dyDescent="0.25"/>
    <row r="38206" x14ac:dyDescent="0.25"/>
    <row r="38207" x14ac:dyDescent="0.25"/>
    <row r="38208" x14ac:dyDescent="0.25"/>
    <row r="38209" x14ac:dyDescent="0.25"/>
    <row r="38210" x14ac:dyDescent="0.25"/>
    <row r="38211" x14ac:dyDescent="0.25"/>
    <row r="38212" x14ac:dyDescent="0.25"/>
    <row r="38213" x14ac:dyDescent="0.25"/>
    <row r="38214" x14ac:dyDescent="0.25"/>
    <row r="38215" x14ac:dyDescent="0.25"/>
    <row r="38216" x14ac:dyDescent="0.25"/>
    <row r="38217" x14ac:dyDescent="0.25"/>
    <row r="38218" x14ac:dyDescent="0.25"/>
    <row r="38219" x14ac:dyDescent="0.25"/>
    <row r="38220" x14ac:dyDescent="0.25"/>
    <row r="38221" x14ac:dyDescent="0.25"/>
    <row r="38222" x14ac:dyDescent="0.25"/>
    <row r="38223" x14ac:dyDescent="0.25"/>
    <row r="38224" x14ac:dyDescent="0.25"/>
    <row r="38225" x14ac:dyDescent="0.25"/>
    <row r="38226" x14ac:dyDescent="0.25"/>
    <row r="38227" x14ac:dyDescent="0.25"/>
    <row r="38228" x14ac:dyDescent="0.25"/>
    <row r="38229" x14ac:dyDescent="0.25"/>
    <row r="38230" x14ac:dyDescent="0.25"/>
    <row r="38231" x14ac:dyDescent="0.25"/>
    <row r="38232" x14ac:dyDescent="0.25"/>
    <row r="38233" x14ac:dyDescent="0.25"/>
    <row r="38234" x14ac:dyDescent="0.25"/>
    <row r="38235" x14ac:dyDescent="0.25"/>
    <row r="38236" x14ac:dyDescent="0.25"/>
    <row r="38237" x14ac:dyDescent="0.25"/>
    <row r="38238" x14ac:dyDescent="0.25"/>
    <row r="38239" x14ac:dyDescent="0.25"/>
    <row r="38240" x14ac:dyDescent="0.25"/>
    <row r="38241" x14ac:dyDescent="0.25"/>
    <row r="38242" x14ac:dyDescent="0.25"/>
    <row r="38243" x14ac:dyDescent="0.25"/>
    <row r="38244" x14ac:dyDescent="0.25"/>
    <row r="38245" x14ac:dyDescent="0.25"/>
    <row r="38246" x14ac:dyDescent="0.25"/>
    <row r="38247" x14ac:dyDescent="0.25"/>
    <row r="38248" x14ac:dyDescent="0.25"/>
    <row r="38249" x14ac:dyDescent="0.25"/>
    <row r="38250" x14ac:dyDescent="0.25"/>
    <row r="38251" x14ac:dyDescent="0.25"/>
    <row r="38252" x14ac:dyDescent="0.25"/>
    <row r="38253" x14ac:dyDescent="0.25"/>
    <row r="38254" x14ac:dyDescent="0.25"/>
    <row r="38255" x14ac:dyDescent="0.25"/>
    <row r="38256" x14ac:dyDescent="0.25"/>
    <row r="38257" x14ac:dyDescent="0.25"/>
    <row r="38258" x14ac:dyDescent="0.25"/>
    <row r="38259" x14ac:dyDescent="0.25"/>
    <row r="38260" x14ac:dyDescent="0.25"/>
    <row r="38261" x14ac:dyDescent="0.25"/>
    <row r="38262" x14ac:dyDescent="0.25"/>
    <row r="38263" x14ac:dyDescent="0.25"/>
    <row r="38264" x14ac:dyDescent="0.25"/>
    <row r="38265" x14ac:dyDescent="0.25"/>
    <row r="38266" x14ac:dyDescent="0.25"/>
    <row r="38267" x14ac:dyDescent="0.25"/>
    <row r="38268" x14ac:dyDescent="0.25"/>
    <row r="38269" x14ac:dyDescent="0.25"/>
    <row r="38270" x14ac:dyDescent="0.25"/>
    <row r="38271" x14ac:dyDescent="0.25"/>
    <row r="38272" x14ac:dyDescent="0.25"/>
    <row r="38273" x14ac:dyDescent="0.25"/>
    <row r="38274" x14ac:dyDescent="0.25"/>
    <row r="38275" x14ac:dyDescent="0.25"/>
    <row r="38276" x14ac:dyDescent="0.25"/>
    <row r="38277" x14ac:dyDescent="0.25"/>
    <row r="38278" x14ac:dyDescent="0.25"/>
    <row r="38279" x14ac:dyDescent="0.25"/>
    <row r="38280" x14ac:dyDescent="0.25"/>
    <row r="38281" x14ac:dyDescent="0.25"/>
    <row r="38282" x14ac:dyDescent="0.25"/>
    <row r="38283" x14ac:dyDescent="0.25"/>
    <row r="38284" x14ac:dyDescent="0.25"/>
    <row r="38285" x14ac:dyDescent="0.25"/>
    <row r="38286" x14ac:dyDescent="0.25"/>
    <row r="38287" x14ac:dyDescent="0.25"/>
    <row r="38288" x14ac:dyDescent="0.25"/>
    <row r="38289" x14ac:dyDescent="0.25"/>
    <row r="38290" x14ac:dyDescent="0.25"/>
    <row r="38291" x14ac:dyDescent="0.25"/>
    <row r="38292" x14ac:dyDescent="0.25"/>
    <row r="38293" x14ac:dyDescent="0.25"/>
    <row r="38294" x14ac:dyDescent="0.25"/>
    <row r="38295" x14ac:dyDescent="0.25"/>
    <row r="38296" x14ac:dyDescent="0.25"/>
    <row r="38297" x14ac:dyDescent="0.25"/>
    <row r="38298" x14ac:dyDescent="0.25"/>
    <row r="38299" x14ac:dyDescent="0.25"/>
    <row r="38300" x14ac:dyDescent="0.25"/>
    <row r="38301" x14ac:dyDescent="0.25"/>
    <row r="38302" x14ac:dyDescent="0.25"/>
    <row r="38303" x14ac:dyDescent="0.25"/>
    <row r="38304" x14ac:dyDescent="0.25"/>
    <row r="38305" x14ac:dyDescent="0.25"/>
    <row r="38306" x14ac:dyDescent="0.25"/>
    <row r="38307" x14ac:dyDescent="0.25"/>
    <row r="38308" x14ac:dyDescent="0.25"/>
    <row r="38309" x14ac:dyDescent="0.25"/>
    <row r="38310" x14ac:dyDescent="0.25"/>
    <row r="38311" x14ac:dyDescent="0.25"/>
    <row r="38312" x14ac:dyDescent="0.25"/>
    <row r="38313" x14ac:dyDescent="0.25"/>
    <row r="38314" x14ac:dyDescent="0.25"/>
    <row r="38315" x14ac:dyDescent="0.25"/>
    <row r="38316" x14ac:dyDescent="0.25"/>
    <row r="38317" x14ac:dyDescent="0.25"/>
    <row r="38318" x14ac:dyDescent="0.25"/>
    <row r="38319" x14ac:dyDescent="0.25"/>
    <row r="38320" x14ac:dyDescent="0.25"/>
    <row r="38321" x14ac:dyDescent="0.25"/>
    <row r="38322" x14ac:dyDescent="0.25"/>
    <row r="38323" x14ac:dyDescent="0.25"/>
    <row r="38324" x14ac:dyDescent="0.25"/>
    <row r="38325" x14ac:dyDescent="0.25"/>
    <row r="38326" x14ac:dyDescent="0.25"/>
    <row r="38327" x14ac:dyDescent="0.25"/>
    <row r="38328" x14ac:dyDescent="0.25"/>
    <row r="38329" x14ac:dyDescent="0.25"/>
    <row r="38330" x14ac:dyDescent="0.25"/>
    <row r="38331" x14ac:dyDescent="0.25"/>
    <row r="38332" x14ac:dyDescent="0.25"/>
    <row r="38333" x14ac:dyDescent="0.25"/>
    <row r="38334" x14ac:dyDescent="0.25"/>
    <row r="38335" x14ac:dyDescent="0.25"/>
    <row r="38336" x14ac:dyDescent="0.25"/>
    <row r="38337" x14ac:dyDescent="0.25"/>
    <row r="38338" x14ac:dyDescent="0.25"/>
    <row r="38339" x14ac:dyDescent="0.25"/>
    <row r="38340" x14ac:dyDescent="0.25"/>
    <row r="38341" x14ac:dyDescent="0.25"/>
    <row r="38342" x14ac:dyDescent="0.25"/>
    <row r="38343" x14ac:dyDescent="0.25"/>
    <row r="38344" x14ac:dyDescent="0.25"/>
    <row r="38345" x14ac:dyDescent="0.25"/>
    <row r="38346" x14ac:dyDescent="0.25"/>
    <row r="38347" x14ac:dyDescent="0.25"/>
    <row r="38348" x14ac:dyDescent="0.25"/>
    <row r="38349" x14ac:dyDescent="0.25"/>
    <row r="38350" x14ac:dyDescent="0.25"/>
    <row r="38351" x14ac:dyDescent="0.25"/>
    <row r="38352" x14ac:dyDescent="0.25"/>
    <row r="38353" x14ac:dyDescent="0.25"/>
    <row r="38354" x14ac:dyDescent="0.25"/>
    <row r="38355" x14ac:dyDescent="0.25"/>
    <row r="38356" x14ac:dyDescent="0.25"/>
    <row r="38357" x14ac:dyDescent="0.25"/>
    <row r="38358" x14ac:dyDescent="0.25"/>
    <row r="38359" x14ac:dyDescent="0.25"/>
    <row r="38360" x14ac:dyDescent="0.25"/>
    <row r="38361" x14ac:dyDescent="0.25"/>
    <row r="38362" x14ac:dyDescent="0.25"/>
    <row r="38363" x14ac:dyDescent="0.25"/>
    <row r="38364" x14ac:dyDescent="0.25"/>
    <row r="38365" x14ac:dyDescent="0.25"/>
    <row r="38366" x14ac:dyDescent="0.25"/>
    <row r="38367" x14ac:dyDescent="0.25"/>
    <row r="38368" x14ac:dyDescent="0.25"/>
    <row r="38369" x14ac:dyDescent="0.25"/>
    <row r="38370" x14ac:dyDescent="0.25"/>
    <row r="38371" x14ac:dyDescent="0.25"/>
    <row r="38372" x14ac:dyDescent="0.25"/>
    <row r="38373" x14ac:dyDescent="0.25"/>
    <row r="38374" x14ac:dyDescent="0.25"/>
    <row r="38375" x14ac:dyDescent="0.25"/>
    <row r="38376" x14ac:dyDescent="0.25"/>
    <row r="38377" x14ac:dyDescent="0.25"/>
    <row r="38378" x14ac:dyDescent="0.25"/>
    <row r="38379" x14ac:dyDescent="0.25"/>
    <row r="38380" x14ac:dyDescent="0.25"/>
    <row r="38381" x14ac:dyDescent="0.25"/>
    <row r="38382" x14ac:dyDescent="0.25"/>
    <row r="38383" x14ac:dyDescent="0.25"/>
    <row r="38384" x14ac:dyDescent="0.25"/>
    <row r="38385" x14ac:dyDescent="0.25"/>
    <row r="38386" x14ac:dyDescent="0.25"/>
    <row r="38387" x14ac:dyDescent="0.25"/>
    <row r="38388" x14ac:dyDescent="0.25"/>
    <row r="38389" x14ac:dyDescent="0.25"/>
    <row r="38390" x14ac:dyDescent="0.25"/>
    <row r="38391" x14ac:dyDescent="0.25"/>
    <row r="38392" x14ac:dyDescent="0.25"/>
    <row r="38393" x14ac:dyDescent="0.25"/>
    <row r="38394" x14ac:dyDescent="0.25"/>
    <row r="38395" x14ac:dyDescent="0.25"/>
    <row r="38396" x14ac:dyDescent="0.25"/>
    <row r="38397" x14ac:dyDescent="0.25"/>
    <row r="38398" x14ac:dyDescent="0.25"/>
    <row r="38399" x14ac:dyDescent="0.25"/>
    <row r="38400" x14ac:dyDescent="0.25"/>
    <row r="38401" x14ac:dyDescent="0.25"/>
    <row r="38402" x14ac:dyDescent="0.25"/>
    <row r="38403" x14ac:dyDescent="0.25"/>
    <row r="38404" x14ac:dyDescent="0.25"/>
    <row r="38405" x14ac:dyDescent="0.25"/>
    <row r="38406" x14ac:dyDescent="0.25"/>
    <row r="38407" x14ac:dyDescent="0.25"/>
    <row r="38408" x14ac:dyDescent="0.25"/>
    <row r="38409" x14ac:dyDescent="0.25"/>
    <row r="38410" x14ac:dyDescent="0.25"/>
    <row r="38411" x14ac:dyDescent="0.25"/>
    <row r="38412" x14ac:dyDescent="0.25"/>
    <row r="38413" x14ac:dyDescent="0.25"/>
    <row r="38414" x14ac:dyDescent="0.25"/>
    <row r="38415" x14ac:dyDescent="0.25"/>
    <row r="38416" x14ac:dyDescent="0.25"/>
    <row r="38417" x14ac:dyDescent="0.25"/>
    <row r="38418" x14ac:dyDescent="0.25"/>
    <row r="38419" x14ac:dyDescent="0.25"/>
    <row r="38420" x14ac:dyDescent="0.25"/>
    <row r="38421" x14ac:dyDescent="0.25"/>
    <row r="38422" x14ac:dyDescent="0.25"/>
    <row r="38423" x14ac:dyDescent="0.25"/>
    <row r="38424" x14ac:dyDescent="0.25"/>
    <row r="38425" x14ac:dyDescent="0.25"/>
    <row r="38426" x14ac:dyDescent="0.25"/>
    <row r="38427" x14ac:dyDescent="0.25"/>
    <row r="38428" x14ac:dyDescent="0.25"/>
    <row r="38429" x14ac:dyDescent="0.25"/>
    <row r="38430" x14ac:dyDescent="0.25"/>
    <row r="38431" x14ac:dyDescent="0.25"/>
    <row r="38432" x14ac:dyDescent="0.25"/>
    <row r="38433" x14ac:dyDescent="0.25"/>
    <row r="38434" x14ac:dyDescent="0.25"/>
    <row r="38435" x14ac:dyDescent="0.25"/>
    <row r="38436" x14ac:dyDescent="0.25"/>
    <row r="38437" x14ac:dyDescent="0.25"/>
    <row r="38438" x14ac:dyDescent="0.25"/>
    <row r="38439" x14ac:dyDescent="0.25"/>
    <row r="38440" x14ac:dyDescent="0.25"/>
    <row r="38441" x14ac:dyDescent="0.25"/>
    <row r="38442" x14ac:dyDescent="0.25"/>
    <row r="38443" x14ac:dyDescent="0.25"/>
    <row r="38444" x14ac:dyDescent="0.25"/>
    <row r="38445" x14ac:dyDescent="0.25"/>
    <row r="38446" x14ac:dyDescent="0.25"/>
    <row r="38447" x14ac:dyDescent="0.25"/>
    <row r="38448" x14ac:dyDescent="0.25"/>
    <row r="38449" x14ac:dyDescent="0.25"/>
    <row r="38450" x14ac:dyDescent="0.25"/>
    <row r="38451" x14ac:dyDescent="0.25"/>
    <row r="38452" x14ac:dyDescent="0.25"/>
    <row r="38453" x14ac:dyDescent="0.25"/>
    <row r="38454" x14ac:dyDescent="0.25"/>
    <row r="38455" x14ac:dyDescent="0.25"/>
    <row r="38456" x14ac:dyDescent="0.25"/>
    <row r="38457" x14ac:dyDescent="0.25"/>
    <row r="38458" x14ac:dyDescent="0.25"/>
    <row r="38459" x14ac:dyDescent="0.25"/>
    <row r="38460" x14ac:dyDescent="0.25"/>
    <row r="38461" x14ac:dyDescent="0.25"/>
    <row r="38462" x14ac:dyDescent="0.25"/>
    <row r="38463" x14ac:dyDescent="0.25"/>
    <row r="38464" x14ac:dyDescent="0.25"/>
    <row r="38465" x14ac:dyDescent="0.25"/>
    <row r="38466" x14ac:dyDescent="0.25"/>
    <row r="38467" x14ac:dyDescent="0.25"/>
    <row r="38468" x14ac:dyDescent="0.25"/>
    <row r="38469" x14ac:dyDescent="0.25"/>
    <row r="38470" x14ac:dyDescent="0.25"/>
    <row r="38471" x14ac:dyDescent="0.25"/>
    <row r="38472" x14ac:dyDescent="0.25"/>
    <row r="38473" x14ac:dyDescent="0.25"/>
    <row r="38474" x14ac:dyDescent="0.25"/>
    <row r="38475" x14ac:dyDescent="0.25"/>
    <row r="38476" x14ac:dyDescent="0.25"/>
    <row r="38477" x14ac:dyDescent="0.25"/>
    <row r="38478" x14ac:dyDescent="0.25"/>
    <row r="38479" x14ac:dyDescent="0.25"/>
    <row r="38480" x14ac:dyDescent="0.25"/>
    <row r="38481" x14ac:dyDescent="0.25"/>
    <row r="38482" x14ac:dyDescent="0.25"/>
    <row r="38483" x14ac:dyDescent="0.25"/>
    <row r="38484" x14ac:dyDescent="0.25"/>
    <row r="38485" x14ac:dyDescent="0.25"/>
    <row r="38486" x14ac:dyDescent="0.25"/>
    <row r="38487" x14ac:dyDescent="0.25"/>
    <row r="38488" x14ac:dyDescent="0.25"/>
    <row r="38489" x14ac:dyDescent="0.25"/>
    <row r="38490" x14ac:dyDescent="0.25"/>
    <row r="38491" x14ac:dyDescent="0.25"/>
    <row r="38492" x14ac:dyDescent="0.25"/>
    <row r="38493" x14ac:dyDescent="0.25"/>
    <row r="38494" x14ac:dyDescent="0.25"/>
    <row r="38495" x14ac:dyDescent="0.25"/>
    <row r="38496" x14ac:dyDescent="0.25"/>
    <row r="38497" x14ac:dyDescent="0.25"/>
    <row r="38498" x14ac:dyDescent="0.25"/>
    <row r="38499" x14ac:dyDescent="0.25"/>
    <row r="38500" x14ac:dyDescent="0.25"/>
    <row r="38501" x14ac:dyDescent="0.25"/>
    <row r="38502" x14ac:dyDescent="0.25"/>
    <row r="38503" x14ac:dyDescent="0.25"/>
    <row r="38504" x14ac:dyDescent="0.25"/>
    <row r="38505" x14ac:dyDescent="0.25"/>
    <row r="38506" x14ac:dyDescent="0.25"/>
    <row r="38507" x14ac:dyDescent="0.25"/>
    <row r="38508" x14ac:dyDescent="0.25"/>
    <row r="38509" x14ac:dyDescent="0.25"/>
    <row r="38510" x14ac:dyDescent="0.25"/>
    <row r="38511" x14ac:dyDescent="0.25"/>
    <row r="38512" x14ac:dyDescent="0.25"/>
    <row r="38513" x14ac:dyDescent="0.25"/>
    <row r="38514" x14ac:dyDescent="0.25"/>
    <row r="38515" x14ac:dyDescent="0.25"/>
    <row r="38516" x14ac:dyDescent="0.25"/>
    <row r="38517" x14ac:dyDescent="0.25"/>
    <row r="38518" x14ac:dyDescent="0.25"/>
    <row r="38519" x14ac:dyDescent="0.25"/>
    <row r="38520" x14ac:dyDescent="0.25"/>
    <row r="38521" x14ac:dyDescent="0.25"/>
    <row r="38522" x14ac:dyDescent="0.25"/>
    <row r="38523" x14ac:dyDescent="0.25"/>
    <row r="38524" x14ac:dyDescent="0.25"/>
    <row r="38525" x14ac:dyDescent="0.25"/>
    <row r="38526" x14ac:dyDescent="0.25"/>
    <row r="38527" x14ac:dyDescent="0.25"/>
    <row r="38528" x14ac:dyDescent="0.25"/>
    <row r="38529" x14ac:dyDescent="0.25"/>
    <row r="38530" x14ac:dyDescent="0.25"/>
    <row r="38531" x14ac:dyDescent="0.25"/>
    <row r="38532" x14ac:dyDescent="0.25"/>
    <row r="38533" x14ac:dyDescent="0.25"/>
    <row r="38534" x14ac:dyDescent="0.25"/>
    <row r="38535" x14ac:dyDescent="0.25"/>
    <row r="38536" x14ac:dyDescent="0.25"/>
    <row r="38537" x14ac:dyDescent="0.25"/>
    <row r="38538" x14ac:dyDescent="0.25"/>
    <row r="38539" x14ac:dyDescent="0.25"/>
    <row r="38540" x14ac:dyDescent="0.25"/>
    <row r="38541" x14ac:dyDescent="0.25"/>
    <row r="38542" x14ac:dyDescent="0.25"/>
    <row r="38543" x14ac:dyDescent="0.25"/>
    <row r="38544" x14ac:dyDescent="0.25"/>
    <row r="38545" x14ac:dyDescent="0.25"/>
    <row r="38546" x14ac:dyDescent="0.25"/>
    <row r="38547" x14ac:dyDescent="0.25"/>
    <row r="38548" x14ac:dyDescent="0.25"/>
    <row r="38549" x14ac:dyDescent="0.25"/>
    <row r="38550" x14ac:dyDescent="0.25"/>
    <row r="38551" x14ac:dyDescent="0.25"/>
    <row r="38552" x14ac:dyDescent="0.25"/>
    <row r="38553" x14ac:dyDescent="0.25"/>
    <row r="38554" x14ac:dyDescent="0.25"/>
    <row r="38555" x14ac:dyDescent="0.25"/>
    <row r="38556" x14ac:dyDescent="0.25"/>
    <row r="38557" x14ac:dyDescent="0.25"/>
    <row r="38558" x14ac:dyDescent="0.25"/>
    <row r="38559" x14ac:dyDescent="0.25"/>
    <row r="38560" x14ac:dyDescent="0.25"/>
    <row r="38561" x14ac:dyDescent="0.25"/>
    <row r="38562" x14ac:dyDescent="0.25"/>
    <row r="38563" x14ac:dyDescent="0.25"/>
    <row r="38564" x14ac:dyDescent="0.25"/>
    <row r="38565" x14ac:dyDescent="0.25"/>
    <row r="38566" x14ac:dyDescent="0.25"/>
    <row r="38567" x14ac:dyDescent="0.25"/>
    <row r="38568" x14ac:dyDescent="0.25"/>
    <row r="38569" x14ac:dyDescent="0.25"/>
    <row r="38570" x14ac:dyDescent="0.25"/>
    <row r="38571" x14ac:dyDescent="0.25"/>
    <row r="38572" x14ac:dyDescent="0.25"/>
    <row r="38573" x14ac:dyDescent="0.25"/>
    <row r="38574" x14ac:dyDescent="0.25"/>
    <row r="38575" x14ac:dyDescent="0.25"/>
    <row r="38576" x14ac:dyDescent="0.25"/>
    <row r="38577" x14ac:dyDescent="0.25"/>
    <row r="38578" x14ac:dyDescent="0.25"/>
    <row r="38579" x14ac:dyDescent="0.25"/>
    <row r="38580" x14ac:dyDescent="0.25"/>
    <row r="38581" x14ac:dyDescent="0.25"/>
    <row r="38582" x14ac:dyDescent="0.25"/>
    <row r="38583" x14ac:dyDescent="0.25"/>
    <row r="38584" x14ac:dyDescent="0.25"/>
    <row r="38585" x14ac:dyDescent="0.25"/>
    <row r="38586" x14ac:dyDescent="0.25"/>
    <row r="38587" x14ac:dyDescent="0.25"/>
    <row r="38588" x14ac:dyDescent="0.25"/>
    <row r="38589" x14ac:dyDescent="0.25"/>
    <row r="38590" x14ac:dyDescent="0.25"/>
    <row r="38591" x14ac:dyDescent="0.25"/>
    <row r="38592" x14ac:dyDescent="0.25"/>
    <row r="38593" x14ac:dyDescent="0.25"/>
    <row r="38594" x14ac:dyDescent="0.25"/>
    <row r="38595" x14ac:dyDescent="0.25"/>
    <row r="38596" x14ac:dyDescent="0.25"/>
    <row r="38597" x14ac:dyDescent="0.25"/>
    <row r="38598" x14ac:dyDescent="0.25"/>
    <row r="38599" x14ac:dyDescent="0.25"/>
    <row r="38600" x14ac:dyDescent="0.25"/>
    <row r="38601" x14ac:dyDescent="0.25"/>
    <row r="38602" x14ac:dyDescent="0.25"/>
    <row r="38603" x14ac:dyDescent="0.25"/>
    <row r="38604" x14ac:dyDescent="0.25"/>
    <row r="38605" x14ac:dyDescent="0.25"/>
    <row r="38606" x14ac:dyDescent="0.25"/>
    <row r="38607" x14ac:dyDescent="0.25"/>
    <row r="38608" x14ac:dyDescent="0.25"/>
    <row r="38609" x14ac:dyDescent="0.25"/>
    <row r="38610" x14ac:dyDescent="0.25"/>
    <row r="38611" x14ac:dyDescent="0.25"/>
    <row r="38612" x14ac:dyDescent="0.25"/>
    <row r="38613" x14ac:dyDescent="0.25"/>
    <row r="38614" x14ac:dyDescent="0.25"/>
    <row r="38615" x14ac:dyDescent="0.25"/>
    <row r="38616" x14ac:dyDescent="0.25"/>
    <row r="38617" x14ac:dyDescent="0.25"/>
    <row r="38618" x14ac:dyDescent="0.25"/>
    <row r="38619" x14ac:dyDescent="0.25"/>
    <row r="38620" x14ac:dyDescent="0.25"/>
    <row r="38621" x14ac:dyDescent="0.25"/>
    <row r="38622" x14ac:dyDescent="0.25"/>
    <row r="38623" x14ac:dyDescent="0.25"/>
    <row r="38624" x14ac:dyDescent="0.25"/>
    <row r="38625" x14ac:dyDescent="0.25"/>
    <row r="38626" x14ac:dyDescent="0.25"/>
    <row r="38627" x14ac:dyDescent="0.25"/>
    <row r="38628" x14ac:dyDescent="0.25"/>
    <row r="38629" x14ac:dyDescent="0.25"/>
    <row r="38630" x14ac:dyDescent="0.25"/>
    <row r="38631" x14ac:dyDescent="0.25"/>
    <row r="38632" x14ac:dyDescent="0.25"/>
    <row r="38633" x14ac:dyDescent="0.25"/>
    <row r="38634" x14ac:dyDescent="0.25"/>
    <row r="38635" x14ac:dyDescent="0.25"/>
    <row r="38636" x14ac:dyDescent="0.25"/>
    <row r="38637" x14ac:dyDescent="0.25"/>
    <row r="38638" x14ac:dyDescent="0.25"/>
    <row r="38639" x14ac:dyDescent="0.25"/>
    <row r="38640" x14ac:dyDescent="0.25"/>
    <row r="38641" x14ac:dyDescent="0.25"/>
    <row r="38642" x14ac:dyDescent="0.25"/>
    <row r="38643" x14ac:dyDescent="0.25"/>
    <row r="38644" x14ac:dyDescent="0.25"/>
    <row r="38645" x14ac:dyDescent="0.25"/>
    <row r="38646" x14ac:dyDescent="0.25"/>
    <row r="38647" x14ac:dyDescent="0.25"/>
    <row r="38648" x14ac:dyDescent="0.25"/>
    <row r="38649" x14ac:dyDescent="0.25"/>
    <row r="38650" x14ac:dyDescent="0.25"/>
    <row r="38651" x14ac:dyDescent="0.25"/>
    <row r="38652" x14ac:dyDescent="0.25"/>
    <row r="38653" x14ac:dyDescent="0.25"/>
    <row r="38654" x14ac:dyDescent="0.25"/>
    <row r="38655" x14ac:dyDescent="0.25"/>
    <row r="38656" x14ac:dyDescent="0.25"/>
    <row r="38657" x14ac:dyDescent="0.25"/>
    <row r="38658" x14ac:dyDescent="0.25"/>
    <row r="38659" x14ac:dyDescent="0.25"/>
    <row r="38660" x14ac:dyDescent="0.25"/>
    <row r="38661" x14ac:dyDescent="0.25"/>
    <row r="38662" x14ac:dyDescent="0.25"/>
    <row r="38663" x14ac:dyDescent="0.25"/>
    <row r="38664" x14ac:dyDescent="0.25"/>
    <row r="38665" x14ac:dyDescent="0.25"/>
    <row r="38666" x14ac:dyDescent="0.25"/>
    <row r="38667" x14ac:dyDescent="0.25"/>
    <row r="38668" x14ac:dyDescent="0.25"/>
    <row r="38669" x14ac:dyDescent="0.25"/>
    <row r="38670" x14ac:dyDescent="0.25"/>
    <row r="38671" x14ac:dyDescent="0.25"/>
    <row r="38672" x14ac:dyDescent="0.25"/>
    <row r="38673" x14ac:dyDescent="0.25"/>
    <row r="38674" x14ac:dyDescent="0.25"/>
    <row r="38675" x14ac:dyDescent="0.25"/>
    <row r="38676" x14ac:dyDescent="0.25"/>
    <row r="38677" x14ac:dyDescent="0.25"/>
    <row r="38678" x14ac:dyDescent="0.25"/>
    <row r="38679" x14ac:dyDescent="0.25"/>
    <row r="38680" x14ac:dyDescent="0.25"/>
    <row r="38681" x14ac:dyDescent="0.25"/>
    <row r="38682" x14ac:dyDescent="0.25"/>
    <row r="38683" x14ac:dyDescent="0.25"/>
    <row r="38684" x14ac:dyDescent="0.25"/>
    <row r="38685" x14ac:dyDescent="0.25"/>
    <row r="38686" x14ac:dyDescent="0.25"/>
    <row r="38687" x14ac:dyDescent="0.25"/>
    <row r="38688" x14ac:dyDescent="0.25"/>
    <row r="38689" x14ac:dyDescent="0.25"/>
    <row r="38690" x14ac:dyDescent="0.25"/>
    <row r="38691" x14ac:dyDescent="0.25"/>
    <row r="38692" x14ac:dyDescent="0.25"/>
    <row r="38693" x14ac:dyDescent="0.25"/>
    <row r="38694" x14ac:dyDescent="0.25"/>
    <row r="38695" x14ac:dyDescent="0.25"/>
    <row r="38696" x14ac:dyDescent="0.25"/>
    <row r="38697" x14ac:dyDescent="0.25"/>
    <row r="38698" x14ac:dyDescent="0.25"/>
    <row r="38699" x14ac:dyDescent="0.25"/>
    <row r="38700" x14ac:dyDescent="0.25"/>
    <row r="38701" x14ac:dyDescent="0.25"/>
    <row r="38702" x14ac:dyDescent="0.25"/>
    <row r="38703" x14ac:dyDescent="0.25"/>
    <row r="38704" x14ac:dyDescent="0.25"/>
    <row r="38705" x14ac:dyDescent="0.25"/>
    <row r="38706" x14ac:dyDescent="0.25"/>
    <row r="38707" x14ac:dyDescent="0.25"/>
    <row r="38708" x14ac:dyDescent="0.25"/>
    <row r="38709" x14ac:dyDescent="0.25"/>
    <row r="38710" x14ac:dyDescent="0.25"/>
    <row r="38711" x14ac:dyDescent="0.25"/>
    <row r="38712" x14ac:dyDescent="0.25"/>
    <row r="38713" x14ac:dyDescent="0.25"/>
    <row r="38714" x14ac:dyDescent="0.25"/>
    <row r="38715" x14ac:dyDescent="0.25"/>
    <row r="38716" x14ac:dyDescent="0.25"/>
    <row r="38717" x14ac:dyDescent="0.25"/>
    <row r="38718" x14ac:dyDescent="0.25"/>
    <row r="38719" x14ac:dyDescent="0.25"/>
    <row r="38720" x14ac:dyDescent="0.25"/>
    <row r="38721" x14ac:dyDescent="0.25"/>
    <row r="38722" x14ac:dyDescent="0.25"/>
    <row r="38723" x14ac:dyDescent="0.25"/>
    <row r="38724" x14ac:dyDescent="0.25"/>
    <row r="38725" x14ac:dyDescent="0.25"/>
    <row r="38726" x14ac:dyDescent="0.25"/>
    <row r="38727" x14ac:dyDescent="0.25"/>
    <row r="38728" x14ac:dyDescent="0.25"/>
    <row r="38729" x14ac:dyDescent="0.25"/>
    <row r="38730" x14ac:dyDescent="0.25"/>
    <row r="38731" x14ac:dyDescent="0.25"/>
    <row r="38732" x14ac:dyDescent="0.25"/>
    <row r="38733" x14ac:dyDescent="0.25"/>
    <row r="38734" x14ac:dyDescent="0.25"/>
    <row r="38735" x14ac:dyDescent="0.25"/>
    <row r="38736" x14ac:dyDescent="0.25"/>
    <row r="38737" x14ac:dyDescent="0.25"/>
    <row r="38738" x14ac:dyDescent="0.25"/>
    <row r="38739" x14ac:dyDescent="0.25"/>
    <row r="38740" x14ac:dyDescent="0.25"/>
    <row r="38741" x14ac:dyDescent="0.25"/>
    <row r="38742" x14ac:dyDescent="0.25"/>
    <row r="38743" x14ac:dyDescent="0.25"/>
    <row r="38744" x14ac:dyDescent="0.25"/>
    <row r="38745" x14ac:dyDescent="0.25"/>
    <row r="38746" x14ac:dyDescent="0.25"/>
    <row r="38747" x14ac:dyDescent="0.25"/>
    <row r="38748" x14ac:dyDescent="0.25"/>
    <row r="38749" x14ac:dyDescent="0.25"/>
    <row r="38750" x14ac:dyDescent="0.25"/>
    <row r="38751" x14ac:dyDescent="0.25"/>
    <row r="38752" x14ac:dyDescent="0.25"/>
    <row r="38753" x14ac:dyDescent="0.25"/>
    <row r="38754" x14ac:dyDescent="0.25"/>
    <row r="38755" x14ac:dyDescent="0.25"/>
    <row r="38756" x14ac:dyDescent="0.25"/>
    <row r="38757" x14ac:dyDescent="0.25"/>
    <row r="38758" x14ac:dyDescent="0.25"/>
    <row r="38759" x14ac:dyDescent="0.25"/>
    <row r="38760" x14ac:dyDescent="0.25"/>
    <row r="38761" x14ac:dyDescent="0.25"/>
    <row r="38762" x14ac:dyDescent="0.25"/>
    <row r="38763" x14ac:dyDescent="0.25"/>
    <row r="38764" x14ac:dyDescent="0.25"/>
    <row r="38765" x14ac:dyDescent="0.25"/>
    <row r="38766" x14ac:dyDescent="0.25"/>
    <row r="38767" x14ac:dyDescent="0.25"/>
    <row r="38768" x14ac:dyDescent="0.25"/>
    <row r="38769" x14ac:dyDescent="0.25"/>
    <row r="38770" x14ac:dyDescent="0.25"/>
    <row r="38771" x14ac:dyDescent="0.25"/>
    <row r="38772" x14ac:dyDescent="0.25"/>
    <row r="38773" x14ac:dyDescent="0.25"/>
    <row r="38774" x14ac:dyDescent="0.25"/>
    <row r="38775" x14ac:dyDescent="0.25"/>
    <row r="38776" x14ac:dyDescent="0.25"/>
    <row r="38777" x14ac:dyDescent="0.25"/>
    <row r="38778" x14ac:dyDescent="0.25"/>
    <row r="38779" x14ac:dyDescent="0.25"/>
    <row r="38780" x14ac:dyDescent="0.25"/>
    <row r="38781" x14ac:dyDescent="0.25"/>
    <row r="38782" x14ac:dyDescent="0.25"/>
    <row r="38783" x14ac:dyDescent="0.25"/>
    <row r="38784" x14ac:dyDescent="0.25"/>
    <row r="38785" x14ac:dyDescent="0.25"/>
    <row r="38786" x14ac:dyDescent="0.25"/>
    <row r="38787" x14ac:dyDescent="0.25"/>
    <row r="38788" x14ac:dyDescent="0.25"/>
    <row r="38789" x14ac:dyDescent="0.25"/>
    <row r="38790" x14ac:dyDescent="0.25"/>
    <row r="38791" x14ac:dyDescent="0.25"/>
    <row r="38792" x14ac:dyDescent="0.25"/>
    <row r="38793" x14ac:dyDescent="0.25"/>
    <row r="38794" x14ac:dyDescent="0.25"/>
    <row r="38795" x14ac:dyDescent="0.25"/>
    <row r="38796" x14ac:dyDescent="0.25"/>
    <row r="38797" x14ac:dyDescent="0.25"/>
    <row r="38798" x14ac:dyDescent="0.25"/>
    <row r="38799" x14ac:dyDescent="0.25"/>
    <row r="38800" x14ac:dyDescent="0.25"/>
    <row r="38801" x14ac:dyDescent="0.25"/>
    <row r="38802" x14ac:dyDescent="0.25"/>
    <row r="38803" x14ac:dyDescent="0.25"/>
    <row r="38804" x14ac:dyDescent="0.25"/>
    <row r="38805" x14ac:dyDescent="0.25"/>
    <row r="38806" x14ac:dyDescent="0.25"/>
    <row r="38807" x14ac:dyDescent="0.25"/>
    <row r="38808" x14ac:dyDescent="0.25"/>
    <row r="38809" x14ac:dyDescent="0.25"/>
    <row r="38810" x14ac:dyDescent="0.25"/>
    <row r="38811" x14ac:dyDescent="0.25"/>
    <row r="38812" x14ac:dyDescent="0.25"/>
    <row r="38813" x14ac:dyDescent="0.25"/>
    <row r="38814" x14ac:dyDescent="0.25"/>
    <row r="38815" x14ac:dyDescent="0.25"/>
    <row r="38816" x14ac:dyDescent="0.25"/>
    <row r="38817" x14ac:dyDescent="0.25"/>
    <row r="38818" x14ac:dyDescent="0.25"/>
    <row r="38819" x14ac:dyDescent="0.25"/>
    <row r="38820" x14ac:dyDescent="0.25"/>
    <row r="38821" x14ac:dyDescent="0.25"/>
    <row r="38822" x14ac:dyDescent="0.25"/>
    <row r="38823" x14ac:dyDescent="0.25"/>
    <row r="38824" x14ac:dyDescent="0.25"/>
    <row r="38825" x14ac:dyDescent="0.25"/>
    <row r="38826" x14ac:dyDescent="0.25"/>
    <row r="38827" x14ac:dyDescent="0.25"/>
    <row r="38828" x14ac:dyDescent="0.25"/>
    <row r="38829" x14ac:dyDescent="0.25"/>
    <row r="38830" x14ac:dyDescent="0.25"/>
    <row r="38831" x14ac:dyDescent="0.25"/>
    <row r="38832" x14ac:dyDescent="0.25"/>
    <row r="38833" x14ac:dyDescent="0.25"/>
    <row r="38834" x14ac:dyDescent="0.25"/>
    <row r="38835" x14ac:dyDescent="0.25"/>
    <row r="38836" x14ac:dyDescent="0.25"/>
    <row r="38837" x14ac:dyDescent="0.25"/>
    <row r="38838" x14ac:dyDescent="0.25"/>
    <row r="38839" x14ac:dyDescent="0.25"/>
    <row r="38840" x14ac:dyDescent="0.25"/>
    <row r="38841" x14ac:dyDescent="0.25"/>
    <row r="38842" x14ac:dyDescent="0.25"/>
    <row r="38843" x14ac:dyDescent="0.25"/>
    <row r="38844" x14ac:dyDescent="0.25"/>
    <row r="38845" x14ac:dyDescent="0.25"/>
    <row r="38846" x14ac:dyDescent="0.25"/>
    <row r="38847" x14ac:dyDescent="0.25"/>
    <row r="38848" x14ac:dyDescent="0.25"/>
    <row r="38849" x14ac:dyDescent="0.25"/>
    <row r="38850" x14ac:dyDescent="0.25"/>
    <row r="38851" x14ac:dyDescent="0.25"/>
    <row r="38852" x14ac:dyDescent="0.25"/>
    <row r="38853" x14ac:dyDescent="0.25"/>
    <row r="38854" x14ac:dyDescent="0.25"/>
    <row r="38855" x14ac:dyDescent="0.25"/>
    <row r="38856" x14ac:dyDescent="0.25"/>
    <row r="38857" x14ac:dyDescent="0.25"/>
    <row r="38858" x14ac:dyDescent="0.25"/>
    <row r="38859" x14ac:dyDescent="0.25"/>
    <row r="38860" x14ac:dyDescent="0.25"/>
    <row r="38861" x14ac:dyDescent="0.25"/>
    <row r="38862" x14ac:dyDescent="0.25"/>
    <row r="38863" x14ac:dyDescent="0.25"/>
    <row r="38864" x14ac:dyDescent="0.25"/>
    <row r="38865" x14ac:dyDescent="0.25"/>
    <row r="38866" x14ac:dyDescent="0.25"/>
    <row r="38867" x14ac:dyDescent="0.25"/>
    <row r="38868" x14ac:dyDescent="0.25"/>
    <row r="38869" x14ac:dyDescent="0.25"/>
    <row r="38870" x14ac:dyDescent="0.25"/>
    <row r="38871" x14ac:dyDescent="0.25"/>
    <row r="38872" x14ac:dyDescent="0.25"/>
    <row r="38873" x14ac:dyDescent="0.25"/>
    <row r="38874" x14ac:dyDescent="0.25"/>
    <row r="38875" x14ac:dyDescent="0.25"/>
    <row r="38876" x14ac:dyDescent="0.25"/>
    <row r="38877" x14ac:dyDescent="0.25"/>
    <row r="38878" x14ac:dyDescent="0.25"/>
    <row r="38879" x14ac:dyDescent="0.25"/>
    <row r="38880" x14ac:dyDescent="0.25"/>
    <row r="38881" x14ac:dyDescent="0.25"/>
    <row r="38882" x14ac:dyDescent="0.25"/>
    <row r="38883" x14ac:dyDescent="0.25"/>
    <row r="38884" x14ac:dyDescent="0.25"/>
    <row r="38885" x14ac:dyDescent="0.25"/>
    <row r="38886" x14ac:dyDescent="0.25"/>
    <row r="38887" x14ac:dyDescent="0.25"/>
    <row r="38888" x14ac:dyDescent="0.25"/>
    <row r="38889" x14ac:dyDescent="0.25"/>
    <row r="38890" x14ac:dyDescent="0.25"/>
    <row r="38891" x14ac:dyDescent="0.25"/>
    <row r="38892" x14ac:dyDescent="0.25"/>
    <row r="38893" x14ac:dyDescent="0.25"/>
    <row r="38894" x14ac:dyDescent="0.25"/>
    <row r="38895" x14ac:dyDescent="0.25"/>
    <row r="38896" x14ac:dyDescent="0.25"/>
    <row r="38897" x14ac:dyDescent="0.25"/>
    <row r="38898" x14ac:dyDescent="0.25"/>
    <row r="38899" x14ac:dyDescent="0.25"/>
    <row r="38900" x14ac:dyDescent="0.25"/>
    <row r="38901" x14ac:dyDescent="0.25"/>
    <row r="38902" x14ac:dyDescent="0.25"/>
    <row r="38903" x14ac:dyDescent="0.25"/>
    <row r="38904" x14ac:dyDescent="0.25"/>
    <row r="38905" x14ac:dyDescent="0.25"/>
    <row r="38906" x14ac:dyDescent="0.25"/>
    <row r="38907" x14ac:dyDescent="0.25"/>
    <row r="38908" x14ac:dyDescent="0.25"/>
    <row r="38909" x14ac:dyDescent="0.25"/>
    <row r="38910" x14ac:dyDescent="0.25"/>
    <row r="38911" x14ac:dyDescent="0.25"/>
    <row r="38912" x14ac:dyDescent="0.25"/>
    <row r="38913" x14ac:dyDescent="0.25"/>
    <row r="38914" x14ac:dyDescent="0.25"/>
    <row r="38915" x14ac:dyDescent="0.25"/>
    <row r="38916" x14ac:dyDescent="0.25"/>
    <row r="38917" x14ac:dyDescent="0.25"/>
    <row r="38918" x14ac:dyDescent="0.25"/>
    <row r="38919" x14ac:dyDescent="0.25"/>
    <row r="38920" x14ac:dyDescent="0.25"/>
    <row r="38921" x14ac:dyDescent="0.25"/>
    <row r="38922" x14ac:dyDescent="0.25"/>
    <row r="38923" x14ac:dyDescent="0.25"/>
    <row r="38924" x14ac:dyDescent="0.25"/>
    <row r="38925" x14ac:dyDescent="0.25"/>
    <row r="38926" x14ac:dyDescent="0.25"/>
    <row r="38927" x14ac:dyDescent="0.25"/>
    <row r="38928" x14ac:dyDescent="0.25"/>
    <row r="38929" x14ac:dyDescent="0.25"/>
    <row r="38930" x14ac:dyDescent="0.25"/>
    <row r="38931" x14ac:dyDescent="0.25"/>
    <row r="38932" x14ac:dyDescent="0.25"/>
    <row r="38933" x14ac:dyDescent="0.25"/>
    <row r="38934" x14ac:dyDescent="0.25"/>
    <row r="38935" x14ac:dyDescent="0.25"/>
    <row r="38936" x14ac:dyDescent="0.25"/>
    <row r="38937" x14ac:dyDescent="0.25"/>
    <row r="38938" x14ac:dyDescent="0.25"/>
    <row r="38939" x14ac:dyDescent="0.25"/>
    <row r="38940" x14ac:dyDescent="0.25"/>
    <row r="38941" x14ac:dyDescent="0.25"/>
    <row r="38942" x14ac:dyDescent="0.25"/>
    <row r="38943" x14ac:dyDescent="0.25"/>
    <row r="38944" x14ac:dyDescent="0.25"/>
    <row r="38945" x14ac:dyDescent="0.25"/>
    <row r="38946" x14ac:dyDescent="0.25"/>
    <row r="38947" x14ac:dyDescent="0.25"/>
    <row r="38948" x14ac:dyDescent="0.25"/>
    <row r="38949" x14ac:dyDescent="0.25"/>
    <row r="38950" x14ac:dyDescent="0.25"/>
    <row r="38951" x14ac:dyDescent="0.25"/>
    <row r="38952" x14ac:dyDescent="0.25"/>
    <row r="38953" x14ac:dyDescent="0.25"/>
    <row r="38954" x14ac:dyDescent="0.25"/>
    <row r="38955" x14ac:dyDescent="0.25"/>
    <row r="38956" x14ac:dyDescent="0.25"/>
    <row r="38957" x14ac:dyDescent="0.25"/>
    <row r="38958" x14ac:dyDescent="0.25"/>
    <row r="38959" x14ac:dyDescent="0.25"/>
    <row r="38960" x14ac:dyDescent="0.25"/>
    <row r="38961" x14ac:dyDescent="0.25"/>
    <row r="38962" x14ac:dyDescent="0.25"/>
    <row r="38963" x14ac:dyDescent="0.25"/>
    <row r="38964" x14ac:dyDescent="0.25"/>
    <row r="38965" x14ac:dyDescent="0.25"/>
    <row r="38966" x14ac:dyDescent="0.25"/>
    <row r="38967" x14ac:dyDescent="0.25"/>
    <row r="38968" x14ac:dyDescent="0.25"/>
    <row r="38969" x14ac:dyDescent="0.25"/>
    <row r="38970" x14ac:dyDescent="0.25"/>
    <row r="38971" x14ac:dyDescent="0.25"/>
    <row r="38972" x14ac:dyDescent="0.25"/>
    <row r="38973" x14ac:dyDescent="0.25"/>
    <row r="38974" x14ac:dyDescent="0.25"/>
    <row r="38975" x14ac:dyDescent="0.25"/>
    <row r="38976" x14ac:dyDescent="0.25"/>
    <row r="38977" x14ac:dyDescent="0.25"/>
    <row r="38978" x14ac:dyDescent="0.25"/>
    <row r="38979" x14ac:dyDescent="0.25"/>
    <row r="38980" x14ac:dyDescent="0.25"/>
    <row r="38981" x14ac:dyDescent="0.25"/>
    <row r="38982" x14ac:dyDescent="0.25"/>
    <row r="38983" x14ac:dyDescent="0.25"/>
    <row r="38984" x14ac:dyDescent="0.25"/>
    <row r="38985" x14ac:dyDescent="0.25"/>
    <row r="38986" x14ac:dyDescent="0.25"/>
    <row r="38987" x14ac:dyDescent="0.25"/>
    <row r="38988" x14ac:dyDescent="0.25"/>
    <row r="38989" x14ac:dyDescent="0.25"/>
    <row r="38990" x14ac:dyDescent="0.25"/>
    <row r="38991" x14ac:dyDescent="0.25"/>
    <row r="38992" x14ac:dyDescent="0.25"/>
    <row r="38993" x14ac:dyDescent="0.25"/>
    <row r="38994" x14ac:dyDescent="0.25"/>
    <row r="38995" x14ac:dyDescent="0.25"/>
    <row r="38996" x14ac:dyDescent="0.25"/>
    <row r="38997" x14ac:dyDescent="0.25"/>
    <row r="38998" x14ac:dyDescent="0.25"/>
    <row r="38999" x14ac:dyDescent="0.25"/>
    <row r="39000" x14ac:dyDescent="0.25"/>
    <row r="39001" x14ac:dyDescent="0.25"/>
    <row r="39002" x14ac:dyDescent="0.25"/>
    <row r="39003" x14ac:dyDescent="0.25"/>
    <row r="39004" x14ac:dyDescent="0.25"/>
    <row r="39005" x14ac:dyDescent="0.25"/>
    <row r="39006" x14ac:dyDescent="0.25"/>
    <row r="39007" x14ac:dyDescent="0.25"/>
    <row r="39008" x14ac:dyDescent="0.25"/>
    <row r="39009" x14ac:dyDescent="0.25"/>
    <row r="39010" x14ac:dyDescent="0.25"/>
    <row r="39011" x14ac:dyDescent="0.25"/>
    <row r="39012" x14ac:dyDescent="0.25"/>
    <row r="39013" x14ac:dyDescent="0.25"/>
    <row r="39014" x14ac:dyDescent="0.25"/>
    <row r="39015" x14ac:dyDescent="0.25"/>
    <row r="39016" x14ac:dyDescent="0.25"/>
    <row r="39017" x14ac:dyDescent="0.25"/>
    <row r="39018" x14ac:dyDescent="0.25"/>
    <row r="39019" x14ac:dyDescent="0.25"/>
    <row r="39020" x14ac:dyDescent="0.25"/>
    <row r="39021" x14ac:dyDescent="0.25"/>
    <row r="39022" x14ac:dyDescent="0.25"/>
    <row r="39023" x14ac:dyDescent="0.25"/>
    <row r="39024" x14ac:dyDescent="0.25"/>
    <row r="39025" x14ac:dyDescent="0.25"/>
    <row r="39026" x14ac:dyDescent="0.25"/>
    <row r="39027" x14ac:dyDescent="0.25"/>
    <row r="39028" x14ac:dyDescent="0.25"/>
    <row r="39029" x14ac:dyDescent="0.25"/>
    <row r="39030" x14ac:dyDescent="0.25"/>
    <row r="39031" x14ac:dyDescent="0.25"/>
    <row r="39032" x14ac:dyDescent="0.25"/>
    <row r="39033" x14ac:dyDescent="0.25"/>
    <row r="39034" x14ac:dyDescent="0.25"/>
    <row r="39035" x14ac:dyDescent="0.25"/>
    <row r="39036" x14ac:dyDescent="0.25"/>
    <row r="39037" x14ac:dyDescent="0.25"/>
    <row r="39038" x14ac:dyDescent="0.25"/>
    <row r="39039" x14ac:dyDescent="0.25"/>
    <row r="39040" x14ac:dyDescent="0.25"/>
    <row r="39041" x14ac:dyDescent="0.25"/>
    <row r="39042" x14ac:dyDescent="0.25"/>
    <row r="39043" x14ac:dyDescent="0.25"/>
    <row r="39044" x14ac:dyDescent="0.25"/>
    <row r="39045" x14ac:dyDescent="0.25"/>
    <row r="39046" x14ac:dyDescent="0.25"/>
    <row r="39047" x14ac:dyDescent="0.25"/>
    <row r="39048" x14ac:dyDescent="0.25"/>
    <row r="39049" x14ac:dyDescent="0.25"/>
    <row r="39050" x14ac:dyDescent="0.25"/>
    <row r="39051" x14ac:dyDescent="0.25"/>
    <row r="39052" x14ac:dyDescent="0.25"/>
    <row r="39053" x14ac:dyDescent="0.25"/>
    <row r="39054" x14ac:dyDescent="0.25"/>
    <row r="39055" x14ac:dyDescent="0.25"/>
    <row r="39056" x14ac:dyDescent="0.25"/>
    <row r="39057" x14ac:dyDescent="0.25"/>
    <row r="39058" x14ac:dyDescent="0.25"/>
    <row r="39059" x14ac:dyDescent="0.25"/>
    <row r="39060" x14ac:dyDescent="0.25"/>
    <row r="39061" x14ac:dyDescent="0.25"/>
    <row r="39062" x14ac:dyDescent="0.25"/>
    <row r="39063" x14ac:dyDescent="0.25"/>
    <row r="39064" x14ac:dyDescent="0.25"/>
    <row r="39065" x14ac:dyDescent="0.25"/>
    <row r="39066" x14ac:dyDescent="0.25"/>
    <row r="39067" x14ac:dyDescent="0.25"/>
    <row r="39068" x14ac:dyDescent="0.25"/>
    <row r="39069" x14ac:dyDescent="0.25"/>
    <row r="39070" x14ac:dyDescent="0.25"/>
    <row r="39071" x14ac:dyDescent="0.25"/>
    <row r="39072" x14ac:dyDescent="0.25"/>
    <row r="39073" x14ac:dyDescent="0.25"/>
    <row r="39074" x14ac:dyDescent="0.25"/>
    <row r="39075" x14ac:dyDescent="0.25"/>
    <row r="39076" x14ac:dyDescent="0.25"/>
    <row r="39077" x14ac:dyDescent="0.25"/>
    <row r="39078" x14ac:dyDescent="0.25"/>
    <row r="39079" x14ac:dyDescent="0.25"/>
    <row r="39080" x14ac:dyDescent="0.25"/>
    <row r="39081" x14ac:dyDescent="0.25"/>
    <row r="39082" x14ac:dyDescent="0.25"/>
    <row r="39083" x14ac:dyDescent="0.25"/>
    <row r="39084" x14ac:dyDescent="0.25"/>
    <row r="39085" x14ac:dyDescent="0.25"/>
    <row r="39086" x14ac:dyDescent="0.25"/>
    <row r="39087" x14ac:dyDescent="0.25"/>
    <row r="39088" x14ac:dyDescent="0.25"/>
    <row r="39089" x14ac:dyDescent="0.25"/>
    <row r="39090" x14ac:dyDescent="0.25"/>
    <row r="39091" x14ac:dyDescent="0.25"/>
    <row r="39092" x14ac:dyDescent="0.25"/>
    <row r="39093" x14ac:dyDescent="0.25"/>
    <row r="39094" x14ac:dyDescent="0.25"/>
    <row r="39095" x14ac:dyDescent="0.25"/>
    <row r="39096" x14ac:dyDescent="0.25"/>
    <row r="39097" x14ac:dyDescent="0.25"/>
    <row r="39098" x14ac:dyDescent="0.25"/>
    <row r="39099" x14ac:dyDescent="0.25"/>
    <row r="39100" x14ac:dyDescent="0.25"/>
    <row r="39101" x14ac:dyDescent="0.25"/>
    <row r="39102" x14ac:dyDescent="0.25"/>
    <row r="39103" x14ac:dyDescent="0.25"/>
    <row r="39104" x14ac:dyDescent="0.25"/>
    <row r="39105" x14ac:dyDescent="0.25"/>
    <row r="39106" x14ac:dyDescent="0.25"/>
    <row r="39107" x14ac:dyDescent="0.25"/>
    <row r="39108" x14ac:dyDescent="0.25"/>
    <row r="39109" x14ac:dyDescent="0.25"/>
    <row r="39110" x14ac:dyDescent="0.25"/>
    <row r="39111" x14ac:dyDescent="0.25"/>
    <row r="39112" x14ac:dyDescent="0.25"/>
    <row r="39113" x14ac:dyDescent="0.25"/>
    <row r="39114" x14ac:dyDescent="0.25"/>
    <row r="39115" x14ac:dyDescent="0.25"/>
    <row r="39116" x14ac:dyDescent="0.25"/>
    <row r="39117" x14ac:dyDescent="0.25"/>
    <row r="39118" x14ac:dyDescent="0.25"/>
    <row r="39119" x14ac:dyDescent="0.25"/>
    <row r="39120" x14ac:dyDescent="0.25"/>
    <row r="39121" x14ac:dyDescent="0.25"/>
    <row r="39122" x14ac:dyDescent="0.25"/>
    <row r="39123" x14ac:dyDescent="0.25"/>
    <row r="39124" x14ac:dyDescent="0.25"/>
    <row r="39125" x14ac:dyDescent="0.25"/>
    <row r="39126" x14ac:dyDescent="0.25"/>
    <row r="39127" x14ac:dyDescent="0.25"/>
    <row r="39128" x14ac:dyDescent="0.25"/>
    <row r="39129" x14ac:dyDescent="0.25"/>
    <row r="39130" x14ac:dyDescent="0.25"/>
    <row r="39131" x14ac:dyDescent="0.25"/>
    <row r="39132" x14ac:dyDescent="0.25"/>
    <row r="39133" x14ac:dyDescent="0.25"/>
    <row r="39134" x14ac:dyDescent="0.25"/>
    <row r="39135" x14ac:dyDescent="0.25"/>
    <row r="39136" x14ac:dyDescent="0.25"/>
    <row r="39137" x14ac:dyDescent="0.25"/>
    <row r="39138" x14ac:dyDescent="0.25"/>
    <row r="39139" x14ac:dyDescent="0.25"/>
    <row r="39140" x14ac:dyDescent="0.25"/>
    <row r="39141" x14ac:dyDescent="0.25"/>
    <row r="39142" x14ac:dyDescent="0.25"/>
    <row r="39143" x14ac:dyDescent="0.25"/>
    <row r="39144" x14ac:dyDescent="0.25"/>
    <row r="39145" x14ac:dyDescent="0.25"/>
    <row r="39146" x14ac:dyDescent="0.25"/>
    <row r="39147" x14ac:dyDescent="0.25"/>
    <row r="39148" x14ac:dyDescent="0.25"/>
    <row r="39149" x14ac:dyDescent="0.25"/>
    <row r="39150" x14ac:dyDescent="0.25"/>
    <row r="39151" x14ac:dyDescent="0.25"/>
    <row r="39152" x14ac:dyDescent="0.25"/>
    <row r="39153" x14ac:dyDescent="0.25"/>
    <row r="39154" x14ac:dyDescent="0.25"/>
    <row r="39155" x14ac:dyDescent="0.25"/>
    <row r="39156" x14ac:dyDescent="0.25"/>
    <row r="39157" x14ac:dyDescent="0.25"/>
    <row r="39158" x14ac:dyDescent="0.25"/>
    <row r="39159" x14ac:dyDescent="0.25"/>
    <row r="39160" x14ac:dyDescent="0.25"/>
    <row r="39161" x14ac:dyDescent="0.25"/>
    <row r="39162" x14ac:dyDescent="0.25"/>
    <row r="39163" x14ac:dyDescent="0.25"/>
    <row r="39164" x14ac:dyDescent="0.25"/>
    <row r="39165" x14ac:dyDescent="0.25"/>
    <row r="39166" x14ac:dyDescent="0.25"/>
    <row r="39167" x14ac:dyDescent="0.25"/>
    <row r="39168" x14ac:dyDescent="0.25"/>
    <row r="39169" x14ac:dyDescent="0.25"/>
    <row r="39170" x14ac:dyDescent="0.25"/>
    <row r="39171" x14ac:dyDescent="0.25"/>
    <row r="39172" x14ac:dyDescent="0.25"/>
    <row r="39173" x14ac:dyDescent="0.25"/>
    <row r="39174" x14ac:dyDescent="0.25"/>
    <row r="39175" x14ac:dyDescent="0.25"/>
    <row r="39176" x14ac:dyDescent="0.25"/>
    <row r="39177" x14ac:dyDescent="0.25"/>
    <row r="39178" x14ac:dyDescent="0.25"/>
    <row r="39179" x14ac:dyDescent="0.25"/>
    <row r="39180" x14ac:dyDescent="0.25"/>
    <row r="39181" x14ac:dyDescent="0.25"/>
    <row r="39182" x14ac:dyDescent="0.25"/>
    <row r="39183" x14ac:dyDescent="0.25"/>
    <row r="39184" x14ac:dyDescent="0.25"/>
    <row r="39185" x14ac:dyDescent="0.25"/>
    <row r="39186" x14ac:dyDescent="0.25"/>
    <row r="39187" x14ac:dyDescent="0.25"/>
    <row r="39188" x14ac:dyDescent="0.25"/>
    <row r="39189" x14ac:dyDescent="0.25"/>
    <row r="39190" x14ac:dyDescent="0.25"/>
    <row r="39191" x14ac:dyDescent="0.25"/>
    <row r="39192" x14ac:dyDescent="0.25"/>
    <row r="39193" x14ac:dyDescent="0.25"/>
    <row r="39194" x14ac:dyDescent="0.25"/>
    <row r="39195" x14ac:dyDescent="0.25"/>
    <row r="39196" x14ac:dyDescent="0.25"/>
    <row r="39197" x14ac:dyDescent="0.25"/>
    <row r="39198" x14ac:dyDescent="0.25"/>
    <row r="39199" x14ac:dyDescent="0.25"/>
    <row r="39200" x14ac:dyDescent="0.25"/>
    <row r="39201" x14ac:dyDescent="0.25"/>
    <row r="39202" x14ac:dyDescent="0.25"/>
    <row r="39203" x14ac:dyDescent="0.25"/>
    <row r="39204" x14ac:dyDescent="0.25"/>
    <row r="39205" x14ac:dyDescent="0.25"/>
    <row r="39206" x14ac:dyDescent="0.25"/>
    <row r="39207" x14ac:dyDescent="0.25"/>
    <row r="39208" x14ac:dyDescent="0.25"/>
    <row r="39209" x14ac:dyDescent="0.25"/>
    <row r="39210" x14ac:dyDescent="0.25"/>
    <row r="39211" x14ac:dyDescent="0.25"/>
    <row r="39212" x14ac:dyDescent="0.25"/>
    <row r="39213" x14ac:dyDescent="0.25"/>
    <row r="39214" x14ac:dyDescent="0.25"/>
    <row r="39215" x14ac:dyDescent="0.25"/>
    <row r="39216" x14ac:dyDescent="0.25"/>
    <row r="39217" x14ac:dyDescent="0.25"/>
    <row r="39218" x14ac:dyDescent="0.25"/>
    <row r="39219" x14ac:dyDescent="0.25"/>
    <row r="39220" x14ac:dyDescent="0.25"/>
    <row r="39221" x14ac:dyDescent="0.25"/>
    <row r="39222" x14ac:dyDescent="0.25"/>
    <row r="39223" x14ac:dyDescent="0.25"/>
    <row r="39224" x14ac:dyDescent="0.25"/>
    <row r="39225" x14ac:dyDescent="0.25"/>
    <row r="39226" x14ac:dyDescent="0.25"/>
    <row r="39227" x14ac:dyDescent="0.25"/>
    <row r="39228" x14ac:dyDescent="0.25"/>
    <row r="39229" x14ac:dyDescent="0.25"/>
    <row r="39230" x14ac:dyDescent="0.25"/>
    <row r="39231" x14ac:dyDescent="0.25"/>
    <row r="39232" x14ac:dyDescent="0.25"/>
    <row r="39233" x14ac:dyDescent="0.25"/>
    <row r="39234" x14ac:dyDescent="0.25"/>
    <row r="39235" x14ac:dyDescent="0.25"/>
    <row r="39236" x14ac:dyDescent="0.25"/>
    <row r="39237" x14ac:dyDescent="0.25"/>
    <row r="39238" x14ac:dyDescent="0.25"/>
    <row r="39239" x14ac:dyDescent="0.25"/>
    <row r="39240" x14ac:dyDescent="0.25"/>
    <row r="39241" x14ac:dyDescent="0.25"/>
    <row r="39242" x14ac:dyDescent="0.25"/>
    <row r="39243" x14ac:dyDescent="0.25"/>
    <row r="39244" x14ac:dyDescent="0.25"/>
    <row r="39245" x14ac:dyDescent="0.25"/>
    <row r="39246" x14ac:dyDescent="0.25"/>
    <row r="39247" x14ac:dyDescent="0.25"/>
    <row r="39248" x14ac:dyDescent="0.25"/>
    <row r="39249" x14ac:dyDescent="0.25"/>
    <row r="39250" x14ac:dyDescent="0.25"/>
    <row r="39251" x14ac:dyDescent="0.25"/>
    <row r="39252" x14ac:dyDescent="0.25"/>
    <row r="39253" x14ac:dyDescent="0.25"/>
    <row r="39254" x14ac:dyDescent="0.25"/>
    <row r="39255" x14ac:dyDescent="0.25"/>
    <row r="39256" x14ac:dyDescent="0.25"/>
    <row r="39257" x14ac:dyDescent="0.25"/>
    <row r="39258" x14ac:dyDescent="0.25"/>
    <row r="39259" x14ac:dyDescent="0.25"/>
    <row r="39260" x14ac:dyDescent="0.25"/>
    <row r="39261" x14ac:dyDescent="0.25"/>
    <row r="39262" x14ac:dyDescent="0.25"/>
    <row r="39263" x14ac:dyDescent="0.25"/>
    <row r="39264" x14ac:dyDescent="0.25"/>
    <row r="39265" x14ac:dyDescent="0.25"/>
    <row r="39266" x14ac:dyDescent="0.25"/>
    <row r="39267" x14ac:dyDescent="0.25"/>
    <row r="39268" x14ac:dyDescent="0.25"/>
    <row r="39269" x14ac:dyDescent="0.25"/>
    <row r="39270" x14ac:dyDescent="0.25"/>
    <row r="39271" x14ac:dyDescent="0.25"/>
    <row r="39272" x14ac:dyDescent="0.25"/>
    <row r="39273" x14ac:dyDescent="0.25"/>
    <row r="39274" x14ac:dyDescent="0.25"/>
    <row r="39275" x14ac:dyDescent="0.25"/>
    <row r="39276" x14ac:dyDescent="0.25"/>
    <row r="39277" x14ac:dyDescent="0.25"/>
    <row r="39278" x14ac:dyDescent="0.25"/>
    <row r="39279" x14ac:dyDescent="0.25"/>
    <row r="39280" x14ac:dyDescent="0.25"/>
    <row r="39281" x14ac:dyDescent="0.25"/>
    <row r="39282" x14ac:dyDescent="0.25"/>
    <row r="39283" x14ac:dyDescent="0.25"/>
    <row r="39284" x14ac:dyDescent="0.25"/>
    <row r="39285" x14ac:dyDescent="0.25"/>
    <row r="39286" x14ac:dyDescent="0.25"/>
    <row r="39287" x14ac:dyDescent="0.25"/>
    <row r="39288" x14ac:dyDescent="0.25"/>
    <row r="39289" x14ac:dyDescent="0.25"/>
    <row r="39290" x14ac:dyDescent="0.25"/>
    <row r="39291" x14ac:dyDescent="0.25"/>
    <row r="39292" x14ac:dyDescent="0.25"/>
    <row r="39293" x14ac:dyDescent="0.25"/>
    <row r="39294" x14ac:dyDescent="0.25"/>
    <row r="39295" x14ac:dyDescent="0.25"/>
    <row r="39296" x14ac:dyDescent="0.25"/>
    <row r="39297" x14ac:dyDescent="0.25"/>
    <row r="39298" x14ac:dyDescent="0.25"/>
    <row r="39299" x14ac:dyDescent="0.25"/>
    <row r="39300" x14ac:dyDescent="0.25"/>
    <row r="39301" x14ac:dyDescent="0.25"/>
    <row r="39302" x14ac:dyDescent="0.25"/>
    <row r="39303" x14ac:dyDescent="0.25"/>
    <row r="39304" x14ac:dyDescent="0.25"/>
    <row r="39305" x14ac:dyDescent="0.25"/>
    <row r="39306" x14ac:dyDescent="0.25"/>
    <row r="39307" x14ac:dyDescent="0.25"/>
    <row r="39308" x14ac:dyDescent="0.25"/>
    <row r="39309" x14ac:dyDescent="0.25"/>
    <row r="39310" x14ac:dyDescent="0.25"/>
    <row r="39311" x14ac:dyDescent="0.25"/>
    <row r="39312" x14ac:dyDescent="0.25"/>
    <row r="39313" x14ac:dyDescent="0.25"/>
    <row r="39314" x14ac:dyDescent="0.25"/>
    <row r="39315" x14ac:dyDescent="0.25"/>
    <row r="39316" x14ac:dyDescent="0.25"/>
    <row r="39317" x14ac:dyDescent="0.25"/>
    <row r="39318" x14ac:dyDescent="0.25"/>
    <row r="39319" x14ac:dyDescent="0.25"/>
    <row r="39320" x14ac:dyDescent="0.25"/>
    <row r="39321" x14ac:dyDescent="0.25"/>
    <row r="39322" x14ac:dyDescent="0.25"/>
    <row r="39323" x14ac:dyDescent="0.25"/>
    <row r="39324" x14ac:dyDescent="0.25"/>
    <row r="39325" x14ac:dyDescent="0.25"/>
    <row r="39326" x14ac:dyDescent="0.25"/>
    <row r="39327" x14ac:dyDescent="0.25"/>
    <row r="39328" x14ac:dyDescent="0.25"/>
    <row r="39329" x14ac:dyDescent="0.25"/>
    <row r="39330" x14ac:dyDescent="0.25"/>
    <row r="39331" x14ac:dyDescent="0.25"/>
    <row r="39332" x14ac:dyDescent="0.25"/>
    <row r="39333" x14ac:dyDescent="0.25"/>
    <row r="39334" x14ac:dyDescent="0.25"/>
    <row r="39335" x14ac:dyDescent="0.25"/>
    <row r="39336" x14ac:dyDescent="0.25"/>
    <row r="39337" x14ac:dyDescent="0.25"/>
    <row r="39338" x14ac:dyDescent="0.25"/>
    <row r="39339" x14ac:dyDescent="0.25"/>
    <row r="39340" x14ac:dyDescent="0.25"/>
    <row r="39341" x14ac:dyDescent="0.25"/>
    <row r="39342" x14ac:dyDescent="0.25"/>
    <row r="39343" x14ac:dyDescent="0.25"/>
    <row r="39344" x14ac:dyDescent="0.25"/>
    <row r="39345" x14ac:dyDescent="0.25"/>
    <row r="39346" x14ac:dyDescent="0.25"/>
    <row r="39347" x14ac:dyDescent="0.25"/>
    <row r="39348" x14ac:dyDescent="0.25"/>
    <row r="39349" x14ac:dyDescent="0.25"/>
    <row r="39350" x14ac:dyDescent="0.25"/>
    <row r="39351" x14ac:dyDescent="0.25"/>
    <row r="39352" x14ac:dyDescent="0.25"/>
    <row r="39353" x14ac:dyDescent="0.25"/>
    <row r="39354" x14ac:dyDescent="0.25"/>
    <row r="39355" x14ac:dyDescent="0.25"/>
    <row r="39356" x14ac:dyDescent="0.25"/>
    <row r="39357" x14ac:dyDescent="0.25"/>
    <row r="39358" x14ac:dyDescent="0.25"/>
    <row r="39359" x14ac:dyDescent="0.25"/>
    <row r="39360" x14ac:dyDescent="0.25"/>
    <row r="39361" x14ac:dyDescent="0.25"/>
    <row r="39362" x14ac:dyDescent="0.25"/>
    <row r="39363" x14ac:dyDescent="0.25"/>
    <row r="39364" x14ac:dyDescent="0.25"/>
    <row r="39365" x14ac:dyDescent="0.25"/>
    <row r="39366" x14ac:dyDescent="0.25"/>
    <row r="39367" x14ac:dyDescent="0.25"/>
    <row r="39368" x14ac:dyDescent="0.25"/>
    <row r="39369" x14ac:dyDescent="0.25"/>
    <row r="39370" x14ac:dyDescent="0.25"/>
    <row r="39371" x14ac:dyDescent="0.25"/>
    <row r="39372" x14ac:dyDescent="0.25"/>
    <row r="39373" x14ac:dyDescent="0.25"/>
    <row r="39374" x14ac:dyDescent="0.25"/>
    <row r="39375" x14ac:dyDescent="0.25"/>
    <row r="39376" x14ac:dyDescent="0.25"/>
    <row r="39377" x14ac:dyDescent="0.25"/>
    <row r="39378" x14ac:dyDescent="0.25"/>
    <row r="39379" x14ac:dyDescent="0.25"/>
    <row r="39380" x14ac:dyDescent="0.25"/>
    <row r="39381" x14ac:dyDescent="0.25"/>
    <row r="39382" x14ac:dyDescent="0.25"/>
    <row r="39383" x14ac:dyDescent="0.25"/>
    <row r="39384" x14ac:dyDescent="0.25"/>
    <row r="39385" x14ac:dyDescent="0.25"/>
    <row r="39386" x14ac:dyDescent="0.25"/>
    <row r="39387" x14ac:dyDescent="0.25"/>
    <row r="39388" x14ac:dyDescent="0.25"/>
    <row r="39389" x14ac:dyDescent="0.25"/>
    <row r="39390" x14ac:dyDescent="0.25"/>
    <row r="39391" x14ac:dyDescent="0.25"/>
    <row r="39392" x14ac:dyDescent="0.25"/>
    <row r="39393" x14ac:dyDescent="0.25"/>
    <row r="39394" x14ac:dyDescent="0.25"/>
    <row r="39395" x14ac:dyDescent="0.25"/>
    <row r="39396" x14ac:dyDescent="0.25"/>
    <row r="39397" x14ac:dyDescent="0.25"/>
    <row r="39398" x14ac:dyDescent="0.25"/>
    <row r="39399" x14ac:dyDescent="0.25"/>
    <row r="39400" x14ac:dyDescent="0.25"/>
    <row r="39401" x14ac:dyDescent="0.25"/>
    <row r="39402" x14ac:dyDescent="0.25"/>
    <row r="39403" x14ac:dyDescent="0.25"/>
    <row r="39404" x14ac:dyDescent="0.25"/>
    <row r="39405" x14ac:dyDescent="0.25"/>
    <row r="39406" x14ac:dyDescent="0.25"/>
    <row r="39407" x14ac:dyDescent="0.25"/>
    <row r="39408" x14ac:dyDescent="0.25"/>
    <row r="39409" x14ac:dyDescent="0.25"/>
    <row r="39410" x14ac:dyDescent="0.25"/>
    <row r="39411" x14ac:dyDescent="0.25"/>
    <row r="39412" x14ac:dyDescent="0.25"/>
    <row r="39413" x14ac:dyDescent="0.25"/>
    <row r="39414" x14ac:dyDescent="0.25"/>
    <row r="39415" x14ac:dyDescent="0.25"/>
    <row r="39416" x14ac:dyDescent="0.25"/>
    <row r="39417" x14ac:dyDescent="0.25"/>
    <row r="39418" x14ac:dyDescent="0.25"/>
    <row r="39419" x14ac:dyDescent="0.25"/>
    <row r="39420" x14ac:dyDescent="0.25"/>
    <row r="39421" x14ac:dyDescent="0.25"/>
    <row r="39422" x14ac:dyDescent="0.25"/>
    <row r="39423" x14ac:dyDescent="0.25"/>
    <row r="39424" x14ac:dyDescent="0.25"/>
    <row r="39425" x14ac:dyDescent="0.25"/>
    <row r="39426" x14ac:dyDescent="0.25"/>
    <row r="39427" x14ac:dyDescent="0.25"/>
    <row r="39428" x14ac:dyDescent="0.25"/>
    <row r="39429" x14ac:dyDescent="0.25"/>
    <row r="39430" x14ac:dyDescent="0.25"/>
    <row r="39431" x14ac:dyDescent="0.25"/>
    <row r="39432" x14ac:dyDescent="0.25"/>
    <row r="39433" x14ac:dyDescent="0.25"/>
    <row r="39434" x14ac:dyDescent="0.25"/>
    <row r="39435" x14ac:dyDescent="0.25"/>
    <row r="39436" x14ac:dyDescent="0.25"/>
    <row r="39437" x14ac:dyDescent="0.25"/>
    <row r="39438" x14ac:dyDescent="0.25"/>
    <row r="39439" x14ac:dyDescent="0.25"/>
    <row r="39440" x14ac:dyDescent="0.25"/>
    <row r="39441" x14ac:dyDescent="0.25"/>
    <row r="39442" x14ac:dyDescent="0.25"/>
    <row r="39443" x14ac:dyDescent="0.25"/>
    <row r="39444" x14ac:dyDescent="0.25"/>
    <row r="39445" x14ac:dyDescent="0.25"/>
    <row r="39446" x14ac:dyDescent="0.25"/>
    <row r="39447" x14ac:dyDescent="0.25"/>
    <row r="39448" x14ac:dyDescent="0.25"/>
    <row r="39449" x14ac:dyDescent="0.25"/>
    <row r="39450" x14ac:dyDescent="0.25"/>
    <row r="39451" x14ac:dyDescent="0.25"/>
    <row r="39452" x14ac:dyDescent="0.25"/>
    <row r="39453" x14ac:dyDescent="0.25"/>
    <row r="39454" x14ac:dyDescent="0.25"/>
    <row r="39455" x14ac:dyDescent="0.25"/>
    <row r="39456" x14ac:dyDescent="0.25"/>
    <row r="39457" x14ac:dyDescent="0.25"/>
    <row r="39458" x14ac:dyDescent="0.25"/>
    <row r="39459" x14ac:dyDescent="0.25"/>
    <row r="39460" x14ac:dyDescent="0.25"/>
    <row r="39461" x14ac:dyDescent="0.25"/>
    <row r="39462" x14ac:dyDescent="0.25"/>
    <row r="39463" x14ac:dyDescent="0.25"/>
    <row r="39464" x14ac:dyDescent="0.25"/>
    <row r="39465" x14ac:dyDescent="0.25"/>
    <row r="39466" x14ac:dyDescent="0.25"/>
    <row r="39467" x14ac:dyDescent="0.25"/>
    <row r="39468" x14ac:dyDescent="0.25"/>
    <row r="39469" x14ac:dyDescent="0.25"/>
    <row r="39470" x14ac:dyDescent="0.25"/>
    <row r="39471" x14ac:dyDescent="0.25"/>
    <row r="39472" x14ac:dyDescent="0.25"/>
    <row r="39473" x14ac:dyDescent="0.25"/>
    <row r="39474" x14ac:dyDescent="0.25"/>
    <row r="39475" x14ac:dyDescent="0.25"/>
    <row r="39476" x14ac:dyDescent="0.25"/>
    <row r="39477" x14ac:dyDescent="0.25"/>
    <row r="39478" x14ac:dyDescent="0.25"/>
    <row r="39479" x14ac:dyDescent="0.25"/>
    <row r="39480" x14ac:dyDescent="0.25"/>
    <row r="39481" x14ac:dyDescent="0.25"/>
    <row r="39482" x14ac:dyDescent="0.25"/>
    <row r="39483" x14ac:dyDescent="0.25"/>
    <row r="39484" x14ac:dyDescent="0.25"/>
    <row r="39485" x14ac:dyDescent="0.25"/>
    <row r="39486" x14ac:dyDescent="0.25"/>
    <row r="39487" x14ac:dyDescent="0.25"/>
    <row r="39488" x14ac:dyDescent="0.25"/>
    <row r="39489" x14ac:dyDescent="0.25"/>
    <row r="39490" x14ac:dyDescent="0.25"/>
    <row r="39491" x14ac:dyDescent="0.25"/>
    <row r="39492" x14ac:dyDescent="0.25"/>
    <row r="39493" x14ac:dyDescent="0.25"/>
    <row r="39494" x14ac:dyDescent="0.25"/>
    <row r="39495" x14ac:dyDescent="0.25"/>
    <row r="39496" x14ac:dyDescent="0.25"/>
    <row r="39497" x14ac:dyDescent="0.25"/>
    <row r="39498" x14ac:dyDescent="0.25"/>
    <row r="39499" x14ac:dyDescent="0.25"/>
    <row r="39500" x14ac:dyDescent="0.25"/>
    <row r="39501" x14ac:dyDescent="0.25"/>
    <row r="39502" x14ac:dyDescent="0.25"/>
    <row r="39503" x14ac:dyDescent="0.25"/>
    <row r="39504" x14ac:dyDescent="0.25"/>
    <row r="39505" x14ac:dyDescent="0.25"/>
    <row r="39506" x14ac:dyDescent="0.25"/>
    <row r="39507" x14ac:dyDescent="0.25"/>
    <row r="39508" x14ac:dyDescent="0.25"/>
    <row r="39509" x14ac:dyDescent="0.25"/>
    <row r="39510" x14ac:dyDescent="0.25"/>
    <row r="39511" x14ac:dyDescent="0.25"/>
    <row r="39512" x14ac:dyDescent="0.25"/>
    <row r="39513" x14ac:dyDescent="0.25"/>
    <row r="39514" x14ac:dyDescent="0.25"/>
    <row r="39515" x14ac:dyDescent="0.25"/>
    <row r="39516" x14ac:dyDescent="0.25"/>
    <row r="39517" x14ac:dyDescent="0.25"/>
    <row r="39518" x14ac:dyDescent="0.25"/>
    <row r="39519" x14ac:dyDescent="0.25"/>
    <row r="39520" x14ac:dyDescent="0.25"/>
    <row r="39521" x14ac:dyDescent="0.25"/>
    <row r="39522" x14ac:dyDescent="0.25"/>
    <row r="39523" x14ac:dyDescent="0.25"/>
    <row r="39524" x14ac:dyDescent="0.25"/>
    <row r="39525" x14ac:dyDescent="0.25"/>
    <row r="39526" x14ac:dyDescent="0.25"/>
    <row r="39527" x14ac:dyDescent="0.25"/>
    <row r="39528" x14ac:dyDescent="0.25"/>
    <row r="39529" x14ac:dyDescent="0.25"/>
    <row r="39530" x14ac:dyDescent="0.25"/>
    <row r="39531" x14ac:dyDescent="0.25"/>
    <row r="39532" x14ac:dyDescent="0.25"/>
    <row r="39533" x14ac:dyDescent="0.25"/>
    <row r="39534" x14ac:dyDescent="0.25"/>
    <row r="39535" x14ac:dyDescent="0.25"/>
    <row r="39536" x14ac:dyDescent="0.25"/>
    <row r="39537" x14ac:dyDescent="0.25"/>
    <row r="39538" x14ac:dyDescent="0.25"/>
    <row r="39539" x14ac:dyDescent="0.25"/>
    <row r="39540" x14ac:dyDescent="0.25"/>
    <row r="39541" x14ac:dyDescent="0.25"/>
    <row r="39542" x14ac:dyDescent="0.25"/>
    <row r="39543" x14ac:dyDescent="0.25"/>
    <row r="39544" x14ac:dyDescent="0.25"/>
    <row r="39545" x14ac:dyDescent="0.25"/>
    <row r="39546" x14ac:dyDescent="0.25"/>
    <row r="39547" x14ac:dyDescent="0.25"/>
    <row r="39548" x14ac:dyDescent="0.25"/>
    <row r="39549" x14ac:dyDescent="0.25"/>
    <row r="39550" x14ac:dyDescent="0.25"/>
    <row r="39551" x14ac:dyDescent="0.25"/>
    <row r="39552" x14ac:dyDescent="0.25"/>
    <row r="39553" x14ac:dyDescent="0.25"/>
    <row r="39554" x14ac:dyDescent="0.25"/>
    <row r="39555" x14ac:dyDescent="0.25"/>
    <row r="39556" x14ac:dyDescent="0.25"/>
    <row r="39557" x14ac:dyDescent="0.25"/>
    <row r="39558" x14ac:dyDescent="0.25"/>
    <row r="39559" x14ac:dyDescent="0.25"/>
    <row r="39560" x14ac:dyDescent="0.25"/>
    <row r="39561" x14ac:dyDescent="0.25"/>
    <row r="39562" x14ac:dyDescent="0.25"/>
    <row r="39563" x14ac:dyDescent="0.25"/>
    <row r="39564" x14ac:dyDescent="0.25"/>
    <row r="39565" x14ac:dyDescent="0.25"/>
    <row r="39566" x14ac:dyDescent="0.25"/>
    <row r="39567" x14ac:dyDescent="0.25"/>
    <row r="39568" x14ac:dyDescent="0.25"/>
    <row r="39569" x14ac:dyDescent="0.25"/>
    <row r="39570" x14ac:dyDescent="0.25"/>
    <row r="39571" x14ac:dyDescent="0.25"/>
    <row r="39572" x14ac:dyDescent="0.25"/>
    <row r="39573" x14ac:dyDescent="0.25"/>
    <row r="39574" x14ac:dyDescent="0.25"/>
    <row r="39575" x14ac:dyDescent="0.25"/>
    <row r="39576" x14ac:dyDescent="0.25"/>
    <row r="39577" x14ac:dyDescent="0.25"/>
    <row r="39578" x14ac:dyDescent="0.25"/>
    <row r="39579" x14ac:dyDescent="0.25"/>
    <row r="39580" x14ac:dyDescent="0.25"/>
    <row r="39581" x14ac:dyDescent="0.25"/>
    <row r="39582" x14ac:dyDescent="0.25"/>
    <row r="39583" x14ac:dyDescent="0.25"/>
    <row r="39584" x14ac:dyDescent="0.25"/>
    <row r="39585" x14ac:dyDescent="0.25"/>
    <row r="39586" x14ac:dyDescent="0.25"/>
    <row r="39587" x14ac:dyDescent="0.25"/>
    <row r="39588" x14ac:dyDescent="0.25"/>
    <row r="39589" x14ac:dyDescent="0.25"/>
    <row r="39590" x14ac:dyDescent="0.25"/>
    <row r="39591" x14ac:dyDescent="0.25"/>
    <row r="39592" x14ac:dyDescent="0.25"/>
    <row r="39593" x14ac:dyDescent="0.25"/>
    <row r="39594" x14ac:dyDescent="0.25"/>
    <row r="39595" x14ac:dyDescent="0.25"/>
    <row r="39596" x14ac:dyDescent="0.25"/>
    <row r="39597" x14ac:dyDescent="0.25"/>
    <row r="39598" x14ac:dyDescent="0.25"/>
    <row r="39599" x14ac:dyDescent="0.25"/>
    <row r="39600" x14ac:dyDescent="0.25"/>
    <row r="39601" x14ac:dyDescent="0.25"/>
    <row r="39602" x14ac:dyDescent="0.25"/>
    <row r="39603" x14ac:dyDescent="0.25"/>
    <row r="39604" x14ac:dyDescent="0.25"/>
    <row r="39605" x14ac:dyDescent="0.25"/>
    <row r="39606" x14ac:dyDescent="0.25"/>
    <row r="39607" x14ac:dyDescent="0.25"/>
    <row r="39608" x14ac:dyDescent="0.25"/>
    <row r="39609" x14ac:dyDescent="0.25"/>
    <row r="39610" x14ac:dyDescent="0.25"/>
    <row r="39611" x14ac:dyDescent="0.25"/>
    <row r="39612" x14ac:dyDescent="0.25"/>
    <row r="39613" x14ac:dyDescent="0.25"/>
    <row r="39614" x14ac:dyDescent="0.25"/>
    <row r="39615" x14ac:dyDescent="0.25"/>
    <row r="39616" x14ac:dyDescent="0.25"/>
    <row r="39617" x14ac:dyDescent="0.25"/>
    <row r="39618" x14ac:dyDescent="0.25"/>
    <row r="39619" x14ac:dyDescent="0.25"/>
    <row r="39620" x14ac:dyDescent="0.25"/>
    <row r="39621" x14ac:dyDescent="0.25"/>
    <row r="39622" x14ac:dyDescent="0.25"/>
    <row r="39623" x14ac:dyDescent="0.25"/>
    <row r="39624" x14ac:dyDescent="0.25"/>
    <row r="39625" x14ac:dyDescent="0.25"/>
    <row r="39626" x14ac:dyDescent="0.25"/>
    <row r="39627" x14ac:dyDescent="0.25"/>
    <row r="39628" x14ac:dyDescent="0.25"/>
    <row r="39629" x14ac:dyDescent="0.25"/>
    <row r="39630" x14ac:dyDescent="0.25"/>
    <row r="39631" x14ac:dyDescent="0.25"/>
    <row r="39632" x14ac:dyDescent="0.25"/>
    <row r="39633" x14ac:dyDescent="0.25"/>
    <row r="39634" x14ac:dyDescent="0.25"/>
    <row r="39635" x14ac:dyDescent="0.25"/>
    <row r="39636" x14ac:dyDescent="0.25"/>
    <row r="39637" x14ac:dyDescent="0.25"/>
    <row r="39638" x14ac:dyDescent="0.25"/>
    <row r="39639" x14ac:dyDescent="0.25"/>
    <row r="39640" x14ac:dyDescent="0.25"/>
    <row r="39641" x14ac:dyDescent="0.25"/>
    <row r="39642" x14ac:dyDescent="0.25"/>
    <row r="39643" x14ac:dyDescent="0.25"/>
    <row r="39644" x14ac:dyDescent="0.25"/>
    <row r="39645" x14ac:dyDescent="0.25"/>
    <row r="39646" x14ac:dyDescent="0.25"/>
    <row r="39647" x14ac:dyDescent="0.25"/>
    <row r="39648" x14ac:dyDescent="0.25"/>
    <row r="39649" x14ac:dyDescent="0.25"/>
    <row r="39650" x14ac:dyDescent="0.25"/>
    <row r="39651" x14ac:dyDescent="0.25"/>
    <row r="39652" x14ac:dyDescent="0.25"/>
    <row r="39653" x14ac:dyDescent="0.25"/>
    <row r="39654" x14ac:dyDescent="0.25"/>
    <row r="39655" x14ac:dyDescent="0.25"/>
    <row r="39656" x14ac:dyDescent="0.25"/>
    <row r="39657" x14ac:dyDescent="0.25"/>
    <row r="39658" x14ac:dyDescent="0.25"/>
    <row r="39659" x14ac:dyDescent="0.25"/>
    <row r="39660" x14ac:dyDescent="0.25"/>
    <row r="39661" x14ac:dyDescent="0.25"/>
    <row r="39662" x14ac:dyDescent="0.25"/>
    <row r="39663" x14ac:dyDescent="0.25"/>
    <row r="39664" x14ac:dyDescent="0.25"/>
    <row r="39665" x14ac:dyDescent="0.25"/>
    <row r="39666" x14ac:dyDescent="0.25"/>
    <row r="39667" x14ac:dyDescent="0.25"/>
    <row r="39668" x14ac:dyDescent="0.25"/>
    <row r="39669" x14ac:dyDescent="0.25"/>
    <row r="39670" x14ac:dyDescent="0.25"/>
    <row r="39671" x14ac:dyDescent="0.25"/>
    <row r="39672" x14ac:dyDescent="0.25"/>
    <row r="39673" x14ac:dyDescent="0.25"/>
    <row r="39674" x14ac:dyDescent="0.25"/>
    <row r="39675" x14ac:dyDescent="0.25"/>
    <row r="39676" x14ac:dyDescent="0.25"/>
    <row r="39677" x14ac:dyDescent="0.25"/>
    <row r="39678" x14ac:dyDescent="0.25"/>
    <row r="39679" x14ac:dyDescent="0.25"/>
    <row r="39680" x14ac:dyDescent="0.25"/>
    <row r="39681" x14ac:dyDescent="0.25"/>
    <row r="39682" x14ac:dyDescent="0.25"/>
    <row r="39683" x14ac:dyDescent="0.25"/>
    <row r="39684" x14ac:dyDescent="0.25"/>
    <row r="39685" x14ac:dyDescent="0.25"/>
    <row r="39686" x14ac:dyDescent="0.25"/>
    <row r="39687" x14ac:dyDescent="0.25"/>
    <row r="39688" x14ac:dyDescent="0.25"/>
    <row r="39689" x14ac:dyDescent="0.25"/>
    <row r="39690" x14ac:dyDescent="0.25"/>
    <row r="39691" x14ac:dyDescent="0.25"/>
    <row r="39692" x14ac:dyDescent="0.25"/>
    <row r="39693" x14ac:dyDescent="0.25"/>
    <row r="39694" x14ac:dyDescent="0.25"/>
    <row r="39695" x14ac:dyDescent="0.25"/>
    <row r="39696" x14ac:dyDescent="0.25"/>
    <row r="39697" x14ac:dyDescent="0.25"/>
    <row r="39698" x14ac:dyDescent="0.25"/>
    <row r="39699" x14ac:dyDescent="0.25"/>
    <row r="39700" x14ac:dyDescent="0.25"/>
    <row r="39701" x14ac:dyDescent="0.25"/>
    <row r="39702" x14ac:dyDescent="0.25"/>
    <row r="39703" x14ac:dyDescent="0.25"/>
    <row r="39704" x14ac:dyDescent="0.25"/>
    <row r="39705" x14ac:dyDescent="0.25"/>
    <row r="39706" x14ac:dyDescent="0.25"/>
    <row r="39707" x14ac:dyDescent="0.25"/>
    <row r="39708" x14ac:dyDescent="0.25"/>
    <row r="39709" x14ac:dyDescent="0.25"/>
    <row r="39710" x14ac:dyDescent="0.25"/>
    <row r="39711" x14ac:dyDescent="0.25"/>
    <row r="39712" x14ac:dyDescent="0.25"/>
    <row r="39713" x14ac:dyDescent="0.25"/>
    <row r="39714" x14ac:dyDescent="0.25"/>
    <row r="39715" x14ac:dyDescent="0.25"/>
    <row r="39716" x14ac:dyDescent="0.25"/>
    <row r="39717" x14ac:dyDescent="0.25"/>
    <row r="39718" x14ac:dyDescent="0.25"/>
    <row r="39719" x14ac:dyDescent="0.25"/>
    <row r="39720" x14ac:dyDescent="0.25"/>
    <row r="39721" x14ac:dyDescent="0.25"/>
    <row r="39722" x14ac:dyDescent="0.25"/>
    <row r="39723" x14ac:dyDescent="0.25"/>
    <row r="39724" x14ac:dyDescent="0.25"/>
    <row r="39725" x14ac:dyDescent="0.25"/>
    <row r="39726" x14ac:dyDescent="0.25"/>
    <row r="39727" x14ac:dyDescent="0.25"/>
    <row r="39728" x14ac:dyDescent="0.25"/>
    <row r="39729" x14ac:dyDescent="0.25"/>
    <row r="39730" x14ac:dyDescent="0.25"/>
    <row r="39731" x14ac:dyDescent="0.25"/>
    <row r="39732" x14ac:dyDescent="0.25"/>
    <row r="39733" x14ac:dyDescent="0.25"/>
    <row r="39734" x14ac:dyDescent="0.25"/>
    <row r="39735" x14ac:dyDescent="0.25"/>
    <row r="39736" x14ac:dyDescent="0.25"/>
    <row r="39737" x14ac:dyDescent="0.25"/>
    <row r="39738" x14ac:dyDescent="0.25"/>
    <row r="39739" x14ac:dyDescent="0.25"/>
    <row r="39740" x14ac:dyDescent="0.25"/>
    <row r="39741" x14ac:dyDescent="0.25"/>
    <row r="39742" x14ac:dyDescent="0.25"/>
    <row r="39743" x14ac:dyDescent="0.25"/>
    <row r="39744" x14ac:dyDescent="0.25"/>
    <row r="39745" x14ac:dyDescent="0.25"/>
    <row r="39746" x14ac:dyDescent="0.25"/>
    <row r="39747" x14ac:dyDescent="0.25"/>
    <row r="39748" x14ac:dyDescent="0.25"/>
    <row r="39749" x14ac:dyDescent="0.25"/>
    <row r="39750" x14ac:dyDescent="0.25"/>
    <row r="39751" x14ac:dyDescent="0.25"/>
    <row r="39752" x14ac:dyDescent="0.25"/>
    <row r="39753" x14ac:dyDescent="0.25"/>
    <row r="39754" x14ac:dyDescent="0.25"/>
    <row r="39755" x14ac:dyDescent="0.25"/>
    <row r="39756" x14ac:dyDescent="0.25"/>
    <row r="39757" x14ac:dyDescent="0.25"/>
    <row r="39758" x14ac:dyDescent="0.25"/>
    <row r="39759" x14ac:dyDescent="0.25"/>
    <row r="39760" x14ac:dyDescent="0.25"/>
    <row r="39761" x14ac:dyDescent="0.25"/>
    <row r="39762" x14ac:dyDescent="0.25"/>
    <row r="39763" x14ac:dyDescent="0.25"/>
    <row r="39764" x14ac:dyDescent="0.25"/>
    <row r="39765" x14ac:dyDescent="0.25"/>
    <row r="39766" x14ac:dyDescent="0.25"/>
    <row r="39767" x14ac:dyDescent="0.25"/>
    <row r="39768" x14ac:dyDescent="0.25"/>
    <row r="39769" x14ac:dyDescent="0.25"/>
    <row r="39770" x14ac:dyDescent="0.25"/>
    <row r="39771" x14ac:dyDescent="0.25"/>
    <row r="39772" x14ac:dyDescent="0.25"/>
    <row r="39773" x14ac:dyDescent="0.25"/>
    <row r="39774" x14ac:dyDescent="0.25"/>
    <row r="39775" x14ac:dyDescent="0.25"/>
    <row r="39776" x14ac:dyDescent="0.25"/>
    <row r="39777" x14ac:dyDescent="0.25"/>
    <row r="39778" x14ac:dyDescent="0.25"/>
    <row r="39779" x14ac:dyDescent="0.25"/>
    <row r="39780" x14ac:dyDescent="0.25"/>
    <row r="39781" x14ac:dyDescent="0.25"/>
    <row r="39782" x14ac:dyDescent="0.25"/>
    <row r="39783" x14ac:dyDescent="0.25"/>
    <row r="39784" x14ac:dyDescent="0.25"/>
    <row r="39785" x14ac:dyDescent="0.25"/>
    <row r="39786" x14ac:dyDescent="0.25"/>
    <row r="39787" x14ac:dyDescent="0.25"/>
    <row r="39788" x14ac:dyDescent="0.25"/>
    <row r="39789" x14ac:dyDescent="0.25"/>
    <row r="39790" x14ac:dyDescent="0.25"/>
    <row r="39791" x14ac:dyDescent="0.25"/>
    <row r="39792" x14ac:dyDescent="0.25"/>
    <row r="39793" x14ac:dyDescent="0.25"/>
    <row r="39794" x14ac:dyDescent="0.25"/>
    <row r="39795" x14ac:dyDescent="0.25"/>
    <row r="39796" x14ac:dyDescent="0.25"/>
    <row r="39797" x14ac:dyDescent="0.25"/>
    <row r="39798" x14ac:dyDescent="0.25"/>
    <row r="39799" x14ac:dyDescent="0.25"/>
    <row r="39800" x14ac:dyDescent="0.25"/>
    <row r="39801" x14ac:dyDescent="0.25"/>
    <row r="39802" x14ac:dyDescent="0.25"/>
    <row r="39803" x14ac:dyDescent="0.25"/>
    <row r="39804" x14ac:dyDescent="0.25"/>
    <row r="39805" x14ac:dyDescent="0.25"/>
    <row r="39806" x14ac:dyDescent="0.25"/>
    <row r="39807" x14ac:dyDescent="0.25"/>
    <row r="39808" x14ac:dyDescent="0.25"/>
    <row r="39809" x14ac:dyDescent="0.25"/>
    <row r="39810" x14ac:dyDescent="0.25"/>
    <row r="39811" x14ac:dyDescent="0.25"/>
    <row r="39812" x14ac:dyDescent="0.25"/>
    <row r="39813" x14ac:dyDescent="0.25"/>
    <row r="39814" x14ac:dyDescent="0.25"/>
    <row r="39815" x14ac:dyDescent="0.25"/>
    <row r="39816" x14ac:dyDescent="0.25"/>
    <row r="39817" x14ac:dyDescent="0.25"/>
    <row r="39818" x14ac:dyDescent="0.25"/>
    <row r="39819" x14ac:dyDescent="0.25"/>
    <row r="39820" x14ac:dyDescent="0.25"/>
    <row r="39821" x14ac:dyDescent="0.25"/>
    <row r="39822" x14ac:dyDescent="0.25"/>
    <row r="39823" x14ac:dyDescent="0.25"/>
    <row r="39824" x14ac:dyDescent="0.25"/>
    <row r="39825" x14ac:dyDescent="0.25"/>
    <row r="39826" x14ac:dyDescent="0.25"/>
    <row r="39827" x14ac:dyDescent="0.25"/>
    <row r="39828" x14ac:dyDescent="0.25"/>
    <row r="39829" x14ac:dyDescent="0.25"/>
    <row r="39830" x14ac:dyDescent="0.25"/>
    <row r="39831" x14ac:dyDescent="0.25"/>
    <row r="39832" x14ac:dyDescent="0.25"/>
    <row r="39833" x14ac:dyDescent="0.25"/>
    <row r="39834" x14ac:dyDescent="0.25"/>
    <row r="39835" x14ac:dyDescent="0.25"/>
    <row r="39836" x14ac:dyDescent="0.25"/>
    <row r="39837" x14ac:dyDescent="0.25"/>
    <row r="39838" x14ac:dyDescent="0.25"/>
    <row r="39839" x14ac:dyDescent="0.25"/>
    <row r="39840" x14ac:dyDescent="0.25"/>
    <row r="39841" x14ac:dyDescent="0.25"/>
    <row r="39842" x14ac:dyDescent="0.25"/>
    <row r="39843" x14ac:dyDescent="0.25"/>
    <row r="39844" x14ac:dyDescent="0.25"/>
    <row r="39845" x14ac:dyDescent="0.25"/>
    <row r="39846" x14ac:dyDescent="0.25"/>
    <row r="39847" x14ac:dyDescent="0.25"/>
    <row r="39848" x14ac:dyDescent="0.25"/>
    <row r="39849" x14ac:dyDescent="0.25"/>
    <row r="39850" x14ac:dyDescent="0.25"/>
    <row r="39851" x14ac:dyDescent="0.25"/>
    <row r="39852" x14ac:dyDescent="0.25"/>
    <row r="39853" x14ac:dyDescent="0.25"/>
    <row r="39854" x14ac:dyDescent="0.25"/>
    <row r="39855" x14ac:dyDescent="0.25"/>
    <row r="39856" x14ac:dyDescent="0.25"/>
    <row r="39857" x14ac:dyDescent="0.25"/>
    <row r="39858" x14ac:dyDescent="0.25"/>
    <row r="39859" x14ac:dyDescent="0.25"/>
    <row r="39860" x14ac:dyDescent="0.25"/>
    <row r="39861" x14ac:dyDescent="0.25"/>
    <row r="39862" x14ac:dyDescent="0.25"/>
    <row r="39863" x14ac:dyDescent="0.25"/>
    <row r="39864" x14ac:dyDescent="0.25"/>
    <row r="39865" x14ac:dyDescent="0.25"/>
    <row r="39866" x14ac:dyDescent="0.25"/>
    <row r="39867" x14ac:dyDescent="0.25"/>
    <row r="39868" x14ac:dyDescent="0.25"/>
    <row r="39869" x14ac:dyDescent="0.25"/>
    <row r="39870" x14ac:dyDescent="0.25"/>
    <row r="39871" x14ac:dyDescent="0.25"/>
    <row r="39872" x14ac:dyDescent="0.25"/>
    <row r="39873" x14ac:dyDescent="0.25"/>
    <row r="39874" x14ac:dyDescent="0.25"/>
    <row r="39875" x14ac:dyDescent="0.25"/>
    <row r="39876" x14ac:dyDescent="0.25"/>
    <row r="39877" x14ac:dyDescent="0.25"/>
    <row r="39878" x14ac:dyDescent="0.25"/>
    <row r="39879" x14ac:dyDescent="0.25"/>
    <row r="39880" x14ac:dyDescent="0.25"/>
    <row r="39881" x14ac:dyDescent="0.25"/>
    <row r="39882" x14ac:dyDescent="0.25"/>
    <row r="39883" x14ac:dyDescent="0.25"/>
    <row r="39884" x14ac:dyDescent="0.25"/>
    <row r="39885" x14ac:dyDescent="0.25"/>
    <row r="39886" x14ac:dyDescent="0.25"/>
    <row r="39887" x14ac:dyDescent="0.25"/>
    <row r="39888" x14ac:dyDescent="0.25"/>
    <row r="39889" x14ac:dyDescent="0.25"/>
    <row r="39890" x14ac:dyDescent="0.25"/>
    <row r="39891" x14ac:dyDescent="0.25"/>
    <row r="39892" x14ac:dyDescent="0.25"/>
    <row r="39893" x14ac:dyDescent="0.25"/>
    <row r="39894" x14ac:dyDescent="0.25"/>
    <row r="39895" x14ac:dyDescent="0.25"/>
    <row r="39896" x14ac:dyDescent="0.25"/>
    <row r="39897" x14ac:dyDescent="0.25"/>
    <row r="39898" x14ac:dyDescent="0.25"/>
    <row r="39899" x14ac:dyDescent="0.25"/>
    <row r="39900" x14ac:dyDescent="0.25"/>
    <row r="39901" x14ac:dyDescent="0.25"/>
    <row r="39902" x14ac:dyDescent="0.25"/>
    <row r="39903" x14ac:dyDescent="0.25"/>
    <row r="39904" x14ac:dyDescent="0.25"/>
    <row r="39905" x14ac:dyDescent="0.25"/>
    <row r="39906" x14ac:dyDescent="0.25"/>
    <row r="39907" x14ac:dyDescent="0.25"/>
    <row r="39908" x14ac:dyDescent="0.25"/>
    <row r="39909" x14ac:dyDescent="0.25"/>
    <row r="39910" x14ac:dyDescent="0.25"/>
    <row r="39911" x14ac:dyDescent="0.25"/>
    <row r="39912" x14ac:dyDescent="0.25"/>
    <row r="39913" x14ac:dyDescent="0.25"/>
    <row r="39914" x14ac:dyDescent="0.25"/>
    <row r="39915" x14ac:dyDescent="0.25"/>
    <row r="39916" x14ac:dyDescent="0.25"/>
    <row r="39917" x14ac:dyDescent="0.25"/>
    <row r="39918" x14ac:dyDescent="0.25"/>
    <row r="39919" x14ac:dyDescent="0.25"/>
    <row r="39920" x14ac:dyDescent="0.25"/>
    <row r="39921" x14ac:dyDescent="0.25"/>
    <row r="39922" x14ac:dyDescent="0.25"/>
    <row r="39923" x14ac:dyDescent="0.25"/>
    <row r="39924" x14ac:dyDescent="0.25"/>
    <row r="39925" x14ac:dyDescent="0.25"/>
    <row r="39926" x14ac:dyDescent="0.25"/>
    <row r="39927" x14ac:dyDescent="0.25"/>
    <row r="39928" x14ac:dyDescent="0.25"/>
    <row r="39929" x14ac:dyDescent="0.25"/>
    <row r="39930" x14ac:dyDescent="0.25"/>
    <row r="39931" x14ac:dyDescent="0.25"/>
    <row r="39932" x14ac:dyDescent="0.25"/>
    <row r="39933" x14ac:dyDescent="0.25"/>
    <row r="39934" x14ac:dyDescent="0.25"/>
    <row r="39935" x14ac:dyDescent="0.25"/>
    <row r="39936" x14ac:dyDescent="0.25"/>
    <row r="39937" x14ac:dyDescent="0.25"/>
    <row r="39938" x14ac:dyDescent="0.25"/>
    <row r="39939" x14ac:dyDescent="0.25"/>
    <row r="39940" x14ac:dyDescent="0.25"/>
    <row r="39941" x14ac:dyDescent="0.25"/>
    <row r="39942" x14ac:dyDescent="0.25"/>
    <row r="39943" x14ac:dyDescent="0.25"/>
    <row r="39944" x14ac:dyDescent="0.25"/>
    <row r="39945" x14ac:dyDescent="0.25"/>
    <row r="39946" x14ac:dyDescent="0.25"/>
    <row r="39947" x14ac:dyDescent="0.25"/>
    <row r="39948" x14ac:dyDescent="0.25"/>
    <row r="39949" x14ac:dyDescent="0.25"/>
    <row r="39950" x14ac:dyDescent="0.25"/>
    <row r="39951" x14ac:dyDescent="0.25"/>
    <row r="39952" x14ac:dyDescent="0.25"/>
    <row r="39953" x14ac:dyDescent="0.25"/>
    <row r="39954" x14ac:dyDescent="0.25"/>
    <row r="39955" x14ac:dyDescent="0.25"/>
    <row r="39956" x14ac:dyDescent="0.25"/>
    <row r="39957" x14ac:dyDescent="0.25"/>
    <row r="39958" x14ac:dyDescent="0.25"/>
    <row r="39959" x14ac:dyDescent="0.25"/>
    <row r="39960" x14ac:dyDescent="0.25"/>
    <row r="39961" x14ac:dyDescent="0.25"/>
    <row r="39962" x14ac:dyDescent="0.25"/>
    <row r="39963" x14ac:dyDescent="0.25"/>
    <row r="39964" x14ac:dyDescent="0.25"/>
    <row r="39965" x14ac:dyDescent="0.25"/>
    <row r="39966" x14ac:dyDescent="0.25"/>
    <row r="39967" x14ac:dyDescent="0.25"/>
    <row r="39968" x14ac:dyDescent="0.25"/>
    <row r="39969" x14ac:dyDescent="0.25"/>
    <row r="39970" x14ac:dyDescent="0.25"/>
    <row r="39971" x14ac:dyDescent="0.25"/>
    <row r="39972" x14ac:dyDescent="0.25"/>
    <row r="39973" x14ac:dyDescent="0.25"/>
    <row r="39974" x14ac:dyDescent="0.25"/>
    <row r="39975" x14ac:dyDescent="0.25"/>
    <row r="39976" x14ac:dyDescent="0.25"/>
    <row r="39977" x14ac:dyDescent="0.25"/>
    <row r="39978" x14ac:dyDescent="0.25"/>
    <row r="39979" x14ac:dyDescent="0.25"/>
    <row r="39980" x14ac:dyDescent="0.25"/>
    <row r="39981" x14ac:dyDescent="0.25"/>
    <row r="39982" x14ac:dyDescent="0.25"/>
    <row r="39983" x14ac:dyDescent="0.25"/>
    <row r="39984" x14ac:dyDescent="0.25"/>
    <row r="39985" x14ac:dyDescent="0.25"/>
    <row r="39986" x14ac:dyDescent="0.25"/>
    <row r="39987" x14ac:dyDescent="0.25"/>
    <row r="39988" x14ac:dyDescent="0.25"/>
    <row r="39989" x14ac:dyDescent="0.25"/>
    <row r="39990" x14ac:dyDescent="0.25"/>
    <row r="39991" x14ac:dyDescent="0.25"/>
    <row r="39992" x14ac:dyDescent="0.25"/>
    <row r="39993" x14ac:dyDescent="0.25"/>
    <row r="39994" x14ac:dyDescent="0.25"/>
    <row r="39995" x14ac:dyDescent="0.25"/>
    <row r="39996" x14ac:dyDescent="0.25"/>
    <row r="39997" x14ac:dyDescent="0.25"/>
    <row r="39998" x14ac:dyDescent="0.25"/>
    <row r="39999" x14ac:dyDescent="0.25"/>
    <row r="40000" x14ac:dyDescent="0.25"/>
    <row r="40001" x14ac:dyDescent="0.25"/>
    <row r="40002" x14ac:dyDescent="0.25"/>
    <row r="40003" x14ac:dyDescent="0.25"/>
    <row r="40004" x14ac:dyDescent="0.25"/>
    <row r="40005" x14ac:dyDescent="0.25"/>
    <row r="40006" x14ac:dyDescent="0.25"/>
    <row r="40007" x14ac:dyDescent="0.25"/>
    <row r="40008" x14ac:dyDescent="0.25"/>
    <row r="40009" x14ac:dyDescent="0.25"/>
    <row r="40010" x14ac:dyDescent="0.25"/>
    <row r="40011" x14ac:dyDescent="0.25"/>
    <row r="40012" x14ac:dyDescent="0.25"/>
    <row r="40013" x14ac:dyDescent="0.25"/>
    <row r="40014" x14ac:dyDescent="0.25"/>
    <row r="40015" x14ac:dyDescent="0.25"/>
    <row r="40016" x14ac:dyDescent="0.25"/>
    <row r="40017" x14ac:dyDescent="0.25"/>
    <row r="40018" x14ac:dyDescent="0.25"/>
    <row r="40019" x14ac:dyDescent="0.25"/>
    <row r="40020" x14ac:dyDescent="0.25"/>
    <row r="40021" x14ac:dyDescent="0.25"/>
    <row r="40022" x14ac:dyDescent="0.25"/>
    <row r="40023" x14ac:dyDescent="0.25"/>
    <row r="40024" x14ac:dyDescent="0.25"/>
    <row r="40025" x14ac:dyDescent="0.25"/>
    <row r="40026" x14ac:dyDescent="0.25"/>
    <row r="40027" x14ac:dyDescent="0.25"/>
    <row r="40028" x14ac:dyDescent="0.25"/>
    <row r="40029" x14ac:dyDescent="0.25"/>
    <row r="40030" x14ac:dyDescent="0.25"/>
    <row r="40031" x14ac:dyDescent="0.25"/>
    <row r="40032" x14ac:dyDescent="0.25"/>
    <row r="40033" x14ac:dyDescent="0.25"/>
    <row r="40034" x14ac:dyDescent="0.25"/>
    <row r="40035" x14ac:dyDescent="0.25"/>
    <row r="40036" x14ac:dyDescent="0.25"/>
    <row r="40037" x14ac:dyDescent="0.25"/>
    <row r="40038" x14ac:dyDescent="0.25"/>
    <row r="40039" x14ac:dyDescent="0.25"/>
    <row r="40040" x14ac:dyDescent="0.25"/>
    <row r="40041" x14ac:dyDescent="0.25"/>
    <row r="40042" x14ac:dyDescent="0.25"/>
    <row r="40043" x14ac:dyDescent="0.25"/>
    <row r="40044" x14ac:dyDescent="0.25"/>
    <row r="40045" x14ac:dyDescent="0.25"/>
    <row r="40046" x14ac:dyDescent="0.25"/>
    <row r="40047" x14ac:dyDescent="0.25"/>
    <row r="40048" x14ac:dyDescent="0.25"/>
    <row r="40049" x14ac:dyDescent="0.25"/>
    <row r="40050" x14ac:dyDescent="0.25"/>
    <row r="40051" x14ac:dyDescent="0.25"/>
    <row r="40052" x14ac:dyDescent="0.25"/>
    <row r="40053" x14ac:dyDescent="0.25"/>
    <row r="40054" x14ac:dyDescent="0.25"/>
    <row r="40055" x14ac:dyDescent="0.25"/>
    <row r="40056" x14ac:dyDescent="0.25"/>
    <row r="40057" x14ac:dyDescent="0.25"/>
    <row r="40058" x14ac:dyDescent="0.25"/>
    <row r="40059" x14ac:dyDescent="0.25"/>
    <row r="40060" x14ac:dyDescent="0.25"/>
    <row r="40061" x14ac:dyDescent="0.25"/>
    <row r="40062" x14ac:dyDescent="0.25"/>
    <row r="40063" x14ac:dyDescent="0.25"/>
    <row r="40064" x14ac:dyDescent="0.25"/>
    <row r="40065" x14ac:dyDescent="0.25"/>
    <row r="40066" x14ac:dyDescent="0.25"/>
    <row r="40067" x14ac:dyDescent="0.25"/>
    <row r="40068" x14ac:dyDescent="0.25"/>
    <row r="40069" x14ac:dyDescent="0.25"/>
    <row r="40070" x14ac:dyDescent="0.25"/>
    <row r="40071" x14ac:dyDescent="0.25"/>
    <row r="40072" x14ac:dyDescent="0.25"/>
    <row r="40073" x14ac:dyDescent="0.25"/>
    <row r="40074" x14ac:dyDescent="0.25"/>
    <row r="40075" x14ac:dyDescent="0.25"/>
    <row r="40076" x14ac:dyDescent="0.25"/>
    <row r="40077" x14ac:dyDescent="0.25"/>
    <row r="40078" x14ac:dyDescent="0.25"/>
    <row r="40079" x14ac:dyDescent="0.25"/>
    <row r="40080" x14ac:dyDescent="0.25"/>
    <row r="40081" x14ac:dyDescent="0.25"/>
    <row r="40082" x14ac:dyDescent="0.25"/>
    <row r="40083" x14ac:dyDescent="0.25"/>
    <row r="40084" x14ac:dyDescent="0.25"/>
    <row r="40085" x14ac:dyDescent="0.25"/>
    <row r="40086" x14ac:dyDescent="0.25"/>
    <row r="40087" x14ac:dyDescent="0.25"/>
    <row r="40088" x14ac:dyDescent="0.25"/>
    <row r="40089" x14ac:dyDescent="0.25"/>
    <row r="40090" x14ac:dyDescent="0.25"/>
    <row r="40091" x14ac:dyDescent="0.25"/>
    <row r="40092" x14ac:dyDescent="0.25"/>
    <row r="40093" x14ac:dyDescent="0.25"/>
    <row r="40094" x14ac:dyDescent="0.25"/>
    <row r="40095" x14ac:dyDescent="0.25"/>
    <row r="40096" x14ac:dyDescent="0.25"/>
    <row r="40097" x14ac:dyDescent="0.25"/>
    <row r="40098" x14ac:dyDescent="0.25"/>
    <row r="40099" x14ac:dyDescent="0.25"/>
    <row r="40100" x14ac:dyDescent="0.25"/>
    <row r="40101" x14ac:dyDescent="0.25"/>
    <row r="40102" x14ac:dyDescent="0.25"/>
    <row r="40103" x14ac:dyDescent="0.25"/>
    <row r="40104" x14ac:dyDescent="0.25"/>
    <row r="40105" x14ac:dyDescent="0.25"/>
    <row r="40106" x14ac:dyDescent="0.25"/>
    <row r="40107" x14ac:dyDescent="0.25"/>
    <row r="40108" x14ac:dyDescent="0.25"/>
    <row r="40109" x14ac:dyDescent="0.25"/>
    <row r="40110" x14ac:dyDescent="0.25"/>
    <row r="40111" x14ac:dyDescent="0.25"/>
    <row r="40112" x14ac:dyDescent="0.25"/>
    <row r="40113" x14ac:dyDescent="0.25"/>
    <row r="40114" x14ac:dyDescent="0.25"/>
    <row r="40115" x14ac:dyDescent="0.25"/>
    <row r="40116" x14ac:dyDescent="0.25"/>
    <row r="40117" x14ac:dyDescent="0.25"/>
    <row r="40118" x14ac:dyDescent="0.25"/>
    <row r="40119" x14ac:dyDescent="0.25"/>
    <row r="40120" x14ac:dyDescent="0.25"/>
    <row r="40121" x14ac:dyDescent="0.25"/>
    <row r="40122" x14ac:dyDescent="0.25"/>
    <row r="40123" x14ac:dyDescent="0.25"/>
    <row r="40124" x14ac:dyDescent="0.25"/>
    <row r="40125" x14ac:dyDescent="0.25"/>
    <row r="40126" x14ac:dyDescent="0.25"/>
    <row r="40127" x14ac:dyDescent="0.25"/>
    <row r="40128" x14ac:dyDescent="0.25"/>
    <row r="40129" x14ac:dyDescent="0.25"/>
    <row r="40130" x14ac:dyDescent="0.25"/>
    <row r="40131" x14ac:dyDescent="0.25"/>
    <row r="40132" x14ac:dyDescent="0.25"/>
    <row r="40133" x14ac:dyDescent="0.25"/>
    <row r="40134" x14ac:dyDescent="0.25"/>
    <row r="40135" x14ac:dyDescent="0.25"/>
    <row r="40136" x14ac:dyDescent="0.25"/>
    <row r="40137" x14ac:dyDescent="0.25"/>
    <row r="40138" x14ac:dyDescent="0.25"/>
    <row r="40139" x14ac:dyDescent="0.25"/>
    <row r="40140" x14ac:dyDescent="0.25"/>
    <row r="40141" x14ac:dyDescent="0.25"/>
    <row r="40142" x14ac:dyDescent="0.25"/>
    <row r="40143" x14ac:dyDescent="0.25"/>
    <row r="40144" x14ac:dyDescent="0.25"/>
    <row r="40145" x14ac:dyDescent="0.25"/>
    <row r="40146" x14ac:dyDescent="0.25"/>
    <row r="40147" x14ac:dyDescent="0.25"/>
    <row r="40148" x14ac:dyDescent="0.25"/>
    <row r="40149" x14ac:dyDescent="0.25"/>
    <row r="40150" x14ac:dyDescent="0.25"/>
    <row r="40151" x14ac:dyDescent="0.25"/>
    <row r="40152" x14ac:dyDescent="0.25"/>
    <row r="40153" x14ac:dyDescent="0.25"/>
    <row r="40154" x14ac:dyDescent="0.25"/>
    <row r="40155" x14ac:dyDescent="0.25"/>
    <row r="40156" x14ac:dyDescent="0.25"/>
    <row r="40157" x14ac:dyDescent="0.25"/>
    <row r="40158" x14ac:dyDescent="0.25"/>
    <row r="40159" x14ac:dyDescent="0.25"/>
    <row r="40160" x14ac:dyDescent="0.25"/>
    <row r="40161" x14ac:dyDescent="0.25"/>
    <row r="40162" x14ac:dyDescent="0.25"/>
    <row r="40163" x14ac:dyDescent="0.25"/>
    <row r="40164" x14ac:dyDescent="0.25"/>
    <row r="40165" x14ac:dyDescent="0.25"/>
    <row r="40166" x14ac:dyDescent="0.25"/>
    <row r="40167" x14ac:dyDescent="0.25"/>
    <row r="40168" x14ac:dyDescent="0.25"/>
    <row r="40169" x14ac:dyDescent="0.25"/>
    <row r="40170" x14ac:dyDescent="0.25"/>
    <row r="40171" x14ac:dyDescent="0.25"/>
    <row r="40172" x14ac:dyDescent="0.25"/>
    <row r="40173" x14ac:dyDescent="0.25"/>
    <row r="40174" x14ac:dyDescent="0.25"/>
    <row r="40175" x14ac:dyDescent="0.25"/>
    <row r="40176" x14ac:dyDescent="0.25"/>
    <row r="40177" x14ac:dyDescent="0.25"/>
    <row r="40178" x14ac:dyDescent="0.25"/>
    <row r="40179" x14ac:dyDescent="0.25"/>
    <row r="40180" x14ac:dyDescent="0.25"/>
    <row r="40181" x14ac:dyDescent="0.25"/>
    <row r="40182" x14ac:dyDescent="0.25"/>
    <row r="40183" x14ac:dyDescent="0.25"/>
    <row r="40184" x14ac:dyDescent="0.25"/>
    <row r="40185" x14ac:dyDescent="0.25"/>
    <row r="40186" x14ac:dyDescent="0.25"/>
    <row r="40187" x14ac:dyDescent="0.25"/>
    <row r="40188" x14ac:dyDescent="0.25"/>
    <row r="40189" x14ac:dyDescent="0.25"/>
    <row r="40190" x14ac:dyDescent="0.25"/>
    <row r="40191" x14ac:dyDescent="0.25"/>
    <row r="40192" x14ac:dyDescent="0.25"/>
    <row r="40193" x14ac:dyDescent="0.25"/>
    <row r="40194" x14ac:dyDescent="0.25"/>
    <row r="40195" x14ac:dyDescent="0.25"/>
    <row r="40196" x14ac:dyDescent="0.25"/>
    <row r="40197" x14ac:dyDescent="0.25"/>
    <row r="40198" x14ac:dyDescent="0.25"/>
    <row r="40199" x14ac:dyDescent="0.25"/>
    <row r="40200" x14ac:dyDescent="0.25"/>
    <row r="40201" x14ac:dyDescent="0.25"/>
    <row r="40202" x14ac:dyDescent="0.25"/>
    <row r="40203" x14ac:dyDescent="0.25"/>
    <row r="40204" x14ac:dyDescent="0.25"/>
    <row r="40205" x14ac:dyDescent="0.25"/>
    <row r="40206" x14ac:dyDescent="0.25"/>
    <row r="40207" x14ac:dyDescent="0.25"/>
    <row r="40208" x14ac:dyDescent="0.25"/>
    <row r="40209" x14ac:dyDescent="0.25"/>
    <row r="40210" x14ac:dyDescent="0.25"/>
    <row r="40211" x14ac:dyDescent="0.25"/>
    <row r="40212" x14ac:dyDescent="0.25"/>
    <row r="40213" x14ac:dyDescent="0.25"/>
    <row r="40214" x14ac:dyDescent="0.25"/>
    <row r="40215" x14ac:dyDescent="0.25"/>
    <row r="40216" x14ac:dyDescent="0.25"/>
    <row r="40217" x14ac:dyDescent="0.25"/>
    <row r="40218" x14ac:dyDescent="0.25"/>
    <row r="40219" x14ac:dyDescent="0.25"/>
    <row r="40220" x14ac:dyDescent="0.25"/>
    <row r="40221" x14ac:dyDescent="0.25"/>
    <row r="40222" x14ac:dyDescent="0.25"/>
    <row r="40223" x14ac:dyDescent="0.25"/>
    <row r="40224" x14ac:dyDescent="0.25"/>
    <row r="40225" x14ac:dyDescent="0.25"/>
    <row r="40226" x14ac:dyDescent="0.25"/>
    <row r="40227" x14ac:dyDescent="0.25"/>
    <row r="40228" x14ac:dyDescent="0.25"/>
    <row r="40229" x14ac:dyDescent="0.25"/>
    <row r="40230" x14ac:dyDescent="0.25"/>
    <row r="40231" x14ac:dyDescent="0.25"/>
    <row r="40232" x14ac:dyDescent="0.25"/>
    <row r="40233" x14ac:dyDescent="0.25"/>
    <row r="40234" x14ac:dyDescent="0.25"/>
    <row r="40235" x14ac:dyDescent="0.25"/>
    <row r="40236" x14ac:dyDescent="0.25"/>
    <row r="40237" x14ac:dyDescent="0.25"/>
    <row r="40238" x14ac:dyDescent="0.25"/>
    <row r="40239" x14ac:dyDescent="0.25"/>
    <row r="40240" x14ac:dyDescent="0.25"/>
    <row r="40241" x14ac:dyDescent="0.25"/>
    <row r="40242" x14ac:dyDescent="0.25"/>
    <row r="40243" x14ac:dyDescent="0.25"/>
    <row r="40244" x14ac:dyDescent="0.25"/>
    <row r="40245" x14ac:dyDescent="0.25"/>
    <row r="40246" x14ac:dyDescent="0.25"/>
    <row r="40247" x14ac:dyDescent="0.25"/>
    <row r="40248" x14ac:dyDescent="0.25"/>
    <row r="40249" x14ac:dyDescent="0.25"/>
    <row r="40250" x14ac:dyDescent="0.25"/>
    <row r="40251" x14ac:dyDescent="0.25"/>
    <row r="40252" x14ac:dyDescent="0.25"/>
    <row r="40253" x14ac:dyDescent="0.25"/>
    <row r="40254" x14ac:dyDescent="0.25"/>
    <row r="40255" x14ac:dyDescent="0.25"/>
    <row r="40256" x14ac:dyDescent="0.25"/>
    <row r="40257" x14ac:dyDescent="0.25"/>
    <row r="40258" x14ac:dyDescent="0.25"/>
    <row r="40259" x14ac:dyDescent="0.25"/>
    <row r="40260" x14ac:dyDescent="0.25"/>
    <row r="40261" x14ac:dyDescent="0.25"/>
    <row r="40262" x14ac:dyDescent="0.25"/>
    <row r="40263" x14ac:dyDescent="0.25"/>
    <row r="40264" x14ac:dyDescent="0.25"/>
    <row r="40265" x14ac:dyDescent="0.25"/>
    <row r="40266" x14ac:dyDescent="0.25"/>
    <row r="40267" x14ac:dyDescent="0.25"/>
    <row r="40268" x14ac:dyDescent="0.25"/>
    <row r="40269" x14ac:dyDescent="0.25"/>
    <row r="40270" x14ac:dyDescent="0.25"/>
    <row r="40271" x14ac:dyDescent="0.25"/>
    <row r="40272" x14ac:dyDescent="0.25"/>
    <row r="40273" x14ac:dyDescent="0.25"/>
    <row r="40274" x14ac:dyDescent="0.25"/>
    <row r="40275" x14ac:dyDescent="0.25"/>
    <row r="40276" x14ac:dyDescent="0.25"/>
    <row r="40277" x14ac:dyDescent="0.25"/>
    <row r="40278" x14ac:dyDescent="0.25"/>
    <row r="40279" x14ac:dyDescent="0.25"/>
    <row r="40280" x14ac:dyDescent="0.25"/>
    <row r="40281" x14ac:dyDescent="0.25"/>
    <row r="40282" x14ac:dyDescent="0.25"/>
    <row r="40283" x14ac:dyDescent="0.25"/>
    <row r="40284" x14ac:dyDescent="0.25"/>
    <row r="40285" x14ac:dyDescent="0.25"/>
    <row r="40286" x14ac:dyDescent="0.25"/>
    <row r="40287" x14ac:dyDescent="0.25"/>
    <row r="40288" x14ac:dyDescent="0.25"/>
    <row r="40289" x14ac:dyDescent="0.25"/>
    <row r="40290" x14ac:dyDescent="0.25"/>
    <row r="40291" x14ac:dyDescent="0.25"/>
    <row r="40292" x14ac:dyDescent="0.25"/>
    <row r="40293" x14ac:dyDescent="0.25"/>
    <row r="40294" x14ac:dyDescent="0.25"/>
    <row r="40295" x14ac:dyDescent="0.25"/>
    <row r="40296" x14ac:dyDescent="0.25"/>
    <row r="40297" x14ac:dyDescent="0.25"/>
    <row r="40298" x14ac:dyDescent="0.25"/>
    <row r="40299" x14ac:dyDescent="0.25"/>
    <row r="40300" x14ac:dyDescent="0.25"/>
    <row r="40301" x14ac:dyDescent="0.25"/>
    <row r="40302" x14ac:dyDescent="0.25"/>
    <row r="40303" x14ac:dyDescent="0.25"/>
    <row r="40304" x14ac:dyDescent="0.25"/>
    <row r="40305" x14ac:dyDescent="0.25"/>
    <row r="40306" x14ac:dyDescent="0.25"/>
    <row r="40307" x14ac:dyDescent="0.25"/>
    <row r="40308" x14ac:dyDescent="0.25"/>
    <row r="40309" x14ac:dyDescent="0.25"/>
    <row r="40310" x14ac:dyDescent="0.25"/>
    <row r="40311" x14ac:dyDescent="0.25"/>
    <row r="40312" x14ac:dyDescent="0.25"/>
    <row r="40313" x14ac:dyDescent="0.25"/>
    <row r="40314" x14ac:dyDescent="0.25"/>
    <row r="40315" x14ac:dyDescent="0.25"/>
    <row r="40316" x14ac:dyDescent="0.25"/>
    <row r="40317" x14ac:dyDescent="0.25"/>
    <row r="40318" x14ac:dyDescent="0.25"/>
    <row r="40319" x14ac:dyDescent="0.25"/>
    <row r="40320" x14ac:dyDescent="0.25"/>
    <row r="40321" x14ac:dyDescent="0.25"/>
    <row r="40322" x14ac:dyDescent="0.25"/>
    <row r="40323" x14ac:dyDescent="0.25"/>
    <row r="40324" x14ac:dyDescent="0.25"/>
    <row r="40325" x14ac:dyDescent="0.25"/>
    <row r="40326" x14ac:dyDescent="0.25"/>
    <row r="40327" x14ac:dyDescent="0.25"/>
    <row r="40328" x14ac:dyDescent="0.25"/>
    <row r="40329" x14ac:dyDescent="0.25"/>
    <row r="40330" x14ac:dyDescent="0.25"/>
    <row r="40331" x14ac:dyDescent="0.25"/>
    <row r="40332" x14ac:dyDescent="0.25"/>
    <row r="40333" x14ac:dyDescent="0.25"/>
    <row r="40334" x14ac:dyDescent="0.25"/>
    <row r="40335" x14ac:dyDescent="0.25"/>
    <row r="40336" x14ac:dyDescent="0.25"/>
    <row r="40337" x14ac:dyDescent="0.25"/>
    <row r="40338" x14ac:dyDescent="0.25"/>
    <row r="40339" x14ac:dyDescent="0.25"/>
    <row r="40340" x14ac:dyDescent="0.25"/>
    <row r="40341" x14ac:dyDescent="0.25"/>
    <row r="40342" x14ac:dyDescent="0.25"/>
    <row r="40343" x14ac:dyDescent="0.25"/>
    <row r="40344" x14ac:dyDescent="0.25"/>
    <row r="40345" x14ac:dyDescent="0.25"/>
    <row r="40346" x14ac:dyDescent="0.25"/>
    <row r="40347" x14ac:dyDescent="0.25"/>
    <row r="40348" x14ac:dyDescent="0.25"/>
    <row r="40349" x14ac:dyDescent="0.25"/>
    <row r="40350" x14ac:dyDescent="0.25"/>
    <row r="40351" x14ac:dyDescent="0.25"/>
    <row r="40352" x14ac:dyDescent="0.25"/>
    <row r="40353" x14ac:dyDescent="0.25"/>
    <row r="40354" x14ac:dyDescent="0.25"/>
    <row r="40355" x14ac:dyDescent="0.25"/>
    <row r="40356" x14ac:dyDescent="0.25"/>
    <row r="40357" x14ac:dyDescent="0.25"/>
    <row r="40358" x14ac:dyDescent="0.25"/>
    <row r="40359" x14ac:dyDescent="0.25"/>
    <row r="40360" x14ac:dyDescent="0.25"/>
    <row r="40361" x14ac:dyDescent="0.25"/>
    <row r="40362" x14ac:dyDescent="0.25"/>
    <row r="40363" x14ac:dyDescent="0.25"/>
    <row r="40364" x14ac:dyDescent="0.25"/>
    <row r="40365" x14ac:dyDescent="0.25"/>
    <row r="40366" x14ac:dyDescent="0.25"/>
    <row r="40367" x14ac:dyDescent="0.25"/>
    <row r="40368" x14ac:dyDescent="0.25"/>
    <row r="40369" x14ac:dyDescent="0.25"/>
    <row r="40370" x14ac:dyDescent="0.25"/>
    <row r="40371" x14ac:dyDescent="0.25"/>
    <row r="40372" x14ac:dyDescent="0.25"/>
    <row r="40373" x14ac:dyDescent="0.25"/>
    <row r="40374" x14ac:dyDescent="0.25"/>
    <row r="40375" x14ac:dyDescent="0.25"/>
    <row r="40376" x14ac:dyDescent="0.25"/>
    <row r="40377" x14ac:dyDescent="0.25"/>
    <row r="40378" x14ac:dyDescent="0.25"/>
    <row r="40379" x14ac:dyDescent="0.25"/>
    <row r="40380" x14ac:dyDescent="0.25"/>
    <row r="40381" x14ac:dyDescent="0.25"/>
    <row r="40382" x14ac:dyDescent="0.25"/>
    <row r="40383" x14ac:dyDescent="0.25"/>
    <row r="40384" x14ac:dyDescent="0.25"/>
    <row r="40385" x14ac:dyDescent="0.25"/>
    <row r="40386" x14ac:dyDescent="0.25"/>
    <row r="40387" x14ac:dyDescent="0.25"/>
    <row r="40388" x14ac:dyDescent="0.25"/>
    <row r="40389" x14ac:dyDescent="0.25"/>
    <row r="40390" x14ac:dyDescent="0.25"/>
    <row r="40391" x14ac:dyDescent="0.25"/>
    <row r="40392" x14ac:dyDescent="0.25"/>
    <row r="40393" x14ac:dyDescent="0.25"/>
    <row r="40394" x14ac:dyDescent="0.25"/>
    <row r="40395" x14ac:dyDescent="0.25"/>
    <row r="40396" x14ac:dyDescent="0.25"/>
    <row r="40397" x14ac:dyDescent="0.25"/>
    <row r="40398" x14ac:dyDescent="0.25"/>
    <row r="40399" x14ac:dyDescent="0.25"/>
    <row r="40400" x14ac:dyDescent="0.25"/>
    <row r="40401" x14ac:dyDescent="0.25"/>
    <row r="40402" x14ac:dyDescent="0.25"/>
    <row r="40403" x14ac:dyDescent="0.25"/>
    <row r="40404" x14ac:dyDescent="0.25"/>
    <row r="40405" x14ac:dyDescent="0.25"/>
    <row r="40406" x14ac:dyDescent="0.25"/>
    <row r="40407" x14ac:dyDescent="0.25"/>
    <row r="40408" x14ac:dyDescent="0.25"/>
    <row r="40409" x14ac:dyDescent="0.25"/>
    <row r="40410" x14ac:dyDescent="0.25"/>
    <row r="40411" x14ac:dyDescent="0.25"/>
    <row r="40412" x14ac:dyDescent="0.25"/>
    <row r="40413" x14ac:dyDescent="0.25"/>
    <row r="40414" x14ac:dyDescent="0.25"/>
    <row r="40415" x14ac:dyDescent="0.25"/>
    <row r="40416" x14ac:dyDescent="0.25"/>
    <row r="40417" x14ac:dyDescent="0.25"/>
    <row r="40418" x14ac:dyDescent="0.25"/>
    <row r="40419" x14ac:dyDescent="0.25"/>
    <row r="40420" x14ac:dyDescent="0.25"/>
    <row r="40421" x14ac:dyDescent="0.25"/>
    <row r="40422" x14ac:dyDescent="0.25"/>
    <row r="40423" x14ac:dyDescent="0.25"/>
    <row r="40424" x14ac:dyDescent="0.25"/>
    <row r="40425" x14ac:dyDescent="0.25"/>
    <row r="40426" x14ac:dyDescent="0.25"/>
    <row r="40427" x14ac:dyDescent="0.25"/>
    <row r="40428" x14ac:dyDescent="0.25"/>
    <row r="40429" x14ac:dyDescent="0.25"/>
    <row r="40430" x14ac:dyDescent="0.25"/>
    <row r="40431" x14ac:dyDescent="0.25"/>
    <row r="40432" x14ac:dyDescent="0.25"/>
    <row r="40433" x14ac:dyDescent="0.25"/>
    <row r="40434" x14ac:dyDescent="0.25"/>
    <row r="40435" x14ac:dyDescent="0.25"/>
    <row r="40436" x14ac:dyDescent="0.25"/>
    <row r="40437" x14ac:dyDescent="0.25"/>
    <row r="40438" x14ac:dyDescent="0.25"/>
    <row r="40439" x14ac:dyDescent="0.25"/>
    <row r="40440" x14ac:dyDescent="0.25"/>
    <row r="40441" x14ac:dyDescent="0.25"/>
    <row r="40442" x14ac:dyDescent="0.25"/>
    <row r="40443" x14ac:dyDescent="0.25"/>
    <row r="40444" x14ac:dyDescent="0.25"/>
    <row r="40445" x14ac:dyDescent="0.25"/>
    <row r="40446" x14ac:dyDescent="0.25"/>
    <row r="40447" x14ac:dyDescent="0.25"/>
    <row r="40448" x14ac:dyDescent="0.25"/>
    <row r="40449" x14ac:dyDescent="0.25"/>
    <row r="40450" x14ac:dyDescent="0.25"/>
    <row r="40451" x14ac:dyDescent="0.25"/>
    <row r="40452" x14ac:dyDescent="0.25"/>
    <row r="40453" x14ac:dyDescent="0.25"/>
    <row r="40454" x14ac:dyDescent="0.25"/>
    <row r="40455" x14ac:dyDescent="0.25"/>
    <row r="40456" x14ac:dyDescent="0.25"/>
    <row r="40457" x14ac:dyDescent="0.25"/>
    <row r="40458" x14ac:dyDescent="0.25"/>
    <row r="40459" x14ac:dyDescent="0.25"/>
    <row r="40460" x14ac:dyDescent="0.25"/>
    <row r="40461" x14ac:dyDescent="0.25"/>
    <row r="40462" x14ac:dyDescent="0.25"/>
    <row r="40463" x14ac:dyDescent="0.25"/>
    <row r="40464" x14ac:dyDescent="0.25"/>
    <row r="40465" x14ac:dyDescent="0.25"/>
    <row r="40466" x14ac:dyDescent="0.25"/>
    <row r="40467" x14ac:dyDescent="0.25"/>
    <row r="40468" x14ac:dyDescent="0.25"/>
    <row r="40469" x14ac:dyDescent="0.25"/>
    <row r="40470" x14ac:dyDescent="0.25"/>
    <row r="40471" x14ac:dyDescent="0.25"/>
    <row r="40472" x14ac:dyDescent="0.25"/>
    <row r="40473" x14ac:dyDescent="0.25"/>
    <row r="40474" x14ac:dyDescent="0.25"/>
    <row r="40475" x14ac:dyDescent="0.25"/>
    <row r="40476" x14ac:dyDescent="0.25"/>
    <row r="40477" x14ac:dyDescent="0.25"/>
    <row r="40478" x14ac:dyDescent="0.25"/>
    <row r="40479" x14ac:dyDescent="0.25"/>
    <row r="40480" x14ac:dyDescent="0.25"/>
    <row r="40481" x14ac:dyDescent="0.25"/>
    <row r="40482" x14ac:dyDescent="0.25"/>
    <row r="40483" x14ac:dyDescent="0.25"/>
    <row r="40484" x14ac:dyDescent="0.25"/>
    <row r="40485" x14ac:dyDescent="0.25"/>
    <row r="40486" x14ac:dyDescent="0.25"/>
    <row r="40487" x14ac:dyDescent="0.25"/>
    <row r="40488" x14ac:dyDescent="0.25"/>
    <row r="40489" x14ac:dyDescent="0.25"/>
    <row r="40490" x14ac:dyDescent="0.25"/>
    <row r="40491" x14ac:dyDescent="0.25"/>
    <row r="40492" x14ac:dyDescent="0.25"/>
    <row r="40493" x14ac:dyDescent="0.25"/>
    <row r="40494" x14ac:dyDescent="0.25"/>
    <row r="40495" x14ac:dyDescent="0.25"/>
    <row r="40496" x14ac:dyDescent="0.25"/>
    <row r="40497" x14ac:dyDescent="0.25"/>
    <row r="40498" x14ac:dyDescent="0.25"/>
    <row r="40499" x14ac:dyDescent="0.25"/>
    <row r="40500" x14ac:dyDescent="0.25"/>
    <row r="40501" x14ac:dyDescent="0.25"/>
    <row r="40502" x14ac:dyDescent="0.25"/>
    <row r="40503" x14ac:dyDescent="0.25"/>
    <row r="40504" x14ac:dyDescent="0.25"/>
    <row r="40505" x14ac:dyDescent="0.25"/>
    <row r="40506" x14ac:dyDescent="0.25"/>
    <row r="40507" x14ac:dyDescent="0.25"/>
    <row r="40508" x14ac:dyDescent="0.25"/>
    <row r="40509" x14ac:dyDescent="0.25"/>
    <row r="40510" x14ac:dyDescent="0.25"/>
    <row r="40511" x14ac:dyDescent="0.25"/>
    <row r="40512" x14ac:dyDescent="0.25"/>
    <row r="40513" x14ac:dyDescent="0.25"/>
    <row r="40514" x14ac:dyDescent="0.25"/>
    <row r="40515" x14ac:dyDescent="0.25"/>
    <row r="40516" x14ac:dyDescent="0.25"/>
    <row r="40517" x14ac:dyDescent="0.25"/>
    <row r="40518" x14ac:dyDescent="0.25"/>
    <row r="40519" x14ac:dyDescent="0.25"/>
    <row r="40520" x14ac:dyDescent="0.25"/>
    <row r="40521" x14ac:dyDescent="0.25"/>
    <row r="40522" x14ac:dyDescent="0.25"/>
    <row r="40523" x14ac:dyDescent="0.25"/>
    <row r="40524" x14ac:dyDescent="0.25"/>
    <row r="40525" x14ac:dyDescent="0.25"/>
    <row r="40526" x14ac:dyDescent="0.25"/>
    <row r="40527" x14ac:dyDescent="0.25"/>
    <row r="40528" x14ac:dyDescent="0.25"/>
    <row r="40529" x14ac:dyDescent="0.25"/>
    <row r="40530" x14ac:dyDescent="0.25"/>
    <row r="40531" x14ac:dyDescent="0.25"/>
    <row r="40532" x14ac:dyDescent="0.25"/>
    <row r="40533" x14ac:dyDescent="0.25"/>
    <row r="40534" x14ac:dyDescent="0.25"/>
    <row r="40535" x14ac:dyDescent="0.25"/>
    <row r="40536" x14ac:dyDescent="0.25"/>
    <row r="40537" x14ac:dyDescent="0.25"/>
    <row r="40538" x14ac:dyDescent="0.25"/>
    <row r="40539" x14ac:dyDescent="0.25"/>
    <row r="40540" x14ac:dyDescent="0.25"/>
    <row r="40541" x14ac:dyDescent="0.25"/>
    <row r="40542" x14ac:dyDescent="0.25"/>
    <row r="40543" x14ac:dyDescent="0.25"/>
    <row r="40544" x14ac:dyDescent="0.25"/>
    <row r="40545" x14ac:dyDescent="0.25"/>
    <row r="40546" x14ac:dyDescent="0.25"/>
    <row r="40547" x14ac:dyDescent="0.25"/>
    <row r="40548" x14ac:dyDescent="0.25"/>
    <row r="40549" x14ac:dyDescent="0.25"/>
    <row r="40550" x14ac:dyDescent="0.25"/>
    <row r="40551" x14ac:dyDescent="0.25"/>
    <row r="40552" x14ac:dyDescent="0.25"/>
    <row r="40553" x14ac:dyDescent="0.25"/>
    <row r="40554" x14ac:dyDescent="0.25"/>
    <row r="40555" x14ac:dyDescent="0.25"/>
    <row r="40556" x14ac:dyDescent="0.25"/>
    <row r="40557" x14ac:dyDescent="0.25"/>
    <row r="40558" x14ac:dyDescent="0.25"/>
    <row r="40559" x14ac:dyDescent="0.25"/>
    <row r="40560" x14ac:dyDescent="0.25"/>
    <row r="40561" x14ac:dyDescent="0.25"/>
    <row r="40562" x14ac:dyDescent="0.25"/>
    <row r="40563" x14ac:dyDescent="0.25"/>
    <row r="40564" x14ac:dyDescent="0.25"/>
    <row r="40565" x14ac:dyDescent="0.25"/>
    <row r="40566" x14ac:dyDescent="0.25"/>
    <row r="40567" x14ac:dyDescent="0.25"/>
    <row r="40568" x14ac:dyDescent="0.25"/>
    <row r="40569" x14ac:dyDescent="0.25"/>
    <row r="40570" x14ac:dyDescent="0.25"/>
    <row r="40571" x14ac:dyDescent="0.25"/>
    <row r="40572" x14ac:dyDescent="0.25"/>
    <row r="40573" x14ac:dyDescent="0.25"/>
    <row r="40574" x14ac:dyDescent="0.25"/>
    <row r="40575" x14ac:dyDescent="0.25"/>
    <row r="40576" x14ac:dyDescent="0.25"/>
    <row r="40577" x14ac:dyDescent="0.25"/>
    <row r="40578" x14ac:dyDescent="0.25"/>
    <row r="40579" x14ac:dyDescent="0.25"/>
    <row r="40580" x14ac:dyDescent="0.25"/>
    <row r="40581" x14ac:dyDescent="0.25"/>
    <row r="40582" x14ac:dyDescent="0.25"/>
    <row r="40583" x14ac:dyDescent="0.25"/>
    <row r="40584" x14ac:dyDescent="0.25"/>
    <row r="40585" x14ac:dyDescent="0.25"/>
    <row r="40586" x14ac:dyDescent="0.25"/>
    <row r="40587" x14ac:dyDescent="0.25"/>
    <row r="40588" x14ac:dyDescent="0.25"/>
    <row r="40589" x14ac:dyDescent="0.25"/>
    <row r="40590" x14ac:dyDescent="0.25"/>
    <row r="40591" x14ac:dyDescent="0.25"/>
    <row r="40592" x14ac:dyDescent="0.25"/>
    <row r="40593" x14ac:dyDescent="0.25"/>
    <row r="40594" x14ac:dyDescent="0.25"/>
    <row r="40595" x14ac:dyDescent="0.25"/>
    <row r="40596" x14ac:dyDescent="0.25"/>
    <row r="40597" x14ac:dyDescent="0.25"/>
    <row r="40598" x14ac:dyDescent="0.25"/>
    <row r="40599" x14ac:dyDescent="0.25"/>
    <row r="40600" x14ac:dyDescent="0.25"/>
    <row r="40601" x14ac:dyDescent="0.25"/>
    <row r="40602" x14ac:dyDescent="0.25"/>
    <row r="40603" x14ac:dyDescent="0.25"/>
    <row r="40604" x14ac:dyDescent="0.25"/>
    <row r="40605" x14ac:dyDescent="0.25"/>
    <row r="40606" x14ac:dyDescent="0.25"/>
    <row r="40607" x14ac:dyDescent="0.25"/>
    <row r="40608" x14ac:dyDescent="0.25"/>
    <row r="40609" x14ac:dyDescent="0.25"/>
    <row r="40610" x14ac:dyDescent="0.25"/>
    <row r="40611" x14ac:dyDescent="0.25"/>
    <row r="40612" x14ac:dyDescent="0.25"/>
    <row r="40613" x14ac:dyDescent="0.25"/>
    <row r="40614" x14ac:dyDescent="0.25"/>
    <row r="40615" x14ac:dyDescent="0.25"/>
    <row r="40616" x14ac:dyDescent="0.25"/>
    <row r="40617" x14ac:dyDescent="0.25"/>
    <row r="40618" x14ac:dyDescent="0.25"/>
    <row r="40619" x14ac:dyDescent="0.25"/>
    <row r="40620" x14ac:dyDescent="0.25"/>
    <row r="40621" x14ac:dyDescent="0.25"/>
    <row r="40622" x14ac:dyDescent="0.25"/>
    <row r="40623" x14ac:dyDescent="0.25"/>
    <row r="40624" x14ac:dyDescent="0.25"/>
    <row r="40625" x14ac:dyDescent="0.25"/>
    <row r="40626" x14ac:dyDescent="0.25"/>
    <row r="40627" x14ac:dyDescent="0.25"/>
    <row r="40628" x14ac:dyDescent="0.25"/>
    <row r="40629" x14ac:dyDescent="0.25"/>
    <row r="40630" x14ac:dyDescent="0.25"/>
    <row r="40631" x14ac:dyDescent="0.25"/>
    <row r="40632" x14ac:dyDescent="0.25"/>
    <row r="40633" x14ac:dyDescent="0.25"/>
    <row r="40634" x14ac:dyDescent="0.25"/>
    <row r="40635" x14ac:dyDescent="0.25"/>
    <row r="40636" x14ac:dyDescent="0.25"/>
    <row r="40637" x14ac:dyDescent="0.25"/>
    <row r="40638" x14ac:dyDescent="0.25"/>
    <row r="40639" x14ac:dyDescent="0.25"/>
    <row r="40640" x14ac:dyDescent="0.25"/>
    <row r="40641" x14ac:dyDescent="0.25"/>
    <row r="40642" x14ac:dyDescent="0.25"/>
    <row r="40643" x14ac:dyDescent="0.25"/>
    <row r="40644" x14ac:dyDescent="0.25"/>
    <row r="40645" x14ac:dyDescent="0.25"/>
    <row r="40646" x14ac:dyDescent="0.25"/>
    <row r="40647" x14ac:dyDescent="0.25"/>
    <row r="40648" x14ac:dyDescent="0.25"/>
    <row r="40649" x14ac:dyDescent="0.25"/>
    <row r="40650" x14ac:dyDescent="0.25"/>
    <row r="40651" x14ac:dyDescent="0.25"/>
    <row r="40652" x14ac:dyDescent="0.25"/>
    <row r="40653" x14ac:dyDescent="0.25"/>
    <row r="40654" x14ac:dyDescent="0.25"/>
    <row r="40655" x14ac:dyDescent="0.25"/>
    <row r="40656" x14ac:dyDescent="0.25"/>
    <row r="40657" x14ac:dyDescent="0.25"/>
    <row r="40658" x14ac:dyDescent="0.25"/>
    <row r="40659" x14ac:dyDescent="0.25"/>
    <row r="40660" x14ac:dyDescent="0.25"/>
    <row r="40661" x14ac:dyDescent="0.25"/>
    <row r="40662" x14ac:dyDescent="0.25"/>
    <row r="40663" x14ac:dyDescent="0.25"/>
    <row r="40664" x14ac:dyDescent="0.25"/>
    <row r="40665" x14ac:dyDescent="0.25"/>
    <row r="40666" x14ac:dyDescent="0.25"/>
    <row r="40667" x14ac:dyDescent="0.25"/>
    <row r="40668" x14ac:dyDescent="0.25"/>
    <row r="40669" x14ac:dyDescent="0.25"/>
    <row r="40670" x14ac:dyDescent="0.25"/>
    <row r="40671" x14ac:dyDescent="0.25"/>
    <row r="40672" x14ac:dyDescent="0.25"/>
    <row r="40673" x14ac:dyDescent="0.25"/>
    <row r="40674" x14ac:dyDescent="0.25"/>
    <row r="40675" x14ac:dyDescent="0.25"/>
    <row r="40676" x14ac:dyDescent="0.25"/>
    <row r="40677" x14ac:dyDescent="0.25"/>
    <row r="40678" x14ac:dyDescent="0.25"/>
    <row r="40679" x14ac:dyDescent="0.25"/>
    <row r="40680" x14ac:dyDescent="0.25"/>
    <row r="40681" x14ac:dyDescent="0.25"/>
    <row r="40682" x14ac:dyDescent="0.25"/>
    <row r="40683" x14ac:dyDescent="0.25"/>
    <row r="40684" x14ac:dyDescent="0.25"/>
    <row r="40685" x14ac:dyDescent="0.25"/>
    <row r="40686" x14ac:dyDescent="0.25"/>
    <row r="40687" x14ac:dyDescent="0.25"/>
    <row r="40688" x14ac:dyDescent="0.25"/>
    <row r="40689" x14ac:dyDescent="0.25"/>
    <row r="40690" x14ac:dyDescent="0.25"/>
    <row r="40691" x14ac:dyDescent="0.25"/>
    <row r="40692" x14ac:dyDescent="0.25"/>
    <row r="40693" x14ac:dyDescent="0.25"/>
    <row r="40694" x14ac:dyDescent="0.25"/>
    <row r="40695" x14ac:dyDescent="0.25"/>
    <row r="40696" x14ac:dyDescent="0.25"/>
    <row r="40697" x14ac:dyDescent="0.25"/>
    <row r="40698" x14ac:dyDescent="0.25"/>
    <row r="40699" x14ac:dyDescent="0.25"/>
    <row r="40700" x14ac:dyDescent="0.25"/>
    <row r="40701" x14ac:dyDescent="0.25"/>
    <row r="40702" x14ac:dyDescent="0.25"/>
    <row r="40703" x14ac:dyDescent="0.25"/>
    <row r="40704" x14ac:dyDescent="0.25"/>
    <row r="40705" x14ac:dyDescent="0.25"/>
    <row r="40706" x14ac:dyDescent="0.25"/>
    <row r="40707" x14ac:dyDescent="0.25"/>
    <row r="40708" x14ac:dyDescent="0.25"/>
    <row r="40709" x14ac:dyDescent="0.25"/>
    <row r="40710" x14ac:dyDescent="0.25"/>
    <row r="40711" x14ac:dyDescent="0.25"/>
    <row r="40712" x14ac:dyDescent="0.25"/>
    <row r="40713" x14ac:dyDescent="0.25"/>
    <row r="40714" x14ac:dyDescent="0.25"/>
    <row r="40715" x14ac:dyDescent="0.25"/>
    <row r="40716" x14ac:dyDescent="0.25"/>
    <row r="40717" x14ac:dyDescent="0.25"/>
    <row r="40718" x14ac:dyDescent="0.25"/>
    <row r="40719" x14ac:dyDescent="0.25"/>
    <row r="40720" x14ac:dyDescent="0.25"/>
    <row r="40721" x14ac:dyDescent="0.25"/>
    <row r="40722" x14ac:dyDescent="0.25"/>
    <row r="40723" x14ac:dyDescent="0.25"/>
    <row r="40724" x14ac:dyDescent="0.25"/>
    <row r="40725" x14ac:dyDescent="0.25"/>
    <row r="40726" x14ac:dyDescent="0.25"/>
    <row r="40727" x14ac:dyDescent="0.25"/>
    <row r="40728" x14ac:dyDescent="0.25"/>
    <row r="40729" x14ac:dyDescent="0.25"/>
    <row r="40730" x14ac:dyDescent="0.25"/>
    <row r="40731" x14ac:dyDescent="0.25"/>
    <row r="40732" x14ac:dyDescent="0.25"/>
    <row r="40733" x14ac:dyDescent="0.25"/>
    <row r="40734" x14ac:dyDescent="0.25"/>
    <row r="40735" x14ac:dyDescent="0.25"/>
    <row r="40736" x14ac:dyDescent="0.25"/>
    <row r="40737" x14ac:dyDescent="0.25"/>
    <row r="40738" x14ac:dyDescent="0.25"/>
    <row r="40739" x14ac:dyDescent="0.25"/>
    <row r="40740" x14ac:dyDescent="0.25"/>
    <row r="40741" x14ac:dyDescent="0.25"/>
    <row r="40742" x14ac:dyDescent="0.25"/>
    <row r="40743" x14ac:dyDescent="0.25"/>
    <row r="40744" x14ac:dyDescent="0.25"/>
    <row r="40745" x14ac:dyDescent="0.25"/>
    <row r="40746" x14ac:dyDescent="0.25"/>
    <row r="40747" x14ac:dyDescent="0.25"/>
    <row r="40748" x14ac:dyDescent="0.25"/>
    <row r="40749" x14ac:dyDescent="0.25"/>
    <row r="40750" x14ac:dyDescent="0.25"/>
    <row r="40751" x14ac:dyDescent="0.25"/>
    <row r="40752" x14ac:dyDescent="0.25"/>
    <row r="40753" x14ac:dyDescent="0.25"/>
    <row r="40754" x14ac:dyDescent="0.25"/>
    <row r="40755" x14ac:dyDescent="0.25"/>
    <row r="40756" x14ac:dyDescent="0.25"/>
    <row r="40757" x14ac:dyDescent="0.25"/>
    <row r="40758" x14ac:dyDescent="0.25"/>
    <row r="40759" x14ac:dyDescent="0.25"/>
    <row r="40760" x14ac:dyDescent="0.25"/>
    <row r="40761" x14ac:dyDescent="0.25"/>
    <row r="40762" x14ac:dyDescent="0.25"/>
    <row r="40763" x14ac:dyDescent="0.25"/>
    <row r="40764" x14ac:dyDescent="0.25"/>
    <row r="40765" x14ac:dyDescent="0.25"/>
    <row r="40766" x14ac:dyDescent="0.25"/>
    <row r="40767" x14ac:dyDescent="0.25"/>
    <row r="40768" x14ac:dyDescent="0.25"/>
    <row r="40769" x14ac:dyDescent="0.25"/>
    <row r="40770" x14ac:dyDescent="0.25"/>
    <row r="40771" x14ac:dyDescent="0.25"/>
    <row r="40772" x14ac:dyDescent="0.25"/>
    <row r="40773" x14ac:dyDescent="0.25"/>
    <row r="40774" x14ac:dyDescent="0.25"/>
    <row r="40775" x14ac:dyDescent="0.25"/>
    <row r="40776" x14ac:dyDescent="0.25"/>
    <row r="40777" x14ac:dyDescent="0.25"/>
    <row r="40778" x14ac:dyDescent="0.25"/>
    <row r="40779" x14ac:dyDescent="0.25"/>
    <row r="40780" x14ac:dyDescent="0.25"/>
    <row r="40781" x14ac:dyDescent="0.25"/>
    <row r="40782" x14ac:dyDescent="0.25"/>
    <row r="40783" x14ac:dyDescent="0.25"/>
    <row r="40784" x14ac:dyDescent="0.25"/>
    <row r="40785" x14ac:dyDescent="0.25"/>
    <row r="40786" x14ac:dyDescent="0.25"/>
    <row r="40787" x14ac:dyDescent="0.25"/>
    <row r="40788" x14ac:dyDescent="0.25"/>
    <row r="40789" x14ac:dyDescent="0.25"/>
    <row r="40790" x14ac:dyDescent="0.25"/>
    <row r="40791" x14ac:dyDescent="0.25"/>
    <row r="40792" x14ac:dyDescent="0.25"/>
    <row r="40793" x14ac:dyDescent="0.25"/>
    <row r="40794" x14ac:dyDescent="0.25"/>
    <row r="40795" x14ac:dyDescent="0.25"/>
    <row r="40796" x14ac:dyDescent="0.25"/>
    <row r="40797" x14ac:dyDescent="0.25"/>
    <row r="40798" x14ac:dyDescent="0.25"/>
    <row r="40799" x14ac:dyDescent="0.25"/>
    <row r="40800" x14ac:dyDescent="0.25"/>
    <row r="40801" x14ac:dyDescent="0.25"/>
    <row r="40802" x14ac:dyDescent="0.25"/>
    <row r="40803" x14ac:dyDescent="0.25"/>
    <row r="40804" x14ac:dyDescent="0.25"/>
    <row r="40805" x14ac:dyDescent="0.25"/>
    <row r="40806" x14ac:dyDescent="0.25"/>
    <row r="40807" x14ac:dyDescent="0.25"/>
    <row r="40808" x14ac:dyDescent="0.25"/>
    <row r="40809" x14ac:dyDescent="0.25"/>
    <row r="40810" x14ac:dyDescent="0.25"/>
    <row r="40811" x14ac:dyDescent="0.25"/>
    <row r="40812" x14ac:dyDescent="0.25"/>
    <row r="40813" x14ac:dyDescent="0.25"/>
    <row r="40814" x14ac:dyDescent="0.25"/>
    <row r="40815" x14ac:dyDescent="0.25"/>
    <row r="40816" x14ac:dyDescent="0.25"/>
    <row r="40817" x14ac:dyDescent="0.25"/>
    <row r="40818" x14ac:dyDescent="0.25"/>
    <row r="40819" x14ac:dyDescent="0.25"/>
    <row r="40820" x14ac:dyDescent="0.25"/>
    <row r="40821" x14ac:dyDescent="0.25"/>
    <row r="40822" x14ac:dyDescent="0.25"/>
    <row r="40823" x14ac:dyDescent="0.25"/>
    <row r="40824" x14ac:dyDescent="0.25"/>
    <row r="40825" x14ac:dyDescent="0.25"/>
    <row r="40826" x14ac:dyDescent="0.25"/>
    <row r="40827" x14ac:dyDescent="0.25"/>
    <row r="40828" x14ac:dyDescent="0.25"/>
    <row r="40829" x14ac:dyDescent="0.25"/>
    <row r="40830" x14ac:dyDescent="0.25"/>
    <row r="40831" x14ac:dyDescent="0.25"/>
    <row r="40832" x14ac:dyDescent="0.25"/>
    <row r="40833" x14ac:dyDescent="0.25"/>
    <row r="40834" x14ac:dyDescent="0.25"/>
    <row r="40835" x14ac:dyDescent="0.25"/>
    <row r="40836" x14ac:dyDescent="0.25"/>
    <row r="40837" x14ac:dyDescent="0.25"/>
    <row r="40838" x14ac:dyDescent="0.25"/>
    <row r="40839" x14ac:dyDescent="0.25"/>
    <row r="40840" x14ac:dyDescent="0.25"/>
    <row r="40841" x14ac:dyDescent="0.25"/>
    <row r="40842" x14ac:dyDescent="0.25"/>
    <row r="40843" x14ac:dyDescent="0.25"/>
    <row r="40844" x14ac:dyDescent="0.25"/>
    <row r="40845" x14ac:dyDescent="0.25"/>
    <row r="40846" x14ac:dyDescent="0.25"/>
    <row r="40847" x14ac:dyDescent="0.25"/>
    <row r="40848" x14ac:dyDescent="0.25"/>
    <row r="40849" x14ac:dyDescent="0.25"/>
    <row r="40850" x14ac:dyDescent="0.25"/>
    <row r="40851" x14ac:dyDescent="0.25"/>
    <row r="40852" x14ac:dyDescent="0.25"/>
    <row r="40853" x14ac:dyDescent="0.25"/>
    <row r="40854" x14ac:dyDescent="0.25"/>
    <row r="40855" x14ac:dyDescent="0.25"/>
    <row r="40856" x14ac:dyDescent="0.25"/>
    <row r="40857" x14ac:dyDescent="0.25"/>
    <row r="40858" x14ac:dyDescent="0.25"/>
    <row r="40859" x14ac:dyDescent="0.25"/>
    <row r="40860" x14ac:dyDescent="0.25"/>
    <row r="40861" x14ac:dyDescent="0.25"/>
    <row r="40862" x14ac:dyDescent="0.25"/>
    <row r="40863" x14ac:dyDescent="0.25"/>
    <row r="40864" x14ac:dyDescent="0.25"/>
    <row r="40865" x14ac:dyDescent="0.25"/>
    <row r="40866" x14ac:dyDescent="0.25"/>
    <row r="40867" x14ac:dyDescent="0.25"/>
    <row r="40868" x14ac:dyDescent="0.25"/>
    <row r="40869" x14ac:dyDescent="0.25"/>
    <row r="40870" x14ac:dyDescent="0.25"/>
    <row r="40871" x14ac:dyDescent="0.25"/>
    <row r="40872" x14ac:dyDescent="0.25"/>
    <row r="40873" x14ac:dyDescent="0.25"/>
    <row r="40874" x14ac:dyDescent="0.25"/>
    <row r="40875" x14ac:dyDescent="0.25"/>
    <row r="40876" x14ac:dyDescent="0.25"/>
    <row r="40877" x14ac:dyDescent="0.25"/>
    <row r="40878" x14ac:dyDescent="0.25"/>
    <row r="40879" x14ac:dyDescent="0.25"/>
    <row r="40880" x14ac:dyDescent="0.25"/>
    <row r="40881" x14ac:dyDescent="0.25"/>
    <row r="40882" x14ac:dyDescent="0.25"/>
    <row r="40883" x14ac:dyDescent="0.25"/>
    <row r="40884" x14ac:dyDescent="0.25"/>
    <row r="40885" x14ac:dyDescent="0.25"/>
    <row r="40886" x14ac:dyDescent="0.25"/>
    <row r="40887" x14ac:dyDescent="0.25"/>
    <row r="40888" x14ac:dyDescent="0.25"/>
    <row r="40889" x14ac:dyDescent="0.25"/>
    <row r="40890" x14ac:dyDescent="0.25"/>
    <row r="40891" x14ac:dyDescent="0.25"/>
    <row r="40892" x14ac:dyDescent="0.25"/>
    <row r="40893" x14ac:dyDescent="0.25"/>
    <row r="40894" x14ac:dyDescent="0.25"/>
    <row r="40895" x14ac:dyDescent="0.25"/>
    <row r="40896" x14ac:dyDescent="0.25"/>
    <row r="40897" x14ac:dyDescent="0.25"/>
    <row r="40898" x14ac:dyDescent="0.25"/>
    <row r="40899" x14ac:dyDescent="0.25"/>
    <row r="40900" x14ac:dyDescent="0.25"/>
    <row r="40901" x14ac:dyDescent="0.25"/>
    <row r="40902" x14ac:dyDescent="0.25"/>
    <row r="40903" x14ac:dyDescent="0.25"/>
    <row r="40904" x14ac:dyDescent="0.25"/>
    <row r="40905" x14ac:dyDescent="0.25"/>
    <row r="40906" x14ac:dyDescent="0.25"/>
    <row r="40907" x14ac:dyDescent="0.25"/>
    <row r="40908" x14ac:dyDescent="0.25"/>
    <row r="40909" x14ac:dyDescent="0.25"/>
    <row r="40910" x14ac:dyDescent="0.25"/>
    <row r="40911" x14ac:dyDescent="0.25"/>
    <row r="40912" x14ac:dyDescent="0.25"/>
    <row r="40913" x14ac:dyDescent="0.25"/>
    <row r="40914" x14ac:dyDescent="0.25"/>
    <row r="40915" x14ac:dyDescent="0.25"/>
    <row r="40916" x14ac:dyDescent="0.25"/>
    <row r="40917" x14ac:dyDescent="0.25"/>
    <row r="40918" x14ac:dyDescent="0.25"/>
    <row r="40919" x14ac:dyDescent="0.25"/>
    <row r="40920" x14ac:dyDescent="0.25"/>
    <row r="40921" x14ac:dyDescent="0.25"/>
    <row r="40922" x14ac:dyDescent="0.25"/>
    <row r="40923" x14ac:dyDescent="0.25"/>
    <row r="40924" x14ac:dyDescent="0.25"/>
    <row r="40925" x14ac:dyDescent="0.25"/>
    <row r="40926" x14ac:dyDescent="0.25"/>
    <row r="40927" x14ac:dyDescent="0.25"/>
    <row r="40928" x14ac:dyDescent="0.25"/>
    <row r="40929" x14ac:dyDescent="0.25"/>
    <row r="40930" x14ac:dyDescent="0.25"/>
    <row r="40931" x14ac:dyDescent="0.25"/>
    <row r="40932" x14ac:dyDescent="0.25"/>
    <row r="40933" x14ac:dyDescent="0.25"/>
    <row r="40934" x14ac:dyDescent="0.25"/>
    <row r="40935" x14ac:dyDescent="0.25"/>
    <row r="40936" x14ac:dyDescent="0.25"/>
    <row r="40937" x14ac:dyDescent="0.25"/>
    <row r="40938" x14ac:dyDescent="0.25"/>
    <row r="40939" x14ac:dyDescent="0.25"/>
    <row r="40940" x14ac:dyDescent="0.25"/>
    <row r="40941" x14ac:dyDescent="0.25"/>
    <row r="40942" x14ac:dyDescent="0.25"/>
    <row r="40943" x14ac:dyDescent="0.25"/>
    <row r="40944" x14ac:dyDescent="0.25"/>
    <row r="40945" x14ac:dyDescent="0.25"/>
    <row r="40946" x14ac:dyDescent="0.25"/>
    <row r="40947" x14ac:dyDescent="0.25"/>
    <row r="40948" x14ac:dyDescent="0.25"/>
    <row r="40949" x14ac:dyDescent="0.25"/>
    <row r="40950" x14ac:dyDescent="0.25"/>
    <row r="40951" x14ac:dyDescent="0.25"/>
    <row r="40952" x14ac:dyDescent="0.25"/>
    <row r="40953" x14ac:dyDescent="0.25"/>
    <row r="40954" x14ac:dyDescent="0.25"/>
    <row r="40955" x14ac:dyDescent="0.25"/>
    <row r="40956" x14ac:dyDescent="0.25"/>
    <row r="40957" x14ac:dyDescent="0.25"/>
    <row r="40958" x14ac:dyDescent="0.25"/>
    <row r="40959" x14ac:dyDescent="0.25"/>
    <row r="40960" x14ac:dyDescent="0.25"/>
    <row r="40961" x14ac:dyDescent="0.25"/>
    <row r="40962" x14ac:dyDescent="0.25"/>
    <row r="40963" x14ac:dyDescent="0.25"/>
    <row r="40964" x14ac:dyDescent="0.25"/>
    <row r="40965" x14ac:dyDescent="0.25"/>
    <row r="40966" x14ac:dyDescent="0.25"/>
    <row r="40967" x14ac:dyDescent="0.25"/>
    <row r="40968" x14ac:dyDescent="0.25"/>
    <row r="40969" x14ac:dyDescent="0.25"/>
    <row r="40970" x14ac:dyDescent="0.25"/>
    <row r="40971" x14ac:dyDescent="0.25"/>
    <row r="40972" x14ac:dyDescent="0.25"/>
    <row r="40973" x14ac:dyDescent="0.25"/>
    <row r="40974" x14ac:dyDescent="0.25"/>
    <row r="40975" x14ac:dyDescent="0.25"/>
    <row r="40976" x14ac:dyDescent="0.25"/>
    <row r="40977" x14ac:dyDescent="0.25"/>
    <row r="40978" x14ac:dyDescent="0.25"/>
    <row r="40979" x14ac:dyDescent="0.25"/>
    <row r="40980" x14ac:dyDescent="0.25"/>
    <row r="40981" x14ac:dyDescent="0.25"/>
    <row r="40982" x14ac:dyDescent="0.25"/>
    <row r="40983" x14ac:dyDescent="0.25"/>
    <row r="40984" x14ac:dyDescent="0.25"/>
    <row r="40985" x14ac:dyDescent="0.25"/>
    <row r="40986" x14ac:dyDescent="0.25"/>
    <row r="40987" x14ac:dyDescent="0.25"/>
    <row r="40988" x14ac:dyDescent="0.25"/>
    <row r="40989" x14ac:dyDescent="0.25"/>
    <row r="40990" x14ac:dyDescent="0.25"/>
    <row r="40991" x14ac:dyDescent="0.25"/>
    <row r="40992" x14ac:dyDescent="0.25"/>
    <row r="40993" x14ac:dyDescent="0.25"/>
    <row r="40994" x14ac:dyDescent="0.25"/>
    <row r="40995" x14ac:dyDescent="0.25"/>
    <row r="40996" x14ac:dyDescent="0.25"/>
    <row r="40997" x14ac:dyDescent="0.25"/>
    <row r="40998" x14ac:dyDescent="0.25"/>
    <row r="40999" x14ac:dyDescent="0.25"/>
    <row r="41000" x14ac:dyDescent="0.25"/>
    <row r="41001" x14ac:dyDescent="0.25"/>
    <row r="41002" x14ac:dyDescent="0.25"/>
    <row r="41003" x14ac:dyDescent="0.25"/>
    <row r="41004" x14ac:dyDescent="0.25"/>
    <row r="41005" x14ac:dyDescent="0.25"/>
    <row r="41006" x14ac:dyDescent="0.25"/>
    <row r="41007" x14ac:dyDescent="0.25"/>
    <row r="41008" x14ac:dyDescent="0.25"/>
    <row r="41009" x14ac:dyDescent="0.25"/>
    <row r="41010" x14ac:dyDescent="0.25"/>
    <row r="41011" x14ac:dyDescent="0.25"/>
    <row r="41012" x14ac:dyDescent="0.25"/>
    <row r="41013" x14ac:dyDescent="0.25"/>
    <row r="41014" x14ac:dyDescent="0.25"/>
    <row r="41015" x14ac:dyDescent="0.25"/>
    <row r="41016" x14ac:dyDescent="0.25"/>
    <row r="41017" x14ac:dyDescent="0.25"/>
    <row r="41018" x14ac:dyDescent="0.25"/>
    <row r="41019" x14ac:dyDescent="0.25"/>
    <row r="41020" x14ac:dyDescent="0.25"/>
    <row r="41021" x14ac:dyDescent="0.25"/>
    <row r="41022" x14ac:dyDescent="0.25"/>
    <row r="41023" x14ac:dyDescent="0.25"/>
    <row r="41024" x14ac:dyDescent="0.25"/>
    <row r="41025" x14ac:dyDescent="0.25"/>
    <row r="41026" x14ac:dyDescent="0.25"/>
    <row r="41027" x14ac:dyDescent="0.25"/>
    <row r="41028" x14ac:dyDescent="0.25"/>
    <row r="41029" x14ac:dyDescent="0.25"/>
    <row r="41030" x14ac:dyDescent="0.25"/>
    <row r="41031" x14ac:dyDescent="0.25"/>
    <row r="41032" x14ac:dyDescent="0.25"/>
    <row r="41033" x14ac:dyDescent="0.25"/>
    <row r="41034" x14ac:dyDescent="0.25"/>
    <row r="41035" x14ac:dyDescent="0.25"/>
    <row r="41036" x14ac:dyDescent="0.25"/>
    <row r="41037" x14ac:dyDescent="0.25"/>
    <row r="41038" x14ac:dyDescent="0.25"/>
    <row r="41039" x14ac:dyDescent="0.25"/>
    <row r="41040" x14ac:dyDescent="0.25"/>
    <row r="41041" x14ac:dyDescent="0.25"/>
    <row r="41042" x14ac:dyDescent="0.25"/>
    <row r="41043" x14ac:dyDescent="0.25"/>
    <row r="41044" x14ac:dyDescent="0.25"/>
    <row r="41045" x14ac:dyDescent="0.25"/>
    <row r="41046" x14ac:dyDescent="0.25"/>
    <row r="41047" x14ac:dyDescent="0.25"/>
    <row r="41048" x14ac:dyDescent="0.25"/>
    <row r="41049" x14ac:dyDescent="0.25"/>
    <row r="41050" x14ac:dyDescent="0.25"/>
    <row r="41051" x14ac:dyDescent="0.25"/>
    <row r="41052" x14ac:dyDescent="0.25"/>
    <row r="41053" x14ac:dyDescent="0.25"/>
    <row r="41054" x14ac:dyDescent="0.25"/>
    <row r="41055" x14ac:dyDescent="0.25"/>
    <row r="41056" x14ac:dyDescent="0.25"/>
    <row r="41057" x14ac:dyDescent="0.25"/>
    <row r="41058" x14ac:dyDescent="0.25"/>
    <row r="41059" x14ac:dyDescent="0.25"/>
    <row r="41060" x14ac:dyDescent="0.25"/>
    <row r="41061" x14ac:dyDescent="0.25"/>
    <row r="41062" x14ac:dyDescent="0.25"/>
    <row r="41063" x14ac:dyDescent="0.25"/>
    <row r="41064" x14ac:dyDescent="0.25"/>
    <row r="41065" x14ac:dyDescent="0.25"/>
    <row r="41066" x14ac:dyDescent="0.25"/>
    <row r="41067" x14ac:dyDescent="0.25"/>
    <row r="41068" x14ac:dyDescent="0.25"/>
    <row r="41069" x14ac:dyDescent="0.25"/>
    <row r="41070" x14ac:dyDescent="0.25"/>
    <row r="41071" x14ac:dyDescent="0.25"/>
    <row r="41072" x14ac:dyDescent="0.25"/>
    <row r="41073" x14ac:dyDescent="0.25"/>
    <row r="41074" x14ac:dyDescent="0.25"/>
    <row r="41075" x14ac:dyDescent="0.25"/>
    <row r="41076" x14ac:dyDescent="0.25"/>
    <row r="41077" x14ac:dyDescent="0.25"/>
    <row r="41078" x14ac:dyDescent="0.25"/>
    <row r="41079" x14ac:dyDescent="0.25"/>
    <row r="41080" x14ac:dyDescent="0.25"/>
    <row r="41081" x14ac:dyDescent="0.25"/>
    <row r="41082" x14ac:dyDescent="0.25"/>
    <row r="41083" x14ac:dyDescent="0.25"/>
    <row r="41084" x14ac:dyDescent="0.25"/>
    <row r="41085" x14ac:dyDescent="0.25"/>
    <row r="41086" x14ac:dyDescent="0.25"/>
    <row r="41087" x14ac:dyDescent="0.25"/>
    <row r="41088" x14ac:dyDescent="0.25"/>
    <row r="41089" x14ac:dyDescent="0.25"/>
    <row r="41090" x14ac:dyDescent="0.25"/>
    <row r="41091" x14ac:dyDescent="0.25"/>
    <row r="41092" x14ac:dyDescent="0.25"/>
    <row r="41093" x14ac:dyDescent="0.25"/>
    <row r="41094" x14ac:dyDescent="0.25"/>
    <row r="41095" x14ac:dyDescent="0.25"/>
    <row r="41096" x14ac:dyDescent="0.25"/>
    <row r="41097" x14ac:dyDescent="0.25"/>
    <row r="41098" x14ac:dyDescent="0.25"/>
    <row r="41099" x14ac:dyDescent="0.25"/>
    <row r="41100" x14ac:dyDescent="0.25"/>
    <row r="41101" x14ac:dyDescent="0.25"/>
    <row r="41102" x14ac:dyDescent="0.25"/>
    <row r="41103" x14ac:dyDescent="0.25"/>
    <row r="41104" x14ac:dyDescent="0.25"/>
    <row r="41105" x14ac:dyDescent="0.25"/>
    <row r="41106" x14ac:dyDescent="0.25"/>
    <row r="41107" x14ac:dyDescent="0.25"/>
    <row r="41108" x14ac:dyDescent="0.25"/>
    <row r="41109" x14ac:dyDescent="0.25"/>
    <row r="41110" x14ac:dyDescent="0.25"/>
    <row r="41111" x14ac:dyDescent="0.25"/>
    <row r="41112" x14ac:dyDescent="0.25"/>
    <row r="41113" x14ac:dyDescent="0.25"/>
    <row r="41114" x14ac:dyDescent="0.25"/>
    <row r="41115" x14ac:dyDescent="0.25"/>
    <row r="41116" x14ac:dyDescent="0.25"/>
    <row r="41117" x14ac:dyDescent="0.25"/>
    <row r="41118" x14ac:dyDescent="0.25"/>
    <row r="41119" x14ac:dyDescent="0.25"/>
    <row r="41120" x14ac:dyDescent="0.25"/>
    <row r="41121" x14ac:dyDescent="0.25"/>
    <row r="41122" x14ac:dyDescent="0.25"/>
    <row r="41123" x14ac:dyDescent="0.25"/>
    <row r="41124" x14ac:dyDescent="0.25"/>
    <row r="41125" x14ac:dyDescent="0.25"/>
    <row r="41126" x14ac:dyDescent="0.25"/>
    <row r="41127" x14ac:dyDescent="0.25"/>
    <row r="41128" x14ac:dyDescent="0.25"/>
    <row r="41129" x14ac:dyDescent="0.25"/>
    <row r="41130" x14ac:dyDescent="0.25"/>
    <row r="41131" x14ac:dyDescent="0.25"/>
    <row r="41132" x14ac:dyDescent="0.25"/>
    <row r="41133" x14ac:dyDescent="0.25"/>
    <row r="41134" x14ac:dyDescent="0.25"/>
    <row r="41135" x14ac:dyDescent="0.25"/>
    <row r="41136" x14ac:dyDescent="0.25"/>
    <row r="41137" x14ac:dyDescent="0.25"/>
    <row r="41138" x14ac:dyDescent="0.25"/>
    <row r="41139" x14ac:dyDescent="0.25"/>
    <row r="41140" x14ac:dyDescent="0.25"/>
    <row r="41141" x14ac:dyDescent="0.25"/>
    <row r="41142" x14ac:dyDescent="0.25"/>
    <row r="41143" x14ac:dyDescent="0.25"/>
    <row r="41144" x14ac:dyDescent="0.25"/>
    <row r="41145" x14ac:dyDescent="0.25"/>
    <row r="41146" x14ac:dyDescent="0.25"/>
    <row r="41147" x14ac:dyDescent="0.25"/>
    <row r="41148" x14ac:dyDescent="0.25"/>
    <row r="41149" x14ac:dyDescent="0.25"/>
    <row r="41150" x14ac:dyDescent="0.25"/>
    <row r="41151" x14ac:dyDescent="0.25"/>
    <row r="41152" x14ac:dyDescent="0.25"/>
    <row r="41153" x14ac:dyDescent="0.25"/>
    <row r="41154" x14ac:dyDescent="0.25"/>
    <row r="41155" x14ac:dyDescent="0.25"/>
    <row r="41156" x14ac:dyDescent="0.25"/>
    <row r="41157" x14ac:dyDescent="0.25"/>
    <row r="41158" x14ac:dyDescent="0.25"/>
    <row r="41159" x14ac:dyDescent="0.25"/>
    <row r="41160" x14ac:dyDescent="0.25"/>
    <row r="41161" x14ac:dyDescent="0.25"/>
    <row r="41162" x14ac:dyDescent="0.25"/>
    <row r="41163" x14ac:dyDescent="0.25"/>
    <row r="41164" x14ac:dyDescent="0.25"/>
    <row r="41165" x14ac:dyDescent="0.25"/>
    <row r="41166" x14ac:dyDescent="0.25"/>
    <row r="41167" x14ac:dyDescent="0.25"/>
    <row r="41168" x14ac:dyDescent="0.25"/>
    <row r="41169" x14ac:dyDescent="0.25"/>
    <row r="41170" x14ac:dyDescent="0.25"/>
    <row r="41171" x14ac:dyDescent="0.25"/>
    <row r="41172" x14ac:dyDescent="0.25"/>
    <row r="41173" x14ac:dyDescent="0.25"/>
    <row r="41174" x14ac:dyDescent="0.25"/>
    <row r="41175" x14ac:dyDescent="0.25"/>
    <row r="41176" x14ac:dyDescent="0.25"/>
    <row r="41177" x14ac:dyDescent="0.25"/>
    <row r="41178" x14ac:dyDescent="0.25"/>
    <row r="41179" x14ac:dyDescent="0.25"/>
    <row r="41180" x14ac:dyDescent="0.25"/>
    <row r="41181" x14ac:dyDescent="0.25"/>
    <row r="41182" x14ac:dyDescent="0.25"/>
    <row r="41183" x14ac:dyDescent="0.25"/>
    <row r="41184" x14ac:dyDescent="0.25"/>
    <row r="41185" x14ac:dyDescent="0.25"/>
    <row r="41186" x14ac:dyDescent="0.25"/>
    <row r="41187" x14ac:dyDescent="0.25"/>
    <row r="41188" x14ac:dyDescent="0.25"/>
    <row r="41189" x14ac:dyDescent="0.25"/>
    <row r="41190" x14ac:dyDescent="0.25"/>
    <row r="41191" x14ac:dyDescent="0.25"/>
    <row r="41192" x14ac:dyDescent="0.25"/>
    <row r="41193" x14ac:dyDescent="0.25"/>
    <row r="41194" x14ac:dyDescent="0.25"/>
    <row r="41195" x14ac:dyDescent="0.25"/>
    <row r="41196" x14ac:dyDescent="0.25"/>
    <row r="41197" x14ac:dyDescent="0.25"/>
    <row r="41198" x14ac:dyDescent="0.25"/>
    <row r="41199" x14ac:dyDescent="0.25"/>
    <row r="41200" x14ac:dyDescent="0.25"/>
    <row r="41201" x14ac:dyDescent="0.25"/>
    <row r="41202" x14ac:dyDescent="0.25"/>
    <row r="41203" x14ac:dyDescent="0.25"/>
    <row r="41204" x14ac:dyDescent="0.25"/>
    <row r="41205" x14ac:dyDescent="0.25"/>
    <row r="41206" x14ac:dyDescent="0.25"/>
    <row r="41207" x14ac:dyDescent="0.25"/>
    <row r="41208" x14ac:dyDescent="0.25"/>
    <row r="41209" x14ac:dyDescent="0.25"/>
    <row r="41210" x14ac:dyDescent="0.25"/>
    <row r="41211" x14ac:dyDescent="0.25"/>
    <row r="41212" x14ac:dyDescent="0.25"/>
    <row r="41213" x14ac:dyDescent="0.25"/>
    <row r="41214" x14ac:dyDescent="0.25"/>
    <row r="41215" x14ac:dyDescent="0.25"/>
    <row r="41216" x14ac:dyDescent="0.25"/>
    <row r="41217" x14ac:dyDescent="0.25"/>
    <row r="41218" x14ac:dyDescent="0.25"/>
    <row r="41219" x14ac:dyDescent="0.25"/>
    <row r="41220" x14ac:dyDescent="0.25"/>
    <row r="41221" x14ac:dyDescent="0.25"/>
    <row r="41222" x14ac:dyDescent="0.25"/>
    <row r="41223" x14ac:dyDescent="0.25"/>
    <row r="41224" x14ac:dyDescent="0.25"/>
    <row r="41225" x14ac:dyDescent="0.25"/>
    <row r="41226" x14ac:dyDescent="0.25"/>
    <row r="41227" x14ac:dyDescent="0.25"/>
    <row r="41228" x14ac:dyDescent="0.25"/>
    <row r="41229" x14ac:dyDescent="0.25"/>
    <row r="41230" x14ac:dyDescent="0.25"/>
    <row r="41231" x14ac:dyDescent="0.25"/>
    <row r="41232" x14ac:dyDescent="0.25"/>
    <row r="41233" x14ac:dyDescent="0.25"/>
    <row r="41234" x14ac:dyDescent="0.25"/>
    <row r="41235" x14ac:dyDescent="0.25"/>
    <row r="41236" x14ac:dyDescent="0.25"/>
    <row r="41237" x14ac:dyDescent="0.25"/>
    <row r="41238" x14ac:dyDescent="0.25"/>
    <row r="41239" x14ac:dyDescent="0.25"/>
    <row r="41240" x14ac:dyDescent="0.25"/>
    <row r="41241" x14ac:dyDescent="0.25"/>
    <row r="41242" x14ac:dyDescent="0.25"/>
    <row r="41243" x14ac:dyDescent="0.25"/>
    <row r="41244" x14ac:dyDescent="0.25"/>
    <row r="41245" x14ac:dyDescent="0.25"/>
    <row r="41246" x14ac:dyDescent="0.25"/>
    <row r="41247" x14ac:dyDescent="0.25"/>
    <row r="41248" x14ac:dyDescent="0.25"/>
    <row r="41249" x14ac:dyDescent="0.25"/>
    <row r="41250" x14ac:dyDescent="0.25"/>
    <row r="41251" x14ac:dyDescent="0.25"/>
    <row r="41252" x14ac:dyDescent="0.25"/>
    <row r="41253" x14ac:dyDescent="0.25"/>
    <row r="41254" x14ac:dyDescent="0.25"/>
    <row r="41255" x14ac:dyDescent="0.25"/>
    <row r="41256" x14ac:dyDescent="0.25"/>
    <row r="41257" x14ac:dyDescent="0.25"/>
    <row r="41258" x14ac:dyDescent="0.25"/>
    <row r="41259" x14ac:dyDescent="0.25"/>
    <row r="41260" x14ac:dyDescent="0.25"/>
    <row r="41261" x14ac:dyDescent="0.25"/>
    <row r="41262" x14ac:dyDescent="0.25"/>
    <row r="41263" x14ac:dyDescent="0.25"/>
    <row r="41264" x14ac:dyDescent="0.25"/>
    <row r="41265" x14ac:dyDescent="0.25"/>
    <row r="41266" x14ac:dyDescent="0.25"/>
    <row r="41267" x14ac:dyDescent="0.25"/>
    <row r="41268" x14ac:dyDescent="0.25"/>
    <row r="41269" x14ac:dyDescent="0.25"/>
    <row r="41270" x14ac:dyDescent="0.25"/>
    <row r="41271" x14ac:dyDescent="0.25"/>
    <row r="41272" x14ac:dyDescent="0.25"/>
    <row r="41273" x14ac:dyDescent="0.25"/>
    <row r="41274" x14ac:dyDescent="0.25"/>
    <row r="41275" x14ac:dyDescent="0.25"/>
    <row r="41276" x14ac:dyDescent="0.25"/>
    <row r="41277" x14ac:dyDescent="0.25"/>
    <row r="41278" x14ac:dyDescent="0.25"/>
    <row r="41279" x14ac:dyDescent="0.25"/>
    <row r="41280" x14ac:dyDescent="0.25"/>
    <row r="41281" x14ac:dyDescent="0.25"/>
    <row r="41282" x14ac:dyDescent="0.25"/>
    <row r="41283" x14ac:dyDescent="0.25"/>
    <row r="41284" x14ac:dyDescent="0.25"/>
    <row r="41285" x14ac:dyDescent="0.25"/>
    <row r="41286" x14ac:dyDescent="0.25"/>
    <row r="41287" x14ac:dyDescent="0.25"/>
    <row r="41288" x14ac:dyDescent="0.25"/>
    <row r="41289" x14ac:dyDescent="0.25"/>
    <row r="41290" x14ac:dyDescent="0.25"/>
    <row r="41291" x14ac:dyDescent="0.25"/>
    <row r="41292" x14ac:dyDescent="0.25"/>
    <row r="41293" x14ac:dyDescent="0.25"/>
    <row r="41294" x14ac:dyDescent="0.25"/>
    <row r="41295" x14ac:dyDescent="0.25"/>
    <row r="41296" x14ac:dyDescent="0.25"/>
    <row r="41297" x14ac:dyDescent="0.25"/>
    <row r="41298" x14ac:dyDescent="0.25"/>
    <row r="41299" x14ac:dyDescent="0.25"/>
    <row r="41300" x14ac:dyDescent="0.25"/>
    <row r="41301" x14ac:dyDescent="0.25"/>
    <row r="41302" x14ac:dyDescent="0.25"/>
    <row r="41303" x14ac:dyDescent="0.25"/>
    <row r="41304" x14ac:dyDescent="0.25"/>
    <row r="41305" x14ac:dyDescent="0.25"/>
    <row r="41306" x14ac:dyDescent="0.25"/>
    <row r="41307" x14ac:dyDescent="0.25"/>
    <row r="41308" x14ac:dyDescent="0.25"/>
    <row r="41309" x14ac:dyDescent="0.25"/>
    <row r="41310" x14ac:dyDescent="0.25"/>
    <row r="41311" x14ac:dyDescent="0.25"/>
    <row r="41312" x14ac:dyDescent="0.25"/>
    <row r="41313" x14ac:dyDescent="0.25"/>
    <row r="41314" x14ac:dyDescent="0.25"/>
    <row r="41315" x14ac:dyDescent="0.25"/>
    <row r="41316" x14ac:dyDescent="0.25"/>
    <row r="41317" x14ac:dyDescent="0.25"/>
    <row r="41318" x14ac:dyDescent="0.25"/>
    <row r="41319" x14ac:dyDescent="0.25"/>
    <row r="41320" x14ac:dyDescent="0.25"/>
    <row r="41321" x14ac:dyDescent="0.25"/>
    <row r="41322" x14ac:dyDescent="0.25"/>
    <row r="41323" x14ac:dyDescent="0.25"/>
    <row r="41324" x14ac:dyDescent="0.25"/>
    <row r="41325" x14ac:dyDescent="0.25"/>
    <row r="41326" x14ac:dyDescent="0.25"/>
    <row r="41327" x14ac:dyDescent="0.25"/>
    <row r="41328" x14ac:dyDescent="0.25"/>
    <row r="41329" x14ac:dyDescent="0.25"/>
    <row r="41330" x14ac:dyDescent="0.25"/>
    <row r="41331" x14ac:dyDescent="0.25"/>
    <row r="41332" x14ac:dyDescent="0.25"/>
    <row r="41333" x14ac:dyDescent="0.25"/>
    <row r="41334" x14ac:dyDescent="0.25"/>
    <row r="41335" x14ac:dyDescent="0.25"/>
    <row r="41336" x14ac:dyDescent="0.25"/>
    <row r="41337" x14ac:dyDescent="0.25"/>
    <row r="41338" x14ac:dyDescent="0.25"/>
    <row r="41339" x14ac:dyDescent="0.25"/>
    <row r="41340" x14ac:dyDescent="0.25"/>
    <row r="41341" x14ac:dyDescent="0.25"/>
    <row r="41342" x14ac:dyDescent="0.25"/>
    <row r="41343" x14ac:dyDescent="0.25"/>
    <row r="41344" x14ac:dyDescent="0.25"/>
    <row r="41345" x14ac:dyDescent="0.25"/>
    <row r="41346" x14ac:dyDescent="0.25"/>
    <row r="41347" x14ac:dyDescent="0.25"/>
    <row r="41348" x14ac:dyDescent="0.25"/>
    <row r="41349" x14ac:dyDescent="0.25"/>
    <row r="41350" x14ac:dyDescent="0.25"/>
    <row r="41351" x14ac:dyDescent="0.25"/>
    <row r="41352" x14ac:dyDescent="0.25"/>
    <row r="41353" x14ac:dyDescent="0.25"/>
    <row r="41354" x14ac:dyDescent="0.25"/>
    <row r="41355" x14ac:dyDescent="0.25"/>
    <row r="41356" x14ac:dyDescent="0.25"/>
    <row r="41357" x14ac:dyDescent="0.25"/>
    <row r="41358" x14ac:dyDescent="0.25"/>
    <row r="41359" x14ac:dyDescent="0.25"/>
    <row r="41360" x14ac:dyDescent="0.25"/>
    <row r="41361" x14ac:dyDescent="0.25"/>
    <row r="41362" x14ac:dyDescent="0.25"/>
    <row r="41363" x14ac:dyDescent="0.25"/>
    <row r="41364" x14ac:dyDescent="0.25"/>
    <row r="41365" x14ac:dyDescent="0.25"/>
    <row r="41366" x14ac:dyDescent="0.25"/>
    <row r="41367" x14ac:dyDescent="0.25"/>
    <row r="41368" x14ac:dyDescent="0.25"/>
    <row r="41369" x14ac:dyDescent="0.25"/>
    <row r="41370" x14ac:dyDescent="0.25"/>
    <row r="41371" x14ac:dyDescent="0.25"/>
    <row r="41372" x14ac:dyDescent="0.25"/>
    <row r="41373" x14ac:dyDescent="0.25"/>
    <row r="41374" x14ac:dyDescent="0.25"/>
    <row r="41375" x14ac:dyDescent="0.25"/>
    <row r="41376" x14ac:dyDescent="0.25"/>
    <row r="41377" x14ac:dyDescent="0.25"/>
    <row r="41378" x14ac:dyDescent="0.25"/>
    <row r="41379" x14ac:dyDescent="0.25"/>
    <row r="41380" x14ac:dyDescent="0.25"/>
    <row r="41381" x14ac:dyDescent="0.25"/>
    <row r="41382" x14ac:dyDescent="0.25"/>
    <row r="41383" x14ac:dyDescent="0.25"/>
    <row r="41384" x14ac:dyDescent="0.25"/>
    <row r="41385" x14ac:dyDescent="0.25"/>
    <row r="41386" x14ac:dyDescent="0.25"/>
    <row r="41387" x14ac:dyDescent="0.25"/>
    <row r="41388" x14ac:dyDescent="0.25"/>
    <row r="41389" x14ac:dyDescent="0.25"/>
    <row r="41390" x14ac:dyDescent="0.25"/>
    <row r="41391" x14ac:dyDescent="0.25"/>
    <row r="41392" x14ac:dyDescent="0.25"/>
    <row r="41393" x14ac:dyDescent="0.25"/>
    <row r="41394" x14ac:dyDescent="0.25"/>
    <row r="41395" x14ac:dyDescent="0.25"/>
    <row r="41396" x14ac:dyDescent="0.25"/>
    <row r="41397" x14ac:dyDescent="0.25"/>
    <row r="41398" x14ac:dyDescent="0.25"/>
    <row r="41399" x14ac:dyDescent="0.25"/>
    <row r="41400" x14ac:dyDescent="0.25"/>
    <row r="41401" x14ac:dyDescent="0.25"/>
    <row r="41402" x14ac:dyDescent="0.25"/>
    <row r="41403" x14ac:dyDescent="0.25"/>
    <row r="41404" x14ac:dyDescent="0.25"/>
    <row r="41405" x14ac:dyDescent="0.25"/>
    <row r="41406" x14ac:dyDescent="0.25"/>
    <row r="41407" x14ac:dyDescent="0.25"/>
    <row r="41408" x14ac:dyDescent="0.25"/>
    <row r="41409" x14ac:dyDescent="0.25"/>
    <row r="41410" x14ac:dyDescent="0.25"/>
    <row r="41411" x14ac:dyDescent="0.25"/>
    <row r="41412" x14ac:dyDescent="0.25"/>
    <row r="41413" x14ac:dyDescent="0.25"/>
    <row r="41414" x14ac:dyDescent="0.25"/>
    <row r="41415" x14ac:dyDescent="0.25"/>
    <row r="41416" x14ac:dyDescent="0.25"/>
    <row r="41417" x14ac:dyDescent="0.25"/>
    <row r="41418" x14ac:dyDescent="0.25"/>
    <row r="41419" x14ac:dyDescent="0.25"/>
    <row r="41420" x14ac:dyDescent="0.25"/>
    <row r="41421" x14ac:dyDescent="0.25"/>
    <row r="41422" x14ac:dyDescent="0.25"/>
    <row r="41423" x14ac:dyDescent="0.25"/>
    <row r="41424" x14ac:dyDescent="0.25"/>
    <row r="41425" x14ac:dyDescent="0.25"/>
    <row r="41426" x14ac:dyDescent="0.25"/>
    <row r="41427" x14ac:dyDescent="0.25"/>
    <row r="41428" x14ac:dyDescent="0.25"/>
    <row r="41429" x14ac:dyDescent="0.25"/>
    <row r="41430" x14ac:dyDescent="0.25"/>
    <row r="41431" x14ac:dyDescent="0.25"/>
    <row r="41432" x14ac:dyDescent="0.25"/>
    <row r="41433" x14ac:dyDescent="0.25"/>
    <row r="41434" x14ac:dyDescent="0.25"/>
    <row r="41435" x14ac:dyDescent="0.25"/>
    <row r="41436" x14ac:dyDescent="0.25"/>
    <row r="41437" x14ac:dyDescent="0.25"/>
    <row r="41438" x14ac:dyDescent="0.25"/>
    <row r="41439" x14ac:dyDescent="0.25"/>
    <row r="41440" x14ac:dyDescent="0.25"/>
    <row r="41441" x14ac:dyDescent="0.25"/>
    <row r="41442" x14ac:dyDescent="0.25"/>
    <row r="41443" x14ac:dyDescent="0.25"/>
    <row r="41444" x14ac:dyDescent="0.25"/>
    <row r="41445" x14ac:dyDescent="0.25"/>
    <row r="41446" x14ac:dyDescent="0.25"/>
    <row r="41447" x14ac:dyDescent="0.25"/>
    <row r="41448" x14ac:dyDescent="0.25"/>
    <row r="41449" x14ac:dyDescent="0.25"/>
    <row r="41450" x14ac:dyDescent="0.25"/>
    <row r="41451" x14ac:dyDescent="0.25"/>
    <row r="41452" x14ac:dyDescent="0.25"/>
    <row r="41453" x14ac:dyDescent="0.25"/>
    <row r="41454" x14ac:dyDescent="0.25"/>
    <row r="41455" x14ac:dyDescent="0.25"/>
    <row r="41456" x14ac:dyDescent="0.25"/>
    <row r="41457" x14ac:dyDescent="0.25"/>
    <row r="41458" x14ac:dyDescent="0.25"/>
    <row r="41459" x14ac:dyDescent="0.25"/>
    <row r="41460" x14ac:dyDescent="0.25"/>
    <row r="41461" x14ac:dyDescent="0.25"/>
    <row r="41462" x14ac:dyDescent="0.25"/>
    <row r="41463" x14ac:dyDescent="0.25"/>
    <row r="41464" x14ac:dyDescent="0.25"/>
    <row r="41465" x14ac:dyDescent="0.25"/>
    <row r="41466" x14ac:dyDescent="0.25"/>
    <row r="41467" x14ac:dyDescent="0.25"/>
    <row r="41468" x14ac:dyDescent="0.25"/>
    <row r="41469" x14ac:dyDescent="0.25"/>
    <row r="41470" x14ac:dyDescent="0.25"/>
    <row r="41471" x14ac:dyDescent="0.25"/>
    <row r="41472" x14ac:dyDescent="0.25"/>
    <row r="41473" x14ac:dyDescent="0.25"/>
    <row r="41474" x14ac:dyDescent="0.25"/>
    <row r="41475" x14ac:dyDescent="0.25"/>
    <row r="41476" x14ac:dyDescent="0.25"/>
    <row r="41477" x14ac:dyDescent="0.25"/>
    <row r="41478" x14ac:dyDescent="0.25"/>
    <row r="41479" x14ac:dyDescent="0.25"/>
    <row r="41480" x14ac:dyDescent="0.25"/>
    <row r="41481" x14ac:dyDescent="0.25"/>
    <row r="41482" x14ac:dyDescent="0.25"/>
    <row r="41483" x14ac:dyDescent="0.25"/>
    <row r="41484" x14ac:dyDescent="0.25"/>
    <row r="41485" x14ac:dyDescent="0.25"/>
    <row r="41486" x14ac:dyDescent="0.25"/>
    <row r="41487" x14ac:dyDescent="0.25"/>
    <row r="41488" x14ac:dyDescent="0.25"/>
    <row r="41489" x14ac:dyDescent="0.25"/>
    <row r="41490" x14ac:dyDescent="0.25"/>
    <row r="41491" x14ac:dyDescent="0.25"/>
    <row r="41492" x14ac:dyDescent="0.25"/>
    <row r="41493" x14ac:dyDescent="0.25"/>
    <row r="41494" x14ac:dyDescent="0.25"/>
    <row r="41495" x14ac:dyDescent="0.25"/>
    <row r="41496" x14ac:dyDescent="0.25"/>
    <row r="41497" x14ac:dyDescent="0.25"/>
    <row r="41498" x14ac:dyDescent="0.25"/>
    <row r="41499" x14ac:dyDescent="0.25"/>
    <row r="41500" x14ac:dyDescent="0.25"/>
    <row r="41501" x14ac:dyDescent="0.25"/>
    <row r="41502" x14ac:dyDescent="0.25"/>
    <row r="41503" x14ac:dyDescent="0.25"/>
    <row r="41504" x14ac:dyDescent="0.25"/>
    <row r="41505" x14ac:dyDescent="0.25"/>
    <row r="41506" x14ac:dyDescent="0.25"/>
    <row r="41507" x14ac:dyDescent="0.25"/>
    <row r="41508" x14ac:dyDescent="0.25"/>
    <row r="41509" x14ac:dyDescent="0.25"/>
    <row r="41510" x14ac:dyDescent="0.25"/>
    <row r="41511" x14ac:dyDescent="0.25"/>
    <row r="41512" x14ac:dyDescent="0.25"/>
    <row r="41513" x14ac:dyDescent="0.25"/>
    <row r="41514" x14ac:dyDescent="0.25"/>
    <row r="41515" x14ac:dyDescent="0.25"/>
    <row r="41516" x14ac:dyDescent="0.25"/>
    <row r="41517" x14ac:dyDescent="0.25"/>
    <row r="41518" x14ac:dyDescent="0.25"/>
    <row r="41519" x14ac:dyDescent="0.25"/>
    <row r="41520" x14ac:dyDescent="0.25"/>
    <row r="41521" x14ac:dyDescent="0.25"/>
    <row r="41522" x14ac:dyDescent="0.25"/>
    <row r="41523" x14ac:dyDescent="0.25"/>
    <row r="41524" x14ac:dyDescent="0.25"/>
    <row r="41525" x14ac:dyDescent="0.25"/>
    <row r="41526" x14ac:dyDescent="0.25"/>
    <row r="41527" x14ac:dyDescent="0.25"/>
    <row r="41528" x14ac:dyDescent="0.25"/>
    <row r="41529" x14ac:dyDescent="0.25"/>
    <row r="41530" x14ac:dyDescent="0.25"/>
    <row r="41531" x14ac:dyDescent="0.25"/>
    <row r="41532" x14ac:dyDescent="0.25"/>
    <row r="41533" x14ac:dyDescent="0.25"/>
    <row r="41534" x14ac:dyDescent="0.25"/>
    <row r="41535" x14ac:dyDescent="0.25"/>
    <row r="41536" x14ac:dyDescent="0.25"/>
    <row r="41537" x14ac:dyDescent="0.25"/>
    <row r="41538" x14ac:dyDescent="0.25"/>
    <row r="41539" x14ac:dyDescent="0.25"/>
    <row r="41540" x14ac:dyDescent="0.25"/>
    <row r="41541" x14ac:dyDescent="0.25"/>
    <row r="41542" x14ac:dyDescent="0.25"/>
    <row r="41543" x14ac:dyDescent="0.25"/>
    <row r="41544" x14ac:dyDescent="0.25"/>
    <row r="41545" x14ac:dyDescent="0.25"/>
    <row r="41546" x14ac:dyDescent="0.25"/>
    <row r="41547" x14ac:dyDescent="0.25"/>
    <row r="41548" x14ac:dyDescent="0.25"/>
    <row r="41549" x14ac:dyDescent="0.25"/>
    <row r="41550" x14ac:dyDescent="0.25"/>
    <row r="41551" x14ac:dyDescent="0.25"/>
    <row r="41552" x14ac:dyDescent="0.25"/>
    <row r="41553" x14ac:dyDescent="0.25"/>
    <row r="41554" x14ac:dyDescent="0.25"/>
    <row r="41555" x14ac:dyDescent="0.25"/>
    <row r="41556" x14ac:dyDescent="0.25"/>
    <row r="41557" x14ac:dyDescent="0.25"/>
    <row r="41558" x14ac:dyDescent="0.25"/>
    <row r="41559" x14ac:dyDescent="0.25"/>
    <row r="41560" x14ac:dyDescent="0.25"/>
    <row r="41561" x14ac:dyDescent="0.25"/>
    <row r="41562" x14ac:dyDescent="0.25"/>
    <row r="41563" x14ac:dyDescent="0.25"/>
    <row r="41564" x14ac:dyDescent="0.25"/>
    <row r="41565" x14ac:dyDescent="0.25"/>
    <row r="41566" x14ac:dyDescent="0.25"/>
    <row r="41567" x14ac:dyDescent="0.25"/>
    <row r="41568" x14ac:dyDescent="0.25"/>
    <row r="41569" x14ac:dyDescent="0.25"/>
    <row r="41570" x14ac:dyDescent="0.25"/>
    <row r="41571" x14ac:dyDescent="0.25"/>
    <row r="41572" x14ac:dyDescent="0.25"/>
    <row r="41573" x14ac:dyDescent="0.25"/>
    <row r="41574" x14ac:dyDescent="0.25"/>
    <row r="41575" x14ac:dyDescent="0.25"/>
    <row r="41576" x14ac:dyDescent="0.25"/>
    <row r="41577" x14ac:dyDescent="0.25"/>
    <row r="41578" x14ac:dyDescent="0.25"/>
    <row r="41579" x14ac:dyDescent="0.25"/>
    <row r="41580" x14ac:dyDescent="0.25"/>
    <row r="41581" x14ac:dyDescent="0.25"/>
    <row r="41582" x14ac:dyDescent="0.25"/>
    <row r="41583" x14ac:dyDescent="0.25"/>
    <row r="41584" x14ac:dyDescent="0.25"/>
    <row r="41585" x14ac:dyDescent="0.25"/>
    <row r="41586" x14ac:dyDescent="0.25"/>
    <row r="41587" x14ac:dyDescent="0.25"/>
    <row r="41588" x14ac:dyDescent="0.25"/>
    <row r="41589" x14ac:dyDescent="0.25"/>
    <row r="41590" x14ac:dyDescent="0.25"/>
    <row r="41591" x14ac:dyDescent="0.25"/>
    <row r="41592" x14ac:dyDescent="0.25"/>
    <row r="41593" x14ac:dyDescent="0.25"/>
    <row r="41594" x14ac:dyDescent="0.25"/>
    <row r="41595" x14ac:dyDescent="0.25"/>
    <row r="41596" x14ac:dyDescent="0.25"/>
    <row r="41597" x14ac:dyDescent="0.25"/>
    <row r="41598" x14ac:dyDescent="0.25"/>
    <row r="41599" x14ac:dyDescent="0.25"/>
    <row r="41600" x14ac:dyDescent="0.25"/>
    <row r="41601" x14ac:dyDescent="0.25"/>
    <row r="41602" x14ac:dyDescent="0.25"/>
    <row r="41603" x14ac:dyDescent="0.25"/>
    <row r="41604" x14ac:dyDescent="0.25"/>
    <row r="41605" x14ac:dyDescent="0.25"/>
    <row r="41606" x14ac:dyDescent="0.25"/>
    <row r="41607" x14ac:dyDescent="0.25"/>
    <row r="41608" x14ac:dyDescent="0.25"/>
    <row r="41609" x14ac:dyDescent="0.25"/>
    <row r="41610" x14ac:dyDescent="0.25"/>
    <row r="41611" x14ac:dyDescent="0.25"/>
    <row r="41612" x14ac:dyDescent="0.25"/>
    <row r="41613" x14ac:dyDescent="0.25"/>
    <row r="41614" x14ac:dyDescent="0.25"/>
    <row r="41615" x14ac:dyDescent="0.25"/>
    <row r="41616" x14ac:dyDescent="0.25"/>
    <row r="41617" x14ac:dyDescent="0.25"/>
    <row r="41618" x14ac:dyDescent="0.25"/>
    <row r="41619" x14ac:dyDescent="0.25"/>
    <row r="41620" x14ac:dyDescent="0.25"/>
    <row r="41621" x14ac:dyDescent="0.25"/>
    <row r="41622" x14ac:dyDescent="0.25"/>
    <row r="41623" x14ac:dyDescent="0.25"/>
    <row r="41624" x14ac:dyDescent="0.25"/>
    <row r="41625" x14ac:dyDescent="0.25"/>
    <row r="41626" x14ac:dyDescent="0.25"/>
    <row r="41627" x14ac:dyDescent="0.25"/>
    <row r="41628" x14ac:dyDescent="0.25"/>
    <row r="41629" x14ac:dyDescent="0.25"/>
    <row r="41630" x14ac:dyDescent="0.25"/>
    <row r="41631" x14ac:dyDescent="0.25"/>
    <row r="41632" x14ac:dyDescent="0.25"/>
    <row r="41633" x14ac:dyDescent="0.25"/>
    <row r="41634" x14ac:dyDescent="0.25"/>
    <row r="41635" x14ac:dyDescent="0.25"/>
    <row r="41636" x14ac:dyDescent="0.25"/>
    <row r="41637" x14ac:dyDescent="0.25"/>
    <row r="41638" x14ac:dyDescent="0.25"/>
    <row r="41639" x14ac:dyDescent="0.25"/>
    <row r="41640" x14ac:dyDescent="0.25"/>
    <row r="41641" x14ac:dyDescent="0.25"/>
    <row r="41642" x14ac:dyDescent="0.25"/>
    <row r="41643" x14ac:dyDescent="0.25"/>
    <row r="41644" x14ac:dyDescent="0.25"/>
    <row r="41645" x14ac:dyDescent="0.25"/>
    <row r="41646" x14ac:dyDescent="0.25"/>
    <row r="41647" x14ac:dyDescent="0.25"/>
    <row r="41648" x14ac:dyDescent="0.25"/>
    <row r="41649" x14ac:dyDescent="0.25"/>
    <row r="41650" x14ac:dyDescent="0.25"/>
    <row r="41651" x14ac:dyDescent="0.25"/>
    <row r="41652" x14ac:dyDescent="0.25"/>
    <row r="41653" x14ac:dyDescent="0.25"/>
    <row r="41654" x14ac:dyDescent="0.25"/>
    <row r="41655" x14ac:dyDescent="0.25"/>
    <row r="41656" x14ac:dyDescent="0.25"/>
    <row r="41657" x14ac:dyDescent="0.25"/>
    <row r="41658" x14ac:dyDescent="0.25"/>
    <row r="41659" x14ac:dyDescent="0.25"/>
    <row r="41660" x14ac:dyDescent="0.25"/>
    <row r="41661" x14ac:dyDescent="0.25"/>
    <row r="41662" x14ac:dyDescent="0.25"/>
    <row r="41663" x14ac:dyDescent="0.25"/>
    <row r="41664" x14ac:dyDescent="0.25"/>
    <row r="41665" x14ac:dyDescent="0.25"/>
    <row r="41666" x14ac:dyDescent="0.25"/>
    <row r="41667" x14ac:dyDescent="0.25"/>
    <row r="41668" x14ac:dyDescent="0.25"/>
    <row r="41669" x14ac:dyDescent="0.25"/>
    <row r="41670" x14ac:dyDescent="0.25"/>
    <row r="41671" x14ac:dyDescent="0.25"/>
    <row r="41672" x14ac:dyDescent="0.25"/>
    <row r="41673" x14ac:dyDescent="0.25"/>
    <row r="41674" x14ac:dyDescent="0.25"/>
    <row r="41675" x14ac:dyDescent="0.25"/>
    <row r="41676" x14ac:dyDescent="0.25"/>
    <row r="41677" x14ac:dyDescent="0.25"/>
    <row r="41678" x14ac:dyDescent="0.25"/>
    <row r="41679" x14ac:dyDescent="0.25"/>
    <row r="41680" x14ac:dyDescent="0.25"/>
    <row r="41681" x14ac:dyDescent="0.25"/>
    <row r="41682" x14ac:dyDescent="0.25"/>
    <row r="41683" x14ac:dyDescent="0.25"/>
    <row r="41684" x14ac:dyDescent="0.25"/>
    <row r="41685" x14ac:dyDescent="0.25"/>
    <row r="41686" x14ac:dyDescent="0.25"/>
    <row r="41687" x14ac:dyDescent="0.25"/>
    <row r="41688" x14ac:dyDescent="0.25"/>
    <row r="41689" x14ac:dyDescent="0.25"/>
    <row r="41690" x14ac:dyDescent="0.25"/>
    <row r="41691" x14ac:dyDescent="0.25"/>
    <row r="41692" x14ac:dyDescent="0.25"/>
    <row r="41693" x14ac:dyDescent="0.25"/>
    <row r="41694" x14ac:dyDescent="0.25"/>
    <row r="41695" x14ac:dyDescent="0.25"/>
    <row r="41696" x14ac:dyDescent="0.25"/>
    <row r="41697" x14ac:dyDescent="0.25"/>
    <row r="41698" x14ac:dyDescent="0.25"/>
    <row r="41699" x14ac:dyDescent="0.25"/>
    <row r="41700" x14ac:dyDescent="0.25"/>
    <row r="41701" x14ac:dyDescent="0.25"/>
    <row r="41702" x14ac:dyDescent="0.25"/>
    <row r="41703" x14ac:dyDescent="0.25"/>
    <row r="41704" x14ac:dyDescent="0.25"/>
    <row r="41705" x14ac:dyDescent="0.25"/>
    <row r="41706" x14ac:dyDescent="0.25"/>
    <row r="41707" x14ac:dyDescent="0.25"/>
    <row r="41708" x14ac:dyDescent="0.25"/>
    <row r="41709" x14ac:dyDescent="0.25"/>
    <row r="41710" x14ac:dyDescent="0.25"/>
    <row r="41711" x14ac:dyDescent="0.25"/>
    <row r="41712" x14ac:dyDescent="0.25"/>
    <row r="41713" x14ac:dyDescent="0.25"/>
    <row r="41714" x14ac:dyDescent="0.25"/>
    <row r="41715" x14ac:dyDescent="0.25"/>
    <row r="41716" x14ac:dyDescent="0.25"/>
    <row r="41717" x14ac:dyDescent="0.25"/>
    <row r="41718" x14ac:dyDescent="0.25"/>
    <row r="41719" x14ac:dyDescent="0.25"/>
    <row r="41720" x14ac:dyDescent="0.25"/>
    <row r="41721" x14ac:dyDescent="0.25"/>
    <row r="41722" x14ac:dyDescent="0.25"/>
    <row r="41723" x14ac:dyDescent="0.25"/>
    <row r="41724" x14ac:dyDescent="0.25"/>
    <row r="41725" x14ac:dyDescent="0.25"/>
    <row r="41726" x14ac:dyDescent="0.25"/>
    <row r="41727" x14ac:dyDescent="0.25"/>
    <row r="41728" x14ac:dyDescent="0.25"/>
    <row r="41729" x14ac:dyDescent="0.25"/>
    <row r="41730" x14ac:dyDescent="0.25"/>
    <row r="41731" x14ac:dyDescent="0.25"/>
    <row r="41732" x14ac:dyDescent="0.25"/>
    <row r="41733" x14ac:dyDescent="0.25"/>
    <row r="41734" x14ac:dyDescent="0.25"/>
    <row r="41735" x14ac:dyDescent="0.25"/>
    <row r="41736" x14ac:dyDescent="0.25"/>
    <row r="41737" x14ac:dyDescent="0.25"/>
    <row r="41738" x14ac:dyDescent="0.25"/>
    <row r="41739" x14ac:dyDescent="0.25"/>
    <row r="41740" x14ac:dyDescent="0.25"/>
    <row r="41741" x14ac:dyDescent="0.25"/>
    <row r="41742" x14ac:dyDescent="0.25"/>
    <row r="41743" x14ac:dyDescent="0.25"/>
    <row r="41744" x14ac:dyDescent="0.25"/>
    <row r="41745" x14ac:dyDescent="0.25"/>
    <row r="41746" x14ac:dyDescent="0.25"/>
    <row r="41747" x14ac:dyDescent="0.25"/>
    <row r="41748" x14ac:dyDescent="0.25"/>
    <row r="41749" x14ac:dyDescent="0.25"/>
    <row r="41750" x14ac:dyDescent="0.25"/>
    <row r="41751" x14ac:dyDescent="0.25"/>
    <row r="41752" x14ac:dyDescent="0.25"/>
    <row r="41753" x14ac:dyDescent="0.25"/>
    <row r="41754" x14ac:dyDescent="0.25"/>
    <row r="41755" x14ac:dyDescent="0.25"/>
    <row r="41756" x14ac:dyDescent="0.25"/>
    <row r="41757" x14ac:dyDescent="0.25"/>
    <row r="41758" x14ac:dyDescent="0.25"/>
    <row r="41759" x14ac:dyDescent="0.25"/>
    <row r="41760" x14ac:dyDescent="0.25"/>
    <row r="41761" x14ac:dyDescent="0.25"/>
    <row r="41762" x14ac:dyDescent="0.25"/>
    <row r="41763" x14ac:dyDescent="0.25"/>
    <row r="41764" x14ac:dyDescent="0.25"/>
    <row r="41765" x14ac:dyDescent="0.25"/>
    <row r="41766" x14ac:dyDescent="0.25"/>
    <row r="41767" x14ac:dyDescent="0.25"/>
    <row r="41768" x14ac:dyDescent="0.25"/>
    <row r="41769" x14ac:dyDescent="0.25"/>
    <row r="41770" x14ac:dyDescent="0.25"/>
    <row r="41771" x14ac:dyDescent="0.25"/>
    <row r="41772" x14ac:dyDescent="0.25"/>
    <row r="41773" x14ac:dyDescent="0.25"/>
    <row r="41774" x14ac:dyDescent="0.25"/>
    <row r="41775" x14ac:dyDescent="0.25"/>
    <row r="41776" x14ac:dyDescent="0.25"/>
    <row r="41777" x14ac:dyDescent="0.25"/>
    <row r="41778" x14ac:dyDescent="0.25"/>
    <row r="41779" x14ac:dyDescent="0.25"/>
    <row r="41780" x14ac:dyDescent="0.25"/>
    <row r="41781" x14ac:dyDescent="0.25"/>
    <row r="41782" x14ac:dyDescent="0.25"/>
    <row r="41783" x14ac:dyDescent="0.25"/>
    <row r="41784" x14ac:dyDescent="0.25"/>
    <row r="41785" x14ac:dyDescent="0.25"/>
    <row r="41786" x14ac:dyDescent="0.25"/>
    <row r="41787" x14ac:dyDescent="0.25"/>
    <row r="41788" x14ac:dyDescent="0.25"/>
    <row r="41789" x14ac:dyDescent="0.25"/>
    <row r="41790" x14ac:dyDescent="0.25"/>
    <row r="41791" x14ac:dyDescent="0.25"/>
    <row r="41792" x14ac:dyDescent="0.25"/>
    <row r="41793" x14ac:dyDescent="0.25"/>
    <row r="41794" x14ac:dyDescent="0.25"/>
    <row r="41795" x14ac:dyDescent="0.25"/>
    <row r="41796" x14ac:dyDescent="0.25"/>
    <row r="41797" x14ac:dyDescent="0.25"/>
    <row r="41798" x14ac:dyDescent="0.25"/>
    <row r="41799" x14ac:dyDescent="0.25"/>
    <row r="41800" x14ac:dyDescent="0.25"/>
    <row r="41801" x14ac:dyDescent="0.25"/>
    <row r="41802" x14ac:dyDescent="0.25"/>
    <row r="41803" x14ac:dyDescent="0.25"/>
    <row r="41804" x14ac:dyDescent="0.25"/>
    <row r="41805" x14ac:dyDescent="0.25"/>
    <row r="41806" x14ac:dyDescent="0.25"/>
    <row r="41807" x14ac:dyDescent="0.25"/>
    <row r="41808" x14ac:dyDescent="0.25"/>
    <row r="41809" x14ac:dyDescent="0.25"/>
    <row r="41810" x14ac:dyDescent="0.25"/>
    <row r="41811" x14ac:dyDescent="0.25"/>
    <row r="41812" x14ac:dyDescent="0.25"/>
    <row r="41813" x14ac:dyDescent="0.25"/>
    <row r="41814" x14ac:dyDescent="0.25"/>
    <row r="41815" x14ac:dyDescent="0.25"/>
    <row r="41816" x14ac:dyDescent="0.25"/>
    <row r="41817" x14ac:dyDescent="0.25"/>
    <row r="41818" x14ac:dyDescent="0.25"/>
    <row r="41819" x14ac:dyDescent="0.25"/>
    <row r="41820" x14ac:dyDescent="0.25"/>
    <row r="41821" x14ac:dyDescent="0.25"/>
    <row r="41822" x14ac:dyDescent="0.25"/>
    <row r="41823" x14ac:dyDescent="0.25"/>
    <row r="41824" x14ac:dyDescent="0.25"/>
    <row r="41825" x14ac:dyDescent="0.25"/>
    <row r="41826" x14ac:dyDescent="0.25"/>
    <row r="41827" x14ac:dyDescent="0.25"/>
    <row r="41828" x14ac:dyDescent="0.25"/>
    <row r="41829" x14ac:dyDescent="0.25"/>
    <row r="41830" x14ac:dyDescent="0.25"/>
    <row r="41831" x14ac:dyDescent="0.25"/>
    <row r="41832" x14ac:dyDescent="0.25"/>
    <row r="41833" x14ac:dyDescent="0.25"/>
    <row r="41834" x14ac:dyDescent="0.25"/>
    <row r="41835" x14ac:dyDescent="0.25"/>
    <row r="41836" x14ac:dyDescent="0.25"/>
    <row r="41837" x14ac:dyDescent="0.25"/>
    <row r="41838" x14ac:dyDescent="0.25"/>
    <row r="41839" x14ac:dyDescent="0.25"/>
    <row r="41840" x14ac:dyDescent="0.25"/>
    <row r="41841" x14ac:dyDescent="0.25"/>
    <row r="41842" x14ac:dyDescent="0.25"/>
    <row r="41843" x14ac:dyDescent="0.25"/>
    <row r="41844" x14ac:dyDescent="0.25"/>
    <row r="41845" x14ac:dyDescent="0.25"/>
    <row r="41846" x14ac:dyDescent="0.25"/>
    <row r="41847" x14ac:dyDescent="0.25"/>
    <row r="41848" x14ac:dyDescent="0.25"/>
    <row r="41849" x14ac:dyDescent="0.25"/>
    <row r="41850" x14ac:dyDescent="0.25"/>
    <row r="41851" x14ac:dyDescent="0.25"/>
    <row r="41852" x14ac:dyDescent="0.25"/>
    <row r="41853" x14ac:dyDescent="0.25"/>
    <row r="41854" x14ac:dyDescent="0.25"/>
    <row r="41855" x14ac:dyDescent="0.25"/>
    <row r="41856" x14ac:dyDescent="0.25"/>
    <row r="41857" x14ac:dyDescent="0.25"/>
    <row r="41858" x14ac:dyDescent="0.25"/>
    <row r="41859" x14ac:dyDescent="0.25"/>
    <row r="41860" x14ac:dyDescent="0.25"/>
    <row r="41861" x14ac:dyDescent="0.25"/>
    <row r="41862" x14ac:dyDescent="0.25"/>
    <row r="41863" x14ac:dyDescent="0.25"/>
    <row r="41864" x14ac:dyDescent="0.25"/>
    <row r="41865" x14ac:dyDescent="0.25"/>
    <row r="41866" x14ac:dyDescent="0.25"/>
    <row r="41867" x14ac:dyDescent="0.25"/>
    <row r="41868" x14ac:dyDescent="0.25"/>
    <row r="41869" x14ac:dyDescent="0.25"/>
    <row r="41870" x14ac:dyDescent="0.25"/>
    <row r="41871" x14ac:dyDescent="0.25"/>
    <row r="41872" x14ac:dyDescent="0.25"/>
    <row r="41873" x14ac:dyDescent="0.25"/>
    <row r="41874" x14ac:dyDescent="0.25"/>
    <row r="41875" x14ac:dyDescent="0.25"/>
    <row r="41876" x14ac:dyDescent="0.25"/>
    <row r="41877" x14ac:dyDescent="0.25"/>
    <row r="41878" x14ac:dyDescent="0.25"/>
    <row r="41879" x14ac:dyDescent="0.25"/>
    <row r="41880" x14ac:dyDescent="0.25"/>
    <row r="41881" x14ac:dyDescent="0.25"/>
    <row r="41882" x14ac:dyDescent="0.25"/>
    <row r="41883" x14ac:dyDescent="0.25"/>
    <row r="41884" x14ac:dyDescent="0.25"/>
    <row r="41885" x14ac:dyDescent="0.25"/>
    <row r="41886" x14ac:dyDescent="0.25"/>
    <row r="41887" x14ac:dyDescent="0.25"/>
    <row r="41888" x14ac:dyDescent="0.25"/>
    <row r="41889" x14ac:dyDescent="0.25"/>
    <row r="41890" x14ac:dyDescent="0.25"/>
    <row r="41891" x14ac:dyDescent="0.25"/>
    <row r="41892" x14ac:dyDescent="0.25"/>
    <row r="41893" x14ac:dyDescent="0.25"/>
    <row r="41894" x14ac:dyDescent="0.25"/>
    <row r="41895" x14ac:dyDescent="0.25"/>
    <row r="41896" x14ac:dyDescent="0.25"/>
    <row r="41897" x14ac:dyDescent="0.25"/>
    <row r="41898" x14ac:dyDescent="0.25"/>
    <row r="41899" x14ac:dyDescent="0.25"/>
    <row r="41900" x14ac:dyDescent="0.25"/>
    <row r="41901" x14ac:dyDescent="0.25"/>
    <row r="41902" x14ac:dyDescent="0.25"/>
    <row r="41903" x14ac:dyDescent="0.25"/>
    <row r="41904" x14ac:dyDescent="0.25"/>
    <row r="41905" x14ac:dyDescent="0.25"/>
    <row r="41906" x14ac:dyDescent="0.25"/>
    <row r="41907" x14ac:dyDescent="0.25"/>
    <row r="41908" x14ac:dyDescent="0.25"/>
    <row r="41909" x14ac:dyDescent="0.25"/>
    <row r="41910" x14ac:dyDescent="0.25"/>
    <row r="41911" x14ac:dyDescent="0.25"/>
    <row r="41912" x14ac:dyDescent="0.25"/>
    <row r="41913" x14ac:dyDescent="0.25"/>
    <row r="41914" x14ac:dyDescent="0.25"/>
    <row r="41915" x14ac:dyDescent="0.25"/>
    <row r="41916" x14ac:dyDescent="0.25"/>
    <row r="41917" x14ac:dyDescent="0.25"/>
    <row r="41918" x14ac:dyDescent="0.25"/>
    <row r="41919" x14ac:dyDescent="0.25"/>
    <row r="41920" x14ac:dyDescent="0.25"/>
    <row r="41921" x14ac:dyDescent="0.25"/>
    <row r="41922" x14ac:dyDescent="0.25"/>
    <row r="41923" x14ac:dyDescent="0.25"/>
    <row r="41924" x14ac:dyDescent="0.25"/>
    <row r="41925" x14ac:dyDescent="0.25"/>
    <row r="41926" x14ac:dyDescent="0.25"/>
    <row r="41927" x14ac:dyDescent="0.25"/>
    <row r="41928" x14ac:dyDescent="0.25"/>
    <row r="41929" x14ac:dyDescent="0.25"/>
    <row r="41930" x14ac:dyDescent="0.25"/>
    <row r="41931" x14ac:dyDescent="0.25"/>
    <row r="41932" x14ac:dyDescent="0.25"/>
    <row r="41933" x14ac:dyDescent="0.25"/>
    <row r="41934" x14ac:dyDescent="0.25"/>
    <row r="41935" x14ac:dyDescent="0.25"/>
    <row r="41936" x14ac:dyDescent="0.25"/>
    <row r="41937" x14ac:dyDescent="0.25"/>
    <row r="41938" x14ac:dyDescent="0.25"/>
    <row r="41939" x14ac:dyDescent="0.25"/>
    <row r="41940" x14ac:dyDescent="0.25"/>
    <row r="41941" x14ac:dyDescent="0.25"/>
    <row r="41942" x14ac:dyDescent="0.25"/>
    <row r="41943" x14ac:dyDescent="0.25"/>
    <row r="41944" x14ac:dyDescent="0.25"/>
    <row r="41945" x14ac:dyDescent="0.25"/>
    <row r="41946" x14ac:dyDescent="0.25"/>
    <row r="41947" x14ac:dyDescent="0.25"/>
    <row r="41948" x14ac:dyDescent="0.25"/>
    <row r="41949" x14ac:dyDescent="0.25"/>
    <row r="41950" x14ac:dyDescent="0.25"/>
    <row r="41951" x14ac:dyDescent="0.25"/>
    <row r="41952" x14ac:dyDescent="0.25"/>
    <row r="41953" x14ac:dyDescent="0.25"/>
    <row r="41954" x14ac:dyDescent="0.25"/>
    <row r="41955" x14ac:dyDescent="0.25"/>
    <row r="41956" x14ac:dyDescent="0.25"/>
    <row r="41957" x14ac:dyDescent="0.25"/>
    <row r="41958" x14ac:dyDescent="0.25"/>
    <row r="41959" x14ac:dyDescent="0.25"/>
    <row r="41960" x14ac:dyDescent="0.25"/>
    <row r="41961" x14ac:dyDescent="0.25"/>
    <row r="41962" x14ac:dyDescent="0.25"/>
    <row r="41963" x14ac:dyDescent="0.25"/>
    <row r="41964" x14ac:dyDescent="0.25"/>
    <row r="41965" x14ac:dyDescent="0.25"/>
    <row r="41966" x14ac:dyDescent="0.25"/>
    <row r="41967" x14ac:dyDescent="0.25"/>
    <row r="41968" x14ac:dyDescent="0.25"/>
    <row r="41969" x14ac:dyDescent="0.25"/>
    <row r="41970" x14ac:dyDescent="0.25"/>
    <row r="41971" x14ac:dyDescent="0.25"/>
    <row r="41972" x14ac:dyDescent="0.25"/>
    <row r="41973" x14ac:dyDescent="0.25"/>
    <row r="41974" x14ac:dyDescent="0.25"/>
    <row r="41975" x14ac:dyDescent="0.25"/>
    <row r="41976" x14ac:dyDescent="0.25"/>
    <row r="41977" x14ac:dyDescent="0.25"/>
    <row r="41978" x14ac:dyDescent="0.25"/>
    <row r="41979" x14ac:dyDescent="0.25"/>
    <row r="41980" x14ac:dyDescent="0.25"/>
    <row r="41981" x14ac:dyDescent="0.25"/>
    <row r="41982" x14ac:dyDescent="0.25"/>
    <row r="41983" x14ac:dyDescent="0.25"/>
    <row r="41984" x14ac:dyDescent="0.25"/>
    <row r="41985" x14ac:dyDescent="0.25"/>
    <row r="41986" x14ac:dyDescent="0.25"/>
    <row r="41987" x14ac:dyDescent="0.25"/>
    <row r="41988" x14ac:dyDescent="0.25"/>
    <row r="41989" x14ac:dyDescent="0.25"/>
    <row r="41990" x14ac:dyDescent="0.25"/>
    <row r="41991" x14ac:dyDescent="0.25"/>
    <row r="41992" x14ac:dyDescent="0.25"/>
    <row r="41993" x14ac:dyDescent="0.25"/>
    <row r="41994" x14ac:dyDescent="0.25"/>
    <row r="41995" x14ac:dyDescent="0.25"/>
    <row r="41996" x14ac:dyDescent="0.25"/>
    <row r="41997" x14ac:dyDescent="0.25"/>
    <row r="41998" x14ac:dyDescent="0.25"/>
    <row r="41999" x14ac:dyDescent="0.25"/>
    <row r="42000" x14ac:dyDescent="0.25"/>
    <row r="42001" x14ac:dyDescent="0.25"/>
    <row r="42002" x14ac:dyDescent="0.25"/>
    <row r="42003" x14ac:dyDescent="0.25"/>
    <row r="42004" x14ac:dyDescent="0.25"/>
    <row r="42005" x14ac:dyDescent="0.25"/>
    <row r="42006" x14ac:dyDescent="0.25"/>
    <row r="42007" x14ac:dyDescent="0.25"/>
    <row r="42008" x14ac:dyDescent="0.25"/>
    <row r="42009" x14ac:dyDescent="0.25"/>
    <row r="42010" x14ac:dyDescent="0.25"/>
    <row r="42011" x14ac:dyDescent="0.25"/>
    <row r="42012" x14ac:dyDescent="0.25"/>
    <row r="42013" x14ac:dyDescent="0.25"/>
    <row r="42014" x14ac:dyDescent="0.25"/>
    <row r="42015" x14ac:dyDescent="0.25"/>
    <row r="42016" x14ac:dyDescent="0.25"/>
    <row r="42017" x14ac:dyDescent="0.25"/>
    <row r="42018" x14ac:dyDescent="0.25"/>
    <row r="42019" x14ac:dyDescent="0.25"/>
    <row r="42020" x14ac:dyDescent="0.25"/>
    <row r="42021" x14ac:dyDescent="0.25"/>
    <row r="42022" x14ac:dyDescent="0.25"/>
    <row r="42023" x14ac:dyDescent="0.25"/>
    <row r="42024" x14ac:dyDescent="0.25"/>
    <row r="42025" x14ac:dyDescent="0.25"/>
    <row r="42026" x14ac:dyDescent="0.25"/>
    <row r="42027" x14ac:dyDescent="0.25"/>
    <row r="42028" x14ac:dyDescent="0.25"/>
    <row r="42029" x14ac:dyDescent="0.25"/>
    <row r="42030" x14ac:dyDescent="0.25"/>
    <row r="42031" x14ac:dyDescent="0.25"/>
    <row r="42032" x14ac:dyDescent="0.25"/>
    <row r="42033" x14ac:dyDescent="0.25"/>
    <row r="42034" x14ac:dyDescent="0.25"/>
    <row r="42035" x14ac:dyDescent="0.25"/>
    <row r="42036" x14ac:dyDescent="0.25"/>
    <row r="42037" x14ac:dyDescent="0.25"/>
    <row r="42038" x14ac:dyDescent="0.25"/>
    <row r="42039" x14ac:dyDescent="0.25"/>
    <row r="42040" x14ac:dyDescent="0.25"/>
    <row r="42041" x14ac:dyDescent="0.25"/>
    <row r="42042" x14ac:dyDescent="0.25"/>
    <row r="42043" x14ac:dyDescent="0.25"/>
    <row r="42044" x14ac:dyDescent="0.25"/>
    <row r="42045" x14ac:dyDescent="0.25"/>
    <row r="42046" x14ac:dyDescent="0.25"/>
    <row r="42047" x14ac:dyDescent="0.25"/>
    <row r="42048" x14ac:dyDescent="0.25"/>
    <row r="42049" x14ac:dyDescent="0.25"/>
    <row r="42050" x14ac:dyDescent="0.25"/>
    <row r="42051" x14ac:dyDescent="0.25"/>
    <row r="42052" x14ac:dyDescent="0.25"/>
    <row r="42053" x14ac:dyDescent="0.25"/>
    <row r="42054" x14ac:dyDescent="0.25"/>
    <row r="42055" x14ac:dyDescent="0.25"/>
    <row r="42056" x14ac:dyDescent="0.25"/>
    <row r="42057" x14ac:dyDescent="0.25"/>
    <row r="42058" x14ac:dyDescent="0.25"/>
    <row r="42059" x14ac:dyDescent="0.25"/>
    <row r="42060" x14ac:dyDescent="0.25"/>
    <row r="42061" x14ac:dyDescent="0.25"/>
    <row r="42062" x14ac:dyDescent="0.25"/>
    <row r="42063" x14ac:dyDescent="0.25"/>
    <row r="42064" x14ac:dyDescent="0.25"/>
    <row r="42065" x14ac:dyDescent="0.25"/>
    <row r="42066" x14ac:dyDescent="0.25"/>
    <row r="42067" x14ac:dyDescent="0.25"/>
    <row r="42068" x14ac:dyDescent="0.25"/>
    <row r="42069" x14ac:dyDescent="0.25"/>
    <row r="42070" x14ac:dyDescent="0.25"/>
    <row r="42071" x14ac:dyDescent="0.25"/>
    <row r="42072" x14ac:dyDescent="0.25"/>
    <row r="42073" x14ac:dyDescent="0.25"/>
    <row r="42074" x14ac:dyDescent="0.25"/>
    <row r="42075" x14ac:dyDescent="0.25"/>
    <row r="42076" x14ac:dyDescent="0.25"/>
    <row r="42077" x14ac:dyDescent="0.25"/>
    <row r="42078" x14ac:dyDescent="0.25"/>
    <row r="42079" x14ac:dyDescent="0.25"/>
    <row r="42080" x14ac:dyDescent="0.25"/>
    <row r="42081" x14ac:dyDescent="0.25"/>
    <row r="42082" x14ac:dyDescent="0.25"/>
    <row r="42083" x14ac:dyDescent="0.25"/>
    <row r="42084" x14ac:dyDescent="0.25"/>
    <row r="42085" x14ac:dyDescent="0.25"/>
    <row r="42086" x14ac:dyDescent="0.25"/>
    <row r="42087" x14ac:dyDescent="0.25"/>
    <row r="42088" x14ac:dyDescent="0.25"/>
    <row r="42089" x14ac:dyDescent="0.25"/>
    <row r="42090" x14ac:dyDescent="0.25"/>
    <row r="42091" x14ac:dyDescent="0.25"/>
    <row r="42092" x14ac:dyDescent="0.25"/>
    <row r="42093" x14ac:dyDescent="0.25"/>
    <row r="42094" x14ac:dyDescent="0.25"/>
    <row r="42095" x14ac:dyDescent="0.25"/>
    <row r="42096" x14ac:dyDescent="0.25"/>
    <row r="42097" x14ac:dyDescent="0.25"/>
    <row r="42098" x14ac:dyDescent="0.25"/>
    <row r="42099" x14ac:dyDescent="0.25"/>
    <row r="42100" x14ac:dyDescent="0.25"/>
    <row r="42101" x14ac:dyDescent="0.25"/>
    <row r="42102" x14ac:dyDescent="0.25"/>
    <row r="42103" x14ac:dyDescent="0.25"/>
    <row r="42104" x14ac:dyDescent="0.25"/>
    <row r="42105" x14ac:dyDescent="0.25"/>
    <row r="42106" x14ac:dyDescent="0.25"/>
    <row r="42107" x14ac:dyDescent="0.25"/>
    <row r="42108" x14ac:dyDescent="0.25"/>
    <row r="42109" x14ac:dyDescent="0.25"/>
    <row r="42110" x14ac:dyDescent="0.25"/>
    <row r="42111" x14ac:dyDescent="0.25"/>
    <row r="42112" x14ac:dyDescent="0.25"/>
    <row r="42113" x14ac:dyDescent="0.25"/>
    <row r="42114" x14ac:dyDescent="0.25"/>
    <row r="42115" x14ac:dyDescent="0.25"/>
    <row r="42116" x14ac:dyDescent="0.25"/>
    <row r="42117" x14ac:dyDescent="0.25"/>
    <row r="42118" x14ac:dyDescent="0.25"/>
    <row r="42119" x14ac:dyDescent="0.25"/>
    <row r="42120" x14ac:dyDescent="0.25"/>
    <row r="42121" x14ac:dyDescent="0.25"/>
    <row r="42122" x14ac:dyDescent="0.25"/>
    <row r="42123" x14ac:dyDescent="0.25"/>
    <row r="42124" x14ac:dyDescent="0.25"/>
    <row r="42125" x14ac:dyDescent="0.25"/>
    <row r="42126" x14ac:dyDescent="0.25"/>
    <row r="42127" x14ac:dyDescent="0.25"/>
    <row r="42128" x14ac:dyDescent="0.25"/>
    <row r="42129" x14ac:dyDescent="0.25"/>
    <row r="42130" x14ac:dyDescent="0.25"/>
    <row r="42131" x14ac:dyDescent="0.25"/>
    <row r="42132" x14ac:dyDescent="0.25"/>
    <row r="42133" x14ac:dyDescent="0.25"/>
    <row r="42134" x14ac:dyDescent="0.25"/>
    <row r="42135" x14ac:dyDescent="0.25"/>
    <row r="42136" x14ac:dyDescent="0.25"/>
    <row r="42137" x14ac:dyDescent="0.25"/>
    <row r="42138" x14ac:dyDescent="0.25"/>
    <row r="42139" x14ac:dyDescent="0.25"/>
    <row r="42140" x14ac:dyDescent="0.25"/>
    <row r="42141" x14ac:dyDescent="0.25"/>
    <row r="42142" x14ac:dyDescent="0.25"/>
    <row r="42143" x14ac:dyDescent="0.25"/>
    <row r="42144" x14ac:dyDescent="0.25"/>
    <row r="42145" x14ac:dyDescent="0.25"/>
    <row r="42146" x14ac:dyDescent="0.25"/>
    <row r="42147" x14ac:dyDescent="0.25"/>
    <row r="42148" x14ac:dyDescent="0.25"/>
    <row r="42149" x14ac:dyDescent="0.25"/>
    <row r="42150" x14ac:dyDescent="0.25"/>
    <row r="42151" x14ac:dyDescent="0.25"/>
    <row r="42152" x14ac:dyDescent="0.25"/>
    <row r="42153" x14ac:dyDescent="0.25"/>
    <row r="42154" x14ac:dyDescent="0.25"/>
    <row r="42155" x14ac:dyDescent="0.25"/>
    <row r="42156" x14ac:dyDescent="0.25"/>
    <row r="42157" x14ac:dyDescent="0.25"/>
    <row r="42158" x14ac:dyDescent="0.25"/>
    <row r="42159" x14ac:dyDescent="0.25"/>
    <row r="42160" x14ac:dyDescent="0.25"/>
    <row r="42161" x14ac:dyDescent="0.25"/>
    <row r="42162" x14ac:dyDescent="0.25"/>
    <row r="42163" x14ac:dyDescent="0.25"/>
    <row r="42164" x14ac:dyDescent="0.25"/>
    <row r="42165" x14ac:dyDescent="0.25"/>
    <row r="42166" x14ac:dyDescent="0.25"/>
    <row r="42167" x14ac:dyDescent="0.25"/>
    <row r="42168" x14ac:dyDescent="0.25"/>
    <row r="42169" x14ac:dyDescent="0.25"/>
    <row r="42170" x14ac:dyDescent="0.25"/>
    <row r="42171" x14ac:dyDescent="0.25"/>
    <row r="42172" x14ac:dyDescent="0.25"/>
    <row r="42173" x14ac:dyDescent="0.25"/>
    <row r="42174" x14ac:dyDescent="0.25"/>
    <row r="42175" x14ac:dyDescent="0.25"/>
    <row r="42176" x14ac:dyDescent="0.25"/>
    <row r="42177" x14ac:dyDescent="0.25"/>
    <row r="42178" x14ac:dyDescent="0.25"/>
    <row r="42179" x14ac:dyDescent="0.25"/>
    <row r="42180" x14ac:dyDescent="0.25"/>
    <row r="42181" x14ac:dyDescent="0.25"/>
    <row r="42182" x14ac:dyDescent="0.25"/>
    <row r="42183" x14ac:dyDescent="0.25"/>
    <row r="42184" x14ac:dyDescent="0.25"/>
    <row r="42185" x14ac:dyDescent="0.25"/>
    <row r="42186" x14ac:dyDescent="0.25"/>
    <row r="42187" x14ac:dyDescent="0.25"/>
    <row r="42188" x14ac:dyDescent="0.25"/>
    <row r="42189" x14ac:dyDescent="0.25"/>
    <row r="42190" x14ac:dyDescent="0.25"/>
    <row r="42191" x14ac:dyDescent="0.25"/>
    <row r="42192" x14ac:dyDescent="0.25"/>
    <row r="42193" x14ac:dyDescent="0.25"/>
    <row r="42194" x14ac:dyDescent="0.25"/>
    <row r="42195" x14ac:dyDescent="0.25"/>
    <row r="42196" x14ac:dyDescent="0.25"/>
    <row r="42197" x14ac:dyDescent="0.25"/>
    <row r="42198" x14ac:dyDescent="0.25"/>
    <row r="42199" x14ac:dyDescent="0.25"/>
    <row r="42200" x14ac:dyDescent="0.25"/>
    <row r="42201" x14ac:dyDescent="0.25"/>
    <row r="42202" x14ac:dyDescent="0.25"/>
    <row r="42203" x14ac:dyDescent="0.25"/>
    <row r="42204" x14ac:dyDescent="0.25"/>
    <row r="42205" x14ac:dyDescent="0.25"/>
    <row r="42206" x14ac:dyDescent="0.25"/>
    <row r="42207" x14ac:dyDescent="0.25"/>
    <row r="42208" x14ac:dyDescent="0.25"/>
    <row r="42209" x14ac:dyDescent="0.25"/>
    <row r="42210" x14ac:dyDescent="0.25"/>
    <row r="42211" x14ac:dyDescent="0.25"/>
    <row r="42212" x14ac:dyDescent="0.25"/>
    <row r="42213" x14ac:dyDescent="0.25"/>
    <row r="42214" x14ac:dyDescent="0.25"/>
    <row r="42215" x14ac:dyDescent="0.25"/>
    <row r="42216" x14ac:dyDescent="0.25"/>
    <row r="42217" x14ac:dyDescent="0.25"/>
    <row r="42218" x14ac:dyDescent="0.25"/>
    <row r="42219" x14ac:dyDescent="0.25"/>
    <row r="42220" x14ac:dyDescent="0.25"/>
    <row r="42221" x14ac:dyDescent="0.25"/>
    <row r="42222" x14ac:dyDescent="0.25"/>
    <row r="42223" x14ac:dyDescent="0.25"/>
    <row r="42224" x14ac:dyDescent="0.25"/>
    <row r="42225" x14ac:dyDescent="0.25"/>
    <row r="42226" x14ac:dyDescent="0.25"/>
    <row r="42227" x14ac:dyDescent="0.25"/>
    <row r="42228" x14ac:dyDescent="0.25"/>
    <row r="42229" x14ac:dyDescent="0.25"/>
    <row r="42230" x14ac:dyDescent="0.25"/>
    <row r="42231" x14ac:dyDescent="0.25"/>
    <row r="42232" x14ac:dyDescent="0.25"/>
    <row r="42233" x14ac:dyDescent="0.25"/>
    <row r="42234" x14ac:dyDescent="0.25"/>
    <row r="42235" x14ac:dyDescent="0.25"/>
    <row r="42236" x14ac:dyDescent="0.25"/>
    <row r="42237" x14ac:dyDescent="0.25"/>
    <row r="42238" x14ac:dyDescent="0.25"/>
    <row r="42239" x14ac:dyDescent="0.25"/>
    <row r="42240" x14ac:dyDescent="0.25"/>
    <row r="42241" x14ac:dyDescent="0.25"/>
    <row r="42242" x14ac:dyDescent="0.25"/>
    <row r="42243" x14ac:dyDescent="0.25"/>
    <row r="42244" x14ac:dyDescent="0.25"/>
    <row r="42245" x14ac:dyDescent="0.25"/>
    <row r="42246" x14ac:dyDescent="0.25"/>
    <row r="42247" x14ac:dyDescent="0.25"/>
    <row r="42248" x14ac:dyDescent="0.25"/>
    <row r="42249" x14ac:dyDescent="0.25"/>
    <row r="42250" x14ac:dyDescent="0.25"/>
    <row r="42251" x14ac:dyDescent="0.25"/>
    <row r="42252" x14ac:dyDescent="0.25"/>
    <row r="42253" x14ac:dyDescent="0.25"/>
    <row r="42254" x14ac:dyDescent="0.25"/>
    <row r="42255" x14ac:dyDescent="0.25"/>
    <row r="42256" x14ac:dyDescent="0.25"/>
    <row r="42257" x14ac:dyDescent="0.25"/>
    <row r="42258" x14ac:dyDescent="0.25"/>
    <row r="42259" x14ac:dyDescent="0.25"/>
    <row r="42260" x14ac:dyDescent="0.25"/>
    <row r="42261" x14ac:dyDescent="0.25"/>
    <row r="42262" x14ac:dyDescent="0.25"/>
    <row r="42263" x14ac:dyDescent="0.25"/>
    <row r="42264" x14ac:dyDescent="0.25"/>
    <row r="42265" x14ac:dyDescent="0.25"/>
    <row r="42266" x14ac:dyDescent="0.25"/>
    <row r="42267" x14ac:dyDescent="0.25"/>
    <row r="42268" x14ac:dyDescent="0.25"/>
    <row r="42269" x14ac:dyDescent="0.25"/>
    <row r="42270" x14ac:dyDescent="0.25"/>
    <row r="42271" x14ac:dyDescent="0.25"/>
    <row r="42272" x14ac:dyDescent="0.25"/>
    <row r="42273" x14ac:dyDescent="0.25"/>
    <row r="42274" x14ac:dyDescent="0.25"/>
    <row r="42275" x14ac:dyDescent="0.25"/>
    <row r="42276" x14ac:dyDescent="0.25"/>
    <row r="42277" x14ac:dyDescent="0.25"/>
    <row r="42278" x14ac:dyDescent="0.25"/>
    <row r="42279" x14ac:dyDescent="0.25"/>
    <row r="42280" x14ac:dyDescent="0.25"/>
    <row r="42281" x14ac:dyDescent="0.25"/>
    <row r="42282" x14ac:dyDescent="0.25"/>
    <row r="42283" x14ac:dyDescent="0.25"/>
    <row r="42284" x14ac:dyDescent="0.25"/>
    <row r="42285" x14ac:dyDescent="0.25"/>
    <row r="42286" x14ac:dyDescent="0.25"/>
    <row r="42287" x14ac:dyDescent="0.25"/>
    <row r="42288" x14ac:dyDescent="0.25"/>
    <row r="42289" x14ac:dyDescent="0.25"/>
    <row r="42290" x14ac:dyDescent="0.25"/>
    <row r="42291" x14ac:dyDescent="0.25"/>
    <row r="42292" x14ac:dyDescent="0.25"/>
    <row r="42293" x14ac:dyDescent="0.25"/>
    <row r="42294" x14ac:dyDescent="0.25"/>
    <row r="42295" x14ac:dyDescent="0.25"/>
    <row r="42296" x14ac:dyDescent="0.25"/>
    <row r="42297" x14ac:dyDescent="0.25"/>
    <row r="42298" x14ac:dyDescent="0.25"/>
    <row r="42299" x14ac:dyDescent="0.25"/>
    <row r="42300" x14ac:dyDescent="0.25"/>
    <row r="42301" x14ac:dyDescent="0.25"/>
    <row r="42302" x14ac:dyDescent="0.25"/>
    <row r="42303" x14ac:dyDescent="0.25"/>
    <row r="42304" x14ac:dyDescent="0.25"/>
    <row r="42305" x14ac:dyDescent="0.25"/>
    <row r="42306" x14ac:dyDescent="0.25"/>
    <row r="42307" x14ac:dyDescent="0.25"/>
    <row r="42308" x14ac:dyDescent="0.25"/>
    <row r="42309" x14ac:dyDescent="0.25"/>
    <row r="42310" x14ac:dyDescent="0.25"/>
    <row r="42311" x14ac:dyDescent="0.25"/>
    <row r="42312" x14ac:dyDescent="0.25"/>
    <row r="42313" x14ac:dyDescent="0.25"/>
    <row r="42314" x14ac:dyDescent="0.25"/>
    <row r="42315" x14ac:dyDescent="0.25"/>
    <row r="42316" x14ac:dyDescent="0.25"/>
    <row r="42317" x14ac:dyDescent="0.25"/>
    <row r="42318" x14ac:dyDescent="0.25"/>
    <row r="42319" x14ac:dyDescent="0.25"/>
    <row r="42320" x14ac:dyDescent="0.25"/>
    <row r="42321" x14ac:dyDescent="0.25"/>
    <row r="42322" x14ac:dyDescent="0.25"/>
    <row r="42323" x14ac:dyDescent="0.25"/>
    <row r="42324" x14ac:dyDescent="0.25"/>
    <row r="42325" x14ac:dyDescent="0.25"/>
    <row r="42326" x14ac:dyDescent="0.25"/>
    <row r="42327" x14ac:dyDescent="0.25"/>
    <row r="42328" x14ac:dyDescent="0.25"/>
    <row r="42329" x14ac:dyDescent="0.25"/>
    <row r="42330" x14ac:dyDescent="0.25"/>
    <row r="42331" x14ac:dyDescent="0.25"/>
    <row r="42332" x14ac:dyDescent="0.25"/>
    <row r="42333" x14ac:dyDescent="0.25"/>
    <row r="42334" x14ac:dyDescent="0.25"/>
    <row r="42335" x14ac:dyDescent="0.25"/>
    <row r="42336" x14ac:dyDescent="0.25"/>
    <row r="42337" x14ac:dyDescent="0.25"/>
    <row r="42338" x14ac:dyDescent="0.25"/>
    <row r="42339" x14ac:dyDescent="0.25"/>
    <row r="42340" x14ac:dyDescent="0.25"/>
    <row r="42341" x14ac:dyDescent="0.25"/>
    <row r="42342" x14ac:dyDescent="0.25"/>
    <row r="42343" x14ac:dyDescent="0.25"/>
    <row r="42344" x14ac:dyDescent="0.25"/>
    <row r="42345" x14ac:dyDescent="0.25"/>
    <row r="42346" x14ac:dyDescent="0.25"/>
    <row r="42347" x14ac:dyDescent="0.25"/>
    <row r="42348" x14ac:dyDescent="0.25"/>
    <row r="42349" x14ac:dyDescent="0.25"/>
    <row r="42350" x14ac:dyDescent="0.25"/>
    <row r="42351" x14ac:dyDescent="0.25"/>
    <row r="42352" x14ac:dyDescent="0.25"/>
    <row r="42353" x14ac:dyDescent="0.25"/>
    <row r="42354" x14ac:dyDescent="0.25"/>
    <row r="42355" x14ac:dyDescent="0.25"/>
    <row r="42356" x14ac:dyDescent="0.25"/>
    <row r="42357" x14ac:dyDescent="0.25"/>
    <row r="42358" x14ac:dyDescent="0.25"/>
    <row r="42359" x14ac:dyDescent="0.25"/>
    <row r="42360" x14ac:dyDescent="0.25"/>
    <row r="42361" x14ac:dyDescent="0.25"/>
    <row r="42362" x14ac:dyDescent="0.25"/>
    <row r="42363" x14ac:dyDescent="0.25"/>
    <row r="42364" x14ac:dyDescent="0.25"/>
    <row r="42365" x14ac:dyDescent="0.25"/>
    <row r="42366" x14ac:dyDescent="0.25"/>
    <row r="42367" x14ac:dyDescent="0.25"/>
    <row r="42368" x14ac:dyDescent="0.25"/>
    <row r="42369" x14ac:dyDescent="0.25"/>
    <row r="42370" x14ac:dyDescent="0.25"/>
    <row r="42371" x14ac:dyDescent="0.25"/>
    <row r="42372" x14ac:dyDescent="0.25"/>
    <row r="42373" x14ac:dyDescent="0.25"/>
    <row r="42374" x14ac:dyDescent="0.25"/>
    <row r="42375" x14ac:dyDescent="0.25"/>
    <row r="42376" x14ac:dyDescent="0.25"/>
    <row r="42377" x14ac:dyDescent="0.25"/>
    <row r="42378" x14ac:dyDescent="0.25"/>
    <row r="42379" x14ac:dyDescent="0.25"/>
    <row r="42380" x14ac:dyDescent="0.25"/>
    <row r="42381" x14ac:dyDescent="0.25"/>
    <row r="42382" x14ac:dyDescent="0.25"/>
    <row r="42383" x14ac:dyDescent="0.25"/>
    <row r="42384" x14ac:dyDescent="0.25"/>
    <row r="42385" x14ac:dyDescent="0.25"/>
    <row r="42386" x14ac:dyDescent="0.25"/>
    <row r="42387" x14ac:dyDescent="0.25"/>
    <row r="42388" x14ac:dyDescent="0.25"/>
    <row r="42389" x14ac:dyDescent="0.25"/>
    <row r="42390" x14ac:dyDescent="0.25"/>
    <row r="42391" x14ac:dyDescent="0.25"/>
    <row r="42392" x14ac:dyDescent="0.25"/>
    <row r="42393" x14ac:dyDescent="0.25"/>
    <row r="42394" x14ac:dyDescent="0.25"/>
    <row r="42395" x14ac:dyDescent="0.25"/>
    <row r="42396" x14ac:dyDescent="0.25"/>
    <row r="42397" x14ac:dyDescent="0.25"/>
    <row r="42398" x14ac:dyDescent="0.25"/>
    <row r="42399" x14ac:dyDescent="0.25"/>
    <row r="42400" x14ac:dyDescent="0.25"/>
    <row r="42401" x14ac:dyDescent="0.25"/>
    <row r="42402" x14ac:dyDescent="0.25"/>
    <row r="42403" x14ac:dyDescent="0.25"/>
    <row r="42404" x14ac:dyDescent="0.25"/>
    <row r="42405" x14ac:dyDescent="0.25"/>
    <row r="42406" x14ac:dyDescent="0.25"/>
    <row r="42407" x14ac:dyDescent="0.25"/>
    <row r="42408" x14ac:dyDescent="0.25"/>
    <row r="42409" x14ac:dyDescent="0.25"/>
    <row r="42410" x14ac:dyDescent="0.25"/>
    <row r="42411" x14ac:dyDescent="0.25"/>
    <row r="42412" x14ac:dyDescent="0.25"/>
    <row r="42413" x14ac:dyDescent="0.25"/>
    <row r="42414" x14ac:dyDescent="0.25"/>
    <row r="42415" x14ac:dyDescent="0.25"/>
    <row r="42416" x14ac:dyDescent="0.25"/>
    <row r="42417" x14ac:dyDescent="0.25"/>
    <row r="42418" x14ac:dyDescent="0.25"/>
    <row r="42419" x14ac:dyDescent="0.25"/>
    <row r="42420" x14ac:dyDescent="0.25"/>
    <row r="42421" x14ac:dyDescent="0.25"/>
    <row r="42422" x14ac:dyDescent="0.25"/>
    <row r="42423" x14ac:dyDescent="0.25"/>
    <row r="42424" x14ac:dyDescent="0.25"/>
    <row r="42425" x14ac:dyDescent="0.25"/>
    <row r="42426" x14ac:dyDescent="0.25"/>
    <row r="42427" x14ac:dyDescent="0.25"/>
    <row r="42428" x14ac:dyDescent="0.25"/>
    <row r="42429" x14ac:dyDescent="0.25"/>
    <row r="42430" x14ac:dyDescent="0.25"/>
    <row r="42431" x14ac:dyDescent="0.25"/>
    <row r="42432" x14ac:dyDescent="0.25"/>
    <row r="42433" x14ac:dyDescent="0.25"/>
    <row r="42434" x14ac:dyDescent="0.25"/>
    <row r="42435" x14ac:dyDescent="0.25"/>
    <row r="42436" x14ac:dyDescent="0.25"/>
    <row r="42437" x14ac:dyDescent="0.25"/>
    <row r="42438" x14ac:dyDescent="0.25"/>
    <row r="42439" x14ac:dyDescent="0.25"/>
    <row r="42440" x14ac:dyDescent="0.25"/>
    <row r="42441" x14ac:dyDescent="0.25"/>
    <row r="42442" x14ac:dyDescent="0.25"/>
    <row r="42443" x14ac:dyDescent="0.25"/>
    <row r="42444" x14ac:dyDescent="0.25"/>
    <row r="42445" x14ac:dyDescent="0.25"/>
    <row r="42446" x14ac:dyDescent="0.25"/>
    <row r="42447" x14ac:dyDescent="0.25"/>
    <row r="42448" x14ac:dyDescent="0.25"/>
    <row r="42449" x14ac:dyDescent="0.25"/>
    <row r="42450" x14ac:dyDescent="0.25"/>
    <row r="42451" x14ac:dyDescent="0.25"/>
    <row r="42452" x14ac:dyDescent="0.25"/>
    <row r="42453" x14ac:dyDescent="0.25"/>
    <row r="42454" x14ac:dyDescent="0.25"/>
    <row r="42455" x14ac:dyDescent="0.25"/>
    <row r="42456" x14ac:dyDescent="0.25"/>
    <row r="42457" x14ac:dyDescent="0.25"/>
    <row r="42458" x14ac:dyDescent="0.25"/>
    <row r="42459" x14ac:dyDescent="0.25"/>
    <row r="42460" x14ac:dyDescent="0.25"/>
    <row r="42461" x14ac:dyDescent="0.25"/>
    <row r="42462" x14ac:dyDescent="0.25"/>
    <row r="42463" x14ac:dyDescent="0.25"/>
    <row r="42464" x14ac:dyDescent="0.25"/>
    <row r="42465" x14ac:dyDescent="0.25"/>
    <row r="42466" x14ac:dyDescent="0.25"/>
    <row r="42467" x14ac:dyDescent="0.25"/>
    <row r="42468" x14ac:dyDescent="0.25"/>
    <row r="42469" x14ac:dyDescent="0.25"/>
    <row r="42470" x14ac:dyDescent="0.25"/>
    <row r="42471" x14ac:dyDescent="0.25"/>
    <row r="42472" x14ac:dyDescent="0.25"/>
    <row r="42473" x14ac:dyDescent="0.25"/>
    <row r="42474" x14ac:dyDescent="0.25"/>
    <row r="42475" x14ac:dyDescent="0.25"/>
    <row r="42476" x14ac:dyDescent="0.25"/>
    <row r="42477" x14ac:dyDescent="0.25"/>
    <row r="42478" x14ac:dyDescent="0.25"/>
    <row r="42479" x14ac:dyDescent="0.25"/>
    <row r="42480" x14ac:dyDescent="0.25"/>
    <row r="42481" x14ac:dyDescent="0.25"/>
    <row r="42482" x14ac:dyDescent="0.25"/>
    <row r="42483" x14ac:dyDescent="0.25"/>
    <row r="42484" x14ac:dyDescent="0.25"/>
    <row r="42485" x14ac:dyDescent="0.25"/>
    <row r="42486" x14ac:dyDescent="0.25"/>
    <row r="42487" x14ac:dyDescent="0.25"/>
    <row r="42488" x14ac:dyDescent="0.25"/>
    <row r="42489" x14ac:dyDescent="0.25"/>
    <row r="42490" x14ac:dyDescent="0.25"/>
    <row r="42491" x14ac:dyDescent="0.25"/>
    <row r="42492" x14ac:dyDescent="0.25"/>
    <row r="42493" x14ac:dyDescent="0.25"/>
    <row r="42494" x14ac:dyDescent="0.25"/>
    <row r="42495" x14ac:dyDescent="0.25"/>
    <row r="42496" x14ac:dyDescent="0.25"/>
    <row r="42497" x14ac:dyDescent="0.25"/>
    <row r="42498" x14ac:dyDescent="0.25"/>
    <row r="42499" x14ac:dyDescent="0.25"/>
    <row r="42500" x14ac:dyDescent="0.25"/>
    <row r="42501" x14ac:dyDescent="0.25"/>
    <row r="42502" x14ac:dyDescent="0.25"/>
    <row r="42503" x14ac:dyDescent="0.25"/>
    <row r="42504" x14ac:dyDescent="0.25"/>
    <row r="42505" x14ac:dyDescent="0.25"/>
    <row r="42506" x14ac:dyDescent="0.25"/>
    <row r="42507" x14ac:dyDescent="0.25"/>
    <row r="42508" x14ac:dyDescent="0.25"/>
    <row r="42509" x14ac:dyDescent="0.25"/>
    <row r="42510" x14ac:dyDescent="0.25"/>
    <row r="42511" x14ac:dyDescent="0.25"/>
    <row r="42512" x14ac:dyDescent="0.25"/>
    <row r="42513" x14ac:dyDescent="0.25"/>
    <row r="42514" x14ac:dyDescent="0.25"/>
    <row r="42515" x14ac:dyDescent="0.25"/>
    <row r="42516" x14ac:dyDescent="0.25"/>
    <row r="42517" x14ac:dyDescent="0.25"/>
    <row r="42518" x14ac:dyDescent="0.25"/>
    <row r="42519" x14ac:dyDescent="0.25"/>
    <row r="42520" x14ac:dyDescent="0.25"/>
    <row r="42521" x14ac:dyDescent="0.25"/>
    <row r="42522" x14ac:dyDescent="0.25"/>
    <row r="42523" x14ac:dyDescent="0.25"/>
    <row r="42524" x14ac:dyDescent="0.25"/>
    <row r="42525" x14ac:dyDescent="0.25"/>
    <row r="42526" x14ac:dyDescent="0.25"/>
    <row r="42527" x14ac:dyDescent="0.25"/>
    <row r="42528" x14ac:dyDescent="0.25"/>
    <row r="42529" x14ac:dyDescent="0.25"/>
    <row r="42530" x14ac:dyDescent="0.25"/>
    <row r="42531" x14ac:dyDescent="0.25"/>
    <row r="42532" x14ac:dyDescent="0.25"/>
    <row r="42533" x14ac:dyDescent="0.25"/>
    <row r="42534" x14ac:dyDescent="0.25"/>
    <row r="42535" x14ac:dyDescent="0.25"/>
    <row r="42536" x14ac:dyDescent="0.25"/>
    <row r="42537" x14ac:dyDescent="0.25"/>
    <row r="42538" x14ac:dyDescent="0.25"/>
    <row r="42539" x14ac:dyDescent="0.25"/>
    <row r="42540" x14ac:dyDescent="0.25"/>
    <row r="42541" x14ac:dyDescent="0.25"/>
    <row r="42542" x14ac:dyDescent="0.25"/>
    <row r="42543" x14ac:dyDescent="0.25"/>
    <row r="42544" x14ac:dyDescent="0.25"/>
    <row r="42545" x14ac:dyDescent="0.25"/>
    <row r="42546" x14ac:dyDescent="0.25"/>
    <row r="42547" x14ac:dyDescent="0.25"/>
    <row r="42548" x14ac:dyDescent="0.25"/>
    <row r="42549" x14ac:dyDescent="0.25"/>
    <row r="42550" x14ac:dyDescent="0.25"/>
    <row r="42551" x14ac:dyDescent="0.25"/>
    <row r="42552" x14ac:dyDescent="0.25"/>
    <row r="42553" x14ac:dyDescent="0.25"/>
    <row r="42554" x14ac:dyDescent="0.25"/>
    <row r="42555" x14ac:dyDescent="0.25"/>
    <row r="42556" x14ac:dyDescent="0.25"/>
    <row r="42557" x14ac:dyDescent="0.25"/>
    <row r="42558" x14ac:dyDescent="0.25"/>
    <row r="42559" x14ac:dyDescent="0.25"/>
    <row r="42560" x14ac:dyDescent="0.25"/>
    <row r="42561" x14ac:dyDescent="0.25"/>
    <row r="42562" x14ac:dyDescent="0.25"/>
    <row r="42563" x14ac:dyDescent="0.25"/>
    <row r="42564" x14ac:dyDescent="0.25"/>
    <row r="42565" x14ac:dyDescent="0.25"/>
    <row r="42566" x14ac:dyDescent="0.25"/>
    <row r="42567" x14ac:dyDescent="0.25"/>
    <row r="42568" x14ac:dyDescent="0.25"/>
    <row r="42569" x14ac:dyDescent="0.25"/>
    <row r="42570" x14ac:dyDescent="0.25"/>
    <row r="42571" x14ac:dyDescent="0.25"/>
    <row r="42572" x14ac:dyDescent="0.25"/>
    <row r="42573" x14ac:dyDescent="0.25"/>
    <row r="42574" x14ac:dyDescent="0.25"/>
    <row r="42575" x14ac:dyDescent="0.25"/>
    <row r="42576" x14ac:dyDescent="0.25"/>
    <row r="42577" x14ac:dyDescent="0.25"/>
    <row r="42578" x14ac:dyDescent="0.25"/>
    <row r="42579" x14ac:dyDescent="0.25"/>
    <row r="42580" x14ac:dyDescent="0.25"/>
    <row r="42581" x14ac:dyDescent="0.25"/>
    <row r="42582" x14ac:dyDescent="0.25"/>
    <row r="42583" x14ac:dyDescent="0.25"/>
    <row r="42584" x14ac:dyDescent="0.25"/>
    <row r="42585" x14ac:dyDescent="0.25"/>
    <row r="42586" x14ac:dyDescent="0.25"/>
    <row r="42587" x14ac:dyDescent="0.25"/>
    <row r="42588" x14ac:dyDescent="0.25"/>
    <row r="42589" x14ac:dyDescent="0.25"/>
    <row r="42590" x14ac:dyDescent="0.25"/>
    <row r="42591" x14ac:dyDescent="0.25"/>
    <row r="42592" x14ac:dyDescent="0.25"/>
    <row r="42593" x14ac:dyDescent="0.25"/>
    <row r="42594" x14ac:dyDescent="0.25"/>
    <row r="42595" x14ac:dyDescent="0.25"/>
    <row r="42596" x14ac:dyDescent="0.25"/>
    <row r="42597" x14ac:dyDescent="0.25"/>
    <row r="42598" x14ac:dyDescent="0.25"/>
    <row r="42599" x14ac:dyDescent="0.25"/>
    <row r="42600" x14ac:dyDescent="0.25"/>
    <row r="42601" x14ac:dyDescent="0.25"/>
    <row r="42602" x14ac:dyDescent="0.25"/>
    <row r="42603" x14ac:dyDescent="0.25"/>
    <row r="42604" x14ac:dyDescent="0.25"/>
    <row r="42605" x14ac:dyDescent="0.25"/>
    <row r="42606" x14ac:dyDescent="0.25"/>
    <row r="42607" x14ac:dyDescent="0.25"/>
    <row r="42608" x14ac:dyDescent="0.25"/>
    <row r="42609" x14ac:dyDescent="0.25"/>
    <row r="42610" x14ac:dyDescent="0.25"/>
    <row r="42611" x14ac:dyDescent="0.25"/>
    <row r="42612" x14ac:dyDescent="0.25"/>
    <row r="42613" x14ac:dyDescent="0.25"/>
    <row r="42614" x14ac:dyDescent="0.25"/>
    <row r="42615" x14ac:dyDescent="0.25"/>
    <row r="42616" x14ac:dyDescent="0.25"/>
    <row r="42617" x14ac:dyDescent="0.25"/>
    <row r="42618" x14ac:dyDescent="0.25"/>
    <row r="42619" x14ac:dyDescent="0.25"/>
    <row r="42620" x14ac:dyDescent="0.25"/>
    <row r="42621" x14ac:dyDescent="0.25"/>
    <row r="42622" x14ac:dyDescent="0.25"/>
    <row r="42623" x14ac:dyDescent="0.25"/>
    <row r="42624" x14ac:dyDescent="0.25"/>
    <row r="42625" x14ac:dyDescent="0.25"/>
    <row r="42626" x14ac:dyDescent="0.25"/>
    <row r="42627" x14ac:dyDescent="0.25"/>
    <row r="42628" x14ac:dyDescent="0.25"/>
    <row r="42629" x14ac:dyDescent="0.25"/>
    <row r="42630" x14ac:dyDescent="0.25"/>
    <row r="42631" x14ac:dyDescent="0.25"/>
    <row r="42632" x14ac:dyDescent="0.25"/>
    <row r="42633" x14ac:dyDescent="0.25"/>
    <row r="42634" x14ac:dyDescent="0.25"/>
    <row r="42635" x14ac:dyDescent="0.25"/>
    <row r="42636" x14ac:dyDescent="0.25"/>
    <row r="42637" x14ac:dyDescent="0.25"/>
    <row r="42638" x14ac:dyDescent="0.25"/>
    <row r="42639" x14ac:dyDescent="0.25"/>
    <row r="42640" x14ac:dyDescent="0.25"/>
    <row r="42641" x14ac:dyDescent="0.25"/>
    <row r="42642" x14ac:dyDescent="0.25"/>
    <row r="42643" x14ac:dyDescent="0.25"/>
    <row r="42644" x14ac:dyDescent="0.25"/>
    <row r="42645" x14ac:dyDescent="0.25"/>
    <row r="42646" x14ac:dyDescent="0.25"/>
    <row r="42647" x14ac:dyDescent="0.25"/>
    <row r="42648" x14ac:dyDescent="0.25"/>
    <row r="42649" x14ac:dyDescent="0.25"/>
    <row r="42650" x14ac:dyDescent="0.25"/>
    <row r="42651" x14ac:dyDescent="0.25"/>
    <row r="42652" x14ac:dyDescent="0.25"/>
    <row r="42653" x14ac:dyDescent="0.25"/>
    <row r="42654" x14ac:dyDescent="0.25"/>
    <row r="42655" x14ac:dyDescent="0.25"/>
    <row r="42656" x14ac:dyDescent="0.25"/>
    <row r="42657" x14ac:dyDescent="0.25"/>
    <row r="42658" x14ac:dyDescent="0.25"/>
    <row r="42659" x14ac:dyDescent="0.25"/>
    <row r="42660" x14ac:dyDescent="0.25"/>
    <row r="42661" x14ac:dyDescent="0.25"/>
    <row r="42662" x14ac:dyDescent="0.25"/>
    <row r="42663" x14ac:dyDescent="0.25"/>
    <row r="42664" x14ac:dyDescent="0.25"/>
    <row r="42665" x14ac:dyDescent="0.25"/>
    <row r="42666" x14ac:dyDescent="0.25"/>
    <row r="42667" x14ac:dyDescent="0.25"/>
    <row r="42668" x14ac:dyDescent="0.25"/>
    <row r="42669" x14ac:dyDescent="0.25"/>
    <row r="42670" x14ac:dyDescent="0.25"/>
    <row r="42671" x14ac:dyDescent="0.25"/>
    <row r="42672" x14ac:dyDescent="0.25"/>
    <row r="42673" x14ac:dyDescent="0.25"/>
    <row r="42674" x14ac:dyDescent="0.25"/>
    <row r="42675" x14ac:dyDescent="0.25"/>
    <row r="42676" x14ac:dyDescent="0.25"/>
    <row r="42677" x14ac:dyDescent="0.25"/>
    <row r="42678" x14ac:dyDescent="0.25"/>
    <row r="42679" x14ac:dyDescent="0.25"/>
    <row r="42680" x14ac:dyDescent="0.25"/>
    <row r="42681" x14ac:dyDescent="0.25"/>
    <row r="42682" x14ac:dyDescent="0.25"/>
    <row r="42683" x14ac:dyDescent="0.25"/>
    <row r="42684" x14ac:dyDescent="0.25"/>
    <row r="42685" x14ac:dyDescent="0.25"/>
    <row r="42686" x14ac:dyDescent="0.25"/>
    <row r="42687" x14ac:dyDescent="0.25"/>
    <row r="42688" x14ac:dyDescent="0.25"/>
    <row r="42689" x14ac:dyDescent="0.25"/>
    <row r="42690" x14ac:dyDescent="0.25"/>
    <row r="42691" x14ac:dyDescent="0.25"/>
    <row r="42692" x14ac:dyDescent="0.25"/>
    <row r="42693" x14ac:dyDescent="0.25"/>
    <row r="42694" x14ac:dyDescent="0.25"/>
    <row r="42695" x14ac:dyDescent="0.25"/>
    <row r="42696" x14ac:dyDescent="0.25"/>
    <row r="42697" x14ac:dyDescent="0.25"/>
    <row r="42698" x14ac:dyDescent="0.25"/>
    <row r="42699" x14ac:dyDescent="0.25"/>
    <row r="42700" x14ac:dyDescent="0.25"/>
    <row r="42701" x14ac:dyDescent="0.25"/>
    <row r="42702" x14ac:dyDescent="0.25"/>
    <row r="42703" x14ac:dyDescent="0.25"/>
    <row r="42704" x14ac:dyDescent="0.25"/>
    <row r="42705" x14ac:dyDescent="0.25"/>
    <row r="42706" x14ac:dyDescent="0.25"/>
    <row r="42707" x14ac:dyDescent="0.25"/>
    <row r="42708" x14ac:dyDescent="0.25"/>
    <row r="42709" x14ac:dyDescent="0.25"/>
    <row r="42710" x14ac:dyDescent="0.25"/>
    <row r="42711" x14ac:dyDescent="0.25"/>
    <row r="42712" x14ac:dyDescent="0.25"/>
    <row r="42713" x14ac:dyDescent="0.25"/>
    <row r="42714" x14ac:dyDescent="0.25"/>
    <row r="42715" x14ac:dyDescent="0.25"/>
    <row r="42716" x14ac:dyDescent="0.25"/>
    <row r="42717" x14ac:dyDescent="0.25"/>
    <row r="42718" x14ac:dyDescent="0.25"/>
    <row r="42719" x14ac:dyDescent="0.25"/>
    <row r="42720" x14ac:dyDescent="0.25"/>
    <row r="42721" x14ac:dyDescent="0.25"/>
    <row r="42722" x14ac:dyDescent="0.25"/>
    <row r="42723" x14ac:dyDescent="0.25"/>
    <row r="42724" x14ac:dyDescent="0.25"/>
    <row r="42725" x14ac:dyDescent="0.25"/>
    <row r="42726" x14ac:dyDescent="0.25"/>
    <row r="42727" x14ac:dyDescent="0.25"/>
    <row r="42728" x14ac:dyDescent="0.25"/>
    <row r="42729" x14ac:dyDescent="0.25"/>
    <row r="42730" x14ac:dyDescent="0.25"/>
    <row r="42731" x14ac:dyDescent="0.25"/>
    <row r="42732" x14ac:dyDescent="0.25"/>
    <row r="42733" x14ac:dyDescent="0.25"/>
    <row r="42734" x14ac:dyDescent="0.25"/>
    <row r="42735" x14ac:dyDescent="0.25"/>
    <row r="42736" x14ac:dyDescent="0.25"/>
    <row r="42737" x14ac:dyDescent="0.25"/>
    <row r="42738" x14ac:dyDescent="0.25"/>
    <row r="42739" x14ac:dyDescent="0.25"/>
    <row r="42740" x14ac:dyDescent="0.25"/>
    <row r="42741" x14ac:dyDescent="0.25"/>
    <row r="42742" x14ac:dyDescent="0.25"/>
    <row r="42743" x14ac:dyDescent="0.25"/>
    <row r="42744" x14ac:dyDescent="0.25"/>
    <row r="42745" x14ac:dyDescent="0.25"/>
    <row r="42746" x14ac:dyDescent="0.25"/>
    <row r="42747" x14ac:dyDescent="0.25"/>
    <row r="42748" x14ac:dyDescent="0.25"/>
    <row r="42749" x14ac:dyDescent="0.25"/>
    <row r="42750" x14ac:dyDescent="0.25"/>
    <row r="42751" x14ac:dyDescent="0.25"/>
    <row r="42752" x14ac:dyDescent="0.25"/>
    <row r="42753" x14ac:dyDescent="0.25"/>
    <row r="42754" x14ac:dyDescent="0.25"/>
    <row r="42755" x14ac:dyDescent="0.25"/>
    <row r="42756" x14ac:dyDescent="0.25"/>
    <row r="42757" x14ac:dyDescent="0.25"/>
    <row r="42758" x14ac:dyDescent="0.25"/>
    <row r="42759" x14ac:dyDescent="0.25"/>
    <row r="42760" x14ac:dyDescent="0.25"/>
    <row r="42761" x14ac:dyDescent="0.25"/>
    <row r="42762" x14ac:dyDescent="0.25"/>
    <row r="42763" x14ac:dyDescent="0.25"/>
    <row r="42764" x14ac:dyDescent="0.25"/>
    <row r="42765" x14ac:dyDescent="0.25"/>
    <row r="42766" x14ac:dyDescent="0.25"/>
    <row r="42767" x14ac:dyDescent="0.25"/>
    <row r="42768" x14ac:dyDescent="0.25"/>
    <row r="42769" x14ac:dyDescent="0.25"/>
    <row r="42770" x14ac:dyDescent="0.25"/>
    <row r="42771" x14ac:dyDescent="0.25"/>
    <row r="42772" x14ac:dyDescent="0.25"/>
    <row r="42773" x14ac:dyDescent="0.25"/>
    <row r="42774" x14ac:dyDescent="0.25"/>
    <row r="42775" x14ac:dyDescent="0.25"/>
    <row r="42776" x14ac:dyDescent="0.25"/>
    <row r="42777" x14ac:dyDescent="0.25"/>
    <row r="42778" x14ac:dyDescent="0.25"/>
    <row r="42779" x14ac:dyDescent="0.25"/>
    <row r="42780" x14ac:dyDescent="0.25"/>
    <row r="42781" x14ac:dyDescent="0.25"/>
    <row r="42782" x14ac:dyDescent="0.25"/>
    <row r="42783" x14ac:dyDescent="0.25"/>
    <row r="42784" x14ac:dyDescent="0.25"/>
    <row r="42785" x14ac:dyDescent="0.25"/>
    <row r="42786" x14ac:dyDescent="0.25"/>
    <row r="42787" x14ac:dyDescent="0.25"/>
    <row r="42788" x14ac:dyDescent="0.25"/>
    <row r="42789" x14ac:dyDescent="0.25"/>
    <row r="42790" x14ac:dyDescent="0.25"/>
    <row r="42791" x14ac:dyDescent="0.25"/>
    <row r="42792" x14ac:dyDescent="0.25"/>
    <row r="42793" x14ac:dyDescent="0.25"/>
    <row r="42794" x14ac:dyDescent="0.25"/>
    <row r="42795" x14ac:dyDescent="0.25"/>
    <row r="42796" x14ac:dyDescent="0.25"/>
    <row r="42797" x14ac:dyDescent="0.25"/>
    <row r="42798" x14ac:dyDescent="0.25"/>
    <row r="42799" x14ac:dyDescent="0.25"/>
    <row r="42800" x14ac:dyDescent="0.25"/>
    <row r="42801" x14ac:dyDescent="0.25"/>
    <row r="42802" x14ac:dyDescent="0.25"/>
    <row r="42803" x14ac:dyDescent="0.25"/>
    <row r="42804" x14ac:dyDescent="0.25"/>
    <row r="42805" x14ac:dyDescent="0.25"/>
    <row r="42806" x14ac:dyDescent="0.25"/>
    <row r="42807" x14ac:dyDescent="0.25"/>
    <row r="42808" x14ac:dyDescent="0.25"/>
    <row r="42809" x14ac:dyDescent="0.25"/>
    <row r="42810" x14ac:dyDescent="0.25"/>
    <row r="42811" x14ac:dyDescent="0.25"/>
    <row r="42812" x14ac:dyDescent="0.25"/>
    <row r="42813" x14ac:dyDescent="0.25"/>
    <row r="42814" x14ac:dyDescent="0.25"/>
    <row r="42815" x14ac:dyDescent="0.25"/>
    <row r="42816" x14ac:dyDescent="0.25"/>
    <row r="42817" x14ac:dyDescent="0.25"/>
    <row r="42818" x14ac:dyDescent="0.25"/>
    <row r="42819" x14ac:dyDescent="0.25"/>
    <row r="42820" x14ac:dyDescent="0.25"/>
    <row r="42821" x14ac:dyDescent="0.25"/>
    <row r="42822" x14ac:dyDescent="0.25"/>
    <row r="42823" x14ac:dyDescent="0.25"/>
    <row r="42824" x14ac:dyDescent="0.25"/>
    <row r="42825" x14ac:dyDescent="0.25"/>
    <row r="42826" x14ac:dyDescent="0.25"/>
    <row r="42827" x14ac:dyDescent="0.25"/>
    <row r="42828" x14ac:dyDescent="0.25"/>
    <row r="42829" x14ac:dyDescent="0.25"/>
    <row r="42830" x14ac:dyDescent="0.25"/>
    <row r="42831" x14ac:dyDescent="0.25"/>
    <row r="42832" x14ac:dyDescent="0.25"/>
    <row r="42833" x14ac:dyDescent="0.25"/>
    <row r="42834" x14ac:dyDescent="0.25"/>
    <row r="42835" x14ac:dyDescent="0.25"/>
    <row r="42836" x14ac:dyDescent="0.25"/>
    <row r="42837" x14ac:dyDescent="0.25"/>
    <row r="42838" x14ac:dyDescent="0.25"/>
    <row r="42839" x14ac:dyDescent="0.25"/>
    <row r="42840" x14ac:dyDescent="0.25"/>
    <row r="42841" x14ac:dyDescent="0.25"/>
    <row r="42842" x14ac:dyDescent="0.25"/>
    <row r="42843" x14ac:dyDescent="0.25"/>
    <row r="42844" x14ac:dyDescent="0.25"/>
    <row r="42845" x14ac:dyDescent="0.25"/>
    <row r="42846" x14ac:dyDescent="0.25"/>
    <row r="42847" x14ac:dyDescent="0.25"/>
    <row r="42848" x14ac:dyDescent="0.25"/>
    <row r="42849" x14ac:dyDescent="0.25"/>
    <row r="42850" x14ac:dyDescent="0.25"/>
    <row r="42851" x14ac:dyDescent="0.25"/>
    <row r="42852" x14ac:dyDescent="0.25"/>
    <row r="42853" x14ac:dyDescent="0.25"/>
    <row r="42854" x14ac:dyDescent="0.25"/>
    <row r="42855" x14ac:dyDescent="0.25"/>
    <row r="42856" x14ac:dyDescent="0.25"/>
    <row r="42857" x14ac:dyDescent="0.25"/>
    <row r="42858" x14ac:dyDescent="0.25"/>
    <row r="42859" x14ac:dyDescent="0.25"/>
    <row r="42860" x14ac:dyDescent="0.25"/>
    <row r="42861" x14ac:dyDescent="0.25"/>
    <row r="42862" x14ac:dyDescent="0.25"/>
    <row r="42863" x14ac:dyDescent="0.25"/>
    <row r="42864" x14ac:dyDescent="0.25"/>
    <row r="42865" x14ac:dyDescent="0.25"/>
    <row r="42866" x14ac:dyDescent="0.25"/>
    <row r="42867" x14ac:dyDescent="0.25"/>
    <row r="42868" x14ac:dyDescent="0.25"/>
    <row r="42869" x14ac:dyDescent="0.25"/>
    <row r="42870" x14ac:dyDescent="0.25"/>
    <row r="42871" x14ac:dyDescent="0.25"/>
    <row r="42872" x14ac:dyDescent="0.25"/>
    <row r="42873" x14ac:dyDescent="0.25"/>
    <row r="42874" x14ac:dyDescent="0.25"/>
    <row r="42875" x14ac:dyDescent="0.25"/>
    <row r="42876" x14ac:dyDescent="0.25"/>
    <row r="42877" x14ac:dyDescent="0.25"/>
    <row r="42878" x14ac:dyDescent="0.25"/>
    <row r="42879" x14ac:dyDescent="0.25"/>
    <row r="42880" x14ac:dyDescent="0.25"/>
    <row r="42881" x14ac:dyDescent="0.25"/>
    <row r="42882" x14ac:dyDescent="0.25"/>
    <row r="42883" x14ac:dyDescent="0.25"/>
    <row r="42884" x14ac:dyDescent="0.25"/>
    <row r="42885" x14ac:dyDescent="0.25"/>
    <row r="42886" x14ac:dyDescent="0.25"/>
    <row r="42887" x14ac:dyDescent="0.25"/>
    <row r="42888" x14ac:dyDescent="0.25"/>
    <row r="42889" x14ac:dyDescent="0.25"/>
    <row r="42890" x14ac:dyDescent="0.25"/>
    <row r="42891" x14ac:dyDescent="0.25"/>
    <row r="42892" x14ac:dyDescent="0.25"/>
    <row r="42893" x14ac:dyDescent="0.25"/>
    <row r="42894" x14ac:dyDescent="0.25"/>
    <row r="42895" x14ac:dyDescent="0.25"/>
    <row r="42896" x14ac:dyDescent="0.25"/>
    <row r="42897" x14ac:dyDescent="0.25"/>
    <row r="42898" x14ac:dyDescent="0.25"/>
    <row r="42899" x14ac:dyDescent="0.25"/>
    <row r="42900" x14ac:dyDescent="0.25"/>
    <row r="42901" x14ac:dyDescent="0.25"/>
    <row r="42902" x14ac:dyDescent="0.25"/>
    <row r="42903" x14ac:dyDescent="0.25"/>
    <row r="42904" x14ac:dyDescent="0.25"/>
    <row r="42905" x14ac:dyDescent="0.25"/>
    <row r="42906" x14ac:dyDescent="0.25"/>
    <row r="42907" x14ac:dyDescent="0.25"/>
    <row r="42908" x14ac:dyDescent="0.25"/>
    <row r="42909" x14ac:dyDescent="0.25"/>
    <row r="42910" x14ac:dyDescent="0.25"/>
    <row r="42911" x14ac:dyDescent="0.25"/>
    <row r="42912" x14ac:dyDescent="0.25"/>
    <row r="42913" x14ac:dyDescent="0.25"/>
    <row r="42914" x14ac:dyDescent="0.25"/>
    <row r="42915" x14ac:dyDescent="0.25"/>
    <row r="42916" x14ac:dyDescent="0.25"/>
    <row r="42917" x14ac:dyDescent="0.25"/>
    <row r="42918" x14ac:dyDescent="0.25"/>
    <row r="42919" x14ac:dyDescent="0.25"/>
    <row r="42920" x14ac:dyDescent="0.25"/>
    <row r="42921" x14ac:dyDescent="0.25"/>
    <row r="42922" x14ac:dyDescent="0.25"/>
    <row r="42923" x14ac:dyDescent="0.25"/>
    <row r="42924" x14ac:dyDescent="0.25"/>
    <row r="42925" x14ac:dyDescent="0.25"/>
    <row r="42926" x14ac:dyDescent="0.25"/>
    <row r="42927" x14ac:dyDescent="0.25"/>
    <row r="42928" x14ac:dyDescent="0.25"/>
    <row r="42929" x14ac:dyDescent="0.25"/>
    <row r="42930" x14ac:dyDescent="0.25"/>
    <row r="42931" x14ac:dyDescent="0.25"/>
    <row r="42932" x14ac:dyDescent="0.25"/>
    <row r="42933" x14ac:dyDescent="0.25"/>
    <row r="42934" x14ac:dyDescent="0.25"/>
    <row r="42935" x14ac:dyDescent="0.25"/>
    <row r="42936" x14ac:dyDescent="0.25"/>
    <row r="42937" x14ac:dyDescent="0.25"/>
    <row r="42938" x14ac:dyDescent="0.25"/>
    <row r="42939" x14ac:dyDescent="0.25"/>
    <row r="42940" x14ac:dyDescent="0.25"/>
    <row r="42941" x14ac:dyDescent="0.25"/>
    <row r="42942" x14ac:dyDescent="0.25"/>
    <row r="42943" x14ac:dyDescent="0.25"/>
    <row r="42944" x14ac:dyDescent="0.25"/>
    <row r="42945" x14ac:dyDescent="0.25"/>
    <row r="42946" x14ac:dyDescent="0.25"/>
    <row r="42947" x14ac:dyDescent="0.25"/>
    <row r="42948" x14ac:dyDescent="0.25"/>
    <row r="42949" x14ac:dyDescent="0.25"/>
    <row r="42950" x14ac:dyDescent="0.25"/>
    <row r="42951" x14ac:dyDescent="0.25"/>
    <row r="42952" x14ac:dyDescent="0.25"/>
    <row r="42953" x14ac:dyDescent="0.25"/>
    <row r="42954" x14ac:dyDescent="0.25"/>
    <row r="42955" x14ac:dyDescent="0.25"/>
    <row r="42956" x14ac:dyDescent="0.25"/>
    <row r="42957" x14ac:dyDescent="0.25"/>
    <row r="42958" x14ac:dyDescent="0.25"/>
    <row r="42959" x14ac:dyDescent="0.25"/>
    <row r="42960" x14ac:dyDescent="0.25"/>
    <row r="42961" x14ac:dyDescent="0.25"/>
    <row r="42962" x14ac:dyDescent="0.25"/>
    <row r="42963" x14ac:dyDescent="0.25"/>
    <row r="42964" x14ac:dyDescent="0.25"/>
    <row r="42965" x14ac:dyDescent="0.25"/>
    <row r="42966" x14ac:dyDescent="0.25"/>
    <row r="42967" x14ac:dyDescent="0.25"/>
    <row r="42968" x14ac:dyDescent="0.25"/>
    <row r="42969" x14ac:dyDescent="0.25"/>
    <row r="42970" x14ac:dyDescent="0.25"/>
    <row r="42971" x14ac:dyDescent="0.25"/>
    <row r="42972" x14ac:dyDescent="0.25"/>
    <row r="42973" x14ac:dyDescent="0.25"/>
    <row r="42974" x14ac:dyDescent="0.25"/>
    <row r="42975" x14ac:dyDescent="0.25"/>
    <row r="42976" x14ac:dyDescent="0.25"/>
    <row r="42977" x14ac:dyDescent="0.25"/>
    <row r="42978" x14ac:dyDescent="0.25"/>
    <row r="42979" x14ac:dyDescent="0.25"/>
    <row r="42980" x14ac:dyDescent="0.25"/>
    <row r="42981" x14ac:dyDescent="0.25"/>
    <row r="42982" x14ac:dyDescent="0.25"/>
    <row r="42983" x14ac:dyDescent="0.25"/>
    <row r="42984" x14ac:dyDescent="0.25"/>
    <row r="42985" x14ac:dyDescent="0.25"/>
    <row r="42986" x14ac:dyDescent="0.25"/>
    <row r="42987" x14ac:dyDescent="0.25"/>
    <row r="42988" x14ac:dyDescent="0.25"/>
    <row r="42989" x14ac:dyDescent="0.25"/>
    <row r="42990" x14ac:dyDescent="0.25"/>
    <row r="42991" x14ac:dyDescent="0.25"/>
    <row r="42992" x14ac:dyDescent="0.25"/>
    <row r="42993" x14ac:dyDescent="0.25"/>
    <row r="42994" x14ac:dyDescent="0.25"/>
    <row r="42995" x14ac:dyDescent="0.25"/>
    <row r="42996" x14ac:dyDescent="0.25"/>
    <row r="42997" x14ac:dyDescent="0.25"/>
    <row r="42998" x14ac:dyDescent="0.25"/>
    <row r="42999" x14ac:dyDescent="0.25"/>
    <row r="43000" x14ac:dyDescent="0.25"/>
    <row r="43001" x14ac:dyDescent="0.25"/>
    <row r="43002" x14ac:dyDescent="0.25"/>
    <row r="43003" x14ac:dyDescent="0.25"/>
    <row r="43004" x14ac:dyDescent="0.25"/>
    <row r="43005" x14ac:dyDescent="0.25"/>
    <row r="43006" x14ac:dyDescent="0.25"/>
    <row r="43007" x14ac:dyDescent="0.25"/>
    <row r="43008" x14ac:dyDescent="0.25"/>
    <row r="43009" x14ac:dyDescent="0.25"/>
    <row r="43010" x14ac:dyDescent="0.25"/>
    <row r="43011" x14ac:dyDescent="0.25"/>
    <row r="43012" x14ac:dyDescent="0.25"/>
    <row r="43013" x14ac:dyDescent="0.25"/>
    <row r="43014" x14ac:dyDescent="0.25"/>
    <row r="43015" x14ac:dyDescent="0.25"/>
    <row r="43016" x14ac:dyDescent="0.25"/>
    <row r="43017" x14ac:dyDescent="0.25"/>
    <row r="43018" x14ac:dyDescent="0.25"/>
    <row r="43019" x14ac:dyDescent="0.25"/>
    <row r="43020" x14ac:dyDescent="0.25"/>
    <row r="43021" x14ac:dyDescent="0.25"/>
    <row r="43022" x14ac:dyDescent="0.25"/>
    <row r="43023" x14ac:dyDescent="0.25"/>
    <row r="43024" x14ac:dyDescent="0.25"/>
    <row r="43025" x14ac:dyDescent="0.25"/>
    <row r="43026" x14ac:dyDescent="0.25"/>
    <row r="43027" x14ac:dyDescent="0.25"/>
    <row r="43028" x14ac:dyDescent="0.25"/>
    <row r="43029" x14ac:dyDescent="0.25"/>
    <row r="43030" x14ac:dyDescent="0.25"/>
    <row r="43031" x14ac:dyDescent="0.25"/>
    <row r="43032" x14ac:dyDescent="0.25"/>
    <row r="43033" x14ac:dyDescent="0.25"/>
    <row r="43034" x14ac:dyDescent="0.25"/>
    <row r="43035" x14ac:dyDescent="0.25"/>
    <row r="43036" x14ac:dyDescent="0.25"/>
    <row r="43037" x14ac:dyDescent="0.25"/>
    <row r="43038" x14ac:dyDescent="0.25"/>
    <row r="43039" x14ac:dyDescent="0.25"/>
    <row r="43040" x14ac:dyDescent="0.25"/>
    <row r="43041" x14ac:dyDescent="0.25"/>
    <row r="43042" x14ac:dyDescent="0.25"/>
    <row r="43043" x14ac:dyDescent="0.25"/>
    <row r="43044" x14ac:dyDescent="0.25"/>
    <row r="43045" x14ac:dyDescent="0.25"/>
    <row r="43046" x14ac:dyDescent="0.25"/>
    <row r="43047" x14ac:dyDescent="0.25"/>
    <row r="43048" x14ac:dyDescent="0.25"/>
    <row r="43049" x14ac:dyDescent="0.25"/>
    <row r="43050" x14ac:dyDescent="0.25"/>
    <row r="43051" x14ac:dyDescent="0.25"/>
    <row r="43052" x14ac:dyDescent="0.25"/>
    <row r="43053" x14ac:dyDescent="0.25"/>
    <row r="43054" x14ac:dyDescent="0.25"/>
    <row r="43055" x14ac:dyDescent="0.25"/>
    <row r="43056" x14ac:dyDescent="0.25"/>
    <row r="43057" x14ac:dyDescent="0.25"/>
    <row r="43058" x14ac:dyDescent="0.25"/>
    <row r="43059" x14ac:dyDescent="0.25"/>
    <row r="43060" x14ac:dyDescent="0.25"/>
    <row r="43061" x14ac:dyDescent="0.25"/>
    <row r="43062" x14ac:dyDescent="0.25"/>
    <row r="43063" x14ac:dyDescent="0.25"/>
    <row r="43064" x14ac:dyDescent="0.25"/>
    <row r="43065" x14ac:dyDescent="0.25"/>
    <row r="43066" x14ac:dyDescent="0.25"/>
    <row r="43067" x14ac:dyDescent="0.25"/>
    <row r="43068" x14ac:dyDescent="0.25"/>
    <row r="43069" x14ac:dyDescent="0.25"/>
    <row r="43070" x14ac:dyDescent="0.25"/>
    <row r="43071" x14ac:dyDescent="0.25"/>
    <row r="43072" x14ac:dyDescent="0.25"/>
    <row r="43073" x14ac:dyDescent="0.25"/>
    <row r="43074" x14ac:dyDescent="0.25"/>
    <row r="43075" x14ac:dyDescent="0.25"/>
    <row r="43076" x14ac:dyDescent="0.25"/>
    <row r="43077" x14ac:dyDescent="0.25"/>
    <row r="43078" x14ac:dyDescent="0.25"/>
    <row r="43079" x14ac:dyDescent="0.25"/>
    <row r="43080" x14ac:dyDescent="0.25"/>
    <row r="43081" x14ac:dyDescent="0.25"/>
    <row r="43082" x14ac:dyDescent="0.25"/>
    <row r="43083" x14ac:dyDescent="0.25"/>
    <row r="43084" x14ac:dyDescent="0.25"/>
    <row r="43085" x14ac:dyDescent="0.25"/>
    <row r="43086" x14ac:dyDescent="0.25"/>
    <row r="43087" x14ac:dyDescent="0.25"/>
    <row r="43088" x14ac:dyDescent="0.25"/>
    <row r="43089" x14ac:dyDescent="0.25"/>
    <row r="43090" x14ac:dyDescent="0.25"/>
    <row r="43091" x14ac:dyDescent="0.25"/>
    <row r="43092" x14ac:dyDescent="0.25"/>
    <row r="43093" x14ac:dyDescent="0.25"/>
    <row r="43094" x14ac:dyDescent="0.25"/>
    <row r="43095" x14ac:dyDescent="0.25"/>
    <row r="43096" x14ac:dyDescent="0.25"/>
    <row r="43097" x14ac:dyDescent="0.25"/>
    <row r="43098" x14ac:dyDescent="0.25"/>
    <row r="43099" x14ac:dyDescent="0.25"/>
    <row r="43100" x14ac:dyDescent="0.25"/>
    <row r="43101" x14ac:dyDescent="0.25"/>
    <row r="43102" x14ac:dyDescent="0.25"/>
    <row r="43103" x14ac:dyDescent="0.25"/>
    <row r="43104" x14ac:dyDescent="0.25"/>
    <row r="43105" x14ac:dyDescent="0.25"/>
    <row r="43106" x14ac:dyDescent="0.25"/>
    <row r="43107" x14ac:dyDescent="0.25"/>
    <row r="43108" x14ac:dyDescent="0.25"/>
    <row r="43109" x14ac:dyDescent="0.25"/>
    <row r="43110" x14ac:dyDescent="0.25"/>
    <row r="43111" x14ac:dyDescent="0.25"/>
    <row r="43112" x14ac:dyDescent="0.25"/>
    <row r="43113" x14ac:dyDescent="0.25"/>
    <row r="43114" x14ac:dyDescent="0.25"/>
    <row r="43115" x14ac:dyDescent="0.25"/>
    <row r="43116" x14ac:dyDescent="0.25"/>
    <row r="43117" x14ac:dyDescent="0.25"/>
    <row r="43118" x14ac:dyDescent="0.25"/>
    <row r="43119" x14ac:dyDescent="0.25"/>
    <row r="43120" x14ac:dyDescent="0.25"/>
    <row r="43121" x14ac:dyDescent="0.25"/>
    <row r="43122" x14ac:dyDescent="0.25"/>
    <row r="43123" x14ac:dyDescent="0.25"/>
    <row r="43124" x14ac:dyDescent="0.25"/>
    <row r="43125" x14ac:dyDescent="0.25"/>
    <row r="43126" x14ac:dyDescent="0.25"/>
    <row r="43127" x14ac:dyDescent="0.25"/>
    <row r="43128" x14ac:dyDescent="0.25"/>
    <row r="43129" x14ac:dyDescent="0.25"/>
    <row r="43130" x14ac:dyDescent="0.25"/>
    <row r="43131" x14ac:dyDescent="0.25"/>
    <row r="43132" x14ac:dyDescent="0.25"/>
    <row r="43133" x14ac:dyDescent="0.25"/>
    <row r="43134" x14ac:dyDescent="0.25"/>
    <row r="43135" x14ac:dyDescent="0.25"/>
    <row r="43136" x14ac:dyDescent="0.25"/>
    <row r="43137" x14ac:dyDescent="0.25"/>
    <row r="43138" x14ac:dyDescent="0.25"/>
    <row r="43139" x14ac:dyDescent="0.25"/>
    <row r="43140" x14ac:dyDescent="0.25"/>
    <row r="43141" x14ac:dyDescent="0.25"/>
    <row r="43142" x14ac:dyDescent="0.25"/>
    <row r="43143" x14ac:dyDescent="0.25"/>
    <row r="43144" x14ac:dyDescent="0.25"/>
    <row r="43145" x14ac:dyDescent="0.25"/>
    <row r="43146" x14ac:dyDescent="0.25"/>
    <row r="43147" x14ac:dyDescent="0.25"/>
    <row r="43148" x14ac:dyDescent="0.25"/>
    <row r="43149" x14ac:dyDescent="0.25"/>
    <row r="43150" x14ac:dyDescent="0.25"/>
    <row r="43151" x14ac:dyDescent="0.25"/>
    <row r="43152" x14ac:dyDescent="0.25"/>
    <row r="43153" x14ac:dyDescent="0.25"/>
    <row r="43154" x14ac:dyDescent="0.25"/>
    <row r="43155" x14ac:dyDescent="0.25"/>
    <row r="43156" x14ac:dyDescent="0.25"/>
    <row r="43157" x14ac:dyDescent="0.25"/>
    <row r="43158" x14ac:dyDescent="0.25"/>
    <row r="43159" x14ac:dyDescent="0.25"/>
    <row r="43160" x14ac:dyDescent="0.25"/>
    <row r="43161" x14ac:dyDescent="0.25"/>
    <row r="43162" x14ac:dyDescent="0.25"/>
    <row r="43163" x14ac:dyDescent="0.25"/>
    <row r="43164" x14ac:dyDescent="0.25"/>
    <row r="43165" x14ac:dyDescent="0.25"/>
    <row r="43166" x14ac:dyDescent="0.25"/>
    <row r="43167" x14ac:dyDescent="0.25"/>
    <row r="43168" x14ac:dyDescent="0.25"/>
    <row r="43169" x14ac:dyDescent="0.25"/>
    <row r="43170" x14ac:dyDescent="0.25"/>
    <row r="43171" x14ac:dyDescent="0.25"/>
    <row r="43172" x14ac:dyDescent="0.25"/>
    <row r="43173" x14ac:dyDescent="0.25"/>
    <row r="43174" x14ac:dyDescent="0.25"/>
    <row r="43175" x14ac:dyDescent="0.25"/>
    <row r="43176" x14ac:dyDescent="0.25"/>
    <row r="43177" x14ac:dyDescent="0.25"/>
    <row r="43178" x14ac:dyDescent="0.25"/>
    <row r="43179" x14ac:dyDescent="0.25"/>
    <row r="43180" x14ac:dyDescent="0.25"/>
    <row r="43181" x14ac:dyDescent="0.25"/>
    <row r="43182" x14ac:dyDescent="0.25"/>
    <row r="43183" x14ac:dyDescent="0.25"/>
    <row r="43184" x14ac:dyDescent="0.25"/>
    <row r="43185" x14ac:dyDescent="0.25"/>
    <row r="43186" x14ac:dyDescent="0.25"/>
    <row r="43187" x14ac:dyDescent="0.25"/>
    <row r="43188" x14ac:dyDescent="0.25"/>
    <row r="43189" x14ac:dyDescent="0.25"/>
    <row r="43190" x14ac:dyDescent="0.25"/>
    <row r="43191" x14ac:dyDescent="0.25"/>
    <row r="43192" x14ac:dyDescent="0.25"/>
    <row r="43193" x14ac:dyDescent="0.25"/>
    <row r="43194" x14ac:dyDescent="0.25"/>
    <row r="43195" x14ac:dyDescent="0.25"/>
    <row r="43196" x14ac:dyDescent="0.25"/>
    <row r="43197" x14ac:dyDescent="0.25"/>
    <row r="43198" x14ac:dyDescent="0.25"/>
    <row r="43199" x14ac:dyDescent="0.25"/>
    <row r="43200" x14ac:dyDescent="0.25"/>
    <row r="43201" x14ac:dyDescent="0.25"/>
    <row r="43202" x14ac:dyDescent="0.25"/>
    <row r="43203" x14ac:dyDescent="0.25"/>
    <row r="43204" x14ac:dyDescent="0.25"/>
    <row r="43205" x14ac:dyDescent="0.25"/>
    <row r="43206" x14ac:dyDescent="0.25"/>
    <row r="43207" x14ac:dyDescent="0.25"/>
    <row r="43208" x14ac:dyDescent="0.25"/>
    <row r="43209" x14ac:dyDescent="0.25"/>
    <row r="43210" x14ac:dyDescent="0.25"/>
    <row r="43211" x14ac:dyDescent="0.25"/>
    <row r="43212" x14ac:dyDescent="0.25"/>
    <row r="43213" x14ac:dyDescent="0.25"/>
    <row r="43214" x14ac:dyDescent="0.25"/>
    <row r="43215" x14ac:dyDescent="0.25"/>
    <row r="43216" x14ac:dyDescent="0.25"/>
    <row r="43217" x14ac:dyDescent="0.25"/>
    <row r="43218" x14ac:dyDescent="0.25"/>
    <row r="43219" x14ac:dyDescent="0.25"/>
    <row r="43220" x14ac:dyDescent="0.25"/>
    <row r="43221" x14ac:dyDescent="0.25"/>
    <row r="43222" x14ac:dyDescent="0.25"/>
    <row r="43223" x14ac:dyDescent="0.25"/>
    <row r="43224" x14ac:dyDescent="0.25"/>
    <row r="43225" x14ac:dyDescent="0.25"/>
    <row r="43226" x14ac:dyDescent="0.25"/>
    <row r="43227" x14ac:dyDescent="0.25"/>
    <row r="43228" x14ac:dyDescent="0.25"/>
    <row r="43229" x14ac:dyDescent="0.25"/>
    <row r="43230" x14ac:dyDescent="0.25"/>
    <row r="43231" x14ac:dyDescent="0.25"/>
    <row r="43232" x14ac:dyDescent="0.25"/>
    <row r="43233" x14ac:dyDescent="0.25"/>
    <row r="43234" x14ac:dyDescent="0.25"/>
    <row r="43235" x14ac:dyDescent="0.25"/>
    <row r="43236" x14ac:dyDescent="0.25"/>
    <row r="43237" x14ac:dyDescent="0.25"/>
    <row r="43238" x14ac:dyDescent="0.25"/>
    <row r="43239" x14ac:dyDescent="0.25"/>
    <row r="43240" x14ac:dyDescent="0.25"/>
    <row r="43241" x14ac:dyDescent="0.25"/>
    <row r="43242" x14ac:dyDescent="0.25"/>
    <row r="43243" x14ac:dyDescent="0.25"/>
    <row r="43244" x14ac:dyDescent="0.25"/>
    <row r="43245" x14ac:dyDescent="0.25"/>
    <row r="43246" x14ac:dyDescent="0.25"/>
    <row r="43247" x14ac:dyDescent="0.25"/>
    <row r="43248" x14ac:dyDescent="0.25"/>
    <row r="43249" x14ac:dyDescent="0.25"/>
    <row r="43250" x14ac:dyDescent="0.25"/>
    <row r="43251" x14ac:dyDescent="0.25"/>
    <row r="43252" x14ac:dyDescent="0.25"/>
    <row r="43253" x14ac:dyDescent="0.25"/>
    <row r="43254" x14ac:dyDescent="0.25"/>
    <row r="43255" x14ac:dyDescent="0.25"/>
    <row r="43256" x14ac:dyDescent="0.25"/>
    <row r="43257" x14ac:dyDescent="0.25"/>
    <row r="43258" x14ac:dyDescent="0.25"/>
    <row r="43259" x14ac:dyDescent="0.25"/>
    <row r="43260" x14ac:dyDescent="0.25"/>
    <row r="43261" x14ac:dyDescent="0.25"/>
    <row r="43262" x14ac:dyDescent="0.25"/>
    <row r="43263" x14ac:dyDescent="0.25"/>
    <row r="43264" x14ac:dyDescent="0.25"/>
    <row r="43265" x14ac:dyDescent="0.25"/>
    <row r="43266" x14ac:dyDescent="0.25"/>
    <row r="43267" x14ac:dyDescent="0.25"/>
    <row r="43268" x14ac:dyDescent="0.25"/>
    <row r="43269" x14ac:dyDescent="0.25"/>
    <row r="43270" x14ac:dyDescent="0.25"/>
    <row r="43271" x14ac:dyDescent="0.25"/>
    <row r="43272" x14ac:dyDescent="0.25"/>
    <row r="43273" x14ac:dyDescent="0.25"/>
    <row r="43274" x14ac:dyDescent="0.25"/>
    <row r="43275" x14ac:dyDescent="0.25"/>
    <row r="43276" x14ac:dyDescent="0.25"/>
    <row r="43277" x14ac:dyDescent="0.25"/>
    <row r="43278" x14ac:dyDescent="0.25"/>
    <row r="43279" x14ac:dyDescent="0.25"/>
    <row r="43280" x14ac:dyDescent="0.25"/>
    <row r="43281" x14ac:dyDescent="0.25"/>
    <row r="43282" x14ac:dyDescent="0.25"/>
    <row r="43283" x14ac:dyDescent="0.25"/>
    <row r="43284" x14ac:dyDescent="0.25"/>
    <row r="43285" x14ac:dyDescent="0.25"/>
    <row r="43286" x14ac:dyDescent="0.25"/>
    <row r="43287" x14ac:dyDescent="0.25"/>
    <row r="43288" x14ac:dyDescent="0.25"/>
    <row r="43289" x14ac:dyDescent="0.25"/>
    <row r="43290" x14ac:dyDescent="0.25"/>
    <row r="43291" x14ac:dyDescent="0.25"/>
    <row r="43292" x14ac:dyDescent="0.25"/>
    <row r="43293" x14ac:dyDescent="0.25"/>
    <row r="43294" x14ac:dyDescent="0.25"/>
    <row r="43295" x14ac:dyDescent="0.25"/>
    <row r="43296" x14ac:dyDescent="0.25"/>
    <row r="43297" x14ac:dyDescent="0.25"/>
    <row r="43298" x14ac:dyDescent="0.25"/>
    <row r="43299" x14ac:dyDescent="0.25"/>
    <row r="43300" x14ac:dyDescent="0.25"/>
    <row r="43301" x14ac:dyDescent="0.25"/>
    <row r="43302" x14ac:dyDescent="0.25"/>
    <row r="43303" x14ac:dyDescent="0.25"/>
    <row r="43304" x14ac:dyDescent="0.25"/>
    <row r="43305" x14ac:dyDescent="0.25"/>
    <row r="43306" x14ac:dyDescent="0.25"/>
    <row r="43307" x14ac:dyDescent="0.25"/>
    <row r="43308" x14ac:dyDescent="0.25"/>
    <row r="43309" x14ac:dyDescent="0.25"/>
    <row r="43310" x14ac:dyDescent="0.25"/>
    <row r="43311" x14ac:dyDescent="0.25"/>
    <row r="43312" x14ac:dyDescent="0.25"/>
    <row r="43313" x14ac:dyDescent="0.25"/>
    <row r="43314" x14ac:dyDescent="0.25"/>
    <row r="43315" x14ac:dyDescent="0.25"/>
    <row r="43316" x14ac:dyDescent="0.25"/>
    <row r="43317" x14ac:dyDescent="0.25"/>
    <row r="43318" x14ac:dyDescent="0.25"/>
    <row r="43319" x14ac:dyDescent="0.25"/>
    <row r="43320" x14ac:dyDescent="0.25"/>
    <row r="43321" x14ac:dyDescent="0.25"/>
    <row r="43322" x14ac:dyDescent="0.25"/>
    <row r="43323" x14ac:dyDescent="0.25"/>
    <row r="43324" x14ac:dyDescent="0.25"/>
    <row r="43325" x14ac:dyDescent="0.25"/>
    <row r="43326" x14ac:dyDescent="0.25"/>
    <row r="43327" x14ac:dyDescent="0.25"/>
    <row r="43328" x14ac:dyDescent="0.25"/>
    <row r="43329" x14ac:dyDescent="0.25"/>
    <row r="43330" x14ac:dyDescent="0.25"/>
    <row r="43331" x14ac:dyDescent="0.25"/>
    <row r="43332" x14ac:dyDescent="0.25"/>
    <row r="43333" x14ac:dyDescent="0.25"/>
    <row r="43334" x14ac:dyDescent="0.25"/>
    <row r="43335" x14ac:dyDescent="0.25"/>
    <row r="43336" x14ac:dyDescent="0.25"/>
    <row r="43337" x14ac:dyDescent="0.25"/>
    <row r="43338" x14ac:dyDescent="0.25"/>
    <row r="43339" x14ac:dyDescent="0.25"/>
    <row r="43340" x14ac:dyDescent="0.25"/>
    <row r="43341" x14ac:dyDescent="0.25"/>
    <row r="43342" x14ac:dyDescent="0.25"/>
    <row r="43343" x14ac:dyDescent="0.25"/>
    <row r="43344" x14ac:dyDescent="0.25"/>
    <row r="43345" x14ac:dyDescent="0.25"/>
    <row r="43346" x14ac:dyDescent="0.25"/>
    <row r="43347" x14ac:dyDescent="0.25"/>
    <row r="43348" x14ac:dyDescent="0.25"/>
    <row r="43349" x14ac:dyDescent="0.25"/>
    <row r="43350" x14ac:dyDescent="0.25"/>
    <row r="43351" x14ac:dyDescent="0.25"/>
    <row r="43352" x14ac:dyDescent="0.25"/>
    <row r="43353" x14ac:dyDescent="0.25"/>
    <row r="43354" x14ac:dyDescent="0.25"/>
    <row r="43355" x14ac:dyDescent="0.25"/>
    <row r="43356" x14ac:dyDescent="0.25"/>
    <row r="43357" x14ac:dyDescent="0.25"/>
    <row r="43358" x14ac:dyDescent="0.25"/>
    <row r="43359" x14ac:dyDescent="0.25"/>
    <row r="43360" x14ac:dyDescent="0.25"/>
    <row r="43361" x14ac:dyDescent="0.25"/>
    <row r="43362" x14ac:dyDescent="0.25"/>
    <row r="43363" x14ac:dyDescent="0.25"/>
    <row r="43364" x14ac:dyDescent="0.25"/>
    <row r="43365" x14ac:dyDescent="0.25"/>
    <row r="43366" x14ac:dyDescent="0.25"/>
    <row r="43367" x14ac:dyDescent="0.25"/>
    <row r="43368" x14ac:dyDescent="0.25"/>
    <row r="43369" x14ac:dyDescent="0.25"/>
    <row r="43370" x14ac:dyDescent="0.25"/>
    <row r="43371" x14ac:dyDescent="0.25"/>
    <row r="43372" x14ac:dyDescent="0.25"/>
    <row r="43373" x14ac:dyDescent="0.25"/>
    <row r="43374" x14ac:dyDescent="0.25"/>
    <row r="43375" x14ac:dyDescent="0.25"/>
    <row r="43376" x14ac:dyDescent="0.25"/>
    <row r="43377" x14ac:dyDescent="0.25"/>
    <row r="43378" x14ac:dyDescent="0.25"/>
    <row r="43379" x14ac:dyDescent="0.25"/>
    <row r="43380" x14ac:dyDescent="0.25"/>
    <row r="43381" x14ac:dyDescent="0.25"/>
    <row r="43382" x14ac:dyDescent="0.25"/>
    <row r="43383" x14ac:dyDescent="0.25"/>
    <row r="43384" x14ac:dyDescent="0.25"/>
    <row r="43385" x14ac:dyDescent="0.25"/>
    <row r="43386" x14ac:dyDescent="0.25"/>
    <row r="43387" x14ac:dyDescent="0.25"/>
    <row r="43388" x14ac:dyDescent="0.25"/>
    <row r="43389" x14ac:dyDescent="0.25"/>
    <row r="43390" x14ac:dyDescent="0.25"/>
    <row r="43391" x14ac:dyDescent="0.25"/>
    <row r="43392" x14ac:dyDescent="0.25"/>
    <row r="43393" x14ac:dyDescent="0.25"/>
    <row r="43394" x14ac:dyDescent="0.25"/>
    <row r="43395" x14ac:dyDescent="0.25"/>
    <row r="43396" x14ac:dyDescent="0.25"/>
    <row r="43397" x14ac:dyDescent="0.25"/>
    <row r="43398" x14ac:dyDescent="0.25"/>
    <row r="43399" x14ac:dyDescent="0.25"/>
    <row r="43400" x14ac:dyDescent="0.25"/>
    <row r="43401" x14ac:dyDescent="0.25"/>
    <row r="43402" x14ac:dyDescent="0.25"/>
    <row r="43403" x14ac:dyDescent="0.25"/>
    <row r="43404" x14ac:dyDescent="0.25"/>
    <row r="43405" x14ac:dyDescent="0.25"/>
    <row r="43406" x14ac:dyDescent="0.25"/>
    <row r="43407" x14ac:dyDescent="0.25"/>
    <row r="43408" x14ac:dyDescent="0.25"/>
    <row r="43409" x14ac:dyDescent="0.25"/>
    <row r="43410" x14ac:dyDescent="0.25"/>
    <row r="43411" x14ac:dyDescent="0.25"/>
    <row r="43412" x14ac:dyDescent="0.25"/>
    <row r="43413" x14ac:dyDescent="0.25"/>
    <row r="43414" x14ac:dyDescent="0.25"/>
    <row r="43415" x14ac:dyDescent="0.25"/>
    <row r="43416" x14ac:dyDescent="0.25"/>
    <row r="43417" x14ac:dyDescent="0.25"/>
    <row r="43418" x14ac:dyDescent="0.25"/>
    <row r="43419" x14ac:dyDescent="0.25"/>
    <row r="43420" x14ac:dyDescent="0.25"/>
    <row r="43421" x14ac:dyDescent="0.25"/>
    <row r="43422" x14ac:dyDescent="0.25"/>
    <row r="43423" x14ac:dyDescent="0.25"/>
    <row r="43424" x14ac:dyDescent="0.25"/>
    <row r="43425" x14ac:dyDescent="0.25"/>
    <row r="43426" x14ac:dyDescent="0.25"/>
    <row r="43427" x14ac:dyDescent="0.25"/>
    <row r="43428" x14ac:dyDescent="0.25"/>
    <row r="43429" x14ac:dyDescent="0.25"/>
    <row r="43430" x14ac:dyDescent="0.25"/>
    <row r="43431" x14ac:dyDescent="0.25"/>
    <row r="43432" x14ac:dyDescent="0.25"/>
    <row r="43433" x14ac:dyDescent="0.25"/>
    <row r="43434" x14ac:dyDescent="0.25"/>
    <row r="43435" x14ac:dyDescent="0.25"/>
    <row r="43436" x14ac:dyDescent="0.25"/>
    <row r="43437" x14ac:dyDescent="0.25"/>
    <row r="43438" x14ac:dyDescent="0.25"/>
    <row r="43439" x14ac:dyDescent="0.25"/>
    <row r="43440" x14ac:dyDescent="0.25"/>
    <row r="43441" x14ac:dyDescent="0.25"/>
    <row r="43442" x14ac:dyDescent="0.25"/>
    <row r="43443" x14ac:dyDescent="0.25"/>
    <row r="43444" x14ac:dyDescent="0.25"/>
    <row r="43445" x14ac:dyDescent="0.25"/>
    <row r="43446" x14ac:dyDescent="0.25"/>
    <row r="43447" x14ac:dyDescent="0.25"/>
    <row r="43448" x14ac:dyDescent="0.25"/>
    <row r="43449" x14ac:dyDescent="0.25"/>
    <row r="43450" x14ac:dyDescent="0.25"/>
    <row r="43451" x14ac:dyDescent="0.25"/>
    <row r="43452" x14ac:dyDescent="0.25"/>
    <row r="43453" x14ac:dyDescent="0.25"/>
    <row r="43454" x14ac:dyDescent="0.25"/>
    <row r="43455" x14ac:dyDescent="0.25"/>
    <row r="43456" x14ac:dyDescent="0.25"/>
    <row r="43457" x14ac:dyDescent="0.25"/>
    <row r="43458" x14ac:dyDescent="0.25"/>
    <row r="43459" x14ac:dyDescent="0.25"/>
    <row r="43460" x14ac:dyDescent="0.25"/>
    <row r="43461" x14ac:dyDescent="0.25"/>
    <row r="43462" x14ac:dyDescent="0.25"/>
    <row r="43463" x14ac:dyDescent="0.25"/>
    <row r="43464" x14ac:dyDescent="0.25"/>
    <row r="43465" x14ac:dyDescent="0.25"/>
    <row r="43466" x14ac:dyDescent="0.25"/>
    <row r="43467" x14ac:dyDescent="0.25"/>
    <row r="43468" x14ac:dyDescent="0.25"/>
    <row r="43469" x14ac:dyDescent="0.25"/>
    <row r="43470" x14ac:dyDescent="0.25"/>
    <row r="43471" x14ac:dyDescent="0.25"/>
    <row r="43472" x14ac:dyDescent="0.25"/>
    <row r="43473" x14ac:dyDescent="0.25"/>
    <row r="43474" x14ac:dyDescent="0.25"/>
    <row r="43475" x14ac:dyDescent="0.25"/>
    <row r="43476" x14ac:dyDescent="0.25"/>
    <row r="43477" x14ac:dyDescent="0.25"/>
    <row r="43478" x14ac:dyDescent="0.25"/>
    <row r="43479" x14ac:dyDescent="0.25"/>
    <row r="43480" x14ac:dyDescent="0.25"/>
    <row r="43481" x14ac:dyDescent="0.25"/>
    <row r="43482" x14ac:dyDescent="0.25"/>
    <row r="43483" x14ac:dyDescent="0.25"/>
    <row r="43484" x14ac:dyDescent="0.25"/>
    <row r="43485" x14ac:dyDescent="0.25"/>
    <row r="43486" x14ac:dyDescent="0.25"/>
    <row r="43487" x14ac:dyDescent="0.25"/>
    <row r="43488" x14ac:dyDescent="0.25"/>
    <row r="43489" x14ac:dyDescent="0.25"/>
    <row r="43490" x14ac:dyDescent="0.25"/>
    <row r="43491" x14ac:dyDescent="0.25"/>
    <row r="43492" x14ac:dyDescent="0.25"/>
    <row r="43493" x14ac:dyDescent="0.25"/>
    <row r="43494" x14ac:dyDescent="0.25"/>
    <row r="43495" x14ac:dyDescent="0.25"/>
    <row r="43496" x14ac:dyDescent="0.25"/>
    <row r="43497" x14ac:dyDescent="0.25"/>
    <row r="43498" x14ac:dyDescent="0.25"/>
    <row r="43499" x14ac:dyDescent="0.25"/>
    <row r="43500" x14ac:dyDescent="0.25"/>
    <row r="43501" x14ac:dyDescent="0.25"/>
    <row r="43502" x14ac:dyDescent="0.25"/>
    <row r="43503" x14ac:dyDescent="0.25"/>
    <row r="43504" x14ac:dyDescent="0.25"/>
    <row r="43505" x14ac:dyDescent="0.25"/>
    <row r="43506" x14ac:dyDescent="0.25"/>
    <row r="43507" x14ac:dyDescent="0.25"/>
    <row r="43508" x14ac:dyDescent="0.25"/>
    <row r="43509" x14ac:dyDescent="0.25"/>
    <row r="43510" x14ac:dyDescent="0.25"/>
    <row r="43511" x14ac:dyDescent="0.25"/>
    <row r="43512" x14ac:dyDescent="0.25"/>
    <row r="43513" x14ac:dyDescent="0.25"/>
    <row r="43514" x14ac:dyDescent="0.25"/>
    <row r="43515" x14ac:dyDescent="0.25"/>
    <row r="43516" x14ac:dyDescent="0.25"/>
    <row r="43517" x14ac:dyDescent="0.25"/>
    <row r="43518" x14ac:dyDescent="0.25"/>
    <row r="43519" x14ac:dyDescent="0.25"/>
    <row r="43520" x14ac:dyDescent="0.25"/>
    <row r="43521" x14ac:dyDescent="0.25"/>
    <row r="43522" x14ac:dyDescent="0.25"/>
    <row r="43523" x14ac:dyDescent="0.25"/>
    <row r="43524" x14ac:dyDescent="0.25"/>
    <row r="43525" x14ac:dyDescent="0.25"/>
    <row r="43526" x14ac:dyDescent="0.25"/>
    <row r="43527" x14ac:dyDescent="0.25"/>
    <row r="43528" x14ac:dyDescent="0.25"/>
    <row r="43529" x14ac:dyDescent="0.25"/>
    <row r="43530" x14ac:dyDescent="0.25"/>
    <row r="43531" x14ac:dyDescent="0.25"/>
    <row r="43532" x14ac:dyDescent="0.25"/>
    <row r="43533" x14ac:dyDescent="0.25"/>
    <row r="43534" x14ac:dyDescent="0.25"/>
    <row r="43535" x14ac:dyDescent="0.25"/>
    <row r="43536" x14ac:dyDescent="0.25"/>
    <row r="43537" x14ac:dyDescent="0.25"/>
    <row r="43538" x14ac:dyDescent="0.25"/>
    <row r="43539" x14ac:dyDescent="0.25"/>
    <row r="43540" x14ac:dyDescent="0.25"/>
    <row r="43541" x14ac:dyDescent="0.25"/>
    <row r="43542" x14ac:dyDescent="0.25"/>
    <row r="43543" x14ac:dyDescent="0.25"/>
    <row r="43544" x14ac:dyDescent="0.25"/>
    <row r="43545" x14ac:dyDescent="0.25"/>
    <row r="43546" x14ac:dyDescent="0.25"/>
    <row r="43547" x14ac:dyDescent="0.25"/>
    <row r="43548" x14ac:dyDescent="0.25"/>
    <row r="43549" x14ac:dyDescent="0.25"/>
    <row r="43550" x14ac:dyDescent="0.25"/>
    <row r="43551" x14ac:dyDescent="0.25"/>
    <row r="43552" x14ac:dyDescent="0.25"/>
    <row r="43553" x14ac:dyDescent="0.25"/>
    <row r="43554" x14ac:dyDescent="0.25"/>
    <row r="43555" x14ac:dyDescent="0.25"/>
    <row r="43556" x14ac:dyDescent="0.25"/>
    <row r="43557" x14ac:dyDescent="0.25"/>
    <row r="43558" x14ac:dyDescent="0.25"/>
    <row r="43559" x14ac:dyDescent="0.25"/>
    <row r="43560" x14ac:dyDescent="0.25"/>
    <row r="43561" x14ac:dyDescent="0.25"/>
    <row r="43562" x14ac:dyDescent="0.25"/>
    <row r="43563" x14ac:dyDescent="0.25"/>
    <row r="43564" x14ac:dyDescent="0.25"/>
    <row r="43565" x14ac:dyDescent="0.25"/>
    <row r="43566" x14ac:dyDescent="0.25"/>
    <row r="43567" x14ac:dyDescent="0.25"/>
    <row r="43568" x14ac:dyDescent="0.25"/>
    <row r="43569" x14ac:dyDescent="0.25"/>
    <row r="43570" x14ac:dyDescent="0.25"/>
    <row r="43571" x14ac:dyDescent="0.25"/>
    <row r="43572" x14ac:dyDescent="0.25"/>
    <row r="43573" x14ac:dyDescent="0.25"/>
    <row r="43574" x14ac:dyDescent="0.25"/>
    <row r="43575" x14ac:dyDescent="0.25"/>
    <row r="43576" x14ac:dyDescent="0.25"/>
    <row r="43577" x14ac:dyDescent="0.25"/>
    <row r="43578" x14ac:dyDescent="0.25"/>
    <row r="43579" x14ac:dyDescent="0.25"/>
    <row r="43580" x14ac:dyDescent="0.25"/>
    <row r="43581" x14ac:dyDescent="0.25"/>
    <row r="43582" x14ac:dyDescent="0.25"/>
    <row r="43583" x14ac:dyDescent="0.25"/>
    <row r="43584" x14ac:dyDescent="0.25"/>
    <row r="43585" x14ac:dyDescent="0.25"/>
    <row r="43586" x14ac:dyDescent="0.25"/>
    <row r="43587" x14ac:dyDescent="0.25"/>
    <row r="43588" x14ac:dyDescent="0.25"/>
    <row r="43589" x14ac:dyDescent="0.25"/>
    <row r="43590" x14ac:dyDescent="0.25"/>
    <row r="43591" x14ac:dyDescent="0.25"/>
    <row r="43592" x14ac:dyDescent="0.25"/>
    <row r="43593" x14ac:dyDescent="0.25"/>
    <row r="43594" x14ac:dyDescent="0.25"/>
    <row r="43595" x14ac:dyDescent="0.25"/>
    <row r="43596" x14ac:dyDescent="0.25"/>
    <row r="43597" x14ac:dyDescent="0.25"/>
    <row r="43598" x14ac:dyDescent="0.25"/>
    <row r="43599" x14ac:dyDescent="0.25"/>
    <row r="43600" x14ac:dyDescent="0.25"/>
    <row r="43601" x14ac:dyDescent="0.25"/>
    <row r="43602" x14ac:dyDescent="0.25"/>
    <row r="43603" x14ac:dyDescent="0.25"/>
    <row r="43604" x14ac:dyDescent="0.25"/>
    <row r="43605" x14ac:dyDescent="0.25"/>
    <row r="43606" x14ac:dyDescent="0.25"/>
    <row r="43607" x14ac:dyDescent="0.25"/>
    <row r="43608" x14ac:dyDescent="0.25"/>
    <row r="43609" x14ac:dyDescent="0.25"/>
    <row r="43610" x14ac:dyDescent="0.25"/>
    <row r="43611" x14ac:dyDescent="0.25"/>
    <row r="43612" x14ac:dyDescent="0.25"/>
    <row r="43613" x14ac:dyDescent="0.25"/>
    <row r="43614" x14ac:dyDescent="0.25"/>
    <row r="43615" x14ac:dyDescent="0.25"/>
    <row r="43616" x14ac:dyDescent="0.25"/>
    <row r="43617" x14ac:dyDescent="0.25"/>
    <row r="43618" x14ac:dyDescent="0.25"/>
    <row r="43619" x14ac:dyDescent="0.25"/>
    <row r="43620" x14ac:dyDescent="0.25"/>
    <row r="43621" x14ac:dyDescent="0.25"/>
    <row r="43622" x14ac:dyDescent="0.25"/>
    <row r="43623" x14ac:dyDescent="0.25"/>
    <row r="43624" x14ac:dyDescent="0.25"/>
    <row r="43625" x14ac:dyDescent="0.25"/>
    <row r="43626" x14ac:dyDescent="0.25"/>
    <row r="43627" x14ac:dyDescent="0.25"/>
    <row r="43628" x14ac:dyDescent="0.25"/>
    <row r="43629" x14ac:dyDescent="0.25"/>
    <row r="43630" x14ac:dyDescent="0.25"/>
    <row r="43631" x14ac:dyDescent="0.25"/>
    <row r="43632" x14ac:dyDescent="0.25"/>
    <row r="43633" x14ac:dyDescent="0.25"/>
    <row r="43634" x14ac:dyDescent="0.25"/>
    <row r="43635" x14ac:dyDescent="0.25"/>
    <row r="43636" x14ac:dyDescent="0.25"/>
    <row r="43637" x14ac:dyDescent="0.25"/>
    <row r="43638" x14ac:dyDescent="0.25"/>
    <row r="43639" x14ac:dyDescent="0.25"/>
    <row r="43640" x14ac:dyDescent="0.25"/>
    <row r="43641" x14ac:dyDescent="0.25"/>
    <row r="43642" x14ac:dyDescent="0.25"/>
    <row r="43643" x14ac:dyDescent="0.25"/>
    <row r="43644" x14ac:dyDescent="0.25"/>
    <row r="43645" x14ac:dyDescent="0.25"/>
    <row r="43646" x14ac:dyDescent="0.25"/>
    <row r="43647" x14ac:dyDescent="0.25"/>
    <row r="43648" x14ac:dyDescent="0.25"/>
    <row r="43649" x14ac:dyDescent="0.25"/>
    <row r="43650" x14ac:dyDescent="0.25"/>
    <row r="43651" x14ac:dyDescent="0.25"/>
    <row r="43652" x14ac:dyDescent="0.25"/>
    <row r="43653" x14ac:dyDescent="0.25"/>
    <row r="43654" x14ac:dyDescent="0.25"/>
    <row r="43655" x14ac:dyDescent="0.25"/>
    <row r="43656" x14ac:dyDescent="0.25"/>
    <row r="43657" x14ac:dyDescent="0.25"/>
    <row r="43658" x14ac:dyDescent="0.25"/>
    <row r="43659" x14ac:dyDescent="0.25"/>
    <row r="43660" x14ac:dyDescent="0.25"/>
    <row r="43661" x14ac:dyDescent="0.25"/>
    <row r="43662" x14ac:dyDescent="0.25"/>
    <row r="43663" x14ac:dyDescent="0.25"/>
    <row r="43664" x14ac:dyDescent="0.25"/>
    <row r="43665" x14ac:dyDescent="0.25"/>
    <row r="43666" x14ac:dyDescent="0.25"/>
    <row r="43667" x14ac:dyDescent="0.25"/>
    <row r="43668" x14ac:dyDescent="0.25"/>
    <row r="43669" x14ac:dyDescent="0.25"/>
    <row r="43670" x14ac:dyDescent="0.25"/>
    <row r="43671" x14ac:dyDescent="0.25"/>
    <row r="43672" x14ac:dyDescent="0.25"/>
    <row r="43673" x14ac:dyDescent="0.25"/>
    <row r="43674" x14ac:dyDescent="0.25"/>
    <row r="43675" x14ac:dyDescent="0.25"/>
    <row r="43676" x14ac:dyDescent="0.25"/>
    <row r="43677" x14ac:dyDescent="0.25"/>
    <row r="43678" x14ac:dyDescent="0.25"/>
    <row r="43679" x14ac:dyDescent="0.25"/>
    <row r="43680" x14ac:dyDescent="0.25"/>
    <row r="43681" x14ac:dyDescent="0.25"/>
    <row r="43682" x14ac:dyDescent="0.25"/>
    <row r="43683" x14ac:dyDescent="0.25"/>
    <row r="43684" x14ac:dyDescent="0.25"/>
    <row r="43685" x14ac:dyDescent="0.25"/>
    <row r="43686" x14ac:dyDescent="0.25"/>
    <row r="43687" x14ac:dyDescent="0.25"/>
    <row r="43688" x14ac:dyDescent="0.25"/>
    <row r="43689" x14ac:dyDescent="0.25"/>
    <row r="43690" x14ac:dyDescent="0.25"/>
    <row r="43691" x14ac:dyDescent="0.25"/>
    <row r="43692" x14ac:dyDescent="0.25"/>
    <row r="43693" x14ac:dyDescent="0.25"/>
    <row r="43694" x14ac:dyDescent="0.25"/>
    <row r="43695" x14ac:dyDescent="0.25"/>
    <row r="43696" x14ac:dyDescent="0.25"/>
    <row r="43697" x14ac:dyDescent="0.25"/>
    <row r="43698" x14ac:dyDescent="0.25"/>
    <row r="43699" x14ac:dyDescent="0.25"/>
    <row r="43700" x14ac:dyDescent="0.25"/>
    <row r="43701" x14ac:dyDescent="0.25"/>
    <row r="43702" x14ac:dyDescent="0.25"/>
    <row r="43703" x14ac:dyDescent="0.25"/>
    <row r="43704" x14ac:dyDescent="0.25"/>
    <row r="43705" x14ac:dyDescent="0.25"/>
    <row r="43706" x14ac:dyDescent="0.25"/>
    <row r="43707" x14ac:dyDescent="0.25"/>
    <row r="43708" x14ac:dyDescent="0.25"/>
    <row r="43709" x14ac:dyDescent="0.25"/>
    <row r="43710" x14ac:dyDescent="0.25"/>
    <row r="43711" x14ac:dyDescent="0.25"/>
    <row r="43712" x14ac:dyDescent="0.25"/>
    <row r="43713" x14ac:dyDescent="0.25"/>
    <row r="43714" x14ac:dyDescent="0.25"/>
    <row r="43715" x14ac:dyDescent="0.25"/>
    <row r="43716" x14ac:dyDescent="0.25"/>
    <row r="43717" x14ac:dyDescent="0.25"/>
    <row r="43718" x14ac:dyDescent="0.25"/>
    <row r="43719" x14ac:dyDescent="0.25"/>
    <row r="43720" x14ac:dyDescent="0.25"/>
    <row r="43721" x14ac:dyDescent="0.25"/>
    <row r="43722" x14ac:dyDescent="0.25"/>
    <row r="43723" x14ac:dyDescent="0.25"/>
    <row r="43724" x14ac:dyDescent="0.25"/>
    <row r="43725" x14ac:dyDescent="0.25"/>
    <row r="43726" x14ac:dyDescent="0.25"/>
    <row r="43727" x14ac:dyDescent="0.25"/>
    <row r="43728" x14ac:dyDescent="0.25"/>
    <row r="43729" x14ac:dyDescent="0.25"/>
    <row r="43730" x14ac:dyDescent="0.25"/>
    <row r="43731" x14ac:dyDescent="0.25"/>
    <row r="43732" x14ac:dyDescent="0.25"/>
    <row r="43733" x14ac:dyDescent="0.25"/>
    <row r="43734" x14ac:dyDescent="0.25"/>
    <row r="43735" x14ac:dyDescent="0.25"/>
    <row r="43736" x14ac:dyDescent="0.25"/>
    <row r="43737" x14ac:dyDescent="0.25"/>
    <row r="43738" x14ac:dyDescent="0.25"/>
    <row r="43739" x14ac:dyDescent="0.25"/>
    <row r="43740" x14ac:dyDescent="0.25"/>
    <row r="43741" x14ac:dyDescent="0.25"/>
    <row r="43742" x14ac:dyDescent="0.25"/>
    <row r="43743" x14ac:dyDescent="0.25"/>
    <row r="43744" x14ac:dyDescent="0.25"/>
    <row r="43745" x14ac:dyDescent="0.25"/>
    <row r="43746" x14ac:dyDescent="0.25"/>
    <row r="43747" x14ac:dyDescent="0.25"/>
    <row r="43748" x14ac:dyDescent="0.25"/>
    <row r="43749" x14ac:dyDescent="0.25"/>
    <row r="43750" x14ac:dyDescent="0.25"/>
    <row r="43751" x14ac:dyDescent="0.25"/>
    <row r="43752" x14ac:dyDescent="0.25"/>
    <row r="43753" x14ac:dyDescent="0.25"/>
    <row r="43754" x14ac:dyDescent="0.25"/>
    <row r="43755" x14ac:dyDescent="0.25"/>
    <row r="43756" x14ac:dyDescent="0.25"/>
    <row r="43757" x14ac:dyDescent="0.25"/>
    <row r="43758" x14ac:dyDescent="0.25"/>
    <row r="43759" x14ac:dyDescent="0.25"/>
    <row r="43760" x14ac:dyDescent="0.25"/>
    <row r="43761" x14ac:dyDescent="0.25"/>
    <row r="43762" x14ac:dyDescent="0.25"/>
    <row r="43763" x14ac:dyDescent="0.25"/>
    <row r="43764" x14ac:dyDescent="0.25"/>
    <row r="43765" x14ac:dyDescent="0.25"/>
    <row r="43766" x14ac:dyDescent="0.25"/>
    <row r="43767" x14ac:dyDescent="0.25"/>
    <row r="43768" x14ac:dyDescent="0.25"/>
    <row r="43769" x14ac:dyDescent="0.25"/>
    <row r="43770" x14ac:dyDescent="0.25"/>
    <row r="43771" x14ac:dyDescent="0.25"/>
    <row r="43772" x14ac:dyDescent="0.25"/>
    <row r="43773" x14ac:dyDescent="0.25"/>
    <row r="43774" x14ac:dyDescent="0.25"/>
    <row r="43775" x14ac:dyDescent="0.25"/>
    <row r="43776" x14ac:dyDescent="0.25"/>
    <row r="43777" x14ac:dyDescent="0.25"/>
    <row r="43778" x14ac:dyDescent="0.25"/>
    <row r="43779" x14ac:dyDescent="0.25"/>
    <row r="43780" x14ac:dyDescent="0.25"/>
    <row r="43781" x14ac:dyDescent="0.25"/>
    <row r="43782" x14ac:dyDescent="0.25"/>
    <row r="43783" x14ac:dyDescent="0.25"/>
    <row r="43784" x14ac:dyDescent="0.25"/>
    <row r="43785" x14ac:dyDescent="0.25"/>
    <row r="43786" x14ac:dyDescent="0.25"/>
    <row r="43787" x14ac:dyDescent="0.25"/>
    <row r="43788" x14ac:dyDescent="0.25"/>
    <row r="43789" x14ac:dyDescent="0.25"/>
    <row r="43790" x14ac:dyDescent="0.25"/>
    <row r="43791" x14ac:dyDescent="0.25"/>
    <row r="43792" x14ac:dyDescent="0.25"/>
    <row r="43793" x14ac:dyDescent="0.25"/>
    <row r="43794" x14ac:dyDescent="0.25"/>
    <row r="43795" x14ac:dyDescent="0.25"/>
    <row r="43796" x14ac:dyDescent="0.25"/>
    <row r="43797" x14ac:dyDescent="0.25"/>
    <row r="43798" x14ac:dyDescent="0.25"/>
    <row r="43799" x14ac:dyDescent="0.25"/>
    <row r="43800" x14ac:dyDescent="0.25"/>
    <row r="43801" x14ac:dyDescent="0.25"/>
    <row r="43802" x14ac:dyDescent="0.25"/>
    <row r="43803" x14ac:dyDescent="0.25"/>
    <row r="43804" x14ac:dyDescent="0.25"/>
    <row r="43805" x14ac:dyDescent="0.25"/>
    <row r="43806" x14ac:dyDescent="0.25"/>
    <row r="43807" x14ac:dyDescent="0.25"/>
    <row r="43808" x14ac:dyDescent="0.25"/>
    <row r="43809" x14ac:dyDescent="0.25"/>
    <row r="43810" x14ac:dyDescent="0.25"/>
    <row r="43811" x14ac:dyDescent="0.25"/>
    <row r="43812" x14ac:dyDescent="0.25"/>
    <row r="43813" x14ac:dyDescent="0.25"/>
    <row r="43814" x14ac:dyDescent="0.25"/>
    <row r="43815" x14ac:dyDescent="0.25"/>
    <row r="43816" x14ac:dyDescent="0.25"/>
    <row r="43817" x14ac:dyDescent="0.25"/>
    <row r="43818" x14ac:dyDescent="0.25"/>
    <row r="43819" x14ac:dyDescent="0.25"/>
    <row r="43820" x14ac:dyDescent="0.25"/>
    <row r="43821" x14ac:dyDescent="0.25"/>
    <row r="43822" x14ac:dyDescent="0.25"/>
    <row r="43823" x14ac:dyDescent="0.25"/>
    <row r="43824" x14ac:dyDescent="0.25"/>
    <row r="43825" x14ac:dyDescent="0.25"/>
    <row r="43826" x14ac:dyDescent="0.25"/>
    <row r="43827" x14ac:dyDescent="0.25"/>
    <row r="43828" x14ac:dyDescent="0.25"/>
    <row r="43829" x14ac:dyDescent="0.25"/>
    <row r="43830" x14ac:dyDescent="0.25"/>
    <row r="43831" x14ac:dyDescent="0.25"/>
    <row r="43832" x14ac:dyDescent="0.25"/>
    <row r="43833" x14ac:dyDescent="0.25"/>
    <row r="43834" x14ac:dyDescent="0.25"/>
    <row r="43835" x14ac:dyDescent="0.25"/>
    <row r="43836" x14ac:dyDescent="0.25"/>
    <row r="43837" x14ac:dyDescent="0.25"/>
    <row r="43838" x14ac:dyDescent="0.25"/>
    <row r="43839" x14ac:dyDescent="0.25"/>
    <row r="43840" x14ac:dyDescent="0.25"/>
    <row r="43841" x14ac:dyDescent="0.25"/>
    <row r="43842" x14ac:dyDescent="0.25"/>
    <row r="43843" x14ac:dyDescent="0.25"/>
    <row r="43844" x14ac:dyDescent="0.25"/>
    <row r="43845" x14ac:dyDescent="0.25"/>
    <row r="43846" x14ac:dyDescent="0.25"/>
    <row r="43847" x14ac:dyDescent="0.25"/>
    <row r="43848" x14ac:dyDescent="0.25"/>
    <row r="43849" x14ac:dyDescent="0.25"/>
    <row r="43850" x14ac:dyDescent="0.25"/>
    <row r="43851" x14ac:dyDescent="0.25"/>
    <row r="43852" x14ac:dyDescent="0.25"/>
    <row r="43853" x14ac:dyDescent="0.25"/>
    <row r="43854" x14ac:dyDescent="0.25"/>
    <row r="43855" x14ac:dyDescent="0.25"/>
    <row r="43856" x14ac:dyDescent="0.25"/>
    <row r="43857" x14ac:dyDescent="0.25"/>
    <row r="43858" x14ac:dyDescent="0.25"/>
    <row r="43859" x14ac:dyDescent="0.25"/>
    <row r="43860" x14ac:dyDescent="0.25"/>
    <row r="43861" x14ac:dyDescent="0.25"/>
    <row r="43862" x14ac:dyDescent="0.25"/>
    <row r="43863" x14ac:dyDescent="0.25"/>
    <row r="43864" x14ac:dyDescent="0.25"/>
    <row r="43865" x14ac:dyDescent="0.25"/>
    <row r="43866" x14ac:dyDescent="0.25"/>
    <row r="43867" x14ac:dyDescent="0.25"/>
    <row r="43868" x14ac:dyDescent="0.25"/>
    <row r="43869" x14ac:dyDescent="0.25"/>
    <row r="43870" x14ac:dyDescent="0.25"/>
    <row r="43871" x14ac:dyDescent="0.25"/>
    <row r="43872" x14ac:dyDescent="0.25"/>
    <row r="43873" x14ac:dyDescent="0.25"/>
    <row r="43874" x14ac:dyDescent="0.25"/>
    <row r="43875" x14ac:dyDescent="0.25"/>
    <row r="43876" x14ac:dyDescent="0.25"/>
    <row r="43877" x14ac:dyDescent="0.25"/>
    <row r="43878" x14ac:dyDescent="0.25"/>
    <row r="43879" x14ac:dyDescent="0.25"/>
    <row r="43880" x14ac:dyDescent="0.25"/>
    <row r="43881" x14ac:dyDescent="0.25"/>
    <row r="43882" x14ac:dyDescent="0.25"/>
    <row r="43883" x14ac:dyDescent="0.25"/>
    <row r="43884" x14ac:dyDescent="0.25"/>
    <row r="43885" x14ac:dyDescent="0.25"/>
    <row r="43886" x14ac:dyDescent="0.25"/>
    <row r="43887" x14ac:dyDescent="0.25"/>
    <row r="43888" x14ac:dyDescent="0.25"/>
    <row r="43889" x14ac:dyDescent="0.25"/>
    <row r="43890" x14ac:dyDescent="0.25"/>
    <row r="43891" x14ac:dyDescent="0.25"/>
    <row r="43892" x14ac:dyDescent="0.25"/>
    <row r="43893" x14ac:dyDescent="0.25"/>
    <row r="43894" x14ac:dyDescent="0.25"/>
    <row r="43895" x14ac:dyDescent="0.25"/>
    <row r="43896" x14ac:dyDescent="0.25"/>
    <row r="43897" x14ac:dyDescent="0.25"/>
    <row r="43898" x14ac:dyDescent="0.25"/>
    <row r="43899" x14ac:dyDescent="0.25"/>
    <row r="43900" x14ac:dyDescent="0.25"/>
    <row r="43901" x14ac:dyDescent="0.25"/>
    <row r="43902" x14ac:dyDescent="0.25"/>
    <row r="43903" x14ac:dyDescent="0.25"/>
    <row r="43904" x14ac:dyDescent="0.25"/>
    <row r="43905" x14ac:dyDescent="0.25"/>
    <row r="43906" x14ac:dyDescent="0.25"/>
    <row r="43907" x14ac:dyDescent="0.25"/>
    <row r="43908" x14ac:dyDescent="0.25"/>
    <row r="43909" x14ac:dyDescent="0.25"/>
    <row r="43910" x14ac:dyDescent="0.25"/>
    <row r="43911" x14ac:dyDescent="0.25"/>
    <row r="43912" x14ac:dyDescent="0.25"/>
    <row r="43913" x14ac:dyDescent="0.25"/>
    <row r="43914" x14ac:dyDescent="0.25"/>
    <row r="43915" x14ac:dyDescent="0.25"/>
    <row r="43916" x14ac:dyDescent="0.25"/>
    <row r="43917" x14ac:dyDescent="0.25"/>
    <row r="43918" x14ac:dyDescent="0.25"/>
    <row r="43919" x14ac:dyDescent="0.25"/>
    <row r="43920" x14ac:dyDescent="0.25"/>
    <row r="43921" x14ac:dyDescent="0.25"/>
    <row r="43922" x14ac:dyDescent="0.25"/>
    <row r="43923" x14ac:dyDescent="0.25"/>
    <row r="43924" x14ac:dyDescent="0.25"/>
    <row r="43925" x14ac:dyDescent="0.25"/>
    <row r="43926" x14ac:dyDescent="0.25"/>
    <row r="43927" x14ac:dyDescent="0.25"/>
    <row r="43928" x14ac:dyDescent="0.25"/>
    <row r="43929" x14ac:dyDescent="0.25"/>
    <row r="43930" x14ac:dyDescent="0.25"/>
    <row r="43931" x14ac:dyDescent="0.25"/>
    <row r="43932" x14ac:dyDescent="0.25"/>
    <row r="43933" x14ac:dyDescent="0.25"/>
    <row r="43934" x14ac:dyDescent="0.25"/>
    <row r="43935" x14ac:dyDescent="0.25"/>
    <row r="43936" x14ac:dyDescent="0.25"/>
    <row r="43937" x14ac:dyDescent="0.25"/>
    <row r="43938" x14ac:dyDescent="0.25"/>
    <row r="43939" x14ac:dyDescent="0.25"/>
    <row r="43940" x14ac:dyDescent="0.25"/>
    <row r="43941" x14ac:dyDescent="0.25"/>
    <row r="43942" x14ac:dyDescent="0.25"/>
    <row r="43943" x14ac:dyDescent="0.25"/>
    <row r="43944" x14ac:dyDescent="0.25"/>
    <row r="43945" x14ac:dyDescent="0.25"/>
    <row r="43946" x14ac:dyDescent="0.25"/>
    <row r="43947" x14ac:dyDescent="0.25"/>
    <row r="43948" x14ac:dyDescent="0.25"/>
    <row r="43949" x14ac:dyDescent="0.25"/>
    <row r="43950" x14ac:dyDescent="0.25"/>
    <row r="43951" x14ac:dyDescent="0.25"/>
    <row r="43952" x14ac:dyDescent="0.25"/>
    <row r="43953" x14ac:dyDescent="0.25"/>
    <row r="43954" x14ac:dyDescent="0.25"/>
    <row r="43955" x14ac:dyDescent="0.25"/>
    <row r="43956" x14ac:dyDescent="0.25"/>
    <row r="43957" x14ac:dyDescent="0.25"/>
    <row r="43958" x14ac:dyDescent="0.25"/>
    <row r="43959" x14ac:dyDescent="0.25"/>
    <row r="43960" x14ac:dyDescent="0.25"/>
    <row r="43961" x14ac:dyDescent="0.25"/>
    <row r="43962" x14ac:dyDescent="0.25"/>
    <row r="43963" x14ac:dyDescent="0.25"/>
    <row r="43964" x14ac:dyDescent="0.25"/>
    <row r="43965" x14ac:dyDescent="0.25"/>
    <row r="43966" x14ac:dyDescent="0.25"/>
    <row r="43967" x14ac:dyDescent="0.25"/>
    <row r="43968" x14ac:dyDescent="0.25"/>
    <row r="43969" x14ac:dyDescent="0.25"/>
    <row r="43970" x14ac:dyDescent="0.25"/>
    <row r="43971" x14ac:dyDescent="0.25"/>
    <row r="43972" x14ac:dyDescent="0.25"/>
    <row r="43973" x14ac:dyDescent="0.25"/>
    <row r="43974" x14ac:dyDescent="0.25"/>
    <row r="43975" x14ac:dyDescent="0.25"/>
    <row r="43976" x14ac:dyDescent="0.25"/>
    <row r="43977" x14ac:dyDescent="0.25"/>
    <row r="43978" x14ac:dyDescent="0.25"/>
    <row r="43979" x14ac:dyDescent="0.25"/>
    <row r="43980" x14ac:dyDescent="0.25"/>
    <row r="43981" x14ac:dyDescent="0.25"/>
    <row r="43982" x14ac:dyDescent="0.25"/>
    <row r="43983" x14ac:dyDescent="0.25"/>
    <row r="43984" x14ac:dyDescent="0.25"/>
    <row r="43985" x14ac:dyDescent="0.25"/>
    <row r="43986" x14ac:dyDescent="0.25"/>
    <row r="43987" x14ac:dyDescent="0.25"/>
    <row r="43988" x14ac:dyDescent="0.25"/>
    <row r="43989" x14ac:dyDescent="0.25"/>
    <row r="43990" x14ac:dyDescent="0.25"/>
    <row r="43991" x14ac:dyDescent="0.25"/>
    <row r="43992" x14ac:dyDescent="0.25"/>
    <row r="43993" x14ac:dyDescent="0.25"/>
    <row r="43994" x14ac:dyDescent="0.25"/>
    <row r="43995" x14ac:dyDescent="0.25"/>
    <row r="43996" x14ac:dyDescent="0.25"/>
    <row r="43997" x14ac:dyDescent="0.25"/>
    <row r="43998" x14ac:dyDescent="0.25"/>
    <row r="43999" x14ac:dyDescent="0.25"/>
    <row r="44000" x14ac:dyDescent="0.25"/>
    <row r="44001" x14ac:dyDescent="0.25"/>
    <row r="44002" x14ac:dyDescent="0.25"/>
    <row r="44003" x14ac:dyDescent="0.25"/>
    <row r="44004" x14ac:dyDescent="0.25"/>
    <row r="44005" x14ac:dyDescent="0.25"/>
    <row r="44006" x14ac:dyDescent="0.25"/>
    <row r="44007" x14ac:dyDescent="0.25"/>
    <row r="44008" x14ac:dyDescent="0.25"/>
    <row r="44009" x14ac:dyDescent="0.25"/>
    <row r="44010" x14ac:dyDescent="0.25"/>
    <row r="44011" x14ac:dyDescent="0.25"/>
    <row r="44012" x14ac:dyDescent="0.25"/>
    <row r="44013" x14ac:dyDescent="0.25"/>
    <row r="44014" x14ac:dyDescent="0.25"/>
    <row r="44015" x14ac:dyDescent="0.25"/>
    <row r="44016" x14ac:dyDescent="0.25"/>
    <row r="44017" x14ac:dyDescent="0.25"/>
    <row r="44018" x14ac:dyDescent="0.25"/>
    <row r="44019" x14ac:dyDescent="0.25"/>
    <row r="44020" x14ac:dyDescent="0.25"/>
    <row r="44021" x14ac:dyDescent="0.25"/>
    <row r="44022" x14ac:dyDescent="0.25"/>
    <row r="44023" x14ac:dyDescent="0.25"/>
    <row r="44024" x14ac:dyDescent="0.25"/>
    <row r="44025" x14ac:dyDescent="0.25"/>
    <row r="44026" x14ac:dyDescent="0.25"/>
    <row r="44027" x14ac:dyDescent="0.25"/>
    <row r="44028" x14ac:dyDescent="0.25"/>
    <row r="44029" x14ac:dyDescent="0.25"/>
    <row r="44030" x14ac:dyDescent="0.25"/>
    <row r="44031" x14ac:dyDescent="0.25"/>
    <row r="44032" x14ac:dyDescent="0.25"/>
    <row r="44033" x14ac:dyDescent="0.25"/>
    <row r="44034" x14ac:dyDescent="0.25"/>
    <row r="44035" x14ac:dyDescent="0.25"/>
    <row r="44036" x14ac:dyDescent="0.25"/>
    <row r="44037" x14ac:dyDescent="0.25"/>
    <row r="44038" x14ac:dyDescent="0.25"/>
    <row r="44039" x14ac:dyDescent="0.25"/>
    <row r="44040" x14ac:dyDescent="0.25"/>
    <row r="44041" x14ac:dyDescent="0.25"/>
    <row r="44042" x14ac:dyDescent="0.25"/>
    <row r="44043" x14ac:dyDescent="0.25"/>
    <row r="44044" x14ac:dyDescent="0.25"/>
    <row r="44045" x14ac:dyDescent="0.25"/>
    <row r="44046" x14ac:dyDescent="0.25"/>
    <row r="44047" x14ac:dyDescent="0.25"/>
    <row r="44048" x14ac:dyDescent="0.25"/>
    <row r="44049" x14ac:dyDescent="0.25"/>
    <row r="44050" x14ac:dyDescent="0.25"/>
    <row r="44051" x14ac:dyDescent="0.25"/>
    <row r="44052" x14ac:dyDescent="0.25"/>
    <row r="44053" x14ac:dyDescent="0.25"/>
    <row r="44054" x14ac:dyDescent="0.25"/>
    <row r="44055" x14ac:dyDescent="0.25"/>
    <row r="44056" x14ac:dyDescent="0.25"/>
    <row r="44057" x14ac:dyDescent="0.25"/>
    <row r="44058" x14ac:dyDescent="0.25"/>
    <row r="44059" x14ac:dyDescent="0.25"/>
    <row r="44060" x14ac:dyDescent="0.25"/>
    <row r="44061" x14ac:dyDescent="0.25"/>
    <row r="44062" x14ac:dyDescent="0.25"/>
    <row r="44063" x14ac:dyDescent="0.25"/>
    <row r="44064" x14ac:dyDescent="0.25"/>
    <row r="44065" x14ac:dyDescent="0.25"/>
    <row r="44066" x14ac:dyDescent="0.25"/>
    <row r="44067" x14ac:dyDescent="0.25"/>
    <row r="44068" x14ac:dyDescent="0.25"/>
    <row r="44069" x14ac:dyDescent="0.25"/>
    <row r="44070" x14ac:dyDescent="0.25"/>
    <row r="44071" x14ac:dyDescent="0.25"/>
    <row r="44072" x14ac:dyDescent="0.25"/>
    <row r="44073" x14ac:dyDescent="0.25"/>
    <row r="44074" x14ac:dyDescent="0.25"/>
    <row r="44075" x14ac:dyDescent="0.25"/>
    <row r="44076" x14ac:dyDescent="0.25"/>
    <row r="44077" x14ac:dyDescent="0.25"/>
    <row r="44078" x14ac:dyDescent="0.25"/>
    <row r="44079" x14ac:dyDescent="0.25"/>
    <row r="44080" x14ac:dyDescent="0.25"/>
    <row r="44081" x14ac:dyDescent="0.25"/>
    <row r="44082" x14ac:dyDescent="0.25"/>
    <row r="44083" x14ac:dyDescent="0.25"/>
    <row r="44084" x14ac:dyDescent="0.25"/>
    <row r="44085" x14ac:dyDescent="0.25"/>
    <row r="44086" x14ac:dyDescent="0.25"/>
    <row r="44087" x14ac:dyDescent="0.25"/>
    <row r="44088" x14ac:dyDescent="0.25"/>
    <row r="44089" x14ac:dyDescent="0.25"/>
    <row r="44090" x14ac:dyDescent="0.25"/>
    <row r="44091" x14ac:dyDescent="0.25"/>
    <row r="44092" x14ac:dyDescent="0.25"/>
    <row r="44093" x14ac:dyDescent="0.25"/>
    <row r="44094" x14ac:dyDescent="0.25"/>
    <row r="44095" x14ac:dyDescent="0.25"/>
    <row r="44096" x14ac:dyDescent="0.25"/>
    <row r="44097" x14ac:dyDescent="0.25"/>
    <row r="44098" x14ac:dyDescent="0.25"/>
    <row r="44099" x14ac:dyDescent="0.25"/>
    <row r="44100" x14ac:dyDescent="0.25"/>
    <row r="44101" x14ac:dyDescent="0.25"/>
    <row r="44102" x14ac:dyDescent="0.25"/>
    <row r="44103" x14ac:dyDescent="0.25"/>
    <row r="44104" x14ac:dyDescent="0.25"/>
    <row r="44105" x14ac:dyDescent="0.25"/>
    <row r="44106" x14ac:dyDescent="0.25"/>
    <row r="44107" x14ac:dyDescent="0.25"/>
    <row r="44108" x14ac:dyDescent="0.25"/>
    <row r="44109" x14ac:dyDescent="0.25"/>
    <row r="44110" x14ac:dyDescent="0.25"/>
    <row r="44111" x14ac:dyDescent="0.25"/>
    <row r="44112" x14ac:dyDescent="0.25"/>
    <row r="44113" x14ac:dyDescent="0.25"/>
    <row r="44114" x14ac:dyDescent="0.25"/>
    <row r="44115" x14ac:dyDescent="0.25"/>
    <row r="44116" x14ac:dyDescent="0.25"/>
    <row r="44117" x14ac:dyDescent="0.25"/>
    <row r="44118" x14ac:dyDescent="0.25"/>
    <row r="44119" x14ac:dyDescent="0.25"/>
    <row r="44120" x14ac:dyDescent="0.25"/>
    <row r="44121" x14ac:dyDescent="0.25"/>
    <row r="44122" x14ac:dyDescent="0.25"/>
    <row r="44123" x14ac:dyDescent="0.25"/>
    <row r="44124" x14ac:dyDescent="0.25"/>
    <row r="44125" x14ac:dyDescent="0.25"/>
    <row r="44126" x14ac:dyDescent="0.25"/>
    <row r="44127" x14ac:dyDescent="0.25"/>
    <row r="44128" x14ac:dyDescent="0.25"/>
    <row r="44129" x14ac:dyDescent="0.25"/>
    <row r="44130" x14ac:dyDescent="0.25"/>
    <row r="44131" x14ac:dyDescent="0.25"/>
    <row r="44132" x14ac:dyDescent="0.25"/>
    <row r="44133" x14ac:dyDescent="0.25"/>
    <row r="44134" x14ac:dyDescent="0.25"/>
    <row r="44135" x14ac:dyDescent="0.25"/>
    <row r="44136" x14ac:dyDescent="0.25"/>
    <row r="44137" x14ac:dyDescent="0.25"/>
    <row r="44138" x14ac:dyDescent="0.25"/>
    <row r="44139" x14ac:dyDescent="0.25"/>
    <row r="44140" x14ac:dyDescent="0.25"/>
    <row r="44141" x14ac:dyDescent="0.25"/>
    <row r="44142" x14ac:dyDescent="0.25"/>
    <row r="44143" x14ac:dyDescent="0.25"/>
    <row r="44144" x14ac:dyDescent="0.25"/>
    <row r="44145" x14ac:dyDescent="0.25"/>
    <row r="44146" x14ac:dyDescent="0.25"/>
    <row r="44147" x14ac:dyDescent="0.25"/>
    <row r="44148" x14ac:dyDescent="0.25"/>
    <row r="44149" x14ac:dyDescent="0.25"/>
    <row r="44150" x14ac:dyDescent="0.25"/>
    <row r="44151" x14ac:dyDescent="0.25"/>
    <row r="44152" x14ac:dyDescent="0.25"/>
    <row r="44153" x14ac:dyDescent="0.25"/>
    <row r="44154" x14ac:dyDescent="0.25"/>
    <row r="44155" x14ac:dyDescent="0.25"/>
    <row r="44156" x14ac:dyDescent="0.25"/>
    <row r="44157" x14ac:dyDescent="0.25"/>
    <row r="44158" x14ac:dyDescent="0.25"/>
    <row r="44159" x14ac:dyDescent="0.25"/>
    <row r="44160" x14ac:dyDescent="0.25"/>
    <row r="44161" x14ac:dyDescent="0.25"/>
    <row r="44162" x14ac:dyDescent="0.25"/>
    <row r="44163" x14ac:dyDescent="0.25"/>
    <row r="44164" x14ac:dyDescent="0.25"/>
    <row r="44165" x14ac:dyDescent="0.25"/>
    <row r="44166" x14ac:dyDescent="0.25"/>
    <row r="44167" x14ac:dyDescent="0.25"/>
    <row r="44168" x14ac:dyDescent="0.25"/>
    <row r="44169" x14ac:dyDescent="0.25"/>
    <row r="44170" x14ac:dyDescent="0.25"/>
    <row r="44171" x14ac:dyDescent="0.25"/>
    <row r="44172" x14ac:dyDescent="0.25"/>
    <row r="44173" x14ac:dyDescent="0.25"/>
    <row r="44174" x14ac:dyDescent="0.25"/>
    <row r="44175" x14ac:dyDescent="0.25"/>
    <row r="44176" x14ac:dyDescent="0.25"/>
    <row r="44177" x14ac:dyDescent="0.25"/>
    <row r="44178" x14ac:dyDescent="0.25"/>
    <row r="44179" x14ac:dyDescent="0.25"/>
    <row r="44180" x14ac:dyDescent="0.25"/>
    <row r="44181" x14ac:dyDescent="0.25"/>
    <row r="44182" x14ac:dyDescent="0.25"/>
    <row r="44183" x14ac:dyDescent="0.25"/>
    <row r="44184" x14ac:dyDescent="0.25"/>
    <row r="44185" x14ac:dyDescent="0.25"/>
    <row r="44186" x14ac:dyDescent="0.25"/>
    <row r="44187" x14ac:dyDescent="0.25"/>
    <row r="44188" x14ac:dyDescent="0.25"/>
    <row r="44189" x14ac:dyDescent="0.25"/>
    <row r="44190" x14ac:dyDescent="0.25"/>
    <row r="44191" x14ac:dyDescent="0.25"/>
    <row r="44192" x14ac:dyDescent="0.25"/>
    <row r="44193" x14ac:dyDescent="0.25"/>
    <row r="44194" x14ac:dyDescent="0.25"/>
    <row r="44195" x14ac:dyDescent="0.25"/>
    <row r="44196" x14ac:dyDescent="0.25"/>
    <row r="44197" x14ac:dyDescent="0.25"/>
    <row r="44198" x14ac:dyDescent="0.25"/>
    <row r="44199" x14ac:dyDescent="0.25"/>
    <row r="44200" x14ac:dyDescent="0.25"/>
    <row r="44201" x14ac:dyDescent="0.25"/>
    <row r="44202" x14ac:dyDescent="0.25"/>
    <row r="44203" x14ac:dyDescent="0.25"/>
    <row r="44204" x14ac:dyDescent="0.25"/>
    <row r="44205" x14ac:dyDescent="0.25"/>
    <row r="44206" x14ac:dyDescent="0.25"/>
    <row r="44207" x14ac:dyDescent="0.25"/>
    <row r="44208" x14ac:dyDescent="0.25"/>
    <row r="44209" x14ac:dyDescent="0.25"/>
    <row r="44210" x14ac:dyDescent="0.25"/>
    <row r="44211" x14ac:dyDescent="0.25"/>
    <row r="44212" x14ac:dyDescent="0.25"/>
    <row r="44213" x14ac:dyDescent="0.25"/>
    <row r="44214" x14ac:dyDescent="0.25"/>
    <row r="44215" x14ac:dyDescent="0.25"/>
    <row r="44216" x14ac:dyDescent="0.25"/>
    <row r="44217" x14ac:dyDescent="0.25"/>
    <row r="44218" x14ac:dyDescent="0.25"/>
    <row r="44219" x14ac:dyDescent="0.25"/>
    <row r="44220" x14ac:dyDescent="0.25"/>
    <row r="44221" x14ac:dyDescent="0.25"/>
    <row r="44222" x14ac:dyDescent="0.25"/>
    <row r="44223" x14ac:dyDescent="0.25"/>
    <row r="44224" x14ac:dyDescent="0.25"/>
    <row r="44225" x14ac:dyDescent="0.25"/>
    <row r="44226" x14ac:dyDescent="0.25"/>
    <row r="44227" x14ac:dyDescent="0.25"/>
    <row r="44228" x14ac:dyDescent="0.25"/>
    <row r="44229" x14ac:dyDescent="0.25"/>
    <row r="44230" x14ac:dyDescent="0.25"/>
    <row r="44231" x14ac:dyDescent="0.25"/>
    <row r="44232" x14ac:dyDescent="0.25"/>
    <row r="44233" x14ac:dyDescent="0.25"/>
    <row r="44234" x14ac:dyDescent="0.25"/>
    <row r="44235" x14ac:dyDescent="0.25"/>
    <row r="44236" x14ac:dyDescent="0.25"/>
    <row r="44237" x14ac:dyDescent="0.25"/>
    <row r="44238" x14ac:dyDescent="0.25"/>
    <row r="44239" x14ac:dyDescent="0.25"/>
    <row r="44240" x14ac:dyDescent="0.25"/>
    <row r="44241" x14ac:dyDescent="0.25"/>
    <row r="44242" x14ac:dyDescent="0.25"/>
    <row r="44243" x14ac:dyDescent="0.25"/>
    <row r="44244" x14ac:dyDescent="0.25"/>
    <row r="44245" x14ac:dyDescent="0.25"/>
    <row r="44246" x14ac:dyDescent="0.25"/>
    <row r="44247" x14ac:dyDescent="0.25"/>
    <row r="44248" x14ac:dyDescent="0.25"/>
    <row r="44249" x14ac:dyDescent="0.25"/>
    <row r="44250" x14ac:dyDescent="0.25"/>
    <row r="44251" x14ac:dyDescent="0.25"/>
    <row r="44252" x14ac:dyDescent="0.25"/>
    <row r="44253" x14ac:dyDescent="0.25"/>
    <row r="44254" x14ac:dyDescent="0.25"/>
    <row r="44255" x14ac:dyDescent="0.25"/>
    <row r="44256" x14ac:dyDescent="0.25"/>
    <row r="44257" x14ac:dyDescent="0.25"/>
    <row r="44258" x14ac:dyDescent="0.25"/>
    <row r="44259" x14ac:dyDescent="0.25"/>
    <row r="44260" x14ac:dyDescent="0.25"/>
    <row r="44261" x14ac:dyDescent="0.25"/>
    <row r="44262" x14ac:dyDescent="0.25"/>
    <row r="44263" x14ac:dyDescent="0.25"/>
    <row r="44264" x14ac:dyDescent="0.25"/>
    <row r="44265" x14ac:dyDescent="0.25"/>
    <row r="44266" x14ac:dyDescent="0.25"/>
    <row r="44267" x14ac:dyDescent="0.25"/>
    <row r="44268" x14ac:dyDescent="0.25"/>
    <row r="44269" x14ac:dyDescent="0.25"/>
    <row r="44270" x14ac:dyDescent="0.25"/>
    <row r="44271" x14ac:dyDescent="0.25"/>
    <row r="44272" x14ac:dyDescent="0.25"/>
    <row r="44273" x14ac:dyDescent="0.25"/>
    <row r="44274" x14ac:dyDescent="0.25"/>
    <row r="44275" x14ac:dyDescent="0.25"/>
    <row r="44276" x14ac:dyDescent="0.25"/>
    <row r="44277" x14ac:dyDescent="0.25"/>
    <row r="44278" x14ac:dyDescent="0.25"/>
    <row r="44279" x14ac:dyDescent="0.25"/>
    <row r="44280" x14ac:dyDescent="0.25"/>
    <row r="44281" x14ac:dyDescent="0.25"/>
    <row r="44282" x14ac:dyDescent="0.25"/>
    <row r="44283" x14ac:dyDescent="0.25"/>
    <row r="44284" x14ac:dyDescent="0.25"/>
    <row r="44285" x14ac:dyDescent="0.25"/>
    <row r="44286" x14ac:dyDescent="0.25"/>
    <row r="44287" x14ac:dyDescent="0.25"/>
    <row r="44288" x14ac:dyDescent="0.25"/>
    <row r="44289" x14ac:dyDescent="0.25"/>
    <row r="44290" x14ac:dyDescent="0.25"/>
    <row r="44291" x14ac:dyDescent="0.25"/>
    <row r="44292" x14ac:dyDescent="0.25"/>
    <row r="44293" x14ac:dyDescent="0.25"/>
    <row r="44294" x14ac:dyDescent="0.25"/>
    <row r="44295" x14ac:dyDescent="0.25"/>
    <row r="44296" x14ac:dyDescent="0.25"/>
    <row r="44297" x14ac:dyDescent="0.25"/>
    <row r="44298" x14ac:dyDescent="0.25"/>
    <row r="44299" x14ac:dyDescent="0.25"/>
    <row r="44300" x14ac:dyDescent="0.25"/>
    <row r="44301" x14ac:dyDescent="0.25"/>
    <row r="44302" x14ac:dyDescent="0.25"/>
    <row r="44303" x14ac:dyDescent="0.25"/>
    <row r="44304" x14ac:dyDescent="0.25"/>
    <row r="44305" x14ac:dyDescent="0.25"/>
    <row r="44306" x14ac:dyDescent="0.25"/>
    <row r="44307" x14ac:dyDescent="0.25"/>
    <row r="44308" x14ac:dyDescent="0.25"/>
    <row r="44309" x14ac:dyDescent="0.25"/>
    <row r="44310" x14ac:dyDescent="0.25"/>
    <row r="44311" x14ac:dyDescent="0.25"/>
    <row r="44312" x14ac:dyDescent="0.25"/>
    <row r="44313" x14ac:dyDescent="0.25"/>
    <row r="44314" x14ac:dyDescent="0.25"/>
    <row r="44315" x14ac:dyDescent="0.25"/>
    <row r="44316" x14ac:dyDescent="0.25"/>
    <row r="44317" x14ac:dyDescent="0.25"/>
    <row r="44318" x14ac:dyDescent="0.25"/>
    <row r="44319" x14ac:dyDescent="0.25"/>
    <row r="44320" x14ac:dyDescent="0.25"/>
    <row r="44321" x14ac:dyDescent="0.25"/>
    <row r="44322" x14ac:dyDescent="0.25"/>
    <row r="44323" x14ac:dyDescent="0.25"/>
    <row r="44324" x14ac:dyDescent="0.25"/>
    <row r="44325" x14ac:dyDescent="0.25"/>
    <row r="44326" x14ac:dyDescent="0.25"/>
    <row r="44327" x14ac:dyDescent="0.25"/>
    <row r="44328" x14ac:dyDescent="0.25"/>
    <row r="44329" x14ac:dyDescent="0.25"/>
    <row r="44330" x14ac:dyDescent="0.25"/>
    <row r="44331" x14ac:dyDescent="0.25"/>
    <row r="44332" x14ac:dyDescent="0.25"/>
    <row r="44333" x14ac:dyDescent="0.25"/>
    <row r="44334" x14ac:dyDescent="0.25"/>
    <row r="44335" x14ac:dyDescent="0.25"/>
    <row r="44336" x14ac:dyDescent="0.25"/>
    <row r="44337" x14ac:dyDescent="0.25"/>
    <row r="44338" x14ac:dyDescent="0.25"/>
    <row r="44339" x14ac:dyDescent="0.25"/>
    <row r="44340" x14ac:dyDescent="0.25"/>
    <row r="44341" x14ac:dyDescent="0.25"/>
    <row r="44342" x14ac:dyDescent="0.25"/>
    <row r="44343" x14ac:dyDescent="0.25"/>
    <row r="44344" x14ac:dyDescent="0.25"/>
    <row r="44345" x14ac:dyDescent="0.25"/>
    <row r="44346" x14ac:dyDescent="0.25"/>
    <row r="44347" x14ac:dyDescent="0.25"/>
    <row r="44348" x14ac:dyDescent="0.25"/>
    <row r="44349" x14ac:dyDescent="0.25"/>
    <row r="44350" x14ac:dyDescent="0.25"/>
    <row r="44351" x14ac:dyDescent="0.25"/>
    <row r="44352" x14ac:dyDescent="0.25"/>
    <row r="44353" x14ac:dyDescent="0.25"/>
    <row r="44354" x14ac:dyDescent="0.25"/>
    <row r="44355" x14ac:dyDescent="0.25"/>
    <row r="44356" x14ac:dyDescent="0.25"/>
    <row r="44357" x14ac:dyDescent="0.25"/>
    <row r="44358" x14ac:dyDescent="0.25"/>
    <row r="44359" x14ac:dyDescent="0.25"/>
    <row r="44360" x14ac:dyDescent="0.25"/>
    <row r="44361" x14ac:dyDescent="0.25"/>
    <row r="44362" x14ac:dyDescent="0.25"/>
    <row r="44363" x14ac:dyDescent="0.25"/>
    <row r="44364" x14ac:dyDescent="0.25"/>
    <row r="44365" x14ac:dyDescent="0.25"/>
    <row r="44366" x14ac:dyDescent="0.25"/>
    <row r="44367" x14ac:dyDescent="0.25"/>
    <row r="44368" x14ac:dyDescent="0.25"/>
    <row r="44369" x14ac:dyDescent="0.25"/>
    <row r="44370" x14ac:dyDescent="0.25"/>
    <row r="44371" x14ac:dyDescent="0.25"/>
    <row r="44372" x14ac:dyDescent="0.25"/>
    <row r="44373" x14ac:dyDescent="0.25"/>
    <row r="44374" x14ac:dyDescent="0.25"/>
    <row r="44375" x14ac:dyDescent="0.25"/>
    <row r="44376" x14ac:dyDescent="0.25"/>
    <row r="44377" x14ac:dyDescent="0.25"/>
    <row r="44378" x14ac:dyDescent="0.25"/>
    <row r="44379" x14ac:dyDescent="0.25"/>
    <row r="44380" x14ac:dyDescent="0.25"/>
    <row r="44381" x14ac:dyDescent="0.25"/>
    <row r="44382" x14ac:dyDescent="0.25"/>
    <row r="44383" x14ac:dyDescent="0.25"/>
    <row r="44384" x14ac:dyDescent="0.25"/>
    <row r="44385" x14ac:dyDescent="0.25"/>
    <row r="44386" x14ac:dyDescent="0.25"/>
    <row r="44387" x14ac:dyDescent="0.25"/>
    <row r="44388" x14ac:dyDescent="0.25"/>
    <row r="44389" x14ac:dyDescent="0.25"/>
    <row r="44390" x14ac:dyDescent="0.25"/>
    <row r="44391" x14ac:dyDescent="0.25"/>
    <row r="44392" x14ac:dyDescent="0.25"/>
    <row r="44393" x14ac:dyDescent="0.25"/>
    <row r="44394" x14ac:dyDescent="0.25"/>
    <row r="44395" x14ac:dyDescent="0.25"/>
    <row r="44396" x14ac:dyDescent="0.25"/>
    <row r="44397" x14ac:dyDescent="0.25"/>
    <row r="44398" x14ac:dyDescent="0.25"/>
    <row r="44399" x14ac:dyDescent="0.25"/>
    <row r="44400" x14ac:dyDescent="0.25"/>
    <row r="44401" x14ac:dyDescent="0.25"/>
    <row r="44402" x14ac:dyDescent="0.25"/>
    <row r="44403" x14ac:dyDescent="0.25"/>
    <row r="44404" x14ac:dyDescent="0.25"/>
    <row r="44405" x14ac:dyDescent="0.25"/>
    <row r="44406" x14ac:dyDescent="0.25"/>
    <row r="44407" x14ac:dyDescent="0.25"/>
    <row r="44408" x14ac:dyDescent="0.25"/>
    <row r="44409" x14ac:dyDescent="0.25"/>
    <row r="44410" x14ac:dyDescent="0.25"/>
    <row r="44411" x14ac:dyDescent="0.25"/>
    <row r="44412" x14ac:dyDescent="0.25"/>
    <row r="44413" x14ac:dyDescent="0.25"/>
    <row r="44414" x14ac:dyDescent="0.25"/>
    <row r="44415" x14ac:dyDescent="0.25"/>
    <row r="44416" x14ac:dyDescent="0.25"/>
    <row r="44417" x14ac:dyDescent="0.25"/>
    <row r="44418" x14ac:dyDescent="0.25"/>
    <row r="44419" x14ac:dyDescent="0.25"/>
    <row r="44420" x14ac:dyDescent="0.25"/>
    <row r="44421" x14ac:dyDescent="0.25"/>
    <row r="44422" x14ac:dyDescent="0.25"/>
    <row r="44423" x14ac:dyDescent="0.25"/>
    <row r="44424" x14ac:dyDescent="0.25"/>
    <row r="44425" x14ac:dyDescent="0.25"/>
    <row r="44426" x14ac:dyDescent="0.25"/>
    <row r="44427" x14ac:dyDescent="0.25"/>
    <row r="44428" x14ac:dyDescent="0.25"/>
    <row r="44429" x14ac:dyDescent="0.25"/>
    <row r="44430" x14ac:dyDescent="0.25"/>
    <row r="44431" x14ac:dyDescent="0.25"/>
    <row r="44432" x14ac:dyDescent="0.25"/>
    <row r="44433" x14ac:dyDescent="0.25"/>
    <row r="44434" x14ac:dyDescent="0.25"/>
    <row r="44435" x14ac:dyDescent="0.25"/>
    <row r="44436" x14ac:dyDescent="0.25"/>
    <row r="44437" x14ac:dyDescent="0.25"/>
    <row r="44438" x14ac:dyDescent="0.25"/>
    <row r="44439" x14ac:dyDescent="0.25"/>
    <row r="44440" x14ac:dyDescent="0.25"/>
    <row r="44441" x14ac:dyDescent="0.25"/>
    <row r="44442" x14ac:dyDescent="0.25"/>
    <row r="44443" x14ac:dyDescent="0.25"/>
    <row r="44444" x14ac:dyDescent="0.25"/>
    <row r="44445" x14ac:dyDescent="0.25"/>
    <row r="44446" x14ac:dyDescent="0.25"/>
    <row r="44447" x14ac:dyDescent="0.25"/>
    <row r="44448" x14ac:dyDescent="0.25"/>
    <row r="44449" x14ac:dyDescent="0.25"/>
    <row r="44450" x14ac:dyDescent="0.25"/>
    <row r="44451" x14ac:dyDescent="0.25"/>
    <row r="44452" x14ac:dyDescent="0.25"/>
    <row r="44453" x14ac:dyDescent="0.25"/>
    <row r="44454" x14ac:dyDescent="0.25"/>
    <row r="44455" x14ac:dyDescent="0.25"/>
    <row r="44456" x14ac:dyDescent="0.25"/>
    <row r="44457" x14ac:dyDescent="0.25"/>
    <row r="44458" x14ac:dyDescent="0.25"/>
    <row r="44459" x14ac:dyDescent="0.25"/>
    <row r="44460" x14ac:dyDescent="0.25"/>
    <row r="44461" x14ac:dyDescent="0.25"/>
    <row r="44462" x14ac:dyDescent="0.25"/>
    <row r="44463" x14ac:dyDescent="0.25"/>
    <row r="44464" x14ac:dyDescent="0.25"/>
    <row r="44465" x14ac:dyDescent="0.25"/>
    <row r="44466" x14ac:dyDescent="0.25"/>
    <row r="44467" x14ac:dyDescent="0.25"/>
    <row r="44468" x14ac:dyDescent="0.25"/>
    <row r="44469" x14ac:dyDescent="0.25"/>
    <row r="44470" x14ac:dyDescent="0.25"/>
    <row r="44471" x14ac:dyDescent="0.25"/>
    <row r="44472" x14ac:dyDescent="0.25"/>
    <row r="44473" x14ac:dyDescent="0.25"/>
    <row r="44474" x14ac:dyDescent="0.25"/>
    <row r="44475" x14ac:dyDescent="0.25"/>
    <row r="44476" x14ac:dyDescent="0.25"/>
    <row r="44477" x14ac:dyDescent="0.25"/>
    <row r="44478" x14ac:dyDescent="0.25"/>
    <row r="44479" x14ac:dyDescent="0.25"/>
    <row r="44480" x14ac:dyDescent="0.25"/>
    <row r="44481" x14ac:dyDescent="0.25"/>
    <row r="44482" x14ac:dyDescent="0.25"/>
    <row r="44483" x14ac:dyDescent="0.25"/>
    <row r="44484" x14ac:dyDescent="0.25"/>
    <row r="44485" x14ac:dyDescent="0.25"/>
    <row r="44486" x14ac:dyDescent="0.25"/>
    <row r="44487" x14ac:dyDescent="0.25"/>
    <row r="44488" x14ac:dyDescent="0.25"/>
    <row r="44489" x14ac:dyDescent="0.25"/>
    <row r="44490" x14ac:dyDescent="0.25"/>
    <row r="44491" x14ac:dyDescent="0.25"/>
    <row r="44492" x14ac:dyDescent="0.25"/>
    <row r="44493" x14ac:dyDescent="0.25"/>
    <row r="44494" x14ac:dyDescent="0.25"/>
    <row r="44495" x14ac:dyDescent="0.25"/>
    <row r="44496" x14ac:dyDescent="0.25"/>
    <row r="44497" x14ac:dyDescent="0.25"/>
    <row r="44498" x14ac:dyDescent="0.25"/>
    <row r="44499" x14ac:dyDescent="0.25"/>
    <row r="44500" x14ac:dyDescent="0.25"/>
    <row r="44501" x14ac:dyDescent="0.25"/>
    <row r="44502" x14ac:dyDescent="0.25"/>
    <row r="44503" x14ac:dyDescent="0.25"/>
    <row r="44504" x14ac:dyDescent="0.25"/>
    <row r="44505" x14ac:dyDescent="0.25"/>
    <row r="44506" x14ac:dyDescent="0.25"/>
    <row r="44507" x14ac:dyDescent="0.25"/>
    <row r="44508" x14ac:dyDescent="0.25"/>
    <row r="44509" x14ac:dyDescent="0.25"/>
    <row r="44510" x14ac:dyDescent="0.25"/>
    <row r="44511" x14ac:dyDescent="0.25"/>
    <row r="44512" x14ac:dyDescent="0.25"/>
    <row r="44513" x14ac:dyDescent="0.25"/>
    <row r="44514" x14ac:dyDescent="0.25"/>
    <row r="44515" x14ac:dyDescent="0.25"/>
    <row r="44516" x14ac:dyDescent="0.25"/>
    <row r="44517" x14ac:dyDescent="0.25"/>
    <row r="44518" x14ac:dyDescent="0.25"/>
    <row r="44519" x14ac:dyDescent="0.25"/>
    <row r="44520" x14ac:dyDescent="0.25"/>
    <row r="44521" x14ac:dyDescent="0.25"/>
    <row r="44522" x14ac:dyDescent="0.25"/>
    <row r="44523" x14ac:dyDescent="0.25"/>
    <row r="44524" x14ac:dyDescent="0.25"/>
    <row r="44525" x14ac:dyDescent="0.25"/>
    <row r="44526" x14ac:dyDescent="0.25"/>
    <row r="44527" x14ac:dyDescent="0.25"/>
    <row r="44528" x14ac:dyDescent="0.25"/>
    <row r="44529" x14ac:dyDescent="0.25"/>
    <row r="44530" x14ac:dyDescent="0.25"/>
    <row r="44531" x14ac:dyDescent="0.25"/>
    <row r="44532" x14ac:dyDescent="0.25"/>
    <row r="44533" x14ac:dyDescent="0.25"/>
    <row r="44534" x14ac:dyDescent="0.25"/>
    <row r="44535" x14ac:dyDescent="0.25"/>
    <row r="44536" x14ac:dyDescent="0.25"/>
    <row r="44537" x14ac:dyDescent="0.25"/>
    <row r="44538" x14ac:dyDescent="0.25"/>
    <row r="44539" x14ac:dyDescent="0.25"/>
    <row r="44540" x14ac:dyDescent="0.25"/>
    <row r="44541" x14ac:dyDescent="0.25"/>
    <row r="44542" x14ac:dyDescent="0.25"/>
    <row r="44543" x14ac:dyDescent="0.25"/>
    <row r="44544" x14ac:dyDescent="0.25"/>
    <row r="44545" x14ac:dyDescent="0.25"/>
    <row r="44546" x14ac:dyDescent="0.25"/>
    <row r="44547" x14ac:dyDescent="0.25"/>
    <row r="44548" x14ac:dyDescent="0.25"/>
    <row r="44549" x14ac:dyDescent="0.25"/>
    <row r="44550" x14ac:dyDescent="0.25"/>
    <row r="44551" x14ac:dyDescent="0.25"/>
    <row r="44552" x14ac:dyDescent="0.25"/>
    <row r="44553" x14ac:dyDescent="0.25"/>
    <row r="44554" x14ac:dyDescent="0.25"/>
    <row r="44555" x14ac:dyDescent="0.25"/>
    <row r="44556" x14ac:dyDescent="0.25"/>
    <row r="44557" x14ac:dyDescent="0.25"/>
    <row r="44558" x14ac:dyDescent="0.25"/>
    <row r="44559" x14ac:dyDescent="0.25"/>
    <row r="44560" x14ac:dyDescent="0.25"/>
    <row r="44561" x14ac:dyDescent="0.25"/>
    <row r="44562" x14ac:dyDescent="0.25"/>
    <row r="44563" x14ac:dyDescent="0.25"/>
    <row r="44564" x14ac:dyDescent="0.25"/>
    <row r="44565" x14ac:dyDescent="0.25"/>
    <row r="44566" x14ac:dyDescent="0.25"/>
    <row r="44567" x14ac:dyDescent="0.25"/>
    <row r="44568" x14ac:dyDescent="0.25"/>
    <row r="44569" x14ac:dyDescent="0.25"/>
    <row r="44570" x14ac:dyDescent="0.25"/>
    <row r="44571" x14ac:dyDescent="0.25"/>
    <row r="44572" x14ac:dyDescent="0.25"/>
    <row r="44573" x14ac:dyDescent="0.25"/>
    <row r="44574" x14ac:dyDescent="0.25"/>
    <row r="44575" x14ac:dyDescent="0.25"/>
    <row r="44576" x14ac:dyDescent="0.25"/>
    <row r="44577" x14ac:dyDescent="0.25"/>
    <row r="44578" x14ac:dyDescent="0.25"/>
    <row r="44579" x14ac:dyDescent="0.25"/>
    <row r="44580" x14ac:dyDescent="0.25"/>
    <row r="44581" x14ac:dyDescent="0.25"/>
    <row r="44582" x14ac:dyDescent="0.25"/>
    <row r="44583" x14ac:dyDescent="0.25"/>
    <row r="44584" x14ac:dyDescent="0.25"/>
    <row r="44585" x14ac:dyDescent="0.25"/>
    <row r="44586" x14ac:dyDescent="0.25"/>
    <row r="44587" x14ac:dyDescent="0.25"/>
    <row r="44588" x14ac:dyDescent="0.25"/>
    <row r="44589" x14ac:dyDescent="0.25"/>
    <row r="44590" x14ac:dyDescent="0.25"/>
    <row r="44591" x14ac:dyDescent="0.25"/>
    <row r="44592" x14ac:dyDescent="0.25"/>
    <row r="44593" x14ac:dyDescent="0.25"/>
    <row r="44594" x14ac:dyDescent="0.25"/>
    <row r="44595" x14ac:dyDescent="0.25"/>
    <row r="44596" x14ac:dyDescent="0.25"/>
    <row r="44597" x14ac:dyDescent="0.25"/>
    <row r="44598" x14ac:dyDescent="0.25"/>
    <row r="44599" x14ac:dyDescent="0.25"/>
    <row r="44600" x14ac:dyDescent="0.25"/>
    <row r="44601" x14ac:dyDescent="0.25"/>
    <row r="44602" x14ac:dyDescent="0.25"/>
    <row r="44603" x14ac:dyDescent="0.25"/>
    <row r="44604" x14ac:dyDescent="0.25"/>
    <row r="44605" x14ac:dyDescent="0.25"/>
    <row r="44606" x14ac:dyDescent="0.25"/>
    <row r="44607" x14ac:dyDescent="0.25"/>
    <row r="44608" x14ac:dyDescent="0.25"/>
    <row r="44609" x14ac:dyDescent="0.25"/>
    <row r="44610" x14ac:dyDescent="0.25"/>
    <row r="44611" x14ac:dyDescent="0.25"/>
    <row r="44612" x14ac:dyDescent="0.25"/>
    <row r="44613" x14ac:dyDescent="0.25"/>
    <row r="44614" x14ac:dyDescent="0.25"/>
    <row r="44615" x14ac:dyDescent="0.25"/>
    <row r="44616" x14ac:dyDescent="0.25"/>
    <row r="44617" x14ac:dyDescent="0.25"/>
    <row r="44618" x14ac:dyDescent="0.25"/>
    <row r="44619" x14ac:dyDescent="0.25"/>
    <row r="44620" x14ac:dyDescent="0.25"/>
    <row r="44621" x14ac:dyDescent="0.25"/>
    <row r="44622" x14ac:dyDescent="0.25"/>
    <row r="44623" x14ac:dyDescent="0.25"/>
    <row r="44624" x14ac:dyDescent="0.25"/>
    <row r="44625" x14ac:dyDescent="0.25"/>
    <row r="44626" x14ac:dyDescent="0.25"/>
    <row r="44627" x14ac:dyDescent="0.25"/>
    <row r="44628" x14ac:dyDescent="0.25"/>
    <row r="44629" x14ac:dyDescent="0.25"/>
    <row r="44630" x14ac:dyDescent="0.25"/>
    <row r="44631" x14ac:dyDescent="0.25"/>
    <row r="44632" x14ac:dyDescent="0.25"/>
    <row r="44633" x14ac:dyDescent="0.25"/>
    <row r="44634" x14ac:dyDescent="0.25"/>
    <row r="44635" x14ac:dyDescent="0.25"/>
    <row r="44636" x14ac:dyDescent="0.25"/>
    <row r="44637" x14ac:dyDescent="0.25"/>
    <row r="44638" x14ac:dyDescent="0.25"/>
    <row r="44639" x14ac:dyDescent="0.25"/>
    <row r="44640" x14ac:dyDescent="0.25"/>
    <row r="44641" x14ac:dyDescent="0.25"/>
    <row r="44642" x14ac:dyDescent="0.25"/>
    <row r="44643" x14ac:dyDescent="0.25"/>
    <row r="44644" x14ac:dyDescent="0.25"/>
    <row r="44645" x14ac:dyDescent="0.25"/>
    <row r="44646" x14ac:dyDescent="0.25"/>
    <row r="44647" x14ac:dyDescent="0.25"/>
    <row r="44648" x14ac:dyDescent="0.25"/>
    <row r="44649" x14ac:dyDescent="0.25"/>
    <row r="44650" x14ac:dyDescent="0.25"/>
    <row r="44651" x14ac:dyDescent="0.25"/>
    <row r="44652" x14ac:dyDescent="0.25"/>
    <row r="44653" x14ac:dyDescent="0.25"/>
    <row r="44654" x14ac:dyDescent="0.25"/>
    <row r="44655" x14ac:dyDescent="0.25"/>
    <row r="44656" x14ac:dyDescent="0.25"/>
    <row r="44657" x14ac:dyDescent="0.25"/>
    <row r="44658" x14ac:dyDescent="0.25"/>
    <row r="44659" x14ac:dyDescent="0.25"/>
    <row r="44660" x14ac:dyDescent="0.25"/>
    <row r="44661" x14ac:dyDescent="0.25"/>
    <row r="44662" x14ac:dyDescent="0.25"/>
    <row r="44663" x14ac:dyDescent="0.25"/>
    <row r="44664" x14ac:dyDescent="0.25"/>
    <row r="44665" x14ac:dyDescent="0.25"/>
    <row r="44666" x14ac:dyDescent="0.25"/>
    <row r="44667" x14ac:dyDescent="0.25"/>
    <row r="44668" x14ac:dyDescent="0.25"/>
    <row r="44669" x14ac:dyDescent="0.25"/>
    <row r="44670" x14ac:dyDescent="0.25"/>
    <row r="44671" x14ac:dyDescent="0.25"/>
    <row r="44672" x14ac:dyDescent="0.25"/>
    <row r="44673" x14ac:dyDescent="0.25"/>
    <row r="44674" x14ac:dyDescent="0.25"/>
    <row r="44675" x14ac:dyDescent="0.25"/>
    <row r="44676" x14ac:dyDescent="0.25"/>
    <row r="44677" x14ac:dyDescent="0.25"/>
    <row r="44678" x14ac:dyDescent="0.25"/>
    <row r="44679" x14ac:dyDescent="0.25"/>
    <row r="44680" x14ac:dyDescent="0.25"/>
    <row r="44681" x14ac:dyDescent="0.25"/>
    <row r="44682" x14ac:dyDescent="0.25"/>
    <row r="44683" x14ac:dyDescent="0.25"/>
    <row r="44684" x14ac:dyDescent="0.25"/>
    <row r="44685" x14ac:dyDescent="0.25"/>
    <row r="44686" x14ac:dyDescent="0.25"/>
    <row r="44687" x14ac:dyDescent="0.25"/>
    <row r="44688" x14ac:dyDescent="0.25"/>
    <row r="44689" x14ac:dyDescent="0.25"/>
    <row r="44690" x14ac:dyDescent="0.25"/>
    <row r="44691" x14ac:dyDescent="0.25"/>
    <row r="44692" x14ac:dyDescent="0.25"/>
    <row r="44693" x14ac:dyDescent="0.25"/>
    <row r="44694" x14ac:dyDescent="0.25"/>
    <row r="44695" x14ac:dyDescent="0.25"/>
    <row r="44696" x14ac:dyDescent="0.25"/>
    <row r="44697" x14ac:dyDescent="0.25"/>
    <row r="44698" x14ac:dyDescent="0.25"/>
    <row r="44699" x14ac:dyDescent="0.25"/>
    <row r="44700" x14ac:dyDescent="0.25"/>
    <row r="44701" x14ac:dyDescent="0.25"/>
    <row r="44702" x14ac:dyDescent="0.25"/>
    <row r="44703" x14ac:dyDescent="0.25"/>
    <row r="44704" x14ac:dyDescent="0.25"/>
    <row r="44705" x14ac:dyDescent="0.25"/>
    <row r="44706" x14ac:dyDescent="0.25"/>
    <row r="44707" x14ac:dyDescent="0.25"/>
    <row r="44708" x14ac:dyDescent="0.25"/>
    <row r="44709" x14ac:dyDescent="0.25"/>
    <row r="44710" x14ac:dyDescent="0.25"/>
    <row r="44711" x14ac:dyDescent="0.25"/>
    <row r="44712" x14ac:dyDescent="0.25"/>
    <row r="44713" x14ac:dyDescent="0.25"/>
    <row r="44714" x14ac:dyDescent="0.25"/>
    <row r="44715" x14ac:dyDescent="0.25"/>
    <row r="44716" x14ac:dyDescent="0.25"/>
    <row r="44717" x14ac:dyDescent="0.25"/>
    <row r="44718" x14ac:dyDescent="0.25"/>
    <row r="44719" x14ac:dyDescent="0.25"/>
    <row r="44720" x14ac:dyDescent="0.25"/>
    <row r="44721" x14ac:dyDescent="0.25"/>
    <row r="44722" x14ac:dyDescent="0.25"/>
    <row r="44723" x14ac:dyDescent="0.25"/>
    <row r="44724" x14ac:dyDescent="0.25"/>
    <row r="44725" x14ac:dyDescent="0.25"/>
    <row r="44726" x14ac:dyDescent="0.25"/>
    <row r="44727" x14ac:dyDescent="0.25"/>
    <row r="44728" x14ac:dyDescent="0.25"/>
    <row r="44729" x14ac:dyDescent="0.25"/>
    <row r="44730" x14ac:dyDescent="0.25"/>
    <row r="44731" x14ac:dyDescent="0.25"/>
    <row r="44732" x14ac:dyDescent="0.25"/>
    <row r="44733" x14ac:dyDescent="0.25"/>
    <row r="44734" x14ac:dyDescent="0.25"/>
    <row r="44735" x14ac:dyDescent="0.25"/>
    <row r="44736" x14ac:dyDescent="0.25"/>
    <row r="44737" x14ac:dyDescent="0.25"/>
    <row r="44738" x14ac:dyDescent="0.25"/>
    <row r="44739" x14ac:dyDescent="0.25"/>
    <row r="44740" x14ac:dyDescent="0.25"/>
    <row r="44741" x14ac:dyDescent="0.25"/>
    <row r="44742" x14ac:dyDescent="0.25"/>
    <row r="44743" x14ac:dyDescent="0.25"/>
    <row r="44744" x14ac:dyDescent="0.25"/>
    <row r="44745" x14ac:dyDescent="0.25"/>
    <row r="44746" x14ac:dyDescent="0.25"/>
    <row r="44747" x14ac:dyDescent="0.25"/>
    <row r="44748" x14ac:dyDescent="0.25"/>
    <row r="44749" x14ac:dyDescent="0.25"/>
    <row r="44750" x14ac:dyDescent="0.25"/>
    <row r="44751" x14ac:dyDescent="0.25"/>
    <row r="44752" x14ac:dyDescent="0.25"/>
    <row r="44753" x14ac:dyDescent="0.25"/>
    <row r="44754" x14ac:dyDescent="0.25"/>
    <row r="44755" x14ac:dyDescent="0.25"/>
    <row r="44756" x14ac:dyDescent="0.25"/>
    <row r="44757" x14ac:dyDescent="0.25"/>
    <row r="44758" x14ac:dyDescent="0.25"/>
    <row r="44759" x14ac:dyDescent="0.25"/>
    <row r="44760" x14ac:dyDescent="0.25"/>
    <row r="44761" x14ac:dyDescent="0.25"/>
    <row r="44762" x14ac:dyDescent="0.25"/>
    <row r="44763" x14ac:dyDescent="0.25"/>
    <row r="44764" x14ac:dyDescent="0.25"/>
    <row r="44765" x14ac:dyDescent="0.25"/>
    <row r="44766" x14ac:dyDescent="0.25"/>
    <row r="44767" x14ac:dyDescent="0.25"/>
    <row r="44768" x14ac:dyDescent="0.25"/>
    <row r="44769" x14ac:dyDescent="0.25"/>
    <row r="44770" x14ac:dyDescent="0.25"/>
    <row r="44771" x14ac:dyDescent="0.25"/>
    <row r="44772" x14ac:dyDescent="0.25"/>
    <row r="44773" x14ac:dyDescent="0.25"/>
    <row r="44774" x14ac:dyDescent="0.25"/>
    <row r="44775" x14ac:dyDescent="0.25"/>
    <row r="44776" x14ac:dyDescent="0.25"/>
    <row r="44777" x14ac:dyDescent="0.25"/>
    <row r="44778" x14ac:dyDescent="0.25"/>
    <row r="44779" x14ac:dyDescent="0.25"/>
    <row r="44780" x14ac:dyDescent="0.25"/>
    <row r="44781" x14ac:dyDescent="0.25"/>
    <row r="44782" x14ac:dyDescent="0.25"/>
    <row r="44783" x14ac:dyDescent="0.25"/>
    <row r="44784" x14ac:dyDescent="0.25"/>
    <row r="44785" x14ac:dyDescent="0.25"/>
    <row r="44786" x14ac:dyDescent="0.25"/>
    <row r="44787" x14ac:dyDescent="0.25"/>
    <row r="44788" x14ac:dyDescent="0.25"/>
    <row r="44789" x14ac:dyDescent="0.25"/>
    <row r="44790" x14ac:dyDescent="0.25"/>
    <row r="44791" x14ac:dyDescent="0.25"/>
    <row r="44792" x14ac:dyDescent="0.25"/>
    <row r="44793" x14ac:dyDescent="0.25"/>
    <row r="44794" x14ac:dyDescent="0.25"/>
    <row r="44795" x14ac:dyDescent="0.25"/>
    <row r="44796" x14ac:dyDescent="0.25"/>
    <row r="44797" x14ac:dyDescent="0.25"/>
    <row r="44798" x14ac:dyDescent="0.25"/>
    <row r="44799" x14ac:dyDescent="0.25"/>
    <row r="44800" x14ac:dyDescent="0.25"/>
    <row r="44801" x14ac:dyDescent="0.25"/>
    <row r="44802" x14ac:dyDescent="0.25"/>
    <row r="44803" x14ac:dyDescent="0.25"/>
    <row r="44804" x14ac:dyDescent="0.25"/>
    <row r="44805" x14ac:dyDescent="0.25"/>
    <row r="44806" x14ac:dyDescent="0.25"/>
    <row r="44807" x14ac:dyDescent="0.25"/>
    <row r="44808" x14ac:dyDescent="0.25"/>
    <row r="44809" x14ac:dyDescent="0.25"/>
    <row r="44810" x14ac:dyDescent="0.25"/>
    <row r="44811" x14ac:dyDescent="0.25"/>
    <row r="44812" x14ac:dyDescent="0.25"/>
    <row r="44813" x14ac:dyDescent="0.25"/>
    <row r="44814" x14ac:dyDescent="0.25"/>
    <row r="44815" x14ac:dyDescent="0.25"/>
    <row r="44816" x14ac:dyDescent="0.25"/>
    <row r="44817" x14ac:dyDescent="0.25"/>
    <row r="44818" x14ac:dyDescent="0.25"/>
    <row r="44819" x14ac:dyDescent="0.25"/>
    <row r="44820" x14ac:dyDescent="0.25"/>
    <row r="44821" x14ac:dyDescent="0.25"/>
    <row r="44822" x14ac:dyDescent="0.25"/>
    <row r="44823" x14ac:dyDescent="0.25"/>
    <row r="44824" x14ac:dyDescent="0.25"/>
    <row r="44825" x14ac:dyDescent="0.25"/>
    <row r="44826" x14ac:dyDescent="0.25"/>
    <row r="44827" x14ac:dyDescent="0.25"/>
    <row r="44828" x14ac:dyDescent="0.25"/>
    <row r="44829" x14ac:dyDescent="0.25"/>
    <row r="44830" x14ac:dyDescent="0.25"/>
    <row r="44831" x14ac:dyDescent="0.25"/>
    <row r="44832" x14ac:dyDescent="0.25"/>
    <row r="44833" x14ac:dyDescent="0.25"/>
    <row r="44834" x14ac:dyDescent="0.25"/>
    <row r="44835" x14ac:dyDescent="0.25"/>
    <row r="44836" x14ac:dyDescent="0.25"/>
    <row r="44837" x14ac:dyDescent="0.25"/>
    <row r="44838" x14ac:dyDescent="0.25"/>
    <row r="44839" x14ac:dyDescent="0.25"/>
    <row r="44840" x14ac:dyDescent="0.25"/>
    <row r="44841" x14ac:dyDescent="0.25"/>
    <row r="44842" x14ac:dyDescent="0.25"/>
    <row r="44843" x14ac:dyDescent="0.25"/>
    <row r="44844" x14ac:dyDescent="0.25"/>
    <row r="44845" x14ac:dyDescent="0.25"/>
    <row r="44846" x14ac:dyDescent="0.25"/>
    <row r="44847" x14ac:dyDescent="0.25"/>
    <row r="44848" x14ac:dyDescent="0.25"/>
    <row r="44849" x14ac:dyDescent="0.25"/>
    <row r="44850" x14ac:dyDescent="0.25"/>
    <row r="44851" x14ac:dyDescent="0.25"/>
    <row r="44852" x14ac:dyDescent="0.25"/>
    <row r="44853" x14ac:dyDescent="0.25"/>
    <row r="44854" x14ac:dyDescent="0.25"/>
    <row r="44855" x14ac:dyDescent="0.25"/>
    <row r="44856" x14ac:dyDescent="0.25"/>
    <row r="44857" x14ac:dyDescent="0.25"/>
    <row r="44858" x14ac:dyDescent="0.25"/>
    <row r="44859" x14ac:dyDescent="0.25"/>
    <row r="44860" x14ac:dyDescent="0.25"/>
    <row r="44861" x14ac:dyDescent="0.25"/>
    <row r="44862" x14ac:dyDescent="0.25"/>
    <row r="44863" x14ac:dyDescent="0.25"/>
    <row r="44864" x14ac:dyDescent="0.25"/>
    <row r="44865" x14ac:dyDescent="0.25"/>
    <row r="44866" x14ac:dyDescent="0.25"/>
    <row r="44867" x14ac:dyDescent="0.25"/>
    <row r="44868" x14ac:dyDescent="0.25"/>
    <row r="44869" x14ac:dyDescent="0.25"/>
    <row r="44870" x14ac:dyDescent="0.25"/>
    <row r="44871" x14ac:dyDescent="0.25"/>
    <row r="44872" x14ac:dyDescent="0.25"/>
    <row r="44873" x14ac:dyDescent="0.25"/>
    <row r="44874" x14ac:dyDescent="0.25"/>
    <row r="44875" x14ac:dyDescent="0.25"/>
    <row r="44876" x14ac:dyDescent="0.25"/>
    <row r="44877" x14ac:dyDescent="0.25"/>
    <row r="44878" x14ac:dyDescent="0.25"/>
    <row r="44879" x14ac:dyDescent="0.25"/>
    <row r="44880" x14ac:dyDescent="0.25"/>
    <row r="44881" x14ac:dyDescent="0.25"/>
    <row r="44882" x14ac:dyDescent="0.25"/>
    <row r="44883" x14ac:dyDescent="0.25"/>
    <row r="44884" x14ac:dyDescent="0.25"/>
    <row r="44885" x14ac:dyDescent="0.25"/>
    <row r="44886" x14ac:dyDescent="0.25"/>
    <row r="44887" x14ac:dyDescent="0.25"/>
    <row r="44888" x14ac:dyDescent="0.25"/>
    <row r="44889" x14ac:dyDescent="0.25"/>
    <row r="44890" x14ac:dyDescent="0.25"/>
    <row r="44891" x14ac:dyDescent="0.25"/>
    <row r="44892" x14ac:dyDescent="0.25"/>
    <row r="44893" x14ac:dyDescent="0.25"/>
    <row r="44894" x14ac:dyDescent="0.25"/>
    <row r="44895" x14ac:dyDescent="0.25"/>
    <row r="44896" x14ac:dyDescent="0.25"/>
    <row r="44897" x14ac:dyDescent="0.25"/>
    <row r="44898" x14ac:dyDescent="0.25"/>
    <row r="44899" x14ac:dyDescent="0.25"/>
    <row r="44900" x14ac:dyDescent="0.25"/>
    <row r="44901" x14ac:dyDescent="0.25"/>
    <row r="44902" x14ac:dyDescent="0.25"/>
    <row r="44903" x14ac:dyDescent="0.25"/>
    <row r="44904" x14ac:dyDescent="0.25"/>
    <row r="44905" x14ac:dyDescent="0.25"/>
    <row r="44906" x14ac:dyDescent="0.25"/>
    <row r="44907" x14ac:dyDescent="0.25"/>
    <row r="44908" x14ac:dyDescent="0.25"/>
    <row r="44909" x14ac:dyDescent="0.25"/>
    <row r="44910" x14ac:dyDescent="0.25"/>
    <row r="44911" x14ac:dyDescent="0.25"/>
    <row r="44912" x14ac:dyDescent="0.25"/>
    <row r="44913" x14ac:dyDescent="0.25"/>
    <row r="44914" x14ac:dyDescent="0.25"/>
    <row r="44915" x14ac:dyDescent="0.25"/>
    <row r="44916" x14ac:dyDescent="0.25"/>
    <row r="44917" x14ac:dyDescent="0.25"/>
    <row r="44918" x14ac:dyDescent="0.25"/>
    <row r="44919" x14ac:dyDescent="0.25"/>
    <row r="44920" x14ac:dyDescent="0.25"/>
    <row r="44921" x14ac:dyDescent="0.25"/>
    <row r="44922" x14ac:dyDescent="0.25"/>
    <row r="44923" x14ac:dyDescent="0.25"/>
    <row r="44924" x14ac:dyDescent="0.25"/>
    <row r="44925" x14ac:dyDescent="0.25"/>
    <row r="44926" x14ac:dyDescent="0.25"/>
    <row r="44927" x14ac:dyDescent="0.25"/>
    <row r="44928" x14ac:dyDescent="0.25"/>
    <row r="44929" x14ac:dyDescent="0.25"/>
    <row r="44930" x14ac:dyDescent="0.25"/>
    <row r="44931" x14ac:dyDescent="0.25"/>
    <row r="44932" x14ac:dyDescent="0.25"/>
    <row r="44933" x14ac:dyDescent="0.25"/>
    <row r="44934" x14ac:dyDescent="0.25"/>
    <row r="44935" x14ac:dyDescent="0.25"/>
    <row r="44936" x14ac:dyDescent="0.25"/>
    <row r="44937" x14ac:dyDescent="0.25"/>
    <row r="44938" x14ac:dyDescent="0.25"/>
    <row r="44939" x14ac:dyDescent="0.25"/>
    <row r="44940" x14ac:dyDescent="0.25"/>
    <row r="44941" x14ac:dyDescent="0.25"/>
    <row r="44942" x14ac:dyDescent="0.25"/>
    <row r="44943" x14ac:dyDescent="0.25"/>
    <row r="44944" x14ac:dyDescent="0.25"/>
    <row r="44945" x14ac:dyDescent="0.25"/>
    <row r="44946" x14ac:dyDescent="0.25"/>
    <row r="44947" x14ac:dyDescent="0.25"/>
    <row r="44948" x14ac:dyDescent="0.25"/>
    <row r="44949" x14ac:dyDescent="0.25"/>
    <row r="44950" x14ac:dyDescent="0.25"/>
    <row r="44951" x14ac:dyDescent="0.25"/>
    <row r="44952" x14ac:dyDescent="0.25"/>
    <row r="44953" x14ac:dyDescent="0.25"/>
    <row r="44954" x14ac:dyDescent="0.25"/>
    <row r="44955" x14ac:dyDescent="0.25"/>
    <row r="44956" x14ac:dyDescent="0.25"/>
    <row r="44957" x14ac:dyDescent="0.25"/>
    <row r="44958" x14ac:dyDescent="0.25"/>
    <row r="44959" x14ac:dyDescent="0.25"/>
    <row r="44960" x14ac:dyDescent="0.25"/>
    <row r="44961" x14ac:dyDescent="0.25"/>
    <row r="44962" x14ac:dyDescent="0.25"/>
    <row r="44963" x14ac:dyDescent="0.25"/>
    <row r="44964" x14ac:dyDescent="0.25"/>
    <row r="44965" x14ac:dyDescent="0.25"/>
    <row r="44966" x14ac:dyDescent="0.25"/>
    <row r="44967" x14ac:dyDescent="0.25"/>
    <row r="44968" x14ac:dyDescent="0.25"/>
    <row r="44969" x14ac:dyDescent="0.25"/>
    <row r="44970" x14ac:dyDescent="0.25"/>
    <row r="44971" x14ac:dyDescent="0.25"/>
    <row r="44972" x14ac:dyDescent="0.25"/>
    <row r="44973" x14ac:dyDescent="0.25"/>
    <row r="44974" x14ac:dyDescent="0.25"/>
    <row r="44975" x14ac:dyDescent="0.25"/>
    <row r="44976" x14ac:dyDescent="0.25"/>
    <row r="44977" x14ac:dyDescent="0.25"/>
    <row r="44978" x14ac:dyDescent="0.25"/>
    <row r="44979" x14ac:dyDescent="0.25"/>
    <row r="44980" x14ac:dyDescent="0.25"/>
    <row r="44981" x14ac:dyDescent="0.25"/>
    <row r="44982" x14ac:dyDescent="0.25"/>
    <row r="44983" x14ac:dyDescent="0.25"/>
    <row r="44984" x14ac:dyDescent="0.25"/>
    <row r="44985" x14ac:dyDescent="0.25"/>
    <row r="44986" x14ac:dyDescent="0.25"/>
    <row r="44987" x14ac:dyDescent="0.25"/>
    <row r="44988" x14ac:dyDescent="0.25"/>
    <row r="44989" x14ac:dyDescent="0.25"/>
    <row r="44990" x14ac:dyDescent="0.25"/>
    <row r="44991" x14ac:dyDescent="0.25"/>
    <row r="44992" x14ac:dyDescent="0.25"/>
    <row r="44993" x14ac:dyDescent="0.25"/>
    <row r="44994" x14ac:dyDescent="0.25"/>
    <row r="44995" x14ac:dyDescent="0.25"/>
    <row r="44996" x14ac:dyDescent="0.25"/>
    <row r="44997" x14ac:dyDescent="0.25"/>
    <row r="44998" x14ac:dyDescent="0.25"/>
    <row r="44999" x14ac:dyDescent="0.25"/>
    <row r="45000" x14ac:dyDescent="0.25"/>
    <row r="45001" x14ac:dyDescent="0.25"/>
    <row r="45002" x14ac:dyDescent="0.25"/>
    <row r="45003" x14ac:dyDescent="0.25"/>
    <row r="45004" x14ac:dyDescent="0.25"/>
    <row r="45005" x14ac:dyDescent="0.25"/>
    <row r="45006" x14ac:dyDescent="0.25"/>
    <row r="45007" x14ac:dyDescent="0.25"/>
    <row r="45008" x14ac:dyDescent="0.25"/>
    <row r="45009" x14ac:dyDescent="0.25"/>
    <row r="45010" x14ac:dyDescent="0.25"/>
    <row r="45011" x14ac:dyDescent="0.25"/>
    <row r="45012" x14ac:dyDescent="0.25"/>
    <row r="45013" x14ac:dyDescent="0.25"/>
    <row r="45014" x14ac:dyDescent="0.25"/>
    <row r="45015" x14ac:dyDescent="0.25"/>
    <row r="45016" x14ac:dyDescent="0.25"/>
    <row r="45017" x14ac:dyDescent="0.25"/>
    <row r="45018" x14ac:dyDescent="0.25"/>
    <row r="45019" x14ac:dyDescent="0.25"/>
    <row r="45020" x14ac:dyDescent="0.25"/>
    <row r="45021" x14ac:dyDescent="0.25"/>
    <row r="45022" x14ac:dyDescent="0.25"/>
    <row r="45023" x14ac:dyDescent="0.25"/>
    <row r="45024" x14ac:dyDescent="0.25"/>
    <row r="45025" x14ac:dyDescent="0.25"/>
    <row r="45026" x14ac:dyDescent="0.25"/>
    <row r="45027" x14ac:dyDescent="0.25"/>
    <row r="45028" x14ac:dyDescent="0.25"/>
    <row r="45029" x14ac:dyDescent="0.25"/>
    <row r="45030" x14ac:dyDescent="0.25"/>
    <row r="45031" x14ac:dyDescent="0.25"/>
    <row r="45032" x14ac:dyDescent="0.25"/>
    <row r="45033" x14ac:dyDescent="0.25"/>
    <row r="45034" x14ac:dyDescent="0.25"/>
    <row r="45035" x14ac:dyDescent="0.25"/>
    <row r="45036" x14ac:dyDescent="0.25"/>
    <row r="45037" x14ac:dyDescent="0.25"/>
    <row r="45038" x14ac:dyDescent="0.25"/>
    <row r="45039" x14ac:dyDescent="0.25"/>
    <row r="45040" x14ac:dyDescent="0.25"/>
    <row r="45041" x14ac:dyDescent="0.25"/>
    <row r="45042" x14ac:dyDescent="0.25"/>
    <row r="45043" x14ac:dyDescent="0.25"/>
    <row r="45044" x14ac:dyDescent="0.25"/>
    <row r="45045" x14ac:dyDescent="0.25"/>
    <row r="45046" x14ac:dyDescent="0.25"/>
    <row r="45047" x14ac:dyDescent="0.25"/>
    <row r="45048" x14ac:dyDescent="0.25"/>
    <row r="45049" x14ac:dyDescent="0.25"/>
    <row r="45050" x14ac:dyDescent="0.25"/>
    <row r="45051" x14ac:dyDescent="0.25"/>
    <row r="45052" x14ac:dyDescent="0.25"/>
    <row r="45053" x14ac:dyDescent="0.25"/>
    <row r="45054" x14ac:dyDescent="0.25"/>
    <row r="45055" x14ac:dyDescent="0.25"/>
    <row r="45056" x14ac:dyDescent="0.25"/>
    <row r="45057" x14ac:dyDescent="0.25"/>
    <row r="45058" x14ac:dyDescent="0.25"/>
    <row r="45059" x14ac:dyDescent="0.25"/>
    <row r="45060" x14ac:dyDescent="0.25"/>
    <row r="45061" x14ac:dyDescent="0.25"/>
    <row r="45062" x14ac:dyDescent="0.25"/>
    <row r="45063" x14ac:dyDescent="0.25"/>
    <row r="45064" x14ac:dyDescent="0.25"/>
    <row r="45065" x14ac:dyDescent="0.25"/>
    <row r="45066" x14ac:dyDescent="0.25"/>
    <row r="45067" x14ac:dyDescent="0.25"/>
    <row r="45068" x14ac:dyDescent="0.25"/>
    <row r="45069" x14ac:dyDescent="0.25"/>
    <row r="45070" x14ac:dyDescent="0.25"/>
    <row r="45071" x14ac:dyDescent="0.25"/>
    <row r="45072" x14ac:dyDescent="0.25"/>
    <row r="45073" x14ac:dyDescent="0.25"/>
    <row r="45074" x14ac:dyDescent="0.25"/>
    <row r="45075" x14ac:dyDescent="0.25"/>
    <row r="45076" x14ac:dyDescent="0.25"/>
    <row r="45077" x14ac:dyDescent="0.25"/>
    <row r="45078" x14ac:dyDescent="0.25"/>
    <row r="45079" x14ac:dyDescent="0.25"/>
    <row r="45080" x14ac:dyDescent="0.25"/>
    <row r="45081" x14ac:dyDescent="0.25"/>
    <row r="45082" x14ac:dyDescent="0.25"/>
    <row r="45083" x14ac:dyDescent="0.25"/>
    <row r="45084" x14ac:dyDescent="0.25"/>
    <row r="45085" x14ac:dyDescent="0.25"/>
    <row r="45086" x14ac:dyDescent="0.25"/>
    <row r="45087" x14ac:dyDescent="0.25"/>
    <row r="45088" x14ac:dyDescent="0.25"/>
    <row r="45089" x14ac:dyDescent="0.25"/>
    <row r="45090" x14ac:dyDescent="0.25"/>
    <row r="45091" x14ac:dyDescent="0.25"/>
    <row r="45092" x14ac:dyDescent="0.25"/>
    <row r="45093" x14ac:dyDescent="0.25"/>
    <row r="45094" x14ac:dyDescent="0.25"/>
    <row r="45095" x14ac:dyDescent="0.25"/>
    <row r="45096" x14ac:dyDescent="0.25"/>
    <row r="45097" x14ac:dyDescent="0.25"/>
    <row r="45098" x14ac:dyDescent="0.25"/>
    <row r="45099" x14ac:dyDescent="0.25"/>
    <row r="45100" x14ac:dyDescent="0.25"/>
    <row r="45101" x14ac:dyDescent="0.25"/>
    <row r="45102" x14ac:dyDescent="0.25"/>
    <row r="45103" x14ac:dyDescent="0.25"/>
    <row r="45104" x14ac:dyDescent="0.25"/>
    <row r="45105" x14ac:dyDescent="0.25"/>
    <row r="45106" x14ac:dyDescent="0.25"/>
    <row r="45107" x14ac:dyDescent="0.25"/>
    <row r="45108" x14ac:dyDescent="0.25"/>
    <row r="45109" x14ac:dyDescent="0.25"/>
    <row r="45110" x14ac:dyDescent="0.25"/>
    <row r="45111" x14ac:dyDescent="0.25"/>
    <row r="45112" x14ac:dyDescent="0.25"/>
    <row r="45113" x14ac:dyDescent="0.25"/>
    <row r="45114" x14ac:dyDescent="0.25"/>
    <row r="45115" x14ac:dyDescent="0.25"/>
    <row r="45116" x14ac:dyDescent="0.25"/>
    <row r="45117" x14ac:dyDescent="0.25"/>
    <row r="45118" x14ac:dyDescent="0.25"/>
    <row r="45119" x14ac:dyDescent="0.25"/>
    <row r="45120" x14ac:dyDescent="0.25"/>
    <row r="45121" x14ac:dyDescent="0.25"/>
    <row r="45122" x14ac:dyDescent="0.25"/>
    <row r="45123" x14ac:dyDescent="0.25"/>
    <row r="45124" x14ac:dyDescent="0.25"/>
    <row r="45125" x14ac:dyDescent="0.25"/>
    <row r="45126" x14ac:dyDescent="0.25"/>
    <row r="45127" x14ac:dyDescent="0.25"/>
    <row r="45128" x14ac:dyDescent="0.25"/>
    <row r="45129" x14ac:dyDescent="0.25"/>
    <row r="45130" x14ac:dyDescent="0.25"/>
    <row r="45131" x14ac:dyDescent="0.25"/>
    <row r="45132" x14ac:dyDescent="0.25"/>
    <row r="45133" x14ac:dyDescent="0.25"/>
    <row r="45134" x14ac:dyDescent="0.25"/>
    <row r="45135" x14ac:dyDescent="0.25"/>
    <row r="45136" x14ac:dyDescent="0.25"/>
    <row r="45137" x14ac:dyDescent="0.25"/>
    <row r="45138" x14ac:dyDescent="0.25"/>
    <row r="45139" x14ac:dyDescent="0.25"/>
    <row r="45140" x14ac:dyDescent="0.25"/>
    <row r="45141" x14ac:dyDescent="0.25"/>
    <row r="45142" x14ac:dyDescent="0.25"/>
    <row r="45143" x14ac:dyDescent="0.25"/>
    <row r="45144" x14ac:dyDescent="0.25"/>
    <row r="45145" x14ac:dyDescent="0.25"/>
    <row r="45146" x14ac:dyDescent="0.25"/>
    <row r="45147" x14ac:dyDescent="0.25"/>
    <row r="45148" x14ac:dyDescent="0.25"/>
    <row r="45149" x14ac:dyDescent="0.25"/>
    <row r="45150" x14ac:dyDescent="0.25"/>
    <row r="45151" x14ac:dyDescent="0.25"/>
    <row r="45152" x14ac:dyDescent="0.25"/>
    <row r="45153" x14ac:dyDescent="0.25"/>
    <row r="45154" x14ac:dyDescent="0.25"/>
    <row r="45155" x14ac:dyDescent="0.25"/>
    <row r="45156" x14ac:dyDescent="0.25"/>
    <row r="45157" x14ac:dyDescent="0.25"/>
    <row r="45158" x14ac:dyDescent="0.25"/>
    <row r="45159" x14ac:dyDescent="0.25"/>
    <row r="45160" x14ac:dyDescent="0.25"/>
    <row r="45161" x14ac:dyDescent="0.25"/>
    <row r="45162" x14ac:dyDescent="0.25"/>
    <row r="45163" x14ac:dyDescent="0.25"/>
    <row r="45164" x14ac:dyDescent="0.25"/>
    <row r="45165" x14ac:dyDescent="0.25"/>
    <row r="45166" x14ac:dyDescent="0.25"/>
    <row r="45167" x14ac:dyDescent="0.25"/>
    <row r="45168" x14ac:dyDescent="0.25"/>
    <row r="45169" x14ac:dyDescent="0.25"/>
    <row r="45170" x14ac:dyDescent="0.25"/>
    <row r="45171" x14ac:dyDescent="0.25"/>
    <row r="45172" x14ac:dyDescent="0.25"/>
    <row r="45173" x14ac:dyDescent="0.25"/>
    <row r="45174" x14ac:dyDescent="0.25"/>
    <row r="45175" x14ac:dyDescent="0.25"/>
    <row r="45176" x14ac:dyDescent="0.25"/>
    <row r="45177" x14ac:dyDescent="0.25"/>
    <row r="45178" x14ac:dyDescent="0.25"/>
    <row r="45179" x14ac:dyDescent="0.25"/>
    <row r="45180" x14ac:dyDescent="0.25"/>
    <row r="45181" x14ac:dyDescent="0.25"/>
    <row r="45182" x14ac:dyDescent="0.25"/>
    <row r="45183" x14ac:dyDescent="0.25"/>
    <row r="45184" x14ac:dyDescent="0.25"/>
    <row r="45185" x14ac:dyDescent="0.25"/>
    <row r="45186" x14ac:dyDescent="0.25"/>
    <row r="45187" x14ac:dyDescent="0.25"/>
    <row r="45188" x14ac:dyDescent="0.25"/>
    <row r="45189" x14ac:dyDescent="0.25"/>
    <row r="45190" x14ac:dyDescent="0.25"/>
    <row r="45191" x14ac:dyDescent="0.25"/>
    <row r="45192" x14ac:dyDescent="0.25"/>
    <row r="45193" x14ac:dyDescent="0.25"/>
    <row r="45194" x14ac:dyDescent="0.25"/>
    <row r="45195" x14ac:dyDescent="0.25"/>
    <row r="45196" x14ac:dyDescent="0.25"/>
    <row r="45197" x14ac:dyDescent="0.25"/>
    <row r="45198" x14ac:dyDescent="0.25"/>
    <row r="45199" x14ac:dyDescent="0.25"/>
    <row r="45200" x14ac:dyDescent="0.25"/>
    <row r="45201" x14ac:dyDescent="0.25"/>
    <row r="45202" x14ac:dyDescent="0.25"/>
    <row r="45203" x14ac:dyDescent="0.25"/>
    <row r="45204" x14ac:dyDescent="0.25"/>
    <row r="45205" x14ac:dyDescent="0.25"/>
    <row r="45206" x14ac:dyDescent="0.25"/>
    <row r="45207" x14ac:dyDescent="0.25"/>
    <row r="45208" x14ac:dyDescent="0.25"/>
    <row r="45209" x14ac:dyDescent="0.25"/>
    <row r="45210" x14ac:dyDescent="0.25"/>
    <row r="45211" x14ac:dyDescent="0.25"/>
    <row r="45212" x14ac:dyDescent="0.25"/>
    <row r="45213" x14ac:dyDescent="0.25"/>
    <row r="45214" x14ac:dyDescent="0.25"/>
    <row r="45215" x14ac:dyDescent="0.25"/>
    <row r="45216" x14ac:dyDescent="0.25"/>
    <row r="45217" x14ac:dyDescent="0.25"/>
    <row r="45218" x14ac:dyDescent="0.25"/>
    <row r="45219" x14ac:dyDescent="0.25"/>
    <row r="45220" x14ac:dyDescent="0.25"/>
    <row r="45221" x14ac:dyDescent="0.25"/>
    <row r="45222" x14ac:dyDescent="0.25"/>
    <row r="45223" x14ac:dyDescent="0.25"/>
    <row r="45224" x14ac:dyDescent="0.25"/>
    <row r="45225" x14ac:dyDescent="0.25"/>
    <row r="45226" x14ac:dyDescent="0.25"/>
    <row r="45227" x14ac:dyDescent="0.25"/>
    <row r="45228" x14ac:dyDescent="0.25"/>
    <row r="45229" x14ac:dyDescent="0.25"/>
    <row r="45230" x14ac:dyDescent="0.25"/>
    <row r="45231" x14ac:dyDescent="0.25"/>
    <row r="45232" x14ac:dyDescent="0.25"/>
    <row r="45233" x14ac:dyDescent="0.25"/>
    <row r="45234" x14ac:dyDescent="0.25"/>
    <row r="45235" x14ac:dyDescent="0.25"/>
    <row r="45236" x14ac:dyDescent="0.25"/>
    <row r="45237" x14ac:dyDescent="0.25"/>
    <row r="45238" x14ac:dyDescent="0.25"/>
    <row r="45239" x14ac:dyDescent="0.25"/>
    <row r="45240" x14ac:dyDescent="0.25"/>
    <row r="45241" x14ac:dyDescent="0.25"/>
    <row r="45242" x14ac:dyDescent="0.25"/>
    <row r="45243" x14ac:dyDescent="0.25"/>
    <row r="45244" x14ac:dyDescent="0.25"/>
    <row r="45245" x14ac:dyDescent="0.25"/>
    <row r="45246" x14ac:dyDescent="0.25"/>
    <row r="45247" x14ac:dyDescent="0.25"/>
    <row r="45248" x14ac:dyDescent="0.25"/>
    <row r="45249" x14ac:dyDescent="0.25"/>
    <row r="45250" x14ac:dyDescent="0.25"/>
    <row r="45251" x14ac:dyDescent="0.25"/>
    <row r="45252" x14ac:dyDescent="0.25"/>
    <row r="45253" x14ac:dyDescent="0.25"/>
    <row r="45254" x14ac:dyDescent="0.25"/>
    <row r="45255" x14ac:dyDescent="0.25"/>
    <row r="45256" x14ac:dyDescent="0.25"/>
    <row r="45257" x14ac:dyDescent="0.25"/>
    <row r="45258" x14ac:dyDescent="0.25"/>
    <row r="45259" x14ac:dyDescent="0.25"/>
    <row r="45260" x14ac:dyDescent="0.25"/>
    <row r="45261" x14ac:dyDescent="0.25"/>
    <row r="45262" x14ac:dyDescent="0.25"/>
    <row r="45263" x14ac:dyDescent="0.25"/>
    <row r="45264" x14ac:dyDescent="0.25"/>
    <row r="45265" x14ac:dyDescent="0.25"/>
    <row r="45266" x14ac:dyDescent="0.25"/>
    <row r="45267" x14ac:dyDescent="0.25"/>
    <row r="45268" x14ac:dyDescent="0.25"/>
    <row r="45269" x14ac:dyDescent="0.25"/>
    <row r="45270" x14ac:dyDescent="0.25"/>
    <row r="45271" x14ac:dyDescent="0.25"/>
    <row r="45272" x14ac:dyDescent="0.25"/>
    <row r="45273" x14ac:dyDescent="0.25"/>
    <row r="45274" x14ac:dyDescent="0.25"/>
    <row r="45275" x14ac:dyDescent="0.25"/>
    <row r="45276" x14ac:dyDescent="0.25"/>
    <row r="45277" x14ac:dyDescent="0.25"/>
    <row r="45278" x14ac:dyDescent="0.25"/>
    <row r="45279" x14ac:dyDescent="0.25"/>
    <row r="45280" x14ac:dyDescent="0.25"/>
    <row r="45281" x14ac:dyDescent="0.25"/>
    <row r="45282" x14ac:dyDescent="0.25"/>
    <row r="45283" x14ac:dyDescent="0.25"/>
    <row r="45284" x14ac:dyDescent="0.25"/>
    <row r="45285" x14ac:dyDescent="0.25"/>
    <row r="45286" x14ac:dyDescent="0.25"/>
    <row r="45287" x14ac:dyDescent="0.25"/>
    <row r="45288" x14ac:dyDescent="0.25"/>
    <row r="45289" x14ac:dyDescent="0.25"/>
    <row r="45290" x14ac:dyDescent="0.25"/>
    <row r="45291" x14ac:dyDescent="0.25"/>
    <row r="45292" x14ac:dyDescent="0.25"/>
    <row r="45293" x14ac:dyDescent="0.25"/>
    <row r="45294" x14ac:dyDescent="0.25"/>
    <row r="45295" x14ac:dyDescent="0.25"/>
    <row r="45296" x14ac:dyDescent="0.25"/>
    <row r="45297" x14ac:dyDescent="0.25"/>
    <row r="45298" x14ac:dyDescent="0.25"/>
    <row r="45299" x14ac:dyDescent="0.25"/>
    <row r="45300" x14ac:dyDescent="0.25"/>
    <row r="45301" x14ac:dyDescent="0.25"/>
    <row r="45302" x14ac:dyDescent="0.25"/>
    <row r="45303" x14ac:dyDescent="0.25"/>
    <row r="45304" x14ac:dyDescent="0.25"/>
    <row r="45305" x14ac:dyDescent="0.25"/>
    <row r="45306" x14ac:dyDescent="0.25"/>
    <row r="45307" x14ac:dyDescent="0.25"/>
    <row r="45308" x14ac:dyDescent="0.25"/>
    <row r="45309" x14ac:dyDescent="0.25"/>
    <row r="45310" x14ac:dyDescent="0.25"/>
    <row r="45311" x14ac:dyDescent="0.25"/>
    <row r="45312" x14ac:dyDescent="0.25"/>
    <row r="45313" x14ac:dyDescent="0.25"/>
    <row r="45314" x14ac:dyDescent="0.25"/>
    <row r="45315" x14ac:dyDescent="0.25"/>
    <row r="45316" x14ac:dyDescent="0.25"/>
    <row r="45317" x14ac:dyDescent="0.25"/>
    <row r="45318" x14ac:dyDescent="0.25"/>
    <row r="45319" x14ac:dyDescent="0.25"/>
    <row r="45320" x14ac:dyDescent="0.25"/>
    <row r="45321" x14ac:dyDescent="0.25"/>
    <row r="45322" x14ac:dyDescent="0.25"/>
    <row r="45323" x14ac:dyDescent="0.25"/>
    <row r="45324" x14ac:dyDescent="0.25"/>
    <row r="45325" x14ac:dyDescent="0.25"/>
    <row r="45326" x14ac:dyDescent="0.25"/>
    <row r="45327" x14ac:dyDescent="0.25"/>
    <row r="45328" x14ac:dyDescent="0.25"/>
    <row r="45329" x14ac:dyDescent="0.25"/>
    <row r="45330" x14ac:dyDescent="0.25"/>
    <row r="45331" x14ac:dyDescent="0.25"/>
    <row r="45332" x14ac:dyDescent="0.25"/>
    <row r="45333" x14ac:dyDescent="0.25"/>
    <row r="45334" x14ac:dyDescent="0.25"/>
    <row r="45335" x14ac:dyDescent="0.25"/>
    <row r="45336" x14ac:dyDescent="0.25"/>
    <row r="45337" x14ac:dyDescent="0.25"/>
    <row r="45338" x14ac:dyDescent="0.25"/>
    <row r="45339" x14ac:dyDescent="0.25"/>
    <row r="45340" x14ac:dyDescent="0.25"/>
    <row r="45341" x14ac:dyDescent="0.25"/>
    <row r="45342" x14ac:dyDescent="0.25"/>
    <row r="45343" x14ac:dyDescent="0.25"/>
    <row r="45344" x14ac:dyDescent="0.25"/>
    <row r="45345" x14ac:dyDescent="0.25"/>
    <row r="45346" x14ac:dyDescent="0.25"/>
    <row r="45347" x14ac:dyDescent="0.25"/>
    <row r="45348" x14ac:dyDescent="0.25"/>
    <row r="45349" x14ac:dyDescent="0.25"/>
    <row r="45350" x14ac:dyDescent="0.25"/>
    <row r="45351" x14ac:dyDescent="0.25"/>
    <row r="45352" x14ac:dyDescent="0.25"/>
    <row r="45353" x14ac:dyDescent="0.25"/>
    <row r="45354" x14ac:dyDescent="0.25"/>
    <row r="45355" x14ac:dyDescent="0.25"/>
    <row r="45356" x14ac:dyDescent="0.25"/>
    <row r="45357" x14ac:dyDescent="0.25"/>
    <row r="45358" x14ac:dyDescent="0.25"/>
    <row r="45359" x14ac:dyDescent="0.25"/>
    <row r="45360" x14ac:dyDescent="0.25"/>
    <row r="45361" x14ac:dyDescent="0.25"/>
    <row r="45362" x14ac:dyDescent="0.25"/>
    <row r="45363" x14ac:dyDescent="0.25"/>
    <row r="45364" x14ac:dyDescent="0.25"/>
    <row r="45365" x14ac:dyDescent="0.25"/>
    <row r="45366" x14ac:dyDescent="0.25"/>
    <row r="45367" x14ac:dyDescent="0.25"/>
    <row r="45368" x14ac:dyDescent="0.25"/>
    <row r="45369" x14ac:dyDescent="0.25"/>
    <row r="45370" x14ac:dyDescent="0.25"/>
    <row r="45371" x14ac:dyDescent="0.25"/>
    <row r="45372" x14ac:dyDescent="0.25"/>
    <row r="45373" x14ac:dyDescent="0.25"/>
    <row r="45374" x14ac:dyDescent="0.25"/>
    <row r="45375" x14ac:dyDescent="0.25"/>
    <row r="45376" x14ac:dyDescent="0.25"/>
    <row r="45377" x14ac:dyDescent="0.25"/>
    <row r="45378" x14ac:dyDescent="0.25"/>
    <row r="45379" x14ac:dyDescent="0.25"/>
    <row r="45380" x14ac:dyDescent="0.25"/>
    <row r="45381" x14ac:dyDescent="0.25"/>
    <row r="45382" x14ac:dyDescent="0.25"/>
    <row r="45383" x14ac:dyDescent="0.25"/>
    <row r="45384" x14ac:dyDescent="0.25"/>
    <row r="45385" x14ac:dyDescent="0.25"/>
    <row r="45386" x14ac:dyDescent="0.25"/>
    <row r="45387" x14ac:dyDescent="0.25"/>
    <row r="45388" x14ac:dyDescent="0.25"/>
    <row r="45389" x14ac:dyDescent="0.25"/>
    <row r="45390" x14ac:dyDescent="0.25"/>
    <row r="45391" x14ac:dyDescent="0.25"/>
    <row r="45392" x14ac:dyDescent="0.25"/>
    <row r="45393" x14ac:dyDescent="0.25"/>
    <row r="45394" x14ac:dyDescent="0.25"/>
    <row r="45395" x14ac:dyDescent="0.25"/>
    <row r="45396" x14ac:dyDescent="0.25"/>
    <row r="45397" x14ac:dyDescent="0.25"/>
    <row r="45398" x14ac:dyDescent="0.25"/>
    <row r="45399" x14ac:dyDescent="0.25"/>
    <row r="45400" x14ac:dyDescent="0.25"/>
    <row r="45401" x14ac:dyDescent="0.25"/>
    <row r="45402" x14ac:dyDescent="0.25"/>
    <row r="45403" x14ac:dyDescent="0.25"/>
    <row r="45404" x14ac:dyDescent="0.25"/>
    <row r="45405" x14ac:dyDescent="0.25"/>
    <row r="45406" x14ac:dyDescent="0.25"/>
    <row r="45407" x14ac:dyDescent="0.25"/>
    <row r="45408" x14ac:dyDescent="0.25"/>
    <row r="45409" x14ac:dyDescent="0.25"/>
    <row r="45410" x14ac:dyDescent="0.25"/>
    <row r="45411" x14ac:dyDescent="0.25"/>
    <row r="45412" x14ac:dyDescent="0.25"/>
    <row r="45413" x14ac:dyDescent="0.25"/>
    <row r="45414" x14ac:dyDescent="0.25"/>
    <row r="45415" x14ac:dyDescent="0.25"/>
    <row r="45416" x14ac:dyDescent="0.25"/>
    <row r="45417" x14ac:dyDescent="0.25"/>
    <row r="45418" x14ac:dyDescent="0.25"/>
    <row r="45419" x14ac:dyDescent="0.25"/>
    <row r="45420" x14ac:dyDescent="0.25"/>
    <row r="45421" x14ac:dyDescent="0.25"/>
    <row r="45422" x14ac:dyDescent="0.25"/>
    <row r="45423" x14ac:dyDescent="0.25"/>
    <row r="45424" x14ac:dyDescent="0.25"/>
    <row r="45425" x14ac:dyDescent="0.25"/>
    <row r="45426" x14ac:dyDescent="0.25"/>
    <row r="45427" x14ac:dyDescent="0.25"/>
    <row r="45428" x14ac:dyDescent="0.25"/>
    <row r="45429" x14ac:dyDescent="0.25"/>
    <row r="45430" x14ac:dyDescent="0.25"/>
    <row r="45431" x14ac:dyDescent="0.25"/>
    <row r="45432" x14ac:dyDescent="0.25"/>
    <row r="45433" x14ac:dyDescent="0.25"/>
    <row r="45434" x14ac:dyDescent="0.25"/>
    <row r="45435" x14ac:dyDescent="0.25"/>
    <row r="45436" x14ac:dyDescent="0.25"/>
    <row r="45437" x14ac:dyDescent="0.25"/>
    <row r="45438" x14ac:dyDescent="0.25"/>
    <row r="45439" x14ac:dyDescent="0.25"/>
    <row r="45440" x14ac:dyDescent="0.25"/>
    <row r="45441" x14ac:dyDescent="0.25"/>
    <row r="45442" x14ac:dyDescent="0.25"/>
    <row r="45443" x14ac:dyDescent="0.25"/>
    <row r="45444" x14ac:dyDescent="0.25"/>
    <row r="45445" x14ac:dyDescent="0.25"/>
    <row r="45446" x14ac:dyDescent="0.25"/>
    <row r="45447" x14ac:dyDescent="0.25"/>
    <row r="45448" x14ac:dyDescent="0.25"/>
    <row r="45449" x14ac:dyDescent="0.25"/>
    <row r="45450" x14ac:dyDescent="0.25"/>
    <row r="45451" x14ac:dyDescent="0.25"/>
    <row r="45452" x14ac:dyDescent="0.25"/>
    <row r="45453" x14ac:dyDescent="0.25"/>
    <row r="45454" x14ac:dyDescent="0.25"/>
    <row r="45455" x14ac:dyDescent="0.25"/>
    <row r="45456" x14ac:dyDescent="0.25"/>
    <row r="45457" x14ac:dyDescent="0.25"/>
    <row r="45458" x14ac:dyDescent="0.25"/>
    <row r="45459" x14ac:dyDescent="0.25"/>
    <row r="45460" x14ac:dyDescent="0.25"/>
    <row r="45461" x14ac:dyDescent="0.25"/>
    <row r="45462" x14ac:dyDescent="0.25"/>
    <row r="45463" x14ac:dyDescent="0.25"/>
    <row r="45464" x14ac:dyDescent="0.25"/>
    <row r="45465" x14ac:dyDescent="0.25"/>
    <row r="45466" x14ac:dyDescent="0.25"/>
    <row r="45467" x14ac:dyDescent="0.25"/>
    <row r="45468" x14ac:dyDescent="0.25"/>
    <row r="45469" x14ac:dyDescent="0.25"/>
    <row r="45470" x14ac:dyDescent="0.25"/>
    <row r="45471" x14ac:dyDescent="0.25"/>
    <row r="45472" x14ac:dyDescent="0.25"/>
    <row r="45473" x14ac:dyDescent="0.25"/>
    <row r="45474" x14ac:dyDescent="0.25"/>
    <row r="45475" x14ac:dyDescent="0.25"/>
    <row r="45476" x14ac:dyDescent="0.25"/>
    <row r="45477" x14ac:dyDescent="0.25"/>
    <row r="45478" x14ac:dyDescent="0.25"/>
    <row r="45479" x14ac:dyDescent="0.25"/>
    <row r="45480" x14ac:dyDescent="0.25"/>
    <row r="45481" x14ac:dyDescent="0.25"/>
    <row r="45482" x14ac:dyDescent="0.25"/>
    <row r="45483" x14ac:dyDescent="0.25"/>
    <row r="45484" x14ac:dyDescent="0.25"/>
    <row r="45485" x14ac:dyDescent="0.25"/>
    <row r="45486" x14ac:dyDescent="0.25"/>
    <row r="45487" x14ac:dyDescent="0.25"/>
    <row r="45488" x14ac:dyDescent="0.25"/>
    <row r="45489" x14ac:dyDescent="0.25"/>
    <row r="45490" x14ac:dyDescent="0.25"/>
    <row r="45491" x14ac:dyDescent="0.25"/>
    <row r="45492" x14ac:dyDescent="0.25"/>
    <row r="45493" x14ac:dyDescent="0.25"/>
    <row r="45494" x14ac:dyDescent="0.25"/>
    <row r="45495" x14ac:dyDescent="0.25"/>
    <row r="45496" x14ac:dyDescent="0.25"/>
    <row r="45497" x14ac:dyDescent="0.25"/>
    <row r="45498" x14ac:dyDescent="0.25"/>
    <row r="45499" x14ac:dyDescent="0.25"/>
    <row r="45500" x14ac:dyDescent="0.25"/>
    <row r="45501" x14ac:dyDescent="0.25"/>
    <row r="45502" x14ac:dyDescent="0.25"/>
    <row r="45503" x14ac:dyDescent="0.25"/>
    <row r="45504" x14ac:dyDescent="0.25"/>
    <row r="45505" x14ac:dyDescent="0.25"/>
    <row r="45506" x14ac:dyDescent="0.25"/>
    <row r="45507" x14ac:dyDescent="0.25"/>
    <row r="45508" x14ac:dyDescent="0.25"/>
    <row r="45509" x14ac:dyDescent="0.25"/>
    <row r="45510" x14ac:dyDescent="0.25"/>
    <row r="45511" x14ac:dyDescent="0.25"/>
    <row r="45512" x14ac:dyDescent="0.25"/>
    <row r="45513" x14ac:dyDescent="0.25"/>
    <row r="45514" x14ac:dyDescent="0.25"/>
    <row r="45515" x14ac:dyDescent="0.25"/>
    <row r="45516" x14ac:dyDescent="0.25"/>
    <row r="45517" x14ac:dyDescent="0.25"/>
    <row r="45518" x14ac:dyDescent="0.25"/>
    <row r="45519" x14ac:dyDescent="0.25"/>
    <row r="45520" x14ac:dyDescent="0.25"/>
    <row r="45521" x14ac:dyDescent="0.25"/>
    <row r="45522" x14ac:dyDescent="0.25"/>
    <row r="45523" x14ac:dyDescent="0.25"/>
    <row r="45524" x14ac:dyDescent="0.25"/>
    <row r="45525" x14ac:dyDescent="0.25"/>
    <row r="45526" x14ac:dyDescent="0.25"/>
    <row r="45527" x14ac:dyDescent="0.25"/>
    <row r="45528" x14ac:dyDescent="0.25"/>
    <row r="45529" x14ac:dyDescent="0.25"/>
    <row r="45530" x14ac:dyDescent="0.25"/>
    <row r="45531" x14ac:dyDescent="0.25"/>
    <row r="45532" x14ac:dyDescent="0.25"/>
    <row r="45533" x14ac:dyDescent="0.25"/>
    <row r="45534" x14ac:dyDescent="0.25"/>
    <row r="45535" x14ac:dyDescent="0.25"/>
    <row r="45536" x14ac:dyDescent="0.25"/>
    <row r="45537" x14ac:dyDescent="0.25"/>
    <row r="45538" x14ac:dyDescent="0.25"/>
    <row r="45539" x14ac:dyDescent="0.25"/>
    <row r="45540" x14ac:dyDescent="0.25"/>
    <row r="45541" x14ac:dyDescent="0.25"/>
    <row r="45542" x14ac:dyDescent="0.25"/>
    <row r="45543" x14ac:dyDescent="0.25"/>
    <row r="45544" x14ac:dyDescent="0.25"/>
    <row r="45545" x14ac:dyDescent="0.25"/>
    <row r="45546" x14ac:dyDescent="0.25"/>
    <row r="45547" x14ac:dyDescent="0.25"/>
    <row r="45548" x14ac:dyDescent="0.25"/>
    <row r="45549" x14ac:dyDescent="0.25"/>
    <row r="45550" x14ac:dyDescent="0.25"/>
    <row r="45551" x14ac:dyDescent="0.25"/>
    <row r="45552" x14ac:dyDescent="0.25"/>
    <row r="45553" x14ac:dyDescent="0.25"/>
    <row r="45554" x14ac:dyDescent="0.25"/>
    <row r="45555" x14ac:dyDescent="0.25"/>
    <row r="45556" x14ac:dyDescent="0.25"/>
    <row r="45557" x14ac:dyDescent="0.25"/>
    <row r="45558" x14ac:dyDescent="0.25"/>
    <row r="45559" x14ac:dyDescent="0.25"/>
    <row r="45560" x14ac:dyDescent="0.25"/>
    <row r="45561" x14ac:dyDescent="0.25"/>
    <row r="45562" x14ac:dyDescent="0.25"/>
    <row r="45563" x14ac:dyDescent="0.25"/>
    <row r="45564" x14ac:dyDescent="0.25"/>
    <row r="45565" x14ac:dyDescent="0.25"/>
    <row r="45566" x14ac:dyDescent="0.25"/>
    <row r="45567" x14ac:dyDescent="0.25"/>
    <row r="45568" x14ac:dyDescent="0.25"/>
    <row r="45569" x14ac:dyDescent="0.25"/>
    <row r="45570" x14ac:dyDescent="0.25"/>
    <row r="45571" x14ac:dyDescent="0.25"/>
    <row r="45572" x14ac:dyDescent="0.25"/>
    <row r="45573" x14ac:dyDescent="0.25"/>
    <row r="45574" x14ac:dyDescent="0.25"/>
    <row r="45575" x14ac:dyDescent="0.25"/>
    <row r="45576" x14ac:dyDescent="0.25"/>
    <row r="45577" x14ac:dyDescent="0.25"/>
    <row r="45578" x14ac:dyDescent="0.25"/>
    <row r="45579" x14ac:dyDescent="0.25"/>
    <row r="45580" x14ac:dyDescent="0.25"/>
    <row r="45581" x14ac:dyDescent="0.25"/>
    <row r="45582" x14ac:dyDescent="0.25"/>
    <row r="45583" x14ac:dyDescent="0.25"/>
    <row r="45584" x14ac:dyDescent="0.25"/>
    <row r="45585" x14ac:dyDescent="0.25"/>
    <row r="45586" x14ac:dyDescent="0.25"/>
    <row r="45587" x14ac:dyDescent="0.25"/>
    <row r="45588" x14ac:dyDescent="0.25"/>
    <row r="45589" x14ac:dyDescent="0.25"/>
    <row r="45590" x14ac:dyDescent="0.25"/>
    <row r="45591" x14ac:dyDescent="0.25"/>
    <row r="45592" x14ac:dyDescent="0.25"/>
    <row r="45593" x14ac:dyDescent="0.25"/>
    <row r="45594" x14ac:dyDescent="0.25"/>
    <row r="45595" x14ac:dyDescent="0.25"/>
    <row r="45596" x14ac:dyDescent="0.25"/>
    <row r="45597" x14ac:dyDescent="0.25"/>
    <row r="45598" x14ac:dyDescent="0.25"/>
    <row r="45599" x14ac:dyDescent="0.25"/>
    <row r="45600" x14ac:dyDescent="0.25"/>
    <row r="45601" x14ac:dyDescent="0.25"/>
    <row r="45602" x14ac:dyDescent="0.25"/>
    <row r="45603" x14ac:dyDescent="0.25"/>
    <row r="45604" x14ac:dyDescent="0.25"/>
    <row r="45605" x14ac:dyDescent="0.25"/>
    <row r="45606" x14ac:dyDescent="0.25"/>
    <row r="45607" x14ac:dyDescent="0.25"/>
    <row r="45608" x14ac:dyDescent="0.25"/>
    <row r="45609" x14ac:dyDescent="0.25"/>
    <row r="45610" x14ac:dyDescent="0.25"/>
    <row r="45611" x14ac:dyDescent="0.25"/>
    <row r="45612" x14ac:dyDescent="0.25"/>
    <row r="45613" x14ac:dyDescent="0.25"/>
    <row r="45614" x14ac:dyDescent="0.25"/>
    <row r="45615" x14ac:dyDescent="0.25"/>
    <row r="45616" x14ac:dyDescent="0.25"/>
    <row r="45617" x14ac:dyDescent="0.25"/>
    <row r="45618" x14ac:dyDescent="0.25"/>
    <row r="45619" x14ac:dyDescent="0.25"/>
    <row r="45620" x14ac:dyDescent="0.25"/>
    <row r="45621" x14ac:dyDescent="0.25"/>
    <row r="45622" x14ac:dyDescent="0.25"/>
    <row r="45623" x14ac:dyDescent="0.25"/>
    <row r="45624" x14ac:dyDescent="0.25"/>
    <row r="45625" x14ac:dyDescent="0.25"/>
    <row r="45626" x14ac:dyDescent="0.25"/>
    <row r="45627" x14ac:dyDescent="0.25"/>
    <row r="45628" x14ac:dyDescent="0.25"/>
    <row r="45629" x14ac:dyDescent="0.25"/>
    <row r="45630" x14ac:dyDescent="0.25"/>
    <row r="45631" x14ac:dyDescent="0.25"/>
    <row r="45632" x14ac:dyDescent="0.25"/>
    <row r="45633" x14ac:dyDescent="0.25"/>
    <row r="45634" x14ac:dyDescent="0.25"/>
    <row r="45635" x14ac:dyDescent="0.25"/>
    <row r="45636" x14ac:dyDescent="0.25"/>
    <row r="45637" x14ac:dyDescent="0.25"/>
    <row r="45638" x14ac:dyDescent="0.25"/>
    <row r="45639" x14ac:dyDescent="0.25"/>
    <row r="45640" x14ac:dyDescent="0.25"/>
    <row r="45641" x14ac:dyDescent="0.25"/>
    <row r="45642" x14ac:dyDescent="0.25"/>
    <row r="45643" x14ac:dyDescent="0.25"/>
    <row r="45644" x14ac:dyDescent="0.25"/>
    <row r="45645" x14ac:dyDescent="0.25"/>
    <row r="45646" x14ac:dyDescent="0.25"/>
    <row r="45647" x14ac:dyDescent="0.25"/>
    <row r="45648" x14ac:dyDescent="0.25"/>
    <row r="45649" x14ac:dyDescent="0.25"/>
    <row r="45650" x14ac:dyDescent="0.25"/>
    <row r="45651" x14ac:dyDescent="0.25"/>
    <row r="45652" x14ac:dyDescent="0.25"/>
    <row r="45653" x14ac:dyDescent="0.25"/>
    <row r="45654" x14ac:dyDescent="0.25"/>
    <row r="45655" x14ac:dyDescent="0.25"/>
    <row r="45656" x14ac:dyDescent="0.25"/>
    <row r="45657" x14ac:dyDescent="0.25"/>
    <row r="45658" x14ac:dyDescent="0.25"/>
    <row r="45659" x14ac:dyDescent="0.25"/>
    <row r="45660" x14ac:dyDescent="0.25"/>
    <row r="45661" x14ac:dyDescent="0.25"/>
    <row r="45662" x14ac:dyDescent="0.25"/>
    <row r="45663" x14ac:dyDescent="0.25"/>
    <row r="45664" x14ac:dyDescent="0.25"/>
    <row r="45665" x14ac:dyDescent="0.25"/>
    <row r="45666" x14ac:dyDescent="0.25"/>
    <row r="45667" x14ac:dyDescent="0.25"/>
    <row r="45668" x14ac:dyDescent="0.25"/>
    <row r="45669" x14ac:dyDescent="0.25"/>
    <row r="45670" x14ac:dyDescent="0.25"/>
    <row r="45671" x14ac:dyDescent="0.25"/>
    <row r="45672" x14ac:dyDescent="0.25"/>
    <row r="45673" x14ac:dyDescent="0.25"/>
    <row r="45674" x14ac:dyDescent="0.25"/>
    <row r="45675" x14ac:dyDescent="0.25"/>
    <row r="45676" x14ac:dyDescent="0.25"/>
    <row r="45677" x14ac:dyDescent="0.25"/>
    <row r="45678" x14ac:dyDescent="0.25"/>
    <row r="45679" x14ac:dyDescent="0.25"/>
    <row r="45680" x14ac:dyDescent="0.25"/>
    <row r="45681" x14ac:dyDescent="0.25"/>
    <row r="45682" x14ac:dyDescent="0.25"/>
    <row r="45683" x14ac:dyDescent="0.25"/>
    <row r="45684" x14ac:dyDescent="0.25"/>
    <row r="45685" x14ac:dyDescent="0.25"/>
    <row r="45686" x14ac:dyDescent="0.25"/>
    <row r="45687" x14ac:dyDescent="0.25"/>
    <row r="45688" x14ac:dyDescent="0.25"/>
    <row r="45689" x14ac:dyDescent="0.25"/>
    <row r="45690" x14ac:dyDescent="0.25"/>
    <row r="45691" x14ac:dyDescent="0.25"/>
    <row r="45692" x14ac:dyDescent="0.25"/>
    <row r="45693" x14ac:dyDescent="0.25"/>
    <row r="45694" x14ac:dyDescent="0.25"/>
    <row r="45695" x14ac:dyDescent="0.25"/>
    <row r="45696" x14ac:dyDescent="0.25"/>
    <row r="45697" x14ac:dyDescent="0.25"/>
    <row r="45698" x14ac:dyDescent="0.25"/>
    <row r="45699" x14ac:dyDescent="0.25"/>
    <row r="45700" x14ac:dyDescent="0.25"/>
    <row r="45701" x14ac:dyDescent="0.25"/>
    <row r="45702" x14ac:dyDescent="0.25"/>
    <row r="45703" x14ac:dyDescent="0.25"/>
    <row r="45704" x14ac:dyDescent="0.25"/>
    <row r="45705" x14ac:dyDescent="0.25"/>
    <row r="45706" x14ac:dyDescent="0.25"/>
    <row r="45707" x14ac:dyDescent="0.25"/>
    <row r="45708" x14ac:dyDescent="0.25"/>
    <row r="45709" x14ac:dyDescent="0.25"/>
    <row r="45710" x14ac:dyDescent="0.25"/>
    <row r="45711" x14ac:dyDescent="0.25"/>
    <row r="45712" x14ac:dyDescent="0.25"/>
    <row r="45713" x14ac:dyDescent="0.25"/>
    <row r="45714" x14ac:dyDescent="0.25"/>
    <row r="45715" x14ac:dyDescent="0.25"/>
    <row r="45716" x14ac:dyDescent="0.25"/>
    <row r="45717" x14ac:dyDescent="0.25"/>
    <row r="45718" x14ac:dyDescent="0.25"/>
    <row r="45719" x14ac:dyDescent="0.25"/>
    <row r="45720" x14ac:dyDescent="0.25"/>
    <row r="45721" x14ac:dyDescent="0.25"/>
    <row r="45722" x14ac:dyDescent="0.25"/>
    <row r="45723" x14ac:dyDescent="0.25"/>
    <row r="45724" x14ac:dyDescent="0.25"/>
    <row r="45725" x14ac:dyDescent="0.25"/>
    <row r="45726" x14ac:dyDescent="0.25"/>
    <row r="45727" x14ac:dyDescent="0.25"/>
    <row r="45728" x14ac:dyDescent="0.25"/>
    <row r="45729" x14ac:dyDescent="0.25"/>
    <row r="45730" x14ac:dyDescent="0.25"/>
    <row r="45731" x14ac:dyDescent="0.25"/>
    <row r="45732" x14ac:dyDescent="0.25"/>
    <row r="45733" x14ac:dyDescent="0.25"/>
    <row r="45734" x14ac:dyDescent="0.25"/>
    <row r="45735" x14ac:dyDescent="0.25"/>
    <row r="45736" x14ac:dyDescent="0.25"/>
    <row r="45737" x14ac:dyDescent="0.25"/>
    <row r="45738" x14ac:dyDescent="0.25"/>
    <row r="45739" x14ac:dyDescent="0.25"/>
    <row r="45740" x14ac:dyDescent="0.25"/>
    <row r="45741" x14ac:dyDescent="0.25"/>
    <row r="45742" x14ac:dyDescent="0.25"/>
    <row r="45743" x14ac:dyDescent="0.25"/>
    <row r="45744" x14ac:dyDescent="0.25"/>
    <row r="45745" x14ac:dyDescent="0.25"/>
    <row r="45746" x14ac:dyDescent="0.25"/>
    <row r="45747" x14ac:dyDescent="0.25"/>
    <row r="45748" x14ac:dyDescent="0.25"/>
    <row r="45749" x14ac:dyDescent="0.25"/>
    <row r="45750" x14ac:dyDescent="0.25"/>
    <row r="45751" x14ac:dyDescent="0.25"/>
    <row r="45752" x14ac:dyDescent="0.25"/>
    <row r="45753" x14ac:dyDescent="0.25"/>
    <row r="45754" x14ac:dyDescent="0.25"/>
    <row r="45755" x14ac:dyDescent="0.25"/>
    <row r="45756" x14ac:dyDescent="0.25"/>
    <row r="45757" x14ac:dyDescent="0.25"/>
    <row r="45758" x14ac:dyDescent="0.25"/>
    <row r="45759" x14ac:dyDescent="0.25"/>
    <row r="45760" x14ac:dyDescent="0.25"/>
    <row r="45761" x14ac:dyDescent="0.25"/>
    <row r="45762" x14ac:dyDescent="0.25"/>
    <row r="45763" x14ac:dyDescent="0.25"/>
    <row r="45764" x14ac:dyDescent="0.25"/>
    <row r="45765" x14ac:dyDescent="0.25"/>
    <row r="45766" x14ac:dyDescent="0.25"/>
    <row r="45767" x14ac:dyDescent="0.25"/>
    <row r="45768" x14ac:dyDescent="0.25"/>
    <row r="45769" x14ac:dyDescent="0.25"/>
    <row r="45770" x14ac:dyDescent="0.25"/>
    <row r="45771" x14ac:dyDescent="0.25"/>
    <row r="45772" x14ac:dyDescent="0.25"/>
    <row r="45773" x14ac:dyDescent="0.25"/>
    <row r="45774" x14ac:dyDescent="0.25"/>
    <row r="45775" x14ac:dyDescent="0.25"/>
    <row r="45776" x14ac:dyDescent="0.25"/>
    <row r="45777" x14ac:dyDescent="0.25"/>
    <row r="45778" x14ac:dyDescent="0.25"/>
    <row r="45779" x14ac:dyDescent="0.25"/>
    <row r="45780" x14ac:dyDescent="0.25"/>
    <row r="45781" x14ac:dyDescent="0.25"/>
    <row r="45782" x14ac:dyDescent="0.25"/>
    <row r="45783" x14ac:dyDescent="0.25"/>
    <row r="45784" x14ac:dyDescent="0.25"/>
    <row r="45785" x14ac:dyDescent="0.25"/>
    <row r="45786" x14ac:dyDescent="0.25"/>
    <row r="45787" x14ac:dyDescent="0.25"/>
    <row r="45788" x14ac:dyDescent="0.25"/>
    <row r="45789" x14ac:dyDescent="0.25"/>
    <row r="45790" x14ac:dyDescent="0.25"/>
    <row r="45791" x14ac:dyDescent="0.25"/>
    <row r="45792" x14ac:dyDescent="0.25"/>
    <row r="45793" x14ac:dyDescent="0.25"/>
    <row r="45794" x14ac:dyDescent="0.25"/>
    <row r="45795" x14ac:dyDescent="0.25"/>
    <row r="45796" x14ac:dyDescent="0.25"/>
    <row r="45797" x14ac:dyDescent="0.25"/>
    <row r="45798" x14ac:dyDescent="0.25"/>
    <row r="45799" x14ac:dyDescent="0.25"/>
    <row r="45800" x14ac:dyDescent="0.25"/>
    <row r="45801" x14ac:dyDescent="0.25"/>
    <row r="45802" x14ac:dyDescent="0.25"/>
    <row r="45803" x14ac:dyDescent="0.25"/>
    <row r="45804" x14ac:dyDescent="0.25"/>
    <row r="45805" x14ac:dyDescent="0.25"/>
    <row r="45806" x14ac:dyDescent="0.25"/>
    <row r="45807" x14ac:dyDescent="0.25"/>
    <row r="45808" x14ac:dyDescent="0.25"/>
    <row r="45809" x14ac:dyDescent="0.25"/>
    <row r="45810" x14ac:dyDescent="0.25"/>
    <row r="45811" x14ac:dyDescent="0.25"/>
    <row r="45812" x14ac:dyDescent="0.25"/>
    <row r="45813" x14ac:dyDescent="0.25"/>
    <row r="45814" x14ac:dyDescent="0.25"/>
    <row r="45815" x14ac:dyDescent="0.25"/>
    <row r="45816" x14ac:dyDescent="0.25"/>
    <row r="45817" x14ac:dyDescent="0.25"/>
    <row r="45818" x14ac:dyDescent="0.25"/>
    <row r="45819" x14ac:dyDescent="0.25"/>
    <row r="45820" x14ac:dyDescent="0.25"/>
    <row r="45821" x14ac:dyDescent="0.25"/>
    <row r="45822" x14ac:dyDescent="0.25"/>
    <row r="45823" x14ac:dyDescent="0.25"/>
    <row r="45824" x14ac:dyDescent="0.25"/>
    <row r="45825" x14ac:dyDescent="0.25"/>
    <row r="45826" x14ac:dyDescent="0.25"/>
    <row r="45827" x14ac:dyDescent="0.25"/>
    <row r="45828" x14ac:dyDescent="0.25"/>
    <row r="45829" x14ac:dyDescent="0.25"/>
    <row r="45830" x14ac:dyDescent="0.25"/>
    <row r="45831" x14ac:dyDescent="0.25"/>
    <row r="45832" x14ac:dyDescent="0.25"/>
    <row r="45833" x14ac:dyDescent="0.25"/>
    <row r="45834" x14ac:dyDescent="0.25"/>
    <row r="45835" x14ac:dyDescent="0.25"/>
    <row r="45836" x14ac:dyDescent="0.25"/>
    <row r="45837" x14ac:dyDescent="0.25"/>
    <row r="45838" x14ac:dyDescent="0.25"/>
    <row r="45839" x14ac:dyDescent="0.25"/>
    <row r="45840" x14ac:dyDescent="0.25"/>
    <row r="45841" x14ac:dyDescent="0.25"/>
    <row r="45842" x14ac:dyDescent="0.25"/>
    <row r="45843" x14ac:dyDescent="0.25"/>
    <row r="45844" x14ac:dyDescent="0.25"/>
    <row r="45845" x14ac:dyDescent="0.25"/>
    <row r="45846" x14ac:dyDescent="0.25"/>
    <row r="45847" x14ac:dyDescent="0.25"/>
    <row r="45848" x14ac:dyDescent="0.25"/>
    <row r="45849" x14ac:dyDescent="0.25"/>
    <row r="45850" x14ac:dyDescent="0.25"/>
    <row r="45851" x14ac:dyDescent="0.25"/>
    <row r="45852" x14ac:dyDescent="0.25"/>
    <row r="45853" x14ac:dyDescent="0.25"/>
    <row r="45854" x14ac:dyDescent="0.25"/>
    <row r="45855" x14ac:dyDescent="0.25"/>
    <row r="45856" x14ac:dyDescent="0.25"/>
    <row r="45857" x14ac:dyDescent="0.25"/>
    <row r="45858" x14ac:dyDescent="0.25"/>
    <row r="45859" x14ac:dyDescent="0.25"/>
    <row r="45860" x14ac:dyDescent="0.25"/>
    <row r="45861" x14ac:dyDescent="0.25"/>
    <row r="45862" x14ac:dyDescent="0.25"/>
    <row r="45863" x14ac:dyDescent="0.25"/>
    <row r="45864" x14ac:dyDescent="0.25"/>
    <row r="45865" x14ac:dyDescent="0.25"/>
    <row r="45866" x14ac:dyDescent="0.25"/>
    <row r="45867" x14ac:dyDescent="0.25"/>
    <row r="45868" x14ac:dyDescent="0.25"/>
    <row r="45869" x14ac:dyDescent="0.25"/>
    <row r="45870" x14ac:dyDescent="0.25"/>
    <row r="45871" x14ac:dyDescent="0.25"/>
    <row r="45872" x14ac:dyDescent="0.25"/>
    <row r="45873" x14ac:dyDescent="0.25"/>
    <row r="45874" x14ac:dyDescent="0.25"/>
    <row r="45875" x14ac:dyDescent="0.25"/>
    <row r="45876" x14ac:dyDescent="0.25"/>
    <row r="45877" x14ac:dyDescent="0.25"/>
    <row r="45878" x14ac:dyDescent="0.25"/>
    <row r="45879" x14ac:dyDescent="0.25"/>
    <row r="45880" x14ac:dyDescent="0.25"/>
    <row r="45881" x14ac:dyDescent="0.25"/>
    <row r="45882" x14ac:dyDescent="0.25"/>
    <row r="45883" x14ac:dyDescent="0.25"/>
    <row r="45884" x14ac:dyDescent="0.25"/>
    <row r="45885" x14ac:dyDescent="0.25"/>
    <row r="45886" x14ac:dyDescent="0.25"/>
    <row r="45887" x14ac:dyDescent="0.25"/>
    <row r="45888" x14ac:dyDescent="0.25"/>
    <row r="45889" x14ac:dyDescent="0.25"/>
    <row r="45890" x14ac:dyDescent="0.25"/>
    <row r="45891" x14ac:dyDescent="0.25"/>
    <row r="45892" x14ac:dyDescent="0.25"/>
    <row r="45893" x14ac:dyDescent="0.25"/>
    <row r="45894" x14ac:dyDescent="0.25"/>
    <row r="45895" x14ac:dyDescent="0.25"/>
    <row r="45896" x14ac:dyDescent="0.25"/>
    <row r="45897" x14ac:dyDescent="0.25"/>
    <row r="45898" x14ac:dyDescent="0.25"/>
    <row r="45899" x14ac:dyDescent="0.25"/>
    <row r="45900" x14ac:dyDescent="0.25"/>
    <row r="45901" x14ac:dyDescent="0.25"/>
    <row r="45902" x14ac:dyDescent="0.25"/>
    <row r="45903" x14ac:dyDescent="0.25"/>
    <row r="45904" x14ac:dyDescent="0.25"/>
    <row r="45905" x14ac:dyDescent="0.25"/>
    <row r="45906" x14ac:dyDescent="0.25"/>
    <row r="45907" x14ac:dyDescent="0.25"/>
    <row r="45908" x14ac:dyDescent="0.25"/>
    <row r="45909" x14ac:dyDescent="0.25"/>
    <row r="45910" x14ac:dyDescent="0.25"/>
    <row r="45911" x14ac:dyDescent="0.25"/>
    <row r="45912" x14ac:dyDescent="0.25"/>
    <row r="45913" x14ac:dyDescent="0.25"/>
    <row r="45914" x14ac:dyDescent="0.25"/>
    <row r="45915" x14ac:dyDescent="0.25"/>
    <row r="45916" x14ac:dyDescent="0.25"/>
    <row r="45917" x14ac:dyDescent="0.25"/>
    <row r="45918" x14ac:dyDescent="0.25"/>
    <row r="45919" x14ac:dyDescent="0.25"/>
    <row r="45920" x14ac:dyDescent="0.25"/>
    <row r="45921" x14ac:dyDescent="0.25"/>
    <row r="45922" x14ac:dyDescent="0.25"/>
    <row r="45923" x14ac:dyDescent="0.25"/>
    <row r="45924" x14ac:dyDescent="0.25"/>
    <row r="45925" x14ac:dyDescent="0.25"/>
    <row r="45926" x14ac:dyDescent="0.25"/>
    <row r="45927" x14ac:dyDescent="0.25"/>
    <row r="45928" x14ac:dyDescent="0.25"/>
    <row r="45929" x14ac:dyDescent="0.25"/>
    <row r="45930" x14ac:dyDescent="0.25"/>
    <row r="45931" x14ac:dyDescent="0.25"/>
    <row r="45932" x14ac:dyDescent="0.25"/>
    <row r="45933" x14ac:dyDescent="0.25"/>
    <row r="45934" x14ac:dyDescent="0.25"/>
    <row r="45935" x14ac:dyDescent="0.25"/>
    <row r="45936" x14ac:dyDescent="0.25"/>
    <row r="45937" x14ac:dyDescent="0.25"/>
    <row r="45938" x14ac:dyDescent="0.25"/>
    <row r="45939" x14ac:dyDescent="0.25"/>
    <row r="45940" x14ac:dyDescent="0.25"/>
    <row r="45941" x14ac:dyDescent="0.25"/>
    <row r="45942" x14ac:dyDescent="0.25"/>
    <row r="45943" x14ac:dyDescent="0.25"/>
    <row r="45944" x14ac:dyDescent="0.25"/>
    <row r="45945" x14ac:dyDescent="0.25"/>
    <row r="45946" x14ac:dyDescent="0.25"/>
    <row r="45947" x14ac:dyDescent="0.25"/>
    <row r="45948" x14ac:dyDescent="0.25"/>
    <row r="45949" x14ac:dyDescent="0.25"/>
    <row r="45950" x14ac:dyDescent="0.25"/>
    <row r="45951" x14ac:dyDescent="0.25"/>
    <row r="45952" x14ac:dyDescent="0.25"/>
    <row r="45953" x14ac:dyDescent="0.25"/>
    <row r="45954" x14ac:dyDescent="0.25"/>
    <row r="45955" x14ac:dyDescent="0.25"/>
    <row r="45956" x14ac:dyDescent="0.25"/>
    <row r="45957" x14ac:dyDescent="0.25"/>
    <row r="45958" x14ac:dyDescent="0.25"/>
    <row r="45959" x14ac:dyDescent="0.25"/>
    <row r="45960" x14ac:dyDescent="0.25"/>
    <row r="45961" x14ac:dyDescent="0.25"/>
    <row r="45962" x14ac:dyDescent="0.25"/>
    <row r="45963" x14ac:dyDescent="0.25"/>
    <row r="45964" x14ac:dyDescent="0.25"/>
    <row r="45965" x14ac:dyDescent="0.25"/>
    <row r="45966" x14ac:dyDescent="0.25"/>
    <row r="45967" x14ac:dyDescent="0.25"/>
    <row r="45968" x14ac:dyDescent="0.25"/>
    <row r="45969" x14ac:dyDescent="0.25"/>
    <row r="45970" x14ac:dyDescent="0.25"/>
    <row r="45971" x14ac:dyDescent="0.25"/>
    <row r="45972" x14ac:dyDescent="0.25"/>
    <row r="45973" x14ac:dyDescent="0.25"/>
    <row r="45974" x14ac:dyDescent="0.25"/>
    <row r="45975" x14ac:dyDescent="0.25"/>
    <row r="45976" x14ac:dyDescent="0.25"/>
    <row r="45977" x14ac:dyDescent="0.25"/>
    <row r="45978" x14ac:dyDescent="0.25"/>
    <row r="45979" x14ac:dyDescent="0.25"/>
    <row r="45980" x14ac:dyDescent="0.25"/>
    <row r="45981" x14ac:dyDescent="0.25"/>
    <row r="45982" x14ac:dyDescent="0.25"/>
    <row r="45983" x14ac:dyDescent="0.25"/>
    <row r="45984" x14ac:dyDescent="0.25"/>
    <row r="45985" x14ac:dyDescent="0.25"/>
    <row r="45986" x14ac:dyDescent="0.25"/>
    <row r="45987" x14ac:dyDescent="0.25"/>
    <row r="45988" x14ac:dyDescent="0.25"/>
    <row r="45989" x14ac:dyDescent="0.25"/>
    <row r="45990" x14ac:dyDescent="0.25"/>
    <row r="45991" x14ac:dyDescent="0.25"/>
    <row r="45992" x14ac:dyDescent="0.25"/>
    <row r="45993" x14ac:dyDescent="0.25"/>
    <row r="45994" x14ac:dyDescent="0.25"/>
    <row r="45995" x14ac:dyDescent="0.25"/>
    <row r="45996" x14ac:dyDescent="0.25"/>
    <row r="45997" x14ac:dyDescent="0.25"/>
    <row r="45998" x14ac:dyDescent="0.25"/>
    <row r="45999" x14ac:dyDescent="0.25"/>
    <row r="46000" x14ac:dyDescent="0.25"/>
    <row r="46001" x14ac:dyDescent="0.25"/>
    <row r="46002" x14ac:dyDescent="0.25"/>
    <row r="46003" x14ac:dyDescent="0.25"/>
    <row r="46004" x14ac:dyDescent="0.25"/>
    <row r="46005" x14ac:dyDescent="0.25"/>
    <row r="46006" x14ac:dyDescent="0.25"/>
    <row r="46007" x14ac:dyDescent="0.25"/>
    <row r="46008" x14ac:dyDescent="0.25"/>
    <row r="46009" x14ac:dyDescent="0.25"/>
    <row r="46010" x14ac:dyDescent="0.25"/>
    <row r="46011" x14ac:dyDescent="0.25"/>
    <row r="46012" x14ac:dyDescent="0.25"/>
    <row r="46013" x14ac:dyDescent="0.25"/>
    <row r="46014" x14ac:dyDescent="0.25"/>
    <row r="46015" x14ac:dyDescent="0.25"/>
    <row r="46016" x14ac:dyDescent="0.25"/>
    <row r="46017" x14ac:dyDescent="0.25"/>
    <row r="46018" x14ac:dyDescent="0.25"/>
    <row r="46019" x14ac:dyDescent="0.25"/>
    <row r="46020" x14ac:dyDescent="0.25"/>
    <row r="46021" x14ac:dyDescent="0.25"/>
    <row r="46022" x14ac:dyDescent="0.25"/>
    <row r="46023" x14ac:dyDescent="0.25"/>
    <row r="46024" x14ac:dyDescent="0.25"/>
    <row r="46025" x14ac:dyDescent="0.25"/>
    <row r="46026" x14ac:dyDescent="0.25"/>
    <row r="46027" x14ac:dyDescent="0.25"/>
    <row r="46028" x14ac:dyDescent="0.25"/>
    <row r="46029" x14ac:dyDescent="0.25"/>
    <row r="46030" x14ac:dyDescent="0.25"/>
    <row r="46031" x14ac:dyDescent="0.25"/>
    <row r="46032" x14ac:dyDescent="0.25"/>
    <row r="46033" x14ac:dyDescent="0.25"/>
    <row r="46034" x14ac:dyDescent="0.25"/>
    <row r="46035" x14ac:dyDescent="0.25"/>
    <row r="46036" x14ac:dyDescent="0.25"/>
    <row r="46037" x14ac:dyDescent="0.25"/>
    <row r="46038" x14ac:dyDescent="0.25"/>
    <row r="46039" x14ac:dyDescent="0.25"/>
    <row r="46040" x14ac:dyDescent="0.25"/>
    <row r="46041" x14ac:dyDescent="0.25"/>
    <row r="46042" x14ac:dyDescent="0.25"/>
    <row r="46043" x14ac:dyDescent="0.25"/>
    <row r="46044" x14ac:dyDescent="0.25"/>
    <row r="46045" x14ac:dyDescent="0.25"/>
    <row r="46046" x14ac:dyDescent="0.25"/>
    <row r="46047" x14ac:dyDescent="0.25"/>
    <row r="46048" x14ac:dyDescent="0.25"/>
    <row r="46049" x14ac:dyDescent="0.25"/>
    <row r="46050" x14ac:dyDescent="0.25"/>
    <row r="46051" x14ac:dyDescent="0.25"/>
    <row r="46052" x14ac:dyDescent="0.25"/>
    <row r="46053" x14ac:dyDescent="0.25"/>
    <row r="46054" x14ac:dyDescent="0.25"/>
    <row r="46055" x14ac:dyDescent="0.25"/>
    <row r="46056" x14ac:dyDescent="0.25"/>
    <row r="46057" x14ac:dyDescent="0.25"/>
    <row r="46058" x14ac:dyDescent="0.25"/>
    <row r="46059" x14ac:dyDescent="0.25"/>
    <row r="46060" x14ac:dyDescent="0.25"/>
    <row r="46061" x14ac:dyDescent="0.25"/>
    <row r="46062" x14ac:dyDescent="0.25"/>
    <row r="46063" x14ac:dyDescent="0.25"/>
    <row r="46064" x14ac:dyDescent="0.25"/>
    <row r="46065" x14ac:dyDescent="0.25"/>
    <row r="46066" x14ac:dyDescent="0.25"/>
    <row r="46067" x14ac:dyDescent="0.25"/>
    <row r="46068" x14ac:dyDescent="0.25"/>
    <row r="46069" x14ac:dyDescent="0.25"/>
    <row r="46070" x14ac:dyDescent="0.25"/>
    <row r="46071" x14ac:dyDescent="0.25"/>
    <row r="46072" x14ac:dyDescent="0.25"/>
    <row r="46073" x14ac:dyDescent="0.25"/>
    <row r="46074" x14ac:dyDescent="0.25"/>
    <row r="46075" x14ac:dyDescent="0.25"/>
    <row r="46076" x14ac:dyDescent="0.25"/>
    <row r="46077" x14ac:dyDescent="0.25"/>
    <row r="46078" x14ac:dyDescent="0.25"/>
    <row r="46079" x14ac:dyDescent="0.25"/>
    <row r="46080" x14ac:dyDescent="0.25"/>
    <row r="46081" x14ac:dyDescent="0.25"/>
    <row r="46082" x14ac:dyDescent="0.25"/>
    <row r="46083" x14ac:dyDescent="0.25"/>
    <row r="46084" x14ac:dyDescent="0.25"/>
    <row r="46085" x14ac:dyDescent="0.25"/>
    <row r="46086" x14ac:dyDescent="0.25"/>
    <row r="46087" x14ac:dyDescent="0.25"/>
    <row r="46088" x14ac:dyDescent="0.25"/>
    <row r="46089" x14ac:dyDescent="0.25"/>
    <row r="46090" x14ac:dyDescent="0.25"/>
    <row r="46091" x14ac:dyDescent="0.25"/>
    <row r="46092" x14ac:dyDescent="0.25"/>
    <row r="46093" x14ac:dyDescent="0.25"/>
    <row r="46094" x14ac:dyDescent="0.25"/>
    <row r="46095" x14ac:dyDescent="0.25"/>
    <row r="46096" x14ac:dyDescent="0.25"/>
    <row r="46097" x14ac:dyDescent="0.25"/>
    <row r="46098" x14ac:dyDescent="0.25"/>
    <row r="46099" x14ac:dyDescent="0.25"/>
    <row r="46100" x14ac:dyDescent="0.25"/>
    <row r="46101" x14ac:dyDescent="0.25"/>
    <row r="46102" x14ac:dyDescent="0.25"/>
    <row r="46103" x14ac:dyDescent="0.25"/>
    <row r="46104" x14ac:dyDescent="0.25"/>
    <row r="46105" x14ac:dyDescent="0.25"/>
    <row r="46106" x14ac:dyDescent="0.25"/>
    <row r="46107" x14ac:dyDescent="0.25"/>
    <row r="46108" x14ac:dyDescent="0.25"/>
    <row r="46109" x14ac:dyDescent="0.25"/>
    <row r="46110" x14ac:dyDescent="0.25"/>
    <row r="46111" x14ac:dyDescent="0.25"/>
    <row r="46112" x14ac:dyDescent="0.25"/>
    <row r="46113" x14ac:dyDescent="0.25"/>
    <row r="46114" x14ac:dyDescent="0.25"/>
    <row r="46115" x14ac:dyDescent="0.25"/>
    <row r="46116" x14ac:dyDescent="0.25"/>
    <row r="46117" x14ac:dyDescent="0.25"/>
    <row r="46118" x14ac:dyDescent="0.25"/>
    <row r="46119" x14ac:dyDescent="0.25"/>
    <row r="46120" x14ac:dyDescent="0.25"/>
    <row r="46121" x14ac:dyDescent="0.25"/>
    <row r="46122" x14ac:dyDescent="0.25"/>
    <row r="46123" x14ac:dyDescent="0.25"/>
    <row r="46124" x14ac:dyDescent="0.25"/>
    <row r="46125" x14ac:dyDescent="0.25"/>
    <row r="46126" x14ac:dyDescent="0.25"/>
    <row r="46127" x14ac:dyDescent="0.25"/>
    <row r="46128" x14ac:dyDescent="0.25"/>
    <row r="46129" x14ac:dyDescent="0.25"/>
    <row r="46130" x14ac:dyDescent="0.25"/>
    <row r="46131" x14ac:dyDescent="0.25"/>
    <row r="46132" x14ac:dyDescent="0.25"/>
    <row r="46133" x14ac:dyDescent="0.25"/>
    <row r="46134" x14ac:dyDescent="0.25"/>
    <row r="46135" x14ac:dyDescent="0.25"/>
    <row r="46136" x14ac:dyDescent="0.25"/>
    <row r="46137" x14ac:dyDescent="0.25"/>
    <row r="46138" x14ac:dyDescent="0.25"/>
    <row r="46139" x14ac:dyDescent="0.25"/>
    <row r="46140" x14ac:dyDescent="0.25"/>
    <row r="46141" x14ac:dyDescent="0.25"/>
    <row r="46142" x14ac:dyDescent="0.25"/>
    <row r="46143" x14ac:dyDescent="0.25"/>
    <row r="46144" x14ac:dyDescent="0.25"/>
    <row r="46145" x14ac:dyDescent="0.25"/>
    <row r="46146" x14ac:dyDescent="0.25"/>
    <row r="46147" x14ac:dyDescent="0.25"/>
    <row r="46148" x14ac:dyDescent="0.25"/>
    <row r="46149" x14ac:dyDescent="0.25"/>
    <row r="46150" x14ac:dyDescent="0.25"/>
    <row r="46151" x14ac:dyDescent="0.25"/>
    <row r="46152" x14ac:dyDescent="0.25"/>
    <row r="46153" x14ac:dyDescent="0.25"/>
    <row r="46154" x14ac:dyDescent="0.25"/>
    <row r="46155" x14ac:dyDescent="0.25"/>
    <row r="46156" x14ac:dyDescent="0.25"/>
    <row r="46157" x14ac:dyDescent="0.25"/>
    <row r="46158" x14ac:dyDescent="0.25"/>
    <row r="46159" x14ac:dyDescent="0.25"/>
    <row r="46160" x14ac:dyDescent="0.25"/>
    <row r="46161" x14ac:dyDescent="0.25"/>
    <row r="46162" x14ac:dyDescent="0.25"/>
    <row r="46163" x14ac:dyDescent="0.25"/>
    <row r="46164" x14ac:dyDescent="0.25"/>
    <row r="46165" x14ac:dyDescent="0.25"/>
    <row r="46166" x14ac:dyDescent="0.25"/>
    <row r="46167" x14ac:dyDescent="0.25"/>
    <row r="46168" x14ac:dyDescent="0.25"/>
    <row r="46169" x14ac:dyDescent="0.25"/>
    <row r="46170" x14ac:dyDescent="0.25"/>
    <row r="46171" x14ac:dyDescent="0.25"/>
    <row r="46172" x14ac:dyDescent="0.25"/>
    <row r="46173" x14ac:dyDescent="0.25"/>
    <row r="46174" x14ac:dyDescent="0.25"/>
    <row r="46175" x14ac:dyDescent="0.25"/>
    <row r="46176" x14ac:dyDescent="0.25"/>
    <row r="46177" x14ac:dyDescent="0.25"/>
    <row r="46178" x14ac:dyDescent="0.25"/>
    <row r="46179" x14ac:dyDescent="0.25"/>
    <row r="46180" x14ac:dyDescent="0.25"/>
    <row r="46181" x14ac:dyDescent="0.25"/>
    <row r="46182" x14ac:dyDescent="0.25"/>
    <row r="46183" x14ac:dyDescent="0.25"/>
    <row r="46184" x14ac:dyDescent="0.25"/>
    <row r="46185" x14ac:dyDescent="0.25"/>
    <row r="46186" x14ac:dyDescent="0.25"/>
    <row r="46187" x14ac:dyDescent="0.25"/>
    <row r="46188" x14ac:dyDescent="0.25"/>
    <row r="46189" x14ac:dyDescent="0.25"/>
    <row r="46190" x14ac:dyDescent="0.25"/>
    <row r="46191" x14ac:dyDescent="0.25"/>
    <row r="46192" x14ac:dyDescent="0.25"/>
    <row r="46193" x14ac:dyDescent="0.25"/>
    <row r="46194" x14ac:dyDescent="0.25"/>
    <row r="46195" x14ac:dyDescent="0.25"/>
    <row r="46196" x14ac:dyDescent="0.25"/>
    <row r="46197" x14ac:dyDescent="0.25"/>
    <row r="46198" x14ac:dyDescent="0.25"/>
    <row r="46199" x14ac:dyDescent="0.25"/>
    <row r="46200" x14ac:dyDescent="0.25"/>
    <row r="46201" x14ac:dyDescent="0.25"/>
    <row r="46202" x14ac:dyDescent="0.25"/>
    <row r="46203" x14ac:dyDescent="0.25"/>
    <row r="46204" x14ac:dyDescent="0.25"/>
    <row r="46205" x14ac:dyDescent="0.25"/>
    <row r="46206" x14ac:dyDescent="0.25"/>
    <row r="46207" x14ac:dyDescent="0.25"/>
    <row r="46208" x14ac:dyDescent="0.25"/>
    <row r="46209" x14ac:dyDescent="0.25"/>
    <row r="46210" x14ac:dyDescent="0.25"/>
    <row r="46211" x14ac:dyDescent="0.25"/>
    <row r="46212" x14ac:dyDescent="0.25"/>
    <row r="46213" x14ac:dyDescent="0.25"/>
    <row r="46214" x14ac:dyDescent="0.25"/>
    <row r="46215" x14ac:dyDescent="0.25"/>
    <row r="46216" x14ac:dyDescent="0.25"/>
    <row r="46217" x14ac:dyDescent="0.25"/>
    <row r="46218" x14ac:dyDescent="0.25"/>
    <row r="46219" x14ac:dyDescent="0.25"/>
    <row r="46220" x14ac:dyDescent="0.25"/>
    <row r="46221" x14ac:dyDescent="0.25"/>
    <row r="46222" x14ac:dyDescent="0.25"/>
    <row r="46223" x14ac:dyDescent="0.25"/>
    <row r="46224" x14ac:dyDescent="0.25"/>
    <row r="46225" x14ac:dyDescent="0.25"/>
    <row r="46226" x14ac:dyDescent="0.25"/>
    <row r="46227" x14ac:dyDescent="0.25"/>
    <row r="46228" x14ac:dyDescent="0.25"/>
    <row r="46229" x14ac:dyDescent="0.25"/>
    <row r="46230" x14ac:dyDescent="0.25"/>
    <row r="46231" x14ac:dyDescent="0.25"/>
    <row r="46232" x14ac:dyDescent="0.25"/>
    <row r="46233" x14ac:dyDescent="0.25"/>
    <row r="46234" x14ac:dyDescent="0.25"/>
    <row r="46235" x14ac:dyDescent="0.25"/>
    <row r="46236" x14ac:dyDescent="0.25"/>
    <row r="46237" x14ac:dyDescent="0.25"/>
    <row r="46238" x14ac:dyDescent="0.25"/>
    <row r="46239" x14ac:dyDescent="0.25"/>
    <row r="46240" x14ac:dyDescent="0.25"/>
    <row r="46241" x14ac:dyDescent="0.25"/>
    <row r="46242" x14ac:dyDescent="0.25"/>
    <row r="46243" x14ac:dyDescent="0.25"/>
    <row r="46244" x14ac:dyDescent="0.25"/>
    <row r="46245" x14ac:dyDescent="0.25"/>
    <row r="46246" x14ac:dyDescent="0.25"/>
    <row r="46247" x14ac:dyDescent="0.25"/>
    <row r="46248" x14ac:dyDescent="0.25"/>
    <row r="46249" x14ac:dyDescent="0.25"/>
    <row r="46250" x14ac:dyDescent="0.25"/>
    <row r="46251" x14ac:dyDescent="0.25"/>
    <row r="46252" x14ac:dyDescent="0.25"/>
    <row r="46253" x14ac:dyDescent="0.25"/>
    <row r="46254" x14ac:dyDescent="0.25"/>
    <row r="46255" x14ac:dyDescent="0.25"/>
    <row r="46256" x14ac:dyDescent="0.25"/>
    <row r="46257" x14ac:dyDescent="0.25"/>
    <row r="46258" x14ac:dyDescent="0.25"/>
    <row r="46259" x14ac:dyDescent="0.25"/>
    <row r="46260" x14ac:dyDescent="0.25"/>
    <row r="46261" x14ac:dyDescent="0.25"/>
    <row r="46262" x14ac:dyDescent="0.25"/>
    <row r="46263" x14ac:dyDescent="0.25"/>
    <row r="46264" x14ac:dyDescent="0.25"/>
    <row r="46265" x14ac:dyDescent="0.25"/>
    <row r="46266" x14ac:dyDescent="0.25"/>
    <row r="46267" x14ac:dyDescent="0.25"/>
    <row r="46268" x14ac:dyDescent="0.25"/>
    <row r="46269" x14ac:dyDescent="0.25"/>
    <row r="46270" x14ac:dyDescent="0.25"/>
    <row r="46271" x14ac:dyDescent="0.25"/>
    <row r="46272" x14ac:dyDescent="0.25"/>
    <row r="46273" x14ac:dyDescent="0.25"/>
    <row r="46274" x14ac:dyDescent="0.25"/>
    <row r="46275" x14ac:dyDescent="0.25"/>
    <row r="46276" x14ac:dyDescent="0.25"/>
    <row r="46277" x14ac:dyDescent="0.25"/>
    <row r="46278" x14ac:dyDescent="0.25"/>
    <row r="46279" x14ac:dyDescent="0.25"/>
    <row r="46280" x14ac:dyDescent="0.25"/>
    <row r="46281" x14ac:dyDescent="0.25"/>
    <row r="46282" x14ac:dyDescent="0.25"/>
    <row r="46283" x14ac:dyDescent="0.25"/>
    <row r="46284" x14ac:dyDescent="0.25"/>
    <row r="46285" x14ac:dyDescent="0.25"/>
    <row r="46286" x14ac:dyDescent="0.25"/>
    <row r="46287" x14ac:dyDescent="0.25"/>
    <row r="46288" x14ac:dyDescent="0.25"/>
    <row r="46289" x14ac:dyDescent="0.25"/>
    <row r="46290" x14ac:dyDescent="0.25"/>
    <row r="46291" x14ac:dyDescent="0.25"/>
    <row r="46292" x14ac:dyDescent="0.25"/>
    <row r="46293" x14ac:dyDescent="0.25"/>
    <row r="46294" x14ac:dyDescent="0.25"/>
    <row r="46295" x14ac:dyDescent="0.25"/>
    <row r="46296" x14ac:dyDescent="0.25"/>
    <row r="46297" x14ac:dyDescent="0.25"/>
    <row r="46298" x14ac:dyDescent="0.25"/>
    <row r="46299" x14ac:dyDescent="0.25"/>
    <row r="46300" x14ac:dyDescent="0.25"/>
    <row r="46301" x14ac:dyDescent="0.25"/>
    <row r="46302" x14ac:dyDescent="0.25"/>
    <row r="46303" x14ac:dyDescent="0.25"/>
    <row r="46304" x14ac:dyDescent="0.25"/>
    <row r="46305" x14ac:dyDescent="0.25"/>
    <row r="46306" x14ac:dyDescent="0.25"/>
    <row r="46307" x14ac:dyDescent="0.25"/>
    <row r="46308" x14ac:dyDescent="0.25"/>
    <row r="46309" x14ac:dyDescent="0.25"/>
    <row r="46310" x14ac:dyDescent="0.25"/>
    <row r="46311" x14ac:dyDescent="0.25"/>
    <row r="46312" x14ac:dyDescent="0.25"/>
    <row r="46313" x14ac:dyDescent="0.25"/>
    <row r="46314" x14ac:dyDescent="0.25"/>
    <row r="46315" x14ac:dyDescent="0.25"/>
    <row r="46316" x14ac:dyDescent="0.25"/>
    <row r="46317" x14ac:dyDescent="0.25"/>
    <row r="46318" x14ac:dyDescent="0.25"/>
    <row r="46319" x14ac:dyDescent="0.25"/>
    <row r="46320" x14ac:dyDescent="0.25"/>
    <row r="46321" x14ac:dyDescent="0.25"/>
    <row r="46322" x14ac:dyDescent="0.25"/>
    <row r="46323" x14ac:dyDescent="0.25"/>
    <row r="46324" x14ac:dyDescent="0.25"/>
    <row r="46325" x14ac:dyDescent="0.25"/>
    <row r="46326" x14ac:dyDescent="0.25"/>
    <row r="46327" x14ac:dyDescent="0.25"/>
    <row r="46328" x14ac:dyDescent="0.25"/>
    <row r="46329" x14ac:dyDescent="0.25"/>
    <row r="46330" x14ac:dyDescent="0.25"/>
    <row r="46331" x14ac:dyDescent="0.25"/>
    <row r="46332" x14ac:dyDescent="0.25"/>
    <row r="46333" x14ac:dyDescent="0.25"/>
    <row r="46334" x14ac:dyDescent="0.25"/>
    <row r="46335" x14ac:dyDescent="0.25"/>
    <row r="46336" x14ac:dyDescent="0.25"/>
    <row r="46337" x14ac:dyDescent="0.25"/>
    <row r="46338" x14ac:dyDescent="0.25"/>
    <row r="46339" x14ac:dyDescent="0.25"/>
    <row r="46340" x14ac:dyDescent="0.25"/>
    <row r="46341" x14ac:dyDescent="0.25"/>
    <row r="46342" x14ac:dyDescent="0.25"/>
    <row r="46343" x14ac:dyDescent="0.25"/>
    <row r="46344" x14ac:dyDescent="0.25"/>
    <row r="46345" x14ac:dyDescent="0.25"/>
    <row r="46346" x14ac:dyDescent="0.25"/>
    <row r="46347" x14ac:dyDescent="0.25"/>
    <row r="46348" x14ac:dyDescent="0.25"/>
    <row r="46349" x14ac:dyDescent="0.25"/>
    <row r="46350" x14ac:dyDescent="0.25"/>
    <row r="46351" x14ac:dyDescent="0.25"/>
    <row r="46352" x14ac:dyDescent="0.25"/>
    <row r="46353" x14ac:dyDescent="0.25"/>
    <row r="46354" x14ac:dyDescent="0.25"/>
    <row r="46355" x14ac:dyDescent="0.25"/>
    <row r="46356" x14ac:dyDescent="0.25"/>
    <row r="46357" x14ac:dyDescent="0.25"/>
    <row r="46358" x14ac:dyDescent="0.25"/>
    <row r="46359" x14ac:dyDescent="0.25"/>
    <row r="46360" x14ac:dyDescent="0.25"/>
    <row r="46361" x14ac:dyDescent="0.25"/>
    <row r="46362" x14ac:dyDescent="0.25"/>
    <row r="46363" x14ac:dyDescent="0.25"/>
    <row r="46364" x14ac:dyDescent="0.25"/>
    <row r="46365" x14ac:dyDescent="0.25"/>
    <row r="46366" x14ac:dyDescent="0.25"/>
    <row r="46367" x14ac:dyDescent="0.25"/>
    <row r="46368" x14ac:dyDescent="0.25"/>
    <row r="46369" x14ac:dyDescent="0.25"/>
    <row r="46370" x14ac:dyDescent="0.25"/>
    <row r="46371" x14ac:dyDescent="0.25"/>
    <row r="46372" x14ac:dyDescent="0.25"/>
    <row r="46373" x14ac:dyDescent="0.25"/>
    <row r="46374" x14ac:dyDescent="0.25"/>
    <row r="46375" x14ac:dyDescent="0.25"/>
    <row r="46376" x14ac:dyDescent="0.25"/>
    <row r="46377" x14ac:dyDescent="0.25"/>
    <row r="46378" x14ac:dyDescent="0.25"/>
    <row r="46379" x14ac:dyDescent="0.25"/>
    <row r="46380" x14ac:dyDescent="0.25"/>
    <row r="46381" x14ac:dyDescent="0.25"/>
    <row r="46382" x14ac:dyDescent="0.25"/>
    <row r="46383" x14ac:dyDescent="0.25"/>
    <row r="46384" x14ac:dyDescent="0.25"/>
    <row r="46385" x14ac:dyDescent="0.25"/>
    <row r="46386" x14ac:dyDescent="0.25"/>
    <row r="46387" x14ac:dyDescent="0.25"/>
    <row r="46388" x14ac:dyDescent="0.25"/>
    <row r="46389" x14ac:dyDescent="0.25"/>
    <row r="46390" x14ac:dyDescent="0.25"/>
    <row r="46391" x14ac:dyDescent="0.25"/>
    <row r="46392" x14ac:dyDescent="0.25"/>
    <row r="46393" x14ac:dyDescent="0.25"/>
    <row r="46394" x14ac:dyDescent="0.25"/>
    <row r="46395" x14ac:dyDescent="0.25"/>
    <row r="46396" x14ac:dyDescent="0.25"/>
    <row r="46397" x14ac:dyDescent="0.25"/>
    <row r="46398" x14ac:dyDescent="0.25"/>
    <row r="46399" x14ac:dyDescent="0.25"/>
    <row r="46400" x14ac:dyDescent="0.25"/>
    <row r="46401" x14ac:dyDescent="0.25"/>
    <row r="46402" x14ac:dyDescent="0.25"/>
    <row r="46403" x14ac:dyDescent="0.25"/>
    <row r="46404" x14ac:dyDescent="0.25"/>
    <row r="46405" x14ac:dyDescent="0.25"/>
    <row r="46406" x14ac:dyDescent="0.25"/>
    <row r="46407" x14ac:dyDescent="0.25"/>
    <row r="46408" x14ac:dyDescent="0.25"/>
    <row r="46409" x14ac:dyDescent="0.25"/>
    <row r="46410" x14ac:dyDescent="0.25"/>
    <row r="46411" x14ac:dyDescent="0.25"/>
    <row r="46412" x14ac:dyDescent="0.25"/>
    <row r="46413" x14ac:dyDescent="0.25"/>
    <row r="46414" x14ac:dyDescent="0.25"/>
    <row r="46415" x14ac:dyDescent="0.25"/>
    <row r="46416" x14ac:dyDescent="0.25"/>
    <row r="46417" x14ac:dyDescent="0.25"/>
    <row r="46418" x14ac:dyDescent="0.25"/>
    <row r="46419" x14ac:dyDescent="0.25"/>
    <row r="46420" x14ac:dyDescent="0.25"/>
    <row r="46421" x14ac:dyDescent="0.25"/>
    <row r="46422" x14ac:dyDescent="0.25"/>
    <row r="46423" x14ac:dyDescent="0.25"/>
    <row r="46424" x14ac:dyDescent="0.25"/>
    <row r="46425" x14ac:dyDescent="0.25"/>
    <row r="46426" x14ac:dyDescent="0.25"/>
    <row r="46427" x14ac:dyDescent="0.25"/>
    <row r="46428" x14ac:dyDescent="0.25"/>
    <row r="46429" x14ac:dyDescent="0.25"/>
    <row r="46430" x14ac:dyDescent="0.25"/>
    <row r="46431" x14ac:dyDescent="0.25"/>
    <row r="46432" x14ac:dyDescent="0.25"/>
    <row r="46433" x14ac:dyDescent="0.25"/>
    <row r="46434" x14ac:dyDescent="0.25"/>
    <row r="46435" x14ac:dyDescent="0.25"/>
    <row r="46436" x14ac:dyDescent="0.25"/>
    <row r="46437" x14ac:dyDescent="0.25"/>
    <row r="46438" x14ac:dyDescent="0.25"/>
    <row r="46439" x14ac:dyDescent="0.25"/>
    <row r="46440" x14ac:dyDescent="0.25"/>
    <row r="46441" x14ac:dyDescent="0.25"/>
    <row r="46442" x14ac:dyDescent="0.25"/>
    <row r="46443" x14ac:dyDescent="0.25"/>
    <row r="46444" x14ac:dyDescent="0.25"/>
    <row r="46445" x14ac:dyDescent="0.25"/>
    <row r="46446" x14ac:dyDescent="0.25"/>
    <row r="46447" x14ac:dyDescent="0.25"/>
    <row r="46448" x14ac:dyDescent="0.25"/>
    <row r="46449" x14ac:dyDescent="0.25"/>
    <row r="46450" x14ac:dyDescent="0.25"/>
    <row r="46451" x14ac:dyDescent="0.25"/>
    <row r="46452" x14ac:dyDescent="0.25"/>
    <row r="46453" x14ac:dyDescent="0.25"/>
    <row r="46454" x14ac:dyDescent="0.25"/>
    <row r="46455" x14ac:dyDescent="0.25"/>
    <row r="46456" x14ac:dyDescent="0.25"/>
    <row r="46457" x14ac:dyDescent="0.25"/>
    <row r="46458" x14ac:dyDescent="0.25"/>
    <row r="46459" x14ac:dyDescent="0.25"/>
    <row r="46460" x14ac:dyDescent="0.25"/>
    <row r="46461" x14ac:dyDescent="0.25"/>
    <row r="46462" x14ac:dyDescent="0.25"/>
    <row r="46463" x14ac:dyDescent="0.25"/>
    <row r="46464" x14ac:dyDescent="0.25"/>
    <row r="46465" x14ac:dyDescent="0.25"/>
    <row r="46466" x14ac:dyDescent="0.25"/>
    <row r="46467" x14ac:dyDescent="0.25"/>
    <row r="46468" x14ac:dyDescent="0.25"/>
    <row r="46469" x14ac:dyDescent="0.25"/>
    <row r="46470" x14ac:dyDescent="0.25"/>
    <row r="46471" x14ac:dyDescent="0.25"/>
    <row r="46472" x14ac:dyDescent="0.25"/>
    <row r="46473" x14ac:dyDescent="0.25"/>
    <row r="46474" x14ac:dyDescent="0.25"/>
    <row r="46475" x14ac:dyDescent="0.25"/>
    <row r="46476" x14ac:dyDescent="0.25"/>
    <row r="46477" x14ac:dyDescent="0.25"/>
    <row r="46478" x14ac:dyDescent="0.25"/>
    <row r="46479" x14ac:dyDescent="0.25"/>
    <row r="46480" x14ac:dyDescent="0.25"/>
    <row r="46481" x14ac:dyDescent="0.25"/>
    <row r="46482" x14ac:dyDescent="0.25"/>
    <row r="46483" x14ac:dyDescent="0.25"/>
    <row r="46484" x14ac:dyDescent="0.25"/>
    <row r="46485" x14ac:dyDescent="0.25"/>
    <row r="46486" x14ac:dyDescent="0.25"/>
    <row r="46487" x14ac:dyDescent="0.25"/>
    <row r="46488" x14ac:dyDescent="0.25"/>
    <row r="46489" x14ac:dyDescent="0.25"/>
    <row r="46490" x14ac:dyDescent="0.25"/>
    <row r="46491" x14ac:dyDescent="0.25"/>
    <row r="46492" x14ac:dyDescent="0.25"/>
    <row r="46493" x14ac:dyDescent="0.25"/>
    <row r="46494" x14ac:dyDescent="0.25"/>
    <row r="46495" x14ac:dyDescent="0.25"/>
    <row r="46496" x14ac:dyDescent="0.25"/>
    <row r="46497" x14ac:dyDescent="0.25"/>
    <row r="46498" x14ac:dyDescent="0.25"/>
    <row r="46499" x14ac:dyDescent="0.25"/>
    <row r="46500" x14ac:dyDescent="0.25"/>
    <row r="46501" x14ac:dyDescent="0.25"/>
    <row r="46502" x14ac:dyDescent="0.25"/>
    <row r="46503" x14ac:dyDescent="0.25"/>
    <row r="46504" x14ac:dyDescent="0.25"/>
    <row r="46505" x14ac:dyDescent="0.25"/>
    <row r="46506" x14ac:dyDescent="0.25"/>
    <row r="46507" x14ac:dyDescent="0.25"/>
    <row r="46508" x14ac:dyDescent="0.25"/>
    <row r="46509" x14ac:dyDescent="0.25"/>
    <row r="46510" x14ac:dyDescent="0.25"/>
    <row r="46511" x14ac:dyDescent="0.25"/>
    <row r="46512" x14ac:dyDescent="0.25"/>
    <row r="46513" x14ac:dyDescent="0.25"/>
    <row r="46514" x14ac:dyDescent="0.25"/>
    <row r="46515" x14ac:dyDescent="0.25"/>
    <row r="46516" x14ac:dyDescent="0.25"/>
    <row r="46517" x14ac:dyDescent="0.25"/>
    <row r="46518" x14ac:dyDescent="0.25"/>
    <row r="46519" x14ac:dyDescent="0.25"/>
    <row r="46520" x14ac:dyDescent="0.25"/>
    <row r="46521" x14ac:dyDescent="0.25"/>
    <row r="46522" x14ac:dyDescent="0.25"/>
    <row r="46523" x14ac:dyDescent="0.25"/>
    <row r="46524" x14ac:dyDescent="0.25"/>
    <row r="46525" x14ac:dyDescent="0.25"/>
    <row r="46526" x14ac:dyDescent="0.25"/>
    <row r="46527" x14ac:dyDescent="0.25"/>
    <row r="46528" x14ac:dyDescent="0.25"/>
    <row r="46529" x14ac:dyDescent="0.25"/>
    <row r="46530" x14ac:dyDescent="0.25"/>
    <row r="46531" x14ac:dyDescent="0.25"/>
    <row r="46532" x14ac:dyDescent="0.25"/>
    <row r="46533" x14ac:dyDescent="0.25"/>
    <row r="46534" x14ac:dyDescent="0.25"/>
    <row r="46535" x14ac:dyDescent="0.25"/>
    <row r="46536" x14ac:dyDescent="0.25"/>
    <row r="46537" x14ac:dyDescent="0.25"/>
    <row r="46538" x14ac:dyDescent="0.25"/>
    <row r="46539" x14ac:dyDescent="0.25"/>
    <row r="46540" x14ac:dyDescent="0.25"/>
    <row r="46541" x14ac:dyDescent="0.25"/>
    <row r="46542" x14ac:dyDescent="0.25"/>
    <row r="46543" x14ac:dyDescent="0.25"/>
    <row r="46544" x14ac:dyDescent="0.25"/>
    <row r="46545" x14ac:dyDescent="0.25"/>
    <row r="46546" x14ac:dyDescent="0.25"/>
    <row r="46547" x14ac:dyDescent="0.25"/>
    <row r="46548" x14ac:dyDescent="0.25"/>
    <row r="46549" x14ac:dyDescent="0.25"/>
    <row r="46550" x14ac:dyDescent="0.25"/>
    <row r="46551" x14ac:dyDescent="0.25"/>
    <row r="46552" x14ac:dyDescent="0.25"/>
    <row r="46553" x14ac:dyDescent="0.25"/>
    <row r="46554" x14ac:dyDescent="0.25"/>
    <row r="46555" x14ac:dyDescent="0.25"/>
    <row r="46556" x14ac:dyDescent="0.25"/>
    <row r="46557" x14ac:dyDescent="0.25"/>
    <row r="46558" x14ac:dyDescent="0.25"/>
    <row r="46559" x14ac:dyDescent="0.25"/>
    <row r="46560" x14ac:dyDescent="0.25"/>
    <row r="46561" x14ac:dyDescent="0.25"/>
    <row r="46562" x14ac:dyDescent="0.25"/>
    <row r="46563" x14ac:dyDescent="0.25"/>
    <row r="46564" x14ac:dyDescent="0.25"/>
    <row r="46565" x14ac:dyDescent="0.25"/>
    <row r="46566" x14ac:dyDescent="0.25"/>
    <row r="46567" x14ac:dyDescent="0.25"/>
    <row r="46568" x14ac:dyDescent="0.25"/>
    <row r="46569" x14ac:dyDescent="0.25"/>
    <row r="46570" x14ac:dyDescent="0.25"/>
    <row r="46571" x14ac:dyDescent="0.25"/>
    <row r="46572" x14ac:dyDescent="0.25"/>
    <row r="46573" x14ac:dyDescent="0.25"/>
    <row r="46574" x14ac:dyDescent="0.25"/>
    <row r="46575" x14ac:dyDescent="0.25"/>
    <row r="46576" x14ac:dyDescent="0.25"/>
    <row r="46577" x14ac:dyDescent="0.25"/>
    <row r="46578" x14ac:dyDescent="0.25"/>
    <row r="46579" x14ac:dyDescent="0.25"/>
    <row r="46580" x14ac:dyDescent="0.25"/>
    <row r="46581" x14ac:dyDescent="0.25"/>
    <row r="46582" x14ac:dyDescent="0.25"/>
    <row r="46583" x14ac:dyDescent="0.25"/>
    <row r="46584" x14ac:dyDescent="0.25"/>
    <row r="46585" x14ac:dyDescent="0.25"/>
    <row r="46586" x14ac:dyDescent="0.25"/>
    <row r="46587" x14ac:dyDescent="0.25"/>
    <row r="46588" x14ac:dyDescent="0.25"/>
    <row r="46589" x14ac:dyDescent="0.25"/>
    <row r="46590" x14ac:dyDescent="0.25"/>
    <row r="46591" x14ac:dyDescent="0.25"/>
    <row r="46592" x14ac:dyDescent="0.25"/>
    <row r="46593" x14ac:dyDescent="0.25"/>
    <row r="46594" x14ac:dyDescent="0.25"/>
    <row r="46595" x14ac:dyDescent="0.25"/>
    <row r="46596" x14ac:dyDescent="0.25"/>
    <row r="46597" x14ac:dyDescent="0.25"/>
    <row r="46598" x14ac:dyDescent="0.25"/>
    <row r="46599" x14ac:dyDescent="0.25"/>
    <row r="46600" x14ac:dyDescent="0.25"/>
    <row r="46601" x14ac:dyDescent="0.25"/>
    <row r="46602" x14ac:dyDescent="0.25"/>
    <row r="46603" x14ac:dyDescent="0.25"/>
    <row r="46604" x14ac:dyDescent="0.25"/>
    <row r="46605" x14ac:dyDescent="0.25"/>
    <row r="46606" x14ac:dyDescent="0.25"/>
    <row r="46607" x14ac:dyDescent="0.25"/>
    <row r="46608" x14ac:dyDescent="0.25"/>
    <row r="46609" x14ac:dyDescent="0.25"/>
    <row r="46610" x14ac:dyDescent="0.25"/>
    <row r="46611" x14ac:dyDescent="0.25"/>
    <row r="46612" x14ac:dyDescent="0.25"/>
    <row r="46613" x14ac:dyDescent="0.25"/>
    <row r="46614" x14ac:dyDescent="0.25"/>
    <row r="46615" x14ac:dyDescent="0.25"/>
    <row r="46616" x14ac:dyDescent="0.25"/>
    <row r="46617" x14ac:dyDescent="0.25"/>
    <row r="46618" x14ac:dyDescent="0.25"/>
    <row r="46619" x14ac:dyDescent="0.25"/>
    <row r="46620" x14ac:dyDescent="0.25"/>
    <row r="46621" x14ac:dyDescent="0.25"/>
    <row r="46622" x14ac:dyDescent="0.25"/>
    <row r="46623" x14ac:dyDescent="0.25"/>
    <row r="46624" x14ac:dyDescent="0.25"/>
    <row r="46625" x14ac:dyDescent="0.25"/>
    <row r="46626" x14ac:dyDescent="0.25"/>
    <row r="46627" x14ac:dyDescent="0.25"/>
    <row r="46628" x14ac:dyDescent="0.25"/>
    <row r="46629" x14ac:dyDescent="0.25"/>
    <row r="46630" x14ac:dyDescent="0.25"/>
    <row r="46631" x14ac:dyDescent="0.25"/>
    <row r="46632" x14ac:dyDescent="0.25"/>
    <row r="46633" x14ac:dyDescent="0.25"/>
    <row r="46634" x14ac:dyDescent="0.25"/>
    <row r="46635" x14ac:dyDescent="0.25"/>
    <row r="46636" x14ac:dyDescent="0.25"/>
    <row r="46637" x14ac:dyDescent="0.25"/>
    <row r="46638" x14ac:dyDescent="0.25"/>
    <row r="46639" x14ac:dyDescent="0.25"/>
    <row r="46640" x14ac:dyDescent="0.25"/>
    <row r="46641" x14ac:dyDescent="0.25"/>
    <row r="46642" x14ac:dyDescent="0.25"/>
    <row r="46643" x14ac:dyDescent="0.25"/>
    <row r="46644" x14ac:dyDescent="0.25"/>
    <row r="46645" x14ac:dyDescent="0.25"/>
    <row r="46646" x14ac:dyDescent="0.25"/>
    <row r="46647" x14ac:dyDescent="0.25"/>
    <row r="46648" x14ac:dyDescent="0.25"/>
    <row r="46649" x14ac:dyDescent="0.25"/>
    <row r="46650" x14ac:dyDescent="0.25"/>
    <row r="46651" x14ac:dyDescent="0.25"/>
    <row r="46652" x14ac:dyDescent="0.25"/>
    <row r="46653" x14ac:dyDescent="0.25"/>
    <row r="46654" x14ac:dyDescent="0.25"/>
    <row r="46655" x14ac:dyDescent="0.25"/>
    <row r="46656" x14ac:dyDescent="0.25"/>
    <row r="46657" x14ac:dyDescent="0.25"/>
    <row r="46658" x14ac:dyDescent="0.25"/>
    <row r="46659" x14ac:dyDescent="0.25"/>
    <row r="46660" x14ac:dyDescent="0.25"/>
    <row r="46661" x14ac:dyDescent="0.25"/>
    <row r="46662" x14ac:dyDescent="0.25"/>
    <row r="46663" x14ac:dyDescent="0.25"/>
    <row r="46664" x14ac:dyDescent="0.25"/>
    <row r="46665" x14ac:dyDescent="0.25"/>
    <row r="46666" x14ac:dyDescent="0.25"/>
    <row r="46667" x14ac:dyDescent="0.25"/>
    <row r="46668" x14ac:dyDescent="0.25"/>
    <row r="46669" x14ac:dyDescent="0.25"/>
    <row r="46670" x14ac:dyDescent="0.25"/>
    <row r="46671" x14ac:dyDescent="0.25"/>
    <row r="46672" x14ac:dyDescent="0.25"/>
    <row r="46673" x14ac:dyDescent="0.25"/>
    <row r="46674" x14ac:dyDescent="0.25"/>
    <row r="46675" x14ac:dyDescent="0.25"/>
    <row r="46676" x14ac:dyDescent="0.25"/>
    <row r="46677" x14ac:dyDescent="0.25"/>
    <row r="46678" x14ac:dyDescent="0.25"/>
    <row r="46679" x14ac:dyDescent="0.25"/>
    <row r="46680" x14ac:dyDescent="0.25"/>
    <row r="46681" x14ac:dyDescent="0.25"/>
    <row r="46682" x14ac:dyDescent="0.25"/>
    <row r="46683" x14ac:dyDescent="0.25"/>
    <row r="46684" x14ac:dyDescent="0.25"/>
    <row r="46685" x14ac:dyDescent="0.25"/>
    <row r="46686" x14ac:dyDescent="0.25"/>
    <row r="46687" x14ac:dyDescent="0.25"/>
    <row r="46688" x14ac:dyDescent="0.25"/>
    <row r="46689" x14ac:dyDescent="0.25"/>
    <row r="46690" x14ac:dyDescent="0.25"/>
    <row r="46691" x14ac:dyDescent="0.25"/>
    <row r="46692" x14ac:dyDescent="0.25"/>
    <row r="46693" x14ac:dyDescent="0.25"/>
    <row r="46694" x14ac:dyDescent="0.25"/>
    <row r="46695" x14ac:dyDescent="0.25"/>
    <row r="46696" x14ac:dyDescent="0.25"/>
    <row r="46697" x14ac:dyDescent="0.25"/>
    <row r="46698" x14ac:dyDescent="0.25"/>
    <row r="46699" x14ac:dyDescent="0.25"/>
    <row r="46700" x14ac:dyDescent="0.25"/>
    <row r="46701" x14ac:dyDescent="0.25"/>
    <row r="46702" x14ac:dyDescent="0.25"/>
    <row r="46703" x14ac:dyDescent="0.25"/>
    <row r="46704" x14ac:dyDescent="0.25"/>
    <row r="46705" x14ac:dyDescent="0.25"/>
    <row r="46706" x14ac:dyDescent="0.25"/>
    <row r="46707" x14ac:dyDescent="0.25"/>
    <row r="46708" x14ac:dyDescent="0.25"/>
    <row r="46709" x14ac:dyDescent="0.25"/>
    <row r="46710" x14ac:dyDescent="0.25"/>
    <row r="46711" x14ac:dyDescent="0.25"/>
    <row r="46712" x14ac:dyDescent="0.25"/>
    <row r="46713" x14ac:dyDescent="0.25"/>
    <row r="46714" x14ac:dyDescent="0.25"/>
    <row r="46715" x14ac:dyDescent="0.25"/>
    <row r="46716" x14ac:dyDescent="0.25"/>
    <row r="46717" x14ac:dyDescent="0.25"/>
    <row r="46718" x14ac:dyDescent="0.25"/>
    <row r="46719" x14ac:dyDescent="0.25"/>
    <row r="46720" x14ac:dyDescent="0.25"/>
    <row r="46721" x14ac:dyDescent="0.25"/>
    <row r="46722" x14ac:dyDescent="0.25"/>
    <row r="46723" x14ac:dyDescent="0.25"/>
    <row r="46724" x14ac:dyDescent="0.25"/>
    <row r="46725" x14ac:dyDescent="0.25"/>
    <row r="46726" x14ac:dyDescent="0.25"/>
    <row r="46727" x14ac:dyDescent="0.25"/>
    <row r="46728" x14ac:dyDescent="0.25"/>
    <row r="46729" x14ac:dyDescent="0.25"/>
    <row r="46730" x14ac:dyDescent="0.25"/>
    <row r="46731" x14ac:dyDescent="0.25"/>
    <row r="46732" x14ac:dyDescent="0.25"/>
    <row r="46733" x14ac:dyDescent="0.25"/>
    <row r="46734" x14ac:dyDescent="0.25"/>
    <row r="46735" x14ac:dyDescent="0.25"/>
    <row r="46736" x14ac:dyDescent="0.25"/>
    <row r="46737" x14ac:dyDescent="0.25"/>
    <row r="46738" x14ac:dyDescent="0.25"/>
    <row r="46739" x14ac:dyDescent="0.25"/>
    <row r="46740" x14ac:dyDescent="0.25"/>
    <row r="46741" x14ac:dyDescent="0.25"/>
    <row r="46742" x14ac:dyDescent="0.25"/>
    <row r="46743" x14ac:dyDescent="0.25"/>
    <row r="46744" x14ac:dyDescent="0.25"/>
    <row r="46745" x14ac:dyDescent="0.25"/>
    <row r="46746" x14ac:dyDescent="0.25"/>
    <row r="46747" x14ac:dyDescent="0.25"/>
    <row r="46748" x14ac:dyDescent="0.25"/>
    <row r="46749" x14ac:dyDescent="0.25"/>
    <row r="46750" x14ac:dyDescent="0.25"/>
    <row r="46751" x14ac:dyDescent="0.25"/>
    <row r="46752" x14ac:dyDescent="0.25"/>
    <row r="46753" x14ac:dyDescent="0.25"/>
    <row r="46754" x14ac:dyDescent="0.25"/>
    <row r="46755" x14ac:dyDescent="0.25"/>
    <row r="46756" x14ac:dyDescent="0.25"/>
    <row r="46757" x14ac:dyDescent="0.25"/>
    <row r="46758" x14ac:dyDescent="0.25"/>
    <row r="46759" x14ac:dyDescent="0.25"/>
    <row r="46760" x14ac:dyDescent="0.25"/>
    <row r="46761" x14ac:dyDescent="0.25"/>
    <row r="46762" x14ac:dyDescent="0.25"/>
    <row r="46763" x14ac:dyDescent="0.25"/>
    <row r="46764" x14ac:dyDescent="0.25"/>
    <row r="46765" x14ac:dyDescent="0.25"/>
    <row r="46766" x14ac:dyDescent="0.25"/>
    <row r="46767" x14ac:dyDescent="0.25"/>
    <row r="46768" x14ac:dyDescent="0.25"/>
    <row r="46769" x14ac:dyDescent="0.25"/>
    <row r="46770" x14ac:dyDescent="0.25"/>
    <row r="46771" x14ac:dyDescent="0.25"/>
    <row r="46772" x14ac:dyDescent="0.25"/>
    <row r="46773" x14ac:dyDescent="0.25"/>
    <row r="46774" x14ac:dyDescent="0.25"/>
    <row r="46775" x14ac:dyDescent="0.25"/>
    <row r="46776" x14ac:dyDescent="0.25"/>
    <row r="46777" x14ac:dyDescent="0.25"/>
    <row r="46778" x14ac:dyDescent="0.25"/>
    <row r="46779" x14ac:dyDescent="0.25"/>
    <row r="46780" x14ac:dyDescent="0.25"/>
    <row r="46781" x14ac:dyDescent="0.25"/>
    <row r="46782" x14ac:dyDescent="0.25"/>
    <row r="46783" x14ac:dyDescent="0.25"/>
    <row r="46784" x14ac:dyDescent="0.25"/>
    <row r="46785" x14ac:dyDescent="0.25"/>
    <row r="46786" x14ac:dyDescent="0.25"/>
    <row r="46787" x14ac:dyDescent="0.25"/>
    <row r="46788" x14ac:dyDescent="0.25"/>
    <row r="46789" x14ac:dyDescent="0.25"/>
    <row r="46790" x14ac:dyDescent="0.25"/>
    <row r="46791" x14ac:dyDescent="0.25"/>
    <row r="46792" x14ac:dyDescent="0.25"/>
    <row r="46793" x14ac:dyDescent="0.25"/>
    <row r="46794" x14ac:dyDescent="0.25"/>
    <row r="46795" x14ac:dyDescent="0.25"/>
    <row r="46796" x14ac:dyDescent="0.25"/>
    <row r="46797" x14ac:dyDescent="0.25"/>
    <row r="46798" x14ac:dyDescent="0.25"/>
    <row r="46799" x14ac:dyDescent="0.25"/>
    <row r="46800" x14ac:dyDescent="0.25"/>
    <row r="46801" x14ac:dyDescent="0.25"/>
    <row r="46802" x14ac:dyDescent="0.25"/>
    <row r="46803" x14ac:dyDescent="0.25"/>
    <row r="46804" x14ac:dyDescent="0.25"/>
    <row r="46805" x14ac:dyDescent="0.25"/>
    <row r="46806" x14ac:dyDescent="0.25"/>
    <row r="46807" x14ac:dyDescent="0.25"/>
    <row r="46808" x14ac:dyDescent="0.25"/>
    <row r="46809" x14ac:dyDescent="0.25"/>
    <row r="46810" x14ac:dyDescent="0.25"/>
    <row r="46811" x14ac:dyDescent="0.25"/>
    <row r="46812" x14ac:dyDescent="0.25"/>
    <row r="46813" x14ac:dyDescent="0.25"/>
    <row r="46814" x14ac:dyDescent="0.25"/>
    <row r="46815" x14ac:dyDescent="0.25"/>
    <row r="46816" x14ac:dyDescent="0.25"/>
    <row r="46817" x14ac:dyDescent="0.25"/>
    <row r="46818" x14ac:dyDescent="0.25"/>
    <row r="46819" x14ac:dyDescent="0.25"/>
    <row r="46820" x14ac:dyDescent="0.25"/>
    <row r="46821" x14ac:dyDescent="0.25"/>
    <row r="46822" x14ac:dyDescent="0.25"/>
    <row r="46823" x14ac:dyDescent="0.25"/>
    <row r="46824" x14ac:dyDescent="0.25"/>
    <row r="46825" x14ac:dyDescent="0.25"/>
    <row r="46826" x14ac:dyDescent="0.25"/>
    <row r="46827" x14ac:dyDescent="0.25"/>
    <row r="46828" x14ac:dyDescent="0.25"/>
    <row r="46829" x14ac:dyDescent="0.25"/>
    <row r="46830" x14ac:dyDescent="0.25"/>
    <row r="46831" x14ac:dyDescent="0.25"/>
    <row r="46832" x14ac:dyDescent="0.25"/>
    <row r="46833" x14ac:dyDescent="0.25"/>
    <row r="46834" x14ac:dyDescent="0.25"/>
    <row r="46835" x14ac:dyDescent="0.25"/>
    <row r="46836" x14ac:dyDescent="0.25"/>
    <row r="46837" x14ac:dyDescent="0.25"/>
    <row r="46838" x14ac:dyDescent="0.25"/>
    <row r="46839" x14ac:dyDescent="0.25"/>
    <row r="46840" x14ac:dyDescent="0.25"/>
    <row r="46841" x14ac:dyDescent="0.25"/>
    <row r="46842" x14ac:dyDescent="0.25"/>
    <row r="46843" x14ac:dyDescent="0.25"/>
    <row r="46844" x14ac:dyDescent="0.25"/>
    <row r="46845" x14ac:dyDescent="0.25"/>
    <row r="46846" x14ac:dyDescent="0.25"/>
    <row r="46847" x14ac:dyDescent="0.25"/>
    <row r="46848" x14ac:dyDescent="0.25"/>
    <row r="46849" x14ac:dyDescent="0.25"/>
    <row r="46850" x14ac:dyDescent="0.25"/>
    <row r="46851" x14ac:dyDescent="0.25"/>
    <row r="46852" x14ac:dyDescent="0.25"/>
    <row r="46853" x14ac:dyDescent="0.25"/>
    <row r="46854" x14ac:dyDescent="0.25"/>
    <row r="46855" x14ac:dyDescent="0.25"/>
    <row r="46856" x14ac:dyDescent="0.25"/>
    <row r="46857" x14ac:dyDescent="0.25"/>
    <row r="46858" x14ac:dyDescent="0.25"/>
    <row r="46859" x14ac:dyDescent="0.25"/>
    <row r="46860" x14ac:dyDescent="0.25"/>
    <row r="46861" x14ac:dyDescent="0.25"/>
    <row r="46862" x14ac:dyDescent="0.25"/>
    <row r="46863" x14ac:dyDescent="0.25"/>
    <row r="46864" x14ac:dyDescent="0.25"/>
    <row r="46865" x14ac:dyDescent="0.25"/>
    <row r="46866" x14ac:dyDescent="0.25"/>
    <row r="46867" x14ac:dyDescent="0.25"/>
    <row r="46868" x14ac:dyDescent="0.25"/>
    <row r="46869" x14ac:dyDescent="0.25"/>
    <row r="46870" x14ac:dyDescent="0.25"/>
    <row r="46871" x14ac:dyDescent="0.25"/>
    <row r="46872" x14ac:dyDescent="0.25"/>
    <row r="46873" x14ac:dyDescent="0.25"/>
    <row r="46874" x14ac:dyDescent="0.25"/>
    <row r="46875" x14ac:dyDescent="0.25"/>
    <row r="46876" x14ac:dyDescent="0.25"/>
    <row r="46877" x14ac:dyDescent="0.25"/>
    <row r="46878" x14ac:dyDescent="0.25"/>
    <row r="46879" x14ac:dyDescent="0.25"/>
    <row r="46880" x14ac:dyDescent="0.25"/>
    <row r="46881" x14ac:dyDescent="0.25"/>
    <row r="46882" x14ac:dyDescent="0.25"/>
    <row r="46883" x14ac:dyDescent="0.25"/>
    <row r="46884" x14ac:dyDescent="0.25"/>
    <row r="46885" x14ac:dyDescent="0.25"/>
    <row r="46886" x14ac:dyDescent="0.25"/>
    <row r="46887" x14ac:dyDescent="0.25"/>
    <row r="46888" x14ac:dyDescent="0.25"/>
    <row r="46889" x14ac:dyDescent="0.25"/>
    <row r="46890" x14ac:dyDescent="0.25"/>
    <row r="46891" x14ac:dyDescent="0.25"/>
    <row r="46892" x14ac:dyDescent="0.25"/>
    <row r="46893" x14ac:dyDescent="0.25"/>
    <row r="46894" x14ac:dyDescent="0.25"/>
    <row r="46895" x14ac:dyDescent="0.25"/>
    <row r="46896" x14ac:dyDescent="0.25"/>
    <row r="46897" x14ac:dyDescent="0.25"/>
    <row r="46898" x14ac:dyDescent="0.25"/>
    <row r="46899" x14ac:dyDescent="0.25"/>
    <row r="46900" x14ac:dyDescent="0.25"/>
    <row r="46901" x14ac:dyDescent="0.25"/>
    <row r="46902" x14ac:dyDescent="0.25"/>
    <row r="46903" x14ac:dyDescent="0.25"/>
    <row r="46904" x14ac:dyDescent="0.25"/>
    <row r="46905" x14ac:dyDescent="0.25"/>
    <row r="46906" x14ac:dyDescent="0.25"/>
    <row r="46907" x14ac:dyDescent="0.25"/>
    <row r="46908" x14ac:dyDescent="0.25"/>
    <row r="46909" x14ac:dyDescent="0.25"/>
    <row r="46910" x14ac:dyDescent="0.25"/>
    <row r="46911" x14ac:dyDescent="0.25"/>
    <row r="46912" x14ac:dyDescent="0.25"/>
    <row r="46913" x14ac:dyDescent="0.25"/>
    <row r="46914" x14ac:dyDescent="0.25"/>
    <row r="46915" x14ac:dyDescent="0.25"/>
    <row r="46916" x14ac:dyDescent="0.25"/>
    <row r="46917" x14ac:dyDescent="0.25"/>
    <row r="46918" x14ac:dyDescent="0.25"/>
    <row r="46919" x14ac:dyDescent="0.25"/>
    <row r="46920" x14ac:dyDescent="0.25"/>
    <row r="46921" x14ac:dyDescent="0.25"/>
    <row r="46922" x14ac:dyDescent="0.25"/>
    <row r="46923" x14ac:dyDescent="0.25"/>
    <row r="46924" x14ac:dyDescent="0.25"/>
    <row r="46925" x14ac:dyDescent="0.25"/>
    <row r="46926" x14ac:dyDescent="0.25"/>
    <row r="46927" x14ac:dyDescent="0.25"/>
    <row r="46928" x14ac:dyDescent="0.25"/>
    <row r="46929" x14ac:dyDescent="0.25"/>
    <row r="46930" x14ac:dyDescent="0.25"/>
    <row r="46931" x14ac:dyDescent="0.25"/>
    <row r="46932" x14ac:dyDescent="0.25"/>
    <row r="46933" x14ac:dyDescent="0.25"/>
    <row r="46934" x14ac:dyDescent="0.25"/>
    <row r="46935" x14ac:dyDescent="0.25"/>
    <row r="46936" x14ac:dyDescent="0.25"/>
    <row r="46937" x14ac:dyDescent="0.25"/>
    <row r="46938" x14ac:dyDescent="0.25"/>
    <row r="46939" x14ac:dyDescent="0.25"/>
    <row r="46940" x14ac:dyDescent="0.25"/>
    <row r="46941" x14ac:dyDescent="0.25"/>
    <row r="46942" x14ac:dyDescent="0.25"/>
    <row r="46943" x14ac:dyDescent="0.25"/>
    <row r="46944" x14ac:dyDescent="0.25"/>
    <row r="46945" x14ac:dyDescent="0.25"/>
    <row r="46946" x14ac:dyDescent="0.25"/>
    <row r="46947" x14ac:dyDescent="0.25"/>
    <row r="46948" x14ac:dyDescent="0.25"/>
    <row r="46949" x14ac:dyDescent="0.25"/>
    <row r="46950" x14ac:dyDescent="0.25"/>
    <row r="46951" x14ac:dyDescent="0.25"/>
    <row r="46952" x14ac:dyDescent="0.25"/>
    <row r="46953" x14ac:dyDescent="0.25"/>
    <row r="46954" x14ac:dyDescent="0.25"/>
    <row r="46955" x14ac:dyDescent="0.25"/>
    <row r="46956" x14ac:dyDescent="0.25"/>
    <row r="46957" x14ac:dyDescent="0.25"/>
    <row r="46958" x14ac:dyDescent="0.25"/>
    <row r="46959" x14ac:dyDescent="0.25"/>
    <row r="46960" x14ac:dyDescent="0.25"/>
    <row r="46961" x14ac:dyDescent="0.25"/>
    <row r="46962" x14ac:dyDescent="0.25"/>
    <row r="46963" x14ac:dyDescent="0.25"/>
    <row r="46964" x14ac:dyDescent="0.25"/>
    <row r="46965" x14ac:dyDescent="0.25"/>
    <row r="46966" x14ac:dyDescent="0.25"/>
    <row r="46967" x14ac:dyDescent="0.25"/>
    <row r="46968" x14ac:dyDescent="0.25"/>
    <row r="46969" x14ac:dyDescent="0.25"/>
    <row r="46970" x14ac:dyDescent="0.25"/>
    <row r="46971" x14ac:dyDescent="0.25"/>
    <row r="46972" x14ac:dyDescent="0.25"/>
    <row r="46973" x14ac:dyDescent="0.25"/>
    <row r="46974" x14ac:dyDescent="0.25"/>
    <row r="46975" x14ac:dyDescent="0.25"/>
    <row r="46976" x14ac:dyDescent="0.25"/>
    <row r="46977" x14ac:dyDescent="0.25"/>
    <row r="46978" x14ac:dyDescent="0.25"/>
    <row r="46979" x14ac:dyDescent="0.25"/>
    <row r="46980" x14ac:dyDescent="0.25"/>
    <row r="46981" x14ac:dyDescent="0.25"/>
    <row r="46982" x14ac:dyDescent="0.25"/>
    <row r="46983" x14ac:dyDescent="0.25"/>
    <row r="46984" x14ac:dyDescent="0.25"/>
    <row r="46985" x14ac:dyDescent="0.25"/>
    <row r="46986" x14ac:dyDescent="0.25"/>
    <row r="46987" x14ac:dyDescent="0.25"/>
    <row r="46988" x14ac:dyDescent="0.25"/>
    <row r="46989" x14ac:dyDescent="0.25"/>
    <row r="46990" x14ac:dyDescent="0.25"/>
    <row r="46991" x14ac:dyDescent="0.25"/>
    <row r="46992" x14ac:dyDescent="0.25"/>
    <row r="46993" x14ac:dyDescent="0.25"/>
    <row r="46994" x14ac:dyDescent="0.25"/>
    <row r="46995" x14ac:dyDescent="0.25"/>
    <row r="46996" x14ac:dyDescent="0.25"/>
    <row r="46997" x14ac:dyDescent="0.25"/>
    <row r="46998" x14ac:dyDescent="0.25"/>
    <row r="46999" x14ac:dyDescent="0.25"/>
    <row r="47000" x14ac:dyDescent="0.25"/>
    <row r="47001" x14ac:dyDescent="0.25"/>
    <row r="47002" x14ac:dyDescent="0.25"/>
    <row r="47003" x14ac:dyDescent="0.25"/>
    <row r="47004" x14ac:dyDescent="0.25"/>
    <row r="47005" x14ac:dyDescent="0.25"/>
    <row r="47006" x14ac:dyDescent="0.25"/>
    <row r="47007" x14ac:dyDescent="0.25"/>
    <row r="47008" x14ac:dyDescent="0.25"/>
    <row r="47009" x14ac:dyDescent="0.25"/>
    <row r="47010" x14ac:dyDescent="0.25"/>
    <row r="47011" x14ac:dyDescent="0.25"/>
    <row r="47012" x14ac:dyDescent="0.25"/>
    <row r="47013" x14ac:dyDescent="0.25"/>
    <row r="47014" x14ac:dyDescent="0.25"/>
    <row r="47015" x14ac:dyDescent="0.25"/>
    <row r="47016" x14ac:dyDescent="0.25"/>
    <row r="47017" x14ac:dyDescent="0.25"/>
    <row r="47018" x14ac:dyDescent="0.25"/>
    <row r="47019" x14ac:dyDescent="0.25"/>
    <row r="47020" x14ac:dyDescent="0.25"/>
    <row r="47021" x14ac:dyDescent="0.25"/>
    <row r="47022" x14ac:dyDescent="0.25"/>
    <row r="47023" x14ac:dyDescent="0.25"/>
    <row r="47024" x14ac:dyDescent="0.25"/>
    <row r="47025" x14ac:dyDescent="0.25"/>
    <row r="47026" x14ac:dyDescent="0.25"/>
    <row r="47027" x14ac:dyDescent="0.25"/>
    <row r="47028" x14ac:dyDescent="0.25"/>
    <row r="47029" x14ac:dyDescent="0.25"/>
    <row r="47030" x14ac:dyDescent="0.25"/>
    <row r="47031" x14ac:dyDescent="0.25"/>
    <row r="47032" x14ac:dyDescent="0.25"/>
    <row r="47033" x14ac:dyDescent="0.25"/>
    <row r="47034" x14ac:dyDescent="0.25"/>
    <row r="47035" x14ac:dyDescent="0.25"/>
    <row r="47036" x14ac:dyDescent="0.25"/>
    <row r="47037" x14ac:dyDescent="0.25"/>
    <row r="47038" x14ac:dyDescent="0.25"/>
    <row r="47039" x14ac:dyDescent="0.25"/>
    <row r="47040" x14ac:dyDescent="0.25"/>
    <row r="47041" x14ac:dyDescent="0.25"/>
    <row r="47042" x14ac:dyDescent="0.25"/>
    <row r="47043" x14ac:dyDescent="0.25"/>
    <row r="47044" x14ac:dyDescent="0.25"/>
    <row r="47045" x14ac:dyDescent="0.25"/>
    <row r="47046" x14ac:dyDescent="0.25"/>
    <row r="47047" x14ac:dyDescent="0.25"/>
    <row r="47048" x14ac:dyDescent="0.25"/>
    <row r="47049" x14ac:dyDescent="0.25"/>
    <row r="47050" x14ac:dyDescent="0.25"/>
    <row r="47051" x14ac:dyDescent="0.25"/>
    <row r="47052" x14ac:dyDescent="0.25"/>
    <row r="47053" x14ac:dyDescent="0.25"/>
    <row r="47054" x14ac:dyDescent="0.25"/>
    <row r="47055" x14ac:dyDescent="0.25"/>
    <row r="47056" x14ac:dyDescent="0.25"/>
    <row r="47057" x14ac:dyDescent="0.25"/>
    <row r="47058" x14ac:dyDescent="0.25"/>
    <row r="47059" x14ac:dyDescent="0.25"/>
    <row r="47060" x14ac:dyDescent="0.25"/>
    <row r="47061" x14ac:dyDescent="0.25"/>
    <row r="47062" x14ac:dyDescent="0.25"/>
    <row r="47063" x14ac:dyDescent="0.25"/>
    <row r="47064" x14ac:dyDescent="0.25"/>
    <row r="47065" x14ac:dyDescent="0.25"/>
    <row r="47066" x14ac:dyDescent="0.25"/>
    <row r="47067" x14ac:dyDescent="0.25"/>
    <row r="47068" x14ac:dyDescent="0.25"/>
    <row r="47069" x14ac:dyDescent="0.25"/>
    <row r="47070" x14ac:dyDescent="0.25"/>
    <row r="47071" x14ac:dyDescent="0.25"/>
    <row r="47072" x14ac:dyDescent="0.25"/>
    <row r="47073" x14ac:dyDescent="0.25"/>
    <row r="47074" x14ac:dyDescent="0.25"/>
    <row r="47075" x14ac:dyDescent="0.25"/>
    <row r="47076" x14ac:dyDescent="0.25"/>
    <row r="47077" x14ac:dyDescent="0.25"/>
    <row r="47078" x14ac:dyDescent="0.25"/>
    <row r="47079" x14ac:dyDescent="0.25"/>
    <row r="47080" x14ac:dyDescent="0.25"/>
    <row r="47081" x14ac:dyDescent="0.25"/>
    <row r="47082" x14ac:dyDescent="0.25"/>
    <row r="47083" x14ac:dyDescent="0.25"/>
    <row r="47084" x14ac:dyDescent="0.25"/>
    <row r="47085" x14ac:dyDescent="0.25"/>
    <row r="47086" x14ac:dyDescent="0.25"/>
    <row r="47087" x14ac:dyDescent="0.25"/>
    <row r="47088" x14ac:dyDescent="0.25"/>
    <row r="47089" x14ac:dyDescent="0.25"/>
    <row r="47090" x14ac:dyDescent="0.25"/>
    <row r="47091" x14ac:dyDescent="0.25"/>
    <row r="47092" x14ac:dyDescent="0.25"/>
    <row r="47093" x14ac:dyDescent="0.25"/>
    <row r="47094" x14ac:dyDescent="0.25"/>
    <row r="47095" x14ac:dyDescent="0.25"/>
    <row r="47096" x14ac:dyDescent="0.25"/>
    <row r="47097" x14ac:dyDescent="0.25"/>
    <row r="47098" x14ac:dyDescent="0.25"/>
    <row r="47099" x14ac:dyDescent="0.25"/>
    <row r="47100" x14ac:dyDescent="0.25"/>
    <row r="47101" x14ac:dyDescent="0.25"/>
    <row r="47102" x14ac:dyDescent="0.25"/>
    <row r="47103" x14ac:dyDescent="0.25"/>
    <row r="47104" x14ac:dyDescent="0.25"/>
    <row r="47105" x14ac:dyDescent="0.25"/>
    <row r="47106" x14ac:dyDescent="0.25"/>
    <row r="47107" x14ac:dyDescent="0.25"/>
    <row r="47108" x14ac:dyDescent="0.25"/>
    <row r="47109" x14ac:dyDescent="0.25"/>
    <row r="47110" x14ac:dyDescent="0.25"/>
    <row r="47111" x14ac:dyDescent="0.25"/>
    <row r="47112" x14ac:dyDescent="0.25"/>
    <row r="47113" x14ac:dyDescent="0.25"/>
    <row r="47114" x14ac:dyDescent="0.25"/>
    <row r="47115" x14ac:dyDescent="0.25"/>
    <row r="47116" x14ac:dyDescent="0.25"/>
    <row r="47117" x14ac:dyDescent="0.25"/>
    <row r="47118" x14ac:dyDescent="0.25"/>
    <row r="47119" x14ac:dyDescent="0.25"/>
    <row r="47120" x14ac:dyDescent="0.25"/>
    <row r="47121" x14ac:dyDescent="0.25"/>
    <row r="47122" x14ac:dyDescent="0.25"/>
    <row r="47123" x14ac:dyDescent="0.25"/>
    <row r="47124" x14ac:dyDescent="0.25"/>
    <row r="47125" x14ac:dyDescent="0.25"/>
    <row r="47126" x14ac:dyDescent="0.25"/>
    <row r="47127" x14ac:dyDescent="0.25"/>
    <row r="47128" x14ac:dyDescent="0.25"/>
    <row r="47129" x14ac:dyDescent="0.25"/>
    <row r="47130" x14ac:dyDescent="0.25"/>
    <row r="47131" x14ac:dyDescent="0.25"/>
    <row r="47132" x14ac:dyDescent="0.25"/>
    <row r="47133" x14ac:dyDescent="0.25"/>
    <row r="47134" x14ac:dyDescent="0.25"/>
    <row r="47135" x14ac:dyDescent="0.25"/>
    <row r="47136" x14ac:dyDescent="0.25"/>
    <row r="47137" x14ac:dyDescent="0.25"/>
    <row r="47138" x14ac:dyDescent="0.25"/>
    <row r="47139" x14ac:dyDescent="0.25"/>
    <row r="47140" x14ac:dyDescent="0.25"/>
    <row r="47141" x14ac:dyDescent="0.25"/>
    <row r="47142" x14ac:dyDescent="0.25"/>
    <row r="47143" x14ac:dyDescent="0.25"/>
    <row r="47144" x14ac:dyDescent="0.25"/>
    <row r="47145" x14ac:dyDescent="0.25"/>
    <row r="47146" x14ac:dyDescent="0.25"/>
    <row r="47147" x14ac:dyDescent="0.25"/>
    <row r="47148" x14ac:dyDescent="0.25"/>
    <row r="47149" x14ac:dyDescent="0.25"/>
    <row r="47150" x14ac:dyDescent="0.25"/>
    <row r="47151" x14ac:dyDescent="0.25"/>
    <row r="47152" x14ac:dyDescent="0.25"/>
    <row r="47153" x14ac:dyDescent="0.25"/>
    <row r="47154" x14ac:dyDescent="0.25"/>
    <row r="47155" x14ac:dyDescent="0.25"/>
    <row r="47156" x14ac:dyDescent="0.25"/>
    <row r="47157" x14ac:dyDescent="0.25"/>
    <row r="47158" x14ac:dyDescent="0.25"/>
    <row r="47159" x14ac:dyDescent="0.25"/>
    <row r="47160" x14ac:dyDescent="0.25"/>
    <row r="47161" x14ac:dyDescent="0.25"/>
    <row r="47162" x14ac:dyDescent="0.25"/>
    <row r="47163" x14ac:dyDescent="0.25"/>
    <row r="47164" x14ac:dyDescent="0.25"/>
    <row r="47165" x14ac:dyDescent="0.25"/>
    <row r="47166" x14ac:dyDescent="0.25"/>
    <row r="47167" x14ac:dyDescent="0.25"/>
    <row r="47168" x14ac:dyDescent="0.25"/>
    <row r="47169" x14ac:dyDescent="0.25"/>
    <row r="47170" x14ac:dyDescent="0.25"/>
    <row r="47171" x14ac:dyDescent="0.25"/>
    <row r="47172" x14ac:dyDescent="0.25"/>
    <row r="47173" x14ac:dyDescent="0.25"/>
    <row r="47174" x14ac:dyDescent="0.25"/>
    <row r="47175" x14ac:dyDescent="0.25"/>
    <row r="47176" x14ac:dyDescent="0.25"/>
    <row r="47177" x14ac:dyDescent="0.25"/>
    <row r="47178" x14ac:dyDescent="0.25"/>
    <row r="47179" x14ac:dyDescent="0.25"/>
    <row r="47180" x14ac:dyDescent="0.25"/>
    <row r="47181" x14ac:dyDescent="0.25"/>
    <row r="47182" x14ac:dyDescent="0.25"/>
    <row r="47183" x14ac:dyDescent="0.25"/>
    <row r="47184" x14ac:dyDescent="0.25"/>
    <row r="47185" x14ac:dyDescent="0.25"/>
    <row r="47186" x14ac:dyDescent="0.25"/>
    <row r="47187" x14ac:dyDescent="0.25"/>
    <row r="47188" x14ac:dyDescent="0.25"/>
    <row r="47189" x14ac:dyDescent="0.25"/>
    <row r="47190" x14ac:dyDescent="0.25"/>
    <row r="47191" x14ac:dyDescent="0.25"/>
    <row r="47192" x14ac:dyDescent="0.25"/>
    <row r="47193" x14ac:dyDescent="0.25"/>
    <row r="47194" x14ac:dyDescent="0.25"/>
    <row r="47195" x14ac:dyDescent="0.25"/>
    <row r="47196" x14ac:dyDescent="0.25"/>
    <row r="47197" x14ac:dyDescent="0.25"/>
    <row r="47198" x14ac:dyDescent="0.25"/>
    <row r="47199" x14ac:dyDescent="0.25"/>
    <row r="47200" x14ac:dyDescent="0.25"/>
    <row r="47201" x14ac:dyDescent="0.25"/>
    <row r="47202" x14ac:dyDescent="0.25"/>
    <row r="47203" x14ac:dyDescent="0.25"/>
    <row r="47204" x14ac:dyDescent="0.25"/>
    <row r="47205" x14ac:dyDescent="0.25"/>
    <row r="47206" x14ac:dyDescent="0.25"/>
    <row r="47207" x14ac:dyDescent="0.25"/>
    <row r="47208" x14ac:dyDescent="0.25"/>
    <row r="47209" x14ac:dyDescent="0.25"/>
    <row r="47210" x14ac:dyDescent="0.25"/>
    <row r="47211" x14ac:dyDescent="0.25"/>
    <row r="47212" x14ac:dyDescent="0.25"/>
    <row r="47213" x14ac:dyDescent="0.25"/>
    <row r="47214" x14ac:dyDescent="0.25"/>
    <row r="47215" x14ac:dyDescent="0.25"/>
    <row r="47216" x14ac:dyDescent="0.25"/>
    <row r="47217" x14ac:dyDescent="0.25"/>
    <row r="47218" x14ac:dyDescent="0.25"/>
    <row r="47219" x14ac:dyDescent="0.25"/>
    <row r="47220" x14ac:dyDescent="0.25"/>
    <row r="47221" x14ac:dyDescent="0.25"/>
    <row r="47222" x14ac:dyDescent="0.25"/>
    <row r="47223" x14ac:dyDescent="0.25"/>
    <row r="47224" x14ac:dyDescent="0.25"/>
    <row r="47225" x14ac:dyDescent="0.25"/>
    <row r="47226" x14ac:dyDescent="0.25"/>
    <row r="47227" x14ac:dyDescent="0.25"/>
    <row r="47228" x14ac:dyDescent="0.25"/>
    <row r="47229" x14ac:dyDescent="0.25"/>
    <row r="47230" x14ac:dyDescent="0.25"/>
    <row r="47231" x14ac:dyDescent="0.25"/>
    <row r="47232" x14ac:dyDescent="0.25"/>
    <row r="47233" x14ac:dyDescent="0.25"/>
    <row r="47234" x14ac:dyDescent="0.25"/>
    <row r="47235" x14ac:dyDescent="0.25"/>
    <row r="47236" x14ac:dyDescent="0.25"/>
    <row r="47237" x14ac:dyDescent="0.25"/>
    <row r="47238" x14ac:dyDescent="0.25"/>
    <row r="47239" x14ac:dyDescent="0.25"/>
    <row r="47240" x14ac:dyDescent="0.25"/>
    <row r="47241" x14ac:dyDescent="0.25"/>
    <row r="47242" x14ac:dyDescent="0.25"/>
    <row r="47243" x14ac:dyDescent="0.25"/>
    <row r="47244" x14ac:dyDescent="0.25"/>
    <row r="47245" x14ac:dyDescent="0.25"/>
    <row r="47246" x14ac:dyDescent="0.25"/>
    <row r="47247" x14ac:dyDescent="0.25"/>
    <row r="47248" x14ac:dyDescent="0.25"/>
    <row r="47249" x14ac:dyDescent="0.25"/>
    <row r="47250" x14ac:dyDescent="0.25"/>
    <row r="47251" x14ac:dyDescent="0.25"/>
    <row r="47252" x14ac:dyDescent="0.25"/>
    <row r="47253" x14ac:dyDescent="0.25"/>
    <row r="47254" x14ac:dyDescent="0.25"/>
    <row r="47255" x14ac:dyDescent="0.25"/>
    <row r="47256" x14ac:dyDescent="0.25"/>
    <row r="47257" x14ac:dyDescent="0.25"/>
    <row r="47258" x14ac:dyDescent="0.25"/>
    <row r="47259" x14ac:dyDescent="0.25"/>
    <row r="47260" x14ac:dyDescent="0.25"/>
    <row r="47261" x14ac:dyDescent="0.25"/>
    <row r="47262" x14ac:dyDescent="0.25"/>
    <row r="47263" x14ac:dyDescent="0.25"/>
    <row r="47264" x14ac:dyDescent="0.25"/>
    <row r="47265" x14ac:dyDescent="0.25"/>
    <row r="47266" x14ac:dyDescent="0.25"/>
    <row r="47267" x14ac:dyDescent="0.25"/>
    <row r="47268" x14ac:dyDescent="0.25"/>
    <row r="47269" x14ac:dyDescent="0.25"/>
    <row r="47270" x14ac:dyDescent="0.25"/>
    <row r="47271" x14ac:dyDescent="0.25"/>
    <row r="47272" x14ac:dyDescent="0.25"/>
    <row r="47273" x14ac:dyDescent="0.25"/>
    <row r="47274" x14ac:dyDescent="0.25"/>
    <row r="47275" x14ac:dyDescent="0.25"/>
    <row r="47276" x14ac:dyDescent="0.25"/>
    <row r="47277" x14ac:dyDescent="0.25"/>
    <row r="47278" x14ac:dyDescent="0.25"/>
    <row r="47279" x14ac:dyDescent="0.25"/>
    <row r="47280" x14ac:dyDescent="0.25"/>
    <row r="47281" x14ac:dyDescent="0.25"/>
    <row r="47282" x14ac:dyDescent="0.25"/>
    <row r="47283" x14ac:dyDescent="0.25"/>
    <row r="47284" x14ac:dyDescent="0.25"/>
    <row r="47285" x14ac:dyDescent="0.25"/>
    <row r="47286" x14ac:dyDescent="0.25"/>
    <row r="47287" x14ac:dyDescent="0.25"/>
    <row r="47288" x14ac:dyDescent="0.25"/>
    <row r="47289" x14ac:dyDescent="0.25"/>
    <row r="47290" x14ac:dyDescent="0.25"/>
    <row r="47291" x14ac:dyDescent="0.25"/>
    <row r="47292" x14ac:dyDescent="0.25"/>
    <row r="47293" x14ac:dyDescent="0.25"/>
    <row r="47294" x14ac:dyDescent="0.25"/>
    <row r="47295" x14ac:dyDescent="0.25"/>
    <row r="47296" x14ac:dyDescent="0.25"/>
    <row r="47297" x14ac:dyDescent="0.25"/>
    <row r="47298" x14ac:dyDescent="0.25"/>
    <row r="47299" x14ac:dyDescent="0.25"/>
    <row r="47300" x14ac:dyDescent="0.25"/>
    <row r="47301" x14ac:dyDescent="0.25"/>
    <row r="47302" x14ac:dyDescent="0.25"/>
    <row r="47303" x14ac:dyDescent="0.25"/>
    <row r="47304" x14ac:dyDescent="0.25"/>
    <row r="47305" x14ac:dyDescent="0.25"/>
    <row r="47306" x14ac:dyDescent="0.25"/>
    <row r="47307" x14ac:dyDescent="0.25"/>
    <row r="47308" x14ac:dyDescent="0.25"/>
    <row r="47309" x14ac:dyDescent="0.25"/>
    <row r="47310" x14ac:dyDescent="0.25"/>
    <row r="47311" x14ac:dyDescent="0.25"/>
    <row r="47312" x14ac:dyDescent="0.25"/>
    <row r="47313" x14ac:dyDescent="0.25"/>
    <row r="47314" x14ac:dyDescent="0.25"/>
    <row r="47315" x14ac:dyDescent="0.25"/>
    <row r="47316" x14ac:dyDescent="0.25"/>
    <row r="47317" x14ac:dyDescent="0.25"/>
    <row r="47318" x14ac:dyDescent="0.25"/>
    <row r="47319" x14ac:dyDescent="0.25"/>
    <row r="47320" x14ac:dyDescent="0.25"/>
    <row r="47321" x14ac:dyDescent="0.25"/>
    <row r="47322" x14ac:dyDescent="0.25"/>
    <row r="47323" x14ac:dyDescent="0.25"/>
    <row r="47324" x14ac:dyDescent="0.25"/>
    <row r="47325" x14ac:dyDescent="0.25"/>
    <row r="47326" x14ac:dyDescent="0.25"/>
    <row r="47327" x14ac:dyDescent="0.25"/>
    <row r="47328" x14ac:dyDescent="0.25"/>
    <row r="47329" x14ac:dyDescent="0.25"/>
    <row r="47330" x14ac:dyDescent="0.25"/>
    <row r="47331" x14ac:dyDescent="0.25"/>
    <row r="47332" x14ac:dyDescent="0.25"/>
    <row r="47333" x14ac:dyDescent="0.25"/>
    <row r="47334" x14ac:dyDescent="0.25"/>
    <row r="47335" x14ac:dyDescent="0.25"/>
    <row r="47336" x14ac:dyDescent="0.25"/>
    <row r="47337" x14ac:dyDescent="0.25"/>
    <row r="47338" x14ac:dyDescent="0.25"/>
    <row r="47339" x14ac:dyDescent="0.25"/>
    <row r="47340" x14ac:dyDescent="0.25"/>
    <row r="47341" x14ac:dyDescent="0.25"/>
    <row r="47342" x14ac:dyDescent="0.25"/>
    <row r="47343" x14ac:dyDescent="0.25"/>
    <row r="47344" x14ac:dyDescent="0.25"/>
    <row r="47345" x14ac:dyDescent="0.25"/>
    <row r="47346" x14ac:dyDescent="0.25"/>
    <row r="47347" x14ac:dyDescent="0.25"/>
    <row r="47348" x14ac:dyDescent="0.25"/>
    <row r="47349" x14ac:dyDescent="0.25"/>
    <row r="47350" x14ac:dyDescent="0.25"/>
    <row r="47351" x14ac:dyDescent="0.25"/>
    <row r="47352" x14ac:dyDescent="0.25"/>
    <row r="47353" x14ac:dyDescent="0.25"/>
    <row r="47354" x14ac:dyDescent="0.25"/>
    <row r="47355" x14ac:dyDescent="0.25"/>
    <row r="47356" x14ac:dyDescent="0.25"/>
    <row r="47357" x14ac:dyDescent="0.25"/>
    <row r="47358" x14ac:dyDescent="0.25"/>
    <row r="47359" x14ac:dyDescent="0.25"/>
    <row r="47360" x14ac:dyDescent="0.25"/>
    <row r="47361" x14ac:dyDescent="0.25"/>
    <row r="47362" x14ac:dyDescent="0.25"/>
    <row r="47363" x14ac:dyDescent="0.25"/>
    <row r="47364" x14ac:dyDescent="0.25"/>
    <row r="47365" x14ac:dyDescent="0.25"/>
    <row r="47366" x14ac:dyDescent="0.25"/>
    <row r="47367" x14ac:dyDescent="0.25"/>
    <row r="47368" x14ac:dyDescent="0.25"/>
    <row r="47369" x14ac:dyDescent="0.25"/>
    <row r="47370" x14ac:dyDescent="0.25"/>
    <row r="47371" x14ac:dyDescent="0.25"/>
    <row r="47372" x14ac:dyDescent="0.25"/>
    <row r="47373" x14ac:dyDescent="0.25"/>
    <row r="47374" x14ac:dyDescent="0.25"/>
    <row r="47375" x14ac:dyDescent="0.25"/>
    <row r="47376" x14ac:dyDescent="0.25"/>
    <row r="47377" x14ac:dyDescent="0.25"/>
    <row r="47378" x14ac:dyDescent="0.25"/>
    <row r="47379" x14ac:dyDescent="0.25"/>
    <row r="47380" x14ac:dyDescent="0.25"/>
    <row r="47381" x14ac:dyDescent="0.25"/>
    <row r="47382" x14ac:dyDescent="0.25"/>
    <row r="47383" x14ac:dyDescent="0.25"/>
    <row r="47384" x14ac:dyDescent="0.25"/>
    <row r="47385" x14ac:dyDescent="0.25"/>
    <row r="47386" x14ac:dyDescent="0.25"/>
    <row r="47387" x14ac:dyDescent="0.25"/>
    <row r="47388" x14ac:dyDescent="0.25"/>
    <row r="47389" x14ac:dyDescent="0.25"/>
    <row r="47390" x14ac:dyDescent="0.25"/>
    <row r="47391" x14ac:dyDescent="0.25"/>
    <row r="47392" x14ac:dyDescent="0.25"/>
    <row r="47393" x14ac:dyDescent="0.25"/>
    <row r="47394" x14ac:dyDescent="0.25"/>
    <row r="47395" x14ac:dyDescent="0.25"/>
    <row r="47396" x14ac:dyDescent="0.25"/>
    <row r="47397" x14ac:dyDescent="0.25"/>
    <row r="47398" x14ac:dyDescent="0.25"/>
    <row r="47399" x14ac:dyDescent="0.25"/>
    <row r="47400" x14ac:dyDescent="0.25"/>
    <row r="47401" x14ac:dyDescent="0.25"/>
    <row r="47402" x14ac:dyDescent="0.25"/>
    <row r="47403" x14ac:dyDescent="0.25"/>
    <row r="47404" x14ac:dyDescent="0.25"/>
    <row r="47405" x14ac:dyDescent="0.25"/>
    <row r="47406" x14ac:dyDescent="0.25"/>
    <row r="47407" x14ac:dyDescent="0.25"/>
    <row r="47408" x14ac:dyDescent="0.25"/>
    <row r="47409" x14ac:dyDescent="0.25"/>
    <row r="47410" x14ac:dyDescent="0.25"/>
    <row r="47411" x14ac:dyDescent="0.25"/>
    <row r="47412" x14ac:dyDescent="0.25"/>
    <row r="47413" x14ac:dyDescent="0.25"/>
    <row r="47414" x14ac:dyDescent="0.25"/>
    <row r="47415" x14ac:dyDescent="0.25"/>
    <row r="47416" x14ac:dyDescent="0.25"/>
    <row r="47417" x14ac:dyDescent="0.25"/>
    <row r="47418" x14ac:dyDescent="0.25"/>
    <row r="47419" x14ac:dyDescent="0.25"/>
    <row r="47420" x14ac:dyDescent="0.25"/>
    <row r="47421" x14ac:dyDescent="0.25"/>
    <row r="47422" x14ac:dyDescent="0.25"/>
    <row r="47423" x14ac:dyDescent="0.25"/>
    <row r="47424" x14ac:dyDescent="0.25"/>
    <row r="47425" x14ac:dyDescent="0.25"/>
    <row r="47426" x14ac:dyDescent="0.25"/>
    <row r="47427" x14ac:dyDescent="0.25"/>
    <row r="47428" x14ac:dyDescent="0.25"/>
    <row r="47429" x14ac:dyDescent="0.25"/>
    <row r="47430" x14ac:dyDescent="0.25"/>
    <row r="47431" x14ac:dyDescent="0.25"/>
    <row r="47432" x14ac:dyDescent="0.25"/>
    <row r="47433" x14ac:dyDescent="0.25"/>
    <row r="47434" x14ac:dyDescent="0.25"/>
    <row r="47435" x14ac:dyDescent="0.25"/>
    <row r="47436" x14ac:dyDescent="0.25"/>
    <row r="47437" x14ac:dyDescent="0.25"/>
    <row r="47438" x14ac:dyDescent="0.25"/>
    <row r="47439" x14ac:dyDescent="0.25"/>
    <row r="47440" x14ac:dyDescent="0.25"/>
    <row r="47441" x14ac:dyDescent="0.25"/>
    <row r="47442" x14ac:dyDescent="0.25"/>
    <row r="47443" x14ac:dyDescent="0.25"/>
    <row r="47444" x14ac:dyDescent="0.25"/>
    <row r="47445" x14ac:dyDescent="0.25"/>
    <row r="47446" x14ac:dyDescent="0.25"/>
    <row r="47447" x14ac:dyDescent="0.25"/>
    <row r="47448" x14ac:dyDescent="0.25"/>
    <row r="47449" x14ac:dyDescent="0.25"/>
    <row r="47450" x14ac:dyDescent="0.25"/>
    <row r="47451" x14ac:dyDescent="0.25"/>
    <row r="47452" x14ac:dyDescent="0.25"/>
    <row r="47453" x14ac:dyDescent="0.25"/>
    <row r="47454" x14ac:dyDescent="0.25"/>
    <row r="47455" x14ac:dyDescent="0.25"/>
    <row r="47456" x14ac:dyDescent="0.25"/>
    <row r="47457" x14ac:dyDescent="0.25"/>
    <row r="47458" x14ac:dyDescent="0.25"/>
    <row r="47459" x14ac:dyDescent="0.25"/>
    <row r="47460" x14ac:dyDescent="0.25"/>
    <row r="47461" x14ac:dyDescent="0.25"/>
    <row r="47462" x14ac:dyDescent="0.25"/>
    <row r="47463" x14ac:dyDescent="0.25"/>
    <row r="47464" x14ac:dyDescent="0.25"/>
    <row r="47465" x14ac:dyDescent="0.25"/>
    <row r="47466" x14ac:dyDescent="0.25"/>
    <row r="47467" x14ac:dyDescent="0.25"/>
    <row r="47468" x14ac:dyDescent="0.25"/>
    <row r="47469" x14ac:dyDescent="0.25"/>
    <row r="47470" x14ac:dyDescent="0.25"/>
    <row r="47471" x14ac:dyDescent="0.25"/>
    <row r="47472" x14ac:dyDescent="0.25"/>
    <row r="47473" x14ac:dyDescent="0.25"/>
    <row r="47474" x14ac:dyDescent="0.25"/>
    <row r="47475" x14ac:dyDescent="0.25"/>
    <row r="47476" x14ac:dyDescent="0.25"/>
    <row r="47477" x14ac:dyDescent="0.25"/>
    <row r="47478" x14ac:dyDescent="0.25"/>
    <row r="47479" x14ac:dyDescent="0.25"/>
    <row r="47480" x14ac:dyDescent="0.25"/>
    <row r="47481" x14ac:dyDescent="0.25"/>
    <row r="47482" x14ac:dyDescent="0.25"/>
    <row r="47483" x14ac:dyDescent="0.25"/>
    <row r="47484" x14ac:dyDescent="0.25"/>
    <row r="47485" x14ac:dyDescent="0.25"/>
    <row r="47486" x14ac:dyDescent="0.25"/>
    <row r="47487" x14ac:dyDescent="0.25"/>
    <row r="47488" x14ac:dyDescent="0.25"/>
    <row r="47489" x14ac:dyDescent="0.25"/>
    <row r="47490" x14ac:dyDescent="0.25"/>
    <row r="47491" x14ac:dyDescent="0.25"/>
    <row r="47492" x14ac:dyDescent="0.25"/>
    <row r="47493" x14ac:dyDescent="0.25"/>
    <row r="47494" x14ac:dyDescent="0.25"/>
    <row r="47495" x14ac:dyDescent="0.25"/>
    <row r="47496" x14ac:dyDescent="0.25"/>
    <row r="47497" x14ac:dyDescent="0.25"/>
    <row r="47498" x14ac:dyDescent="0.25"/>
    <row r="47499" x14ac:dyDescent="0.25"/>
    <row r="47500" x14ac:dyDescent="0.25"/>
    <row r="47501" x14ac:dyDescent="0.25"/>
    <row r="47502" x14ac:dyDescent="0.25"/>
    <row r="47503" x14ac:dyDescent="0.25"/>
    <row r="47504" x14ac:dyDescent="0.25"/>
    <row r="47505" x14ac:dyDescent="0.25"/>
    <row r="47506" x14ac:dyDescent="0.25"/>
    <row r="47507" x14ac:dyDescent="0.25"/>
    <row r="47508" x14ac:dyDescent="0.25"/>
    <row r="47509" x14ac:dyDescent="0.25"/>
    <row r="47510" x14ac:dyDescent="0.25"/>
    <row r="47511" x14ac:dyDescent="0.25"/>
    <row r="47512" x14ac:dyDescent="0.25"/>
    <row r="47513" x14ac:dyDescent="0.25"/>
    <row r="47514" x14ac:dyDescent="0.25"/>
    <row r="47515" x14ac:dyDescent="0.25"/>
    <row r="47516" x14ac:dyDescent="0.25"/>
    <row r="47517" x14ac:dyDescent="0.25"/>
    <row r="47518" x14ac:dyDescent="0.25"/>
    <row r="47519" x14ac:dyDescent="0.25"/>
    <row r="47520" x14ac:dyDescent="0.25"/>
    <row r="47521" x14ac:dyDescent="0.25"/>
    <row r="47522" x14ac:dyDescent="0.25"/>
    <row r="47523" x14ac:dyDescent="0.25"/>
    <row r="47524" x14ac:dyDescent="0.25"/>
    <row r="47525" x14ac:dyDescent="0.25"/>
    <row r="47526" x14ac:dyDescent="0.25"/>
    <row r="47527" x14ac:dyDescent="0.25"/>
    <row r="47528" x14ac:dyDescent="0.25"/>
    <row r="47529" x14ac:dyDescent="0.25"/>
    <row r="47530" x14ac:dyDescent="0.25"/>
    <row r="47531" x14ac:dyDescent="0.25"/>
    <row r="47532" x14ac:dyDescent="0.25"/>
    <row r="47533" x14ac:dyDescent="0.25"/>
    <row r="47534" x14ac:dyDescent="0.25"/>
    <row r="47535" x14ac:dyDescent="0.25"/>
    <row r="47536" x14ac:dyDescent="0.25"/>
    <row r="47537" x14ac:dyDescent="0.25"/>
    <row r="47538" x14ac:dyDescent="0.25"/>
    <row r="47539" x14ac:dyDescent="0.25"/>
    <row r="47540" x14ac:dyDescent="0.25"/>
    <row r="47541" x14ac:dyDescent="0.25"/>
    <row r="47542" x14ac:dyDescent="0.25"/>
    <row r="47543" x14ac:dyDescent="0.25"/>
    <row r="47544" x14ac:dyDescent="0.25"/>
    <row r="47545" x14ac:dyDescent="0.25"/>
    <row r="47546" x14ac:dyDescent="0.25"/>
    <row r="47547" x14ac:dyDescent="0.25"/>
    <row r="47548" x14ac:dyDescent="0.25"/>
    <row r="47549" x14ac:dyDescent="0.25"/>
    <row r="47550" x14ac:dyDescent="0.25"/>
    <row r="47551" x14ac:dyDescent="0.25"/>
    <row r="47552" x14ac:dyDescent="0.25"/>
    <row r="47553" x14ac:dyDescent="0.25"/>
    <row r="47554" x14ac:dyDescent="0.25"/>
    <row r="47555" x14ac:dyDescent="0.25"/>
    <row r="47556" x14ac:dyDescent="0.25"/>
    <row r="47557" x14ac:dyDescent="0.25"/>
    <row r="47558" x14ac:dyDescent="0.25"/>
    <row r="47559" x14ac:dyDescent="0.25"/>
    <row r="47560" x14ac:dyDescent="0.25"/>
    <row r="47561" x14ac:dyDescent="0.25"/>
    <row r="47562" x14ac:dyDescent="0.25"/>
    <row r="47563" x14ac:dyDescent="0.25"/>
    <row r="47564" x14ac:dyDescent="0.25"/>
    <row r="47565" x14ac:dyDescent="0.25"/>
    <row r="47566" x14ac:dyDescent="0.25"/>
    <row r="47567" x14ac:dyDescent="0.25"/>
    <row r="47568" x14ac:dyDescent="0.25"/>
    <row r="47569" x14ac:dyDescent="0.25"/>
    <row r="47570" x14ac:dyDescent="0.25"/>
    <row r="47571" x14ac:dyDescent="0.25"/>
    <row r="47572" x14ac:dyDescent="0.25"/>
    <row r="47573" x14ac:dyDescent="0.25"/>
    <row r="47574" x14ac:dyDescent="0.25"/>
    <row r="47575" x14ac:dyDescent="0.25"/>
    <row r="47576" x14ac:dyDescent="0.25"/>
    <row r="47577" x14ac:dyDescent="0.25"/>
    <row r="47578" x14ac:dyDescent="0.25"/>
    <row r="47579" x14ac:dyDescent="0.25"/>
    <row r="47580" x14ac:dyDescent="0.25"/>
    <row r="47581" x14ac:dyDescent="0.25"/>
    <row r="47582" x14ac:dyDescent="0.25"/>
    <row r="47583" x14ac:dyDescent="0.25"/>
    <row r="47584" x14ac:dyDescent="0.25"/>
    <row r="47585" x14ac:dyDescent="0.25"/>
    <row r="47586" x14ac:dyDescent="0.25"/>
    <row r="47587" x14ac:dyDescent="0.25"/>
    <row r="47588" x14ac:dyDescent="0.25"/>
    <row r="47589" x14ac:dyDescent="0.25"/>
    <row r="47590" x14ac:dyDescent="0.25"/>
    <row r="47591" x14ac:dyDescent="0.25"/>
    <row r="47592" x14ac:dyDescent="0.25"/>
    <row r="47593" x14ac:dyDescent="0.25"/>
    <row r="47594" x14ac:dyDescent="0.25"/>
    <row r="47595" x14ac:dyDescent="0.25"/>
    <row r="47596" x14ac:dyDescent="0.25"/>
    <row r="47597" x14ac:dyDescent="0.25"/>
    <row r="47598" x14ac:dyDescent="0.25"/>
    <row r="47599" x14ac:dyDescent="0.25"/>
    <row r="47600" x14ac:dyDescent="0.25"/>
    <row r="47601" x14ac:dyDescent="0.25"/>
    <row r="47602" x14ac:dyDescent="0.25"/>
    <row r="47603" x14ac:dyDescent="0.25"/>
    <row r="47604" x14ac:dyDescent="0.25"/>
    <row r="47605" x14ac:dyDescent="0.25"/>
    <row r="47606" x14ac:dyDescent="0.25"/>
    <row r="47607" x14ac:dyDescent="0.25"/>
    <row r="47608" x14ac:dyDescent="0.25"/>
    <row r="47609" x14ac:dyDescent="0.25"/>
    <row r="47610" x14ac:dyDescent="0.25"/>
    <row r="47611" x14ac:dyDescent="0.25"/>
    <row r="47612" x14ac:dyDescent="0.25"/>
    <row r="47613" x14ac:dyDescent="0.25"/>
    <row r="47614" x14ac:dyDescent="0.25"/>
    <row r="47615" x14ac:dyDescent="0.25"/>
    <row r="47616" x14ac:dyDescent="0.25"/>
    <row r="47617" x14ac:dyDescent="0.25"/>
    <row r="47618" x14ac:dyDescent="0.25"/>
    <row r="47619" x14ac:dyDescent="0.25"/>
    <row r="47620" x14ac:dyDescent="0.25"/>
    <row r="47621" x14ac:dyDescent="0.25"/>
    <row r="47622" x14ac:dyDescent="0.25"/>
    <row r="47623" x14ac:dyDescent="0.25"/>
    <row r="47624" x14ac:dyDescent="0.25"/>
    <row r="47625" x14ac:dyDescent="0.25"/>
    <row r="47626" x14ac:dyDescent="0.25"/>
    <row r="47627" x14ac:dyDescent="0.25"/>
    <row r="47628" x14ac:dyDescent="0.25"/>
    <row r="47629" x14ac:dyDescent="0.25"/>
    <row r="47630" x14ac:dyDescent="0.25"/>
    <row r="47631" x14ac:dyDescent="0.25"/>
    <row r="47632" x14ac:dyDescent="0.25"/>
    <row r="47633" x14ac:dyDescent="0.25"/>
    <row r="47634" x14ac:dyDescent="0.25"/>
    <row r="47635" x14ac:dyDescent="0.25"/>
    <row r="47636" x14ac:dyDescent="0.25"/>
    <row r="47637" x14ac:dyDescent="0.25"/>
    <row r="47638" x14ac:dyDescent="0.25"/>
    <row r="47639" x14ac:dyDescent="0.25"/>
    <row r="47640" x14ac:dyDescent="0.25"/>
    <row r="47641" x14ac:dyDescent="0.25"/>
    <row r="47642" x14ac:dyDescent="0.25"/>
    <row r="47643" x14ac:dyDescent="0.25"/>
    <row r="47644" x14ac:dyDescent="0.25"/>
    <row r="47645" x14ac:dyDescent="0.25"/>
    <row r="47646" x14ac:dyDescent="0.25"/>
    <row r="47647" x14ac:dyDescent="0.25"/>
    <row r="47648" x14ac:dyDescent="0.25"/>
    <row r="47649" x14ac:dyDescent="0.25"/>
    <row r="47650" x14ac:dyDescent="0.25"/>
    <row r="47651" x14ac:dyDescent="0.25"/>
    <row r="47652" x14ac:dyDescent="0.25"/>
    <row r="47653" x14ac:dyDescent="0.25"/>
    <row r="47654" x14ac:dyDescent="0.25"/>
    <row r="47655" x14ac:dyDescent="0.25"/>
    <row r="47656" x14ac:dyDescent="0.25"/>
    <row r="47657" x14ac:dyDescent="0.25"/>
    <row r="47658" x14ac:dyDescent="0.25"/>
    <row r="47659" x14ac:dyDescent="0.25"/>
    <row r="47660" x14ac:dyDescent="0.25"/>
    <row r="47661" x14ac:dyDescent="0.25"/>
    <row r="47662" x14ac:dyDescent="0.25"/>
    <row r="47663" x14ac:dyDescent="0.25"/>
    <row r="47664" x14ac:dyDescent="0.25"/>
    <row r="47665" x14ac:dyDescent="0.25"/>
    <row r="47666" x14ac:dyDescent="0.25"/>
    <row r="47667" x14ac:dyDescent="0.25"/>
    <row r="47668" x14ac:dyDescent="0.25"/>
    <row r="47669" x14ac:dyDescent="0.25"/>
    <row r="47670" x14ac:dyDescent="0.25"/>
    <row r="47671" x14ac:dyDescent="0.25"/>
    <row r="47672" x14ac:dyDescent="0.25"/>
    <row r="47673" x14ac:dyDescent="0.25"/>
    <row r="47674" x14ac:dyDescent="0.25"/>
    <row r="47675" x14ac:dyDescent="0.25"/>
    <row r="47676" x14ac:dyDescent="0.25"/>
    <row r="47677" x14ac:dyDescent="0.25"/>
    <row r="47678" x14ac:dyDescent="0.25"/>
    <row r="47679" x14ac:dyDescent="0.25"/>
    <row r="47680" x14ac:dyDescent="0.25"/>
    <row r="47681" x14ac:dyDescent="0.25"/>
    <row r="47682" x14ac:dyDescent="0.25"/>
    <row r="47683" x14ac:dyDescent="0.25"/>
    <row r="47684" x14ac:dyDescent="0.25"/>
    <row r="47685" x14ac:dyDescent="0.25"/>
    <row r="47686" x14ac:dyDescent="0.25"/>
    <row r="47687" x14ac:dyDescent="0.25"/>
    <row r="47688" x14ac:dyDescent="0.25"/>
    <row r="47689" x14ac:dyDescent="0.25"/>
    <row r="47690" x14ac:dyDescent="0.25"/>
    <row r="47691" x14ac:dyDescent="0.25"/>
    <row r="47692" x14ac:dyDescent="0.25"/>
    <row r="47693" x14ac:dyDescent="0.25"/>
    <row r="47694" x14ac:dyDescent="0.25"/>
    <row r="47695" x14ac:dyDescent="0.25"/>
    <row r="47696" x14ac:dyDescent="0.25"/>
    <row r="47697" x14ac:dyDescent="0.25"/>
    <row r="47698" x14ac:dyDescent="0.25"/>
    <row r="47699" x14ac:dyDescent="0.25"/>
    <row r="47700" x14ac:dyDescent="0.25"/>
    <row r="47701" x14ac:dyDescent="0.25"/>
    <row r="47702" x14ac:dyDescent="0.25"/>
    <row r="47703" x14ac:dyDescent="0.25"/>
    <row r="47704" x14ac:dyDescent="0.25"/>
    <row r="47705" x14ac:dyDescent="0.25"/>
    <row r="47706" x14ac:dyDescent="0.25"/>
    <row r="47707" x14ac:dyDescent="0.25"/>
    <row r="47708" x14ac:dyDescent="0.25"/>
    <row r="47709" x14ac:dyDescent="0.25"/>
    <row r="47710" x14ac:dyDescent="0.25"/>
    <row r="47711" x14ac:dyDescent="0.25"/>
    <row r="47712" x14ac:dyDescent="0.25"/>
    <row r="47713" x14ac:dyDescent="0.25"/>
    <row r="47714" x14ac:dyDescent="0.25"/>
    <row r="47715" x14ac:dyDescent="0.25"/>
    <row r="47716" x14ac:dyDescent="0.25"/>
    <row r="47717" x14ac:dyDescent="0.25"/>
    <row r="47718" x14ac:dyDescent="0.25"/>
    <row r="47719" x14ac:dyDescent="0.25"/>
    <row r="47720" x14ac:dyDescent="0.25"/>
    <row r="47721" x14ac:dyDescent="0.25"/>
    <row r="47722" x14ac:dyDescent="0.25"/>
    <row r="47723" x14ac:dyDescent="0.25"/>
    <row r="47724" x14ac:dyDescent="0.25"/>
    <row r="47725" x14ac:dyDescent="0.25"/>
    <row r="47726" x14ac:dyDescent="0.25"/>
    <row r="47727" x14ac:dyDescent="0.25"/>
    <row r="47728" x14ac:dyDescent="0.25"/>
    <row r="47729" x14ac:dyDescent="0.25"/>
    <row r="47730" x14ac:dyDescent="0.25"/>
    <row r="47731" x14ac:dyDescent="0.25"/>
    <row r="47732" x14ac:dyDescent="0.25"/>
    <row r="47733" x14ac:dyDescent="0.25"/>
    <row r="47734" x14ac:dyDescent="0.25"/>
    <row r="47735" x14ac:dyDescent="0.25"/>
    <row r="47736" x14ac:dyDescent="0.25"/>
    <row r="47737" x14ac:dyDescent="0.25"/>
    <row r="47738" x14ac:dyDescent="0.25"/>
    <row r="47739" x14ac:dyDescent="0.25"/>
    <row r="47740" x14ac:dyDescent="0.25"/>
    <row r="47741" x14ac:dyDescent="0.25"/>
    <row r="47742" x14ac:dyDescent="0.25"/>
    <row r="47743" x14ac:dyDescent="0.25"/>
    <row r="47744" x14ac:dyDescent="0.25"/>
    <row r="47745" x14ac:dyDescent="0.25"/>
    <row r="47746" x14ac:dyDescent="0.25"/>
    <row r="47747" x14ac:dyDescent="0.25"/>
    <row r="47748" x14ac:dyDescent="0.25"/>
    <row r="47749" x14ac:dyDescent="0.25"/>
    <row r="47750" x14ac:dyDescent="0.25"/>
    <row r="47751" x14ac:dyDescent="0.25"/>
    <row r="47752" x14ac:dyDescent="0.25"/>
    <row r="47753" x14ac:dyDescent="0.25"/>
    <row r="47754" x14ac:dyDescent="0.25"/>
    <row r="47755" x14ac:dyDescent="0.25"/>
    <row r="47756" x14ac:dyDescent="0.25"/>
    <row r="47757" x14ac:dyDescent="0.25"/>
    <row r="47758" x14ac:dyDescent="0.25"/>
    <row r="47759" x14ac:dyDescent="0.25"/>
    <row r="47760" x14ac:dyDescent="0.25"/>
    <row r="47761" x14ac:dyDescent="0.25"/>
    <row r="47762" x14ac:dyDescent="0.25"/>
    <row r="47763" x14ac:dyDescent="0.25"/>
    <row r="47764" x14ac:dyDescent="0.25"/>
    <row r="47765" x14ac:dyDescent="0.25"/>
    <row r="47766" x14ac:dyDescent="0.25"/>
    <row r="47767" x14ac:dyDescent="0.25"/>
    <row r="47768" x14ac:dyDescent="0.25"/>
    <row r="47769" x14ac:dyDescent="0.25"/>
    <row r="47770" x14ac:dyDescent="0.25"/>
    <row r="47771" x14ac:dyDescent="0.25"/>
    <row r="47772" x14ac:dyDescent="0.25"/>
    <row r="47773" x14ac:dyDescent="0.25"/>
    <row r="47774" x14ac:dyDescent="0.25"/>
    <row r="47775" x14ac:dyDescent="0.25"/>
    <row r="47776" x14ac:dyDescent="0.25"/>
    <row r="47777" x14ac:dyDescent="0.25"/>
    <row r="47778" x14ac:dyDescent="0.25"/>
    <row r="47779" x14ac:dyDescent="0.25"/>
    <row r="47780" x14ac:dyDescent="0.25"/>
    <row r="47781" x14ac:dyDescent="0.25"/>
    <row r="47782" x14ac:dyDescent="0.25"/>
    <row r="47783" x14ac:dyDescent="0.25"/>
    <row r="47784" x14ac:dyDescent="0.25"/>
    <row r="47785" x14ac:dyDescent="0.25"/>
    <row r="47786" x14ac:dyDescent="0.25"/>
    <row r="47787" x14ac:dyDescent="0.25"/>
    <row r="47788" x14ac:dyDescent="0.25"/>
    <row r="47789" x14ac:dyDescent="0.25"/>
    <row r="47790" x14ac:dyDescent="0.25"/>
    <row r="47791" x14ac:dyDescent="0.25"/>
    <row r="47792" x14ac:dyDescent="0.25"/>
    <row r="47793" x14ac:dyDescent="0.25"/>
    <row r="47794" x14ac:dyDescent="0.25"/>
    <row r="47795" x14ac:dyDescent="0.25"/>
    <row r="47796" x14ac:dyDescent="0.25"/>
    <row r="47797" x14ac:dyDescent="0.25"/>
    <row r="47798" x14ac:dyDescent="0.25"/>
    <row r="47799" x14ac:dyDescent="0.25"/>
    <row r="47800" x14ac:dyDescent="0.25"/>
    <row r="47801" x14ac:dyDescent="0.25"/>
    <row r="47802" x14ac:dyDescent="0.25"/>
    <row r="47803" x14ac:dyDescent="0.25"/>
    <row r="47804" x14ac:dyDescent="0.25"/>
    <row r="47805" x14ac:dyDescent="0.25"/>
    <row r="47806" x14ac:dyDescent="0.25"/>
    <row r="47807" x14ac:dyDescent="0.25"/>
    <row r="47808" x14ac:dyDescent="0.25"/>
    <row r="47809" x14ac:dyDescent="0.25"/>
    <row r="47810" x14ac:dyDescent="0.25"/>
    <row r="47811" x14ac:dyDescent="0.25"/>
    <row r="47812" x14ac:dyDescent="0.25"/>
    <row r="47813" x14ac:dyDescent="0.25"/>
    <row r="47814" x14ac:dyDescent="0.25"/>
    <row r="47815" x14ac:dyDescent="0.25"/>
    <row r="47816" x14ac:dyDescent="0.25"/>
    <row r="47817" x14ac:dyDescent="0.25"/>
    <row r="47818" x14ac:dyDescent="0.25"/>
    <row r="47819" x14ac:dyDescent="0.25"/>
    <row r="47820" x14ac:dyDescent="0.25"/>
    <row r="47821" x14ac:dyDescent="0.25"/>
    <row r="47822" x14ac:dyDescent="0.25"/>
    <row r="47823" x14ac:dyDescent="0.25"/>
    <row r="47824" x14ac:dyDescent="0.25"/>
    <row r="47825" x14ac:dyDescent="0.25"/>
    <row r="47826" x14ac:dyDescent="0.25"/>
    <row r="47827" x14ac:dyDescent="0.25"/>
    <row r="47828" x14ac:dyDescent="0.25"/>
    <row r="47829" x14ac:dyDescent="0.25"/>
    <row r="47830" x14ac:dyDescent="0.25"/>
    <row r="47831" x14ac:dyDescent="0.25"/>
    <row r="47832" x14ac:dyDescent="0.25"/>
    <row r="47833" x14ac:dyDescent="0.25"/>
    <row r="47834" x14ac:dyDescent="0.25"/>
    <row r="47835" x14ac:dyDescent="0.25"/>
    <row r="47836" x14ac:dyDescent="0.25"/>
    <row r="47837" x14ac:dyDescent="0.25"/>
    <row r="47838" x14ac:dyDescent="0.25"/>
    <row r="47839" x14ac:dyDescent="0.25"/>
    <row r="47840" x14ac:dyDescent="0.25"/>
    <row r="47841" x14ac:dyDescent="0.25"/>
    <row r="47842" x14ac:dyDescent="0.25"/>
    <row r="47843" x14ac:dyDescent="0.25"/>
    <row r="47844" x14ac:dyDescent="0.25"/>
    <row r="47845" x14ac:dyDescent="0.25"/>
    <row r="47846" x14ac:dyDescent="0.25"/>
    <row r="47847" x14ac:dyDescent="0.25"/>
    <row r="47848" x14ac:dyDescent="0.25"/>
    <row r="47849" x14ac:dyDescent="0.25"/>
    <row r="47850" x14ac:dyDescent="0.25"/>
    <row r="47851" x14ac:dyDescent="0.25"/>
    <row r="47852" x14ac:dyDescent="0.25"/>
    <row r="47853" x14ac:dyDescent="0.25"/>
    <row r="47854" x14ac:dyDescent="0.25"/>
    <row r="47855" x14ac:dyDescent="0.25"/>
    <row r="47856" x14ac:dyDescent="0.25"/>
    <row r="47857" x14ac:dyDescent="0.25"/>
    <row r="47858" x14ac:dyDescent="0.25"/>
    <row r="47859" x14ac:dyDescent="0.25"/>
    <row r="47860" x14ac:dyDescent="0.25"/>
    <row r="47861" x14ac:dyDescent="0.25"/>
    <row r="47862" x14ac:dyDescent="0.25"/>
    <row r="47863" x14ac:dyDescent="0.25"/>
    <row r="47864" x14ac:dyDescent="0.25"/>
    <row r="47865" x14ac:dyDescent="0.25"/>
    <row r="47866" x14ac:dyDescent="0.25"/>
    <row r="47867" x14ac:dyDescent="0.25"/>
    <row r="47868" x14ac:dyDescent="0.25"/>
    <row r="47869" x14ac:dyDescent="0.25"/>
    <row r="47870" x14ac:dyDescent="0.25"/>
    <row r="47871" x14ac:dyDescent="0.25"/>
    <row r="47872" x14ac:dyDescent="0.25"/>
    <row r="47873" x14ac:dyDescent="0.25"/>
    <row r="47874" x14ac:dyDescent="0.25"/>
    <row r="47875" x14ac:dyDescent="0.25"/>
    <row r="47876" x14ac:dyDescent="0.25"/>
    <row r="47877" x14ac:dyDescent="0.25"/>
    <row r="47878" x14ac:dyDescent="0.25"/>
    <row r="47879" x14ac:dyDescent="0.25"/>
    <row r="47880" x14ac:dyDescent="0.25"/>
    <row r="47881" x14ac:dyDescent="0.25"/>
    <row r="47882" x14ac:dyDescent="0.25"/>
    <row r="47883" x14ac:dyDescent="0.25"/>
    <row r="47884" x14ac:dyDescent="0.25"/>
    <row r="47885" x14ac:dyDescent="0.25"/>
    <row r="47886" x14ac:dyDescent="0.25"/>
    <row r="47887" x14ac:dyDescent="0.25"/>
    <row r="47888" x14ac:dyDescent="0.25"/>
    <row r="47889" x14ac:dyDescent="0.25"/>
    <row r="47890" x14ac:dyDescent="0.25"/>
    <row r="47891" x14ac:dyDescent="0.25"/>
    <row r="47892" x14ac:dyDescent="0.25"/>
    <row r="47893" x14ac:dyDescent="0.25"/>
    <row r="47894" x14ac:dyDescent="0.25"/>
    <row r="47895" x14ac:dyDescent="0.25"/>
    <row r="47896" x14ac:dyDescent="0.25"/>
    <row r="47897" x14ac:dyDescent="0.25"/>
    <row r="47898" x14ac:dyDescent="0.25"/>
    <row r="47899" x14ac:dyDescent="0.25"/>
    <row r="47900" x14ac:dyDescent="0.25"/>
    <row r="47901" x14ac:dyDescent="0.25"/>
    <row r="47902" x14ac:dyDescent="0.25"/>
    <row r="47903" x14ac:dyDescent="0.25"/>
    <row r="47904" x14ac:dyDescent="0.25"/>
    <row r="47905" x14ac:dyDescent="0.25"/>
    <row r="47906" x14ac:dyDescent="0.25"/>
    <row r="47907" x14ac:dyDescent="0.25"/>
    <row r="47908" x14ac:dyDescent="0.25"/>
    <row r="47909" x14ac:dyDescent="0.25"/>
    <row r="47910" x14ac:dyDescent="0.25"/>
    <row r="47911" x14ac:dyDescent="0.25"/>
    <row r="47912" x14ac:dyDescent="0.25"/>
    <row r="47913" x14ac:dyDescent="0.25"/>
    <row r="47914" x14ac:dyDescent="0.25"/>
    <row r="47915" x14ac:dyDescent="0.25"/>
    <row r="47916" x14ac:dyDescent="0.25"/>
    <row r="47917" x14ac:dyDescent="0.25"/>
    <row r="47918" x14ac:dyDescent="0.25"/>
    <row r="47919" x14ac:dyDescent="0.25"/>
    <row r="47920" x14ac:dyDescent="0.25"/>
    <row r="47921" x14ac:dyDescent="0.25"/>
    <row r="47922" x14ac:dyDescent="0.25"/>
    <row r="47923" x14ac:dyDescent="0.25"/>
    <row r="47924" x14ac:dyDescent="0.25"/>
    <row r="47925" x14ac:dyDescent="0.25"/>
    <row r="47926" x14ac:dyDescent="0.25"/>
    <row r="47927" x14ac:dyDescent="0.25"/>
    <row r="47928" x14ac:dyDescent="0.25"/>
    <row r="47929" x14ac:dyDescent="0.25"/>
    <row r="47930" x14ac:dyDescent="0.25"/>
    <row r="47931" x14ac:dyDescent="0.25"/>
    <row r="47932" x14ac:dyDescent="0.25"/>
    <row r="47933" x14ac:dyDescent="0.25"/>
    <row r="47934" x14ac:dyDescent="0.25"/>
    <row r="47935" x14ac:dyDescent="0.25"/>
    <row r="47936" x14ac:dyDescent="0.25"/>
    <row r="47937" x14ac:dyDescent="0.25"/>
    <row r="47938" x14ac:dyDescent="0.25"/>
    <row r="47939" x14ac:dyDescent="0.25"/>
    <row r="47940" x14ac:dyDescent="0.25"/>
    <row r="47941" x14ac:dyDescent="0.25"/>
    <row r="47942" x14ac:dyDescent="0.25"/>
    <row r="47943" x14ac:dyDescent="0.25"/>
    <row r="47944" x14ac:dyDescent="0.25"/>
    <row r="47945" x14ac:dyDescent="0.25"/>
    <row r="47946" x14ac:dyDescent="0.25"/>
    <row r="47947" x14ac:dyDescent="0.25"/>
    <row r="47948" x14ac:dyDescent="0.25"/>
    <row r="47949" x14ac:dyDescent="0.25"/>
    <row r="47950" x14ac:dyDescent="0.25"/>
    <row r="47951" x14ac:dyDescent="0.25"/>
    <row r="47952" x14ac:dyDescent="0.25"/>
    <row r="47953" x14ac:dyDescent="0.25"/>
    <row r="47954" x14ac:dyDescent="0.25"/>
    <row r="47955" x14ac:dyDescent="0.25"/>
    <row r="47956" x14ac:dyDescent="0.25"/>
    <row r="47957" x14ac:dyDescent="0.25"/>
    <row r="47958" x14ac:dyDescent="0.25"/>
    <row r="47959" x14ac:dyDescent="0.25"/>
    <row r="47960" x14ac:dyDescent="0.25"/>
    <row r="47961" x14ac:dyDescent="0.25"/>
    <row r="47962" x14ac:dyDescent="0.25"/>
    <row r="47963" x14ac:dyDescent="0.25"/>
    <row r="47964" x14ac:dyDescent="0.25"/>
    <row r="47965" x14ac:dyDescent="0.25"/>
    <row r="47966" x14ac:dyDescent="0.25"/>
    <row r="47967" x14ac:dyDescent="0.25"/>
    <row r="47968" x14ac:dyDescent="0.25"/>
    <row r="47969" x14ac:dyDescent="0.25"/>
    <row r="47970" x14ac:dyDescent="0.25"/>
    <row r="47971" x14ac:dyDescent="0.25"/>
    <row r="47972" x14ac:dyDescent="0.25"/>
    <row r="47973" x14ac:dyDescent="0.25"/>
    <row r="47974" x14ac:dyDescent="0.25"/>
    <row r="47975" x14ac:dyDescent="0.25"/>
    <row r="47976" x14ac:dyDescent="0.25"/>
    <row r="47977" x14ac:dyDescent="0.25"/>
    <row r="47978" x14ac:dyDescent="0.25"/>
    <row r="47979" x14ac:dyDescent="0.25"/>
    <row r="47980" x14ac:dyDescent="0.25"/>
    <row r="47981" x14ac:dyDescent="0.25"/>
    <row r="47982" x14ac:dyDescent="0.25"/>
    <row r="47983" x14ac:dyDescent="0.25"/>
    <row r="47984" x14ac:dyDescent="0.25"/>
    <row r="47985" x14ac:dyDescent="0.25"/>
    <row r="47986" x14ac:dyDescent="0.25"/>
    <row r="47987" x14ac:dyDescent="0.25"/>
    <row r="47988" x14ac:dyDescent="0.25"/>
    <row r="47989" x14ac:dyDescent="0.25"/>
    <row r="47990" x14ac:dyDescent="0.25"/>
    <row r="47991" x14ac:dyDescent="0.25"/>
    <row r="47992" x14ac:dyDescent="0.25"/>
    <row r="47993" x14ac:dyDescent="0.25"/>
    <row r="47994" x14ac:dyDescent="0.25"/>
    <row r="47995" x14ac:dyDescent="0.25"/>
    <row r="47996" x14ac:dyDescent="0.25"/>
    <row r="47997" x14ac:dyDescent="0.25"/>
    <row r="47998" x14ac:dyDescent="0.25"/>
    <row r="47999" x14ac:dyDescent="0.25"/>
    <row r="48000" x14ac:dyDescent="0.25"/>
    <row r="48001" x14ac:dyDescent="0.25"/>
    <row r="48002" x14ac:dyDescent="0.25"/>
    <row r="48003" x14ac:dyDescent="0.25"/>
    <row r="48004" x14ac:dyDescent="0.25"/>
    <row r="48005" x14ac:dyDescent="0.25"/>
    <row r="48006" x14ac:dyDescent="0.25"/>
    <row r="48007" x14ac:dyDescent="0.25"/>
    <row r="48008" x14ac:dyDescent="0.25"/>
    <row r="48009" x14ac:dyDescent="0.25"/>
    <row r="48010" x14ac:dyDescent="0.25"/>
    <row r="48011" x14ac:dyDescent="0.25"/>
    <row r="48012" x14ac:dyDescent="0.25"/>
    <row r="48013" x14ac:dyDescent="0.25"/>
    <row r="48014" x14ac:dyDescent="0.25"/>
    <row r="48015" x14ac:dyDescent="0.25"/>
    <row r="48016" x14ac:dyDescent="0.25"/>
    <row r="48017" x14ac:dyDescent="0.25"/>
    <row r="48018" x14ac:dyDescent="0.25"/>
    <row r="48019" x14ac:dyDescent="0.25"/>
    <row r="48020" x14ac:dyDescent="0.25"/>
    <row r="48021" x14ac:dyDescent="0.25"/>
    <row r="48022" x14ac:dyDescent="0.25"/>
    <row r="48023" x14ac:dyDescent="0.25"/>
    <row r="48024" x14ac:dyDescent="0.25"/>
    <row r="48025" x14ac:dyDescent="0.25"/>
    <row r="48026" x14ac:dyDescent="0.25"/>
    <row r="48027" x14ac:dyDescent="0.25"/>
    <row r="48028" x14ac:dyDescent="0.25"/>
    <row r="48029" x14ac:dyDescent="0.25"/>
    <row r="48030" x14ac:dyDescent="0.25"/>
    <row r="48031" x14ac:dyDescent="0.25"/>
    <row r="48032" x14ac:dyDescent="0.25"/>
    <row r="48033" x14ac:dyDescent="0.25"/>
    <row r="48034" x14ac:dyDescent="0.25"/>
    <row r="48035" x14ac:dyDescent="0.25"/>
    <row r="48036" x14ac:dyDescent="0.25"/>
    <row r="48037" x14ac:dyDescent="0.25"/>
    <row r="48038" x14ac:dyDescent="0.25"/>
    <row r="48039" x14ac:dyDescent="0.25"/>
    <row r="48040" x14ac:dyDescent="0.25"/>
    <row r="48041" x14ac:dyDescent="0.25"/>
    <row r="48042" x14ac:dyDescent="0.25"/>
    <row r="48043" x14ac:dyDescent="0.25"/>
    <row r="48044" x14ac:dyDescent="0.25"/>
    <row r="48045" x14ac:dyDescent="0.25"/>
    <row r="48046" x14ac:dyDescent="0.25"/>
    <row r="48047" x14ac:dyDescent="0.25"/>
    <row r="48048" x14ac:dyDescent="0.25"/>
    <row r="48049" x14ac:dyDescent="0.25"/>
    <row r="48050" x14ac:dyDescent="0.25"/>
    <row r="48051" x14ac:dyDescent="0.25"/>
    <row r="48052" x14ac:dyDescent="0.25"/>
    <row r="48053" x14ac:dyDescent="0.25"/>
    <row r="48054" x14ac:dyDescent="0.25"/>
    <row r="48055" x14ac:dyDescent="0.25"/>
    <row r="48056" x14ac:dyDescent="0.25"/>
    <row r="48057" x14ac:dyDescent="0.25"/>
    <row r="48058" x14ac:dyDescent="0.25"/>
    <row r="48059" x14ac:dyDescent="0.25"/>
    <row r="48060" x14ac:dyDescent="0.25"/>
    <row r="48061" x14ac:dyDescent="0.25"/>
    <row r="48062" x14ac:dyDescent="0.25"/>
    <row r="48063" x14ac:dyDescent="0.25"/>
    <row r="48064" x14ac:dyDescent="0.25"/>
    <row r="48065" x14ac:dyDescent="0.25"/>
    <row r="48066" x14ac:dyDescent="0.25"/>
    <row r="48067" x14ac:dyDescent="0.25"/>
    <row r="48068" x14ac:dyDescent="0.25"/>
    <row r="48069" x14ac:dyDescent="0.25"/>
    <row r="48070" x14ac:dyDescent="0.25"/>
    <row r="48071" x14ac:dyDescent="0.25"/>
    <row r="48072" x14ac:dyDescent="0.25"/>
    <row r="48073" x14ac:dyDescent="0.25"/>
    <row r="48074" x14ac:dyDescent="0.25"/>
    <row r="48075" x14ac:dyDescent="0.25"/>
    <row r="48076" x14ac:dyDescent="0.25"/>
    <row r="48077" x14ac:dyDescent="0.25"/>
    <row r="48078" x14ac:dyDescent="0.25"/>
    <row r="48079" x14ac:dyDescent="0.25"/>
    <row r="48080" x14ac:dyDescent="0.25"/>
    <row r="48081" x14ac:dyDescent="0.25"/>
    <row r="48082" x14ac:dyDescent="0.25"/>
    <row r="48083" x14ac:dyDescent="0.25"/>
    <row r="48084" x14ac:dyDescent="0.25"/>
    <row r="48085" x14ac:dyDescent="0.25"/>
    <row r="48086" x14ac:dyDescent="0.25"/>
    <row r="48087" x14ac:dyDescent="0.25"/>
    <row r="48088" x14ac:dyDescent="0.25"/>
    <row r="48089" x14ac:dyDescent="0.25"/>
    <row r="48090" x14ac:dyDescent="0.25"/>
    <row r="48091" x14ac:dyDescent="0.25"/>
    <row r="48092" x14ac:dyDescent="0.25"/>
    <row r="48093" x14ac:dyDescent="0.25"/>
    <row r="48094" x14ac:dyDescent="0.25"/>
    <row r="48095" x14ac:dyDescent="0.25"/>
    <row r="48096" x14ac:dyDescent="0.25"/>
    <row r="48097" x14ac:dyDescent="0.25"/>
    <row r="48098" x14ac:dyDescent="0.25"/>
    <row r="48099" x14ac:dyDescent="0.25"/>
    <row r="48100" x14ac:dyDescent="0.25"/>
    <row r="48101" x14ac:dyDescent="0.25"/>
    <row r="48102" x14ac:dyDescent="0.25"/>
    <row r="48103" x14ac:dyDescent="0.25"/>
    <row r="48104" x14ac:dyDescent="0.25"/>
    <row r="48105" x14ac:dyDescent="0.25"/>
    <row r="48106" x14ac:dyDescent="0.25"/>
    <row r="48107" x14ac:dyDescent="0.25"/>
    <row r="48108" x14ac:dyDescent="0.25"/>
    <row r="48109" x14ac:dyDescent="0.25"/>
    <row r="48110" x14ac:dyDescent="0.25"/>
    <row r="48111" x14ac:dyDescent="0.25"/>
    <row r="48112" x14ac:dyDescent="0.25"/>
    <row r="48113" x14ac:dyDescent="0.25"/>
    <row r="48114" x14ac:dyDescent="0.25"/>
    <row r="48115" x14ac:dyDescent="0.25"/>
    <row r="48116" x14ac:dyDescent="0.25"/>
    <row r="48117" x14ac:dyDescent="0.25"/>
    <row r="48118" x14ac:dyDescent="0.25"/>
    <row r="48119" x14ac:dyDescent="0.25"/>
    <row r="48120" x14ac:dyDescent="0.25"/>
    <row r="48121" x14ac:dyDescent="0.25"/>
    <row r="48122" x14ac:dyDescent="0.25"/>
    <row r="48123" x14ac:dyDescent="0.25"/>
    <row r="48124" x14ac:dyDescent="0.25"/>
    <row r="48125" x14ac:dyDescent="0.25"/>
    <row r="48126" x14ac:dyDescent="0.25"/>
    <row r="48127" x14ac:dyDescent="0.25"/>
    <row r="48128" x14ac:dyDescent="0.25"/>
    <row r="48129" x14ac:dyDescent="0.25"/>
    <row r="48130" x14ac:dyDescent="0.25"/>
    <row r="48131" x14ac:dyDescent="0.25"/>
    <row r="48132" x14ac:dyDescent="0.25"/>
    <row r="48133" x14ac:dyDescent="0.25"/>
    <row r="48134" x14ac:dyDescent="0.25"/>
    <row r="48135" x14ac:dyDescent="0.25"/>
    <row r="48136" x14ac:dyDescent="0.25"/>
    <row r="48137" x14ac:dyDescent="0.25"/>
    <row r="48138" x14ac:dyDescent="0.25"/>
    <row r="48139" x14ac:dyDescent="0.25"/>
    <row r="48140" x14ac:dyDescent="0.25"/>
    <row r="48141" x14ac:dyDescent="0.25"/>
    <row r="48142" x14ac:dyDescent="0.25"/>
    <row r="48143" x14ac:dyDescent="0.25"/>
    <row r="48144" x14ac:dyDescent="0.25"/>
    <row r="48145" x14ac:dyDescent="0.25"/>
    <row r="48146" x14ac:dyDescent="0.25"/>
    <row r="48147" x14ac:dyDescent="0.25"/>
    <row r="48148" x14ac:dyDescent="0.25"/>
    <row r="48149" x14ac:dyDescent="0.25"/>
    <row r="48150" x14ac:dyDescent="0.25"/>
    <row r="48151" x14ac:dyDescent="0.25"/>
    <row r="48152" x14ac:dyDescent="0.25"/>
    <row r="48153" x14ac:dyDescent="0.25"/>
    <row r="48154" x14ac:dyDescent="0.25"/>
    <row r="48155" x14ac:dyDescent="0.25"/>
    <row r="48156" x14ac:dyDescent="0.25"/>
    <row r="48157" x14ac:dyDescent="0.25"/>
    <row r="48158" x14ac:dyDescent="0.25"/>
    <row r="48159" x14ac:dyDescent="0.25"/>
    <row r="48160" x14ac:dyDescent="0.25"/>
    <row r="48161" x14ac:dyDescent="0.25"/>
    <row r="48162" x14ac:dyDescent="0.25"/>
    <row r="48163" x14ac:dyDescent="0.25"/>
    <row r="48164" x14ac:dyDescent="0.25"/>
    <row r="48165" x14ac:dyDescent="0.25"/>
    <row r="48166" x14ac:dyDescent="0.25"/>
    <row r="48167" x14ac:dyDescent="0.25"/>
    <row r="48168" x14ac:dyDescent="0.25"/>
    <row r="48169" x14ac:dyDescent="0.25"/>
    <row r="48170" x14ac:dyDescent="0.25"/>
    <row r="48171" x14ac:dyDescent="0.25"/>
    <row r="48172" x14ac:dyDescent="0.25"/>
    <row r="48173" x14ac:dyDescent="0.25"/>
    <row r="48174" x14ac:dyDescent="0.25"/>
    <row r="48175" x14ac:dyDescent="0.25"/>
    <row r="48176" x14ac:dyDescent="0.25"/>
    <row r="48177" x14ac:dyDescent="0.25"/>
    <row r="48178" x14ac:dyDescent="0.25"/>
    <row r="48179" x14ac:dyDescent="0.25"/>
    <row r="48180" x14ac:dyDescent="0.25"/>
    <row r="48181" x14ac:dyDescent="0.25"/>
    <row r="48182" x14ac:dyDescent="0.25"/>
    <row r="48183" x14ac:dyDescent="0.25"/>
    <row r="48184" x14ac:dyDescent="0.25"/>
    <row r="48185" x14ac:dyDescent="0.25"/>
    <row r="48186" x14ac:dyDescent="0.25"/>
    <row r="48187" x14ac:dyDescent="0.25"/>
    <row r="48188" x14ac:dyDescent="0.25"/>
    <row r="48189" x14ac:dyDescent="0.25"/>
    <row r="48190" x14ac:dyDescent="0.25"/>
    <row r="48191" x14ac:dyDescent="0.25"/>
    <row r="48192" x14ac:dyDescent="0.25"/>
    <row r="48193" x14ac:dyDescent="0.25"/>
    <row r="48194" x14ac:dyDescent="0.25"/>
    <row r="48195" x14ac:dyDescent="0.25"/>
    <row r="48196" x14ac:dyDescent="0.25"/>
    <row r="48197" x14ac:dyDescent="0.25"/>
    <row r="48198" x14ac:dyDescent="0.25"/>
    <row r="48199" x14ac:dyDescent="0.25"/>
    <row r="48200" x14ac:dyDescent="0.25"/>
    <row r="48201" x14ac:dyDescent="0.25"/>
    <row r="48202" x14ac:dyDescent="0.25"/>
    <row r="48203" x14ac:dyDescent="0.25"/>
    <row r="48204" x14ac:dyDescent="0.25"/>
    <row r="48205" x14ac:dyDescent="0.25"/>
    <row r="48206" x14ac:dyDescent="0.25"/>
    <row r="48207" x14ac:dyDescent="0.25"/>
    <row r="48208" x14ac:dyDescent="0.25"/>
    <row r="48209" x14ac:dyDescent="0.25"/>
    <row r="48210" x14ac:dyDescent="0.25"/>
    <row r="48211" x14ac:dyDescent="0.25"/>
    <row r="48212" x14ac:dyDescent="0.25"/>
    <row r="48213" x14ac:dyDescent="0.25"/>
    <row r="48214" x14ac:dyDescent="0.25"/>
    <row r="48215" x14ac:dyDescent="0.25"/>
    <row r="48216" x14ac:dyDescent="0.25"/>
    <row r="48217" x14ac:dyDescent="0.25"/>
    <row r="48218" x14ac:dyDescent="0.25"/>
    <row r="48219" x14ac:dyDescent="0.25"/>
    <row r="48220" x14ac:dyDescent="0.25"/>
    <row r="48221" x14ac:dyDescent="0.25"/>
    <row r="48222" x14ac:dyDescent="0.25"/>
    <row r="48223" x14ac:dyDescent="0.25"/>
    <row r="48224" x14ac:dyDescent="0.25"/>
    <row r="48225" x14ac:dyDescent="0.25"/>
    <row r="48226" x14ac:dyDescent="0.25"/>
    <row r="48227" x14ac:dyDescent="0.25"/>
    <row r="48228" x14ac:dyDescent="0.25"/>
    <row r="48229" x14ac:dyDescent="0.25"/>
    <row r="48230" x14ac:dyDescent="0.25"/>
    <row r="48231" x14ac:dyDescent="0.25"/>
    <row r="48232" x14ac:dyDescent="0.25"/>
    <row r="48233" x14ac:dyDescent="0.25"/>
    <row r="48234" x14ac:dyDescent="0.25"/>
    <row r="48235" x14ac:dyDescent="0.25"/>
    <row r="48236" x14ac:dyDescent="0.25"/>
    <row r="48237" x14ac:dyDescent="0.25"/>
    <row r="48238" x14ac:dyDescent="0.25"/>
    <row r="48239" x14ac:dyDescent="0.25"/>
    <row r="48240" x14ac:dyDescent="0.25"/>
    <row r="48241" x14ac:dyDescent="0.25"/>
    <row r="48242" x14ac:dyDescent="0.25"/>
    <row r="48243" x14ac:dyDescent="0.25"/>
    <row r="48244" x14ac:dyDescent="0.25"/>
    <row r="48245" x14ac:dyDescent="0.25"/>
    <row r="48246" x14ac:dyDescent="0.25"/>
    <row r="48247" x14ac:dyDescent="0.25"/>
    <row r="48248" x14ac:dyDescent="0.25"/>
    <row r="48249" x14ac:dyDescent="0.25"/>
    <row r="48250" x14ac:dyDescent="0.25"/>
    <row r="48251" x14ac:dyDescent="0.25"/>
    <row r="48252" x14ac:dyDescent="0.25"/>
    <row r="48253" x14ac:dyDescent="0.25"/>
    <row r="48254" x14ac:dyDescent="0.25"/>
    <row r="48255" x14ac:dyDescent="0.25"/>
    <row r="48256" x14ac:dyDescent="0.25"/>
    <row r="48257" x14ac:dyDescent="0.25"/>
    <row r="48258" x14ac:dyDescent="0.25"/>
    <row r="48259" x14ac:dyDescent="0.25"/>
    <row r="48260" x14ac:dyDescent="0.25"/>
    <row r="48261" x14ac:dyDescent="0.25"/>
    <row r="48262" x14ac:dyDescent="0.25"/>
    <row r="48263" x14ac:dyDescent="0.25"/>
    <row r="48264" x14ac:dyDescent="0.25"/>
    <row r="48265" x14ac:dyDescent="0.25"/>
    <row r="48266" x14ac:dyDescent="0.25"/>
    <row r="48267" x14ac:dyDescent="0.25"/>
    <row r="48268" x14ac:dyDescent="0.25"/>
    <row r="48269" x14ac:dyDescent="0.25"/>
    <row r="48270" x14ac:dyDescent="0.25"/>
    <row r="48271" x14ac:dyDescent="0.25"/>
    <row r="48272" x14ac:dyDescent="0.25"/>
    <row r="48273" x14ac:dyDescent="0.25"/>
    <row r="48274" x14ac:dyDescent="0.25"/>
    <row r="48275" x14ac:dyDescent="0.25"/>
    <row r="48276" x14ac:dyDescent="0.25"/>
    <row r="48277" x14ac:dyDescent="0.25"/>
    <row r="48278" x14ac:dyDescent="0.25"/>
    <row r="48279" x14ac:dyDescent="0.25"/>
    <row r="48280" x14ac:dyDescent="0.25"/>
    <row r="48281" x14ac:dyDescent="0.25"/>
    <row r="48282" x14ac:dyDescent="0.25"/>
    <row r="48283" x14ac:dyDescent="0.25"/>
    <row r="48284" x14ac:dyDescent="0.25"/>
    <row r="48285" x14ac:dyDescent="0.25"/>
    <row r="48286" x14ac:dyDescent="0.25"/>
    <row r="48287" x14ac:dyDescent="0.25"/>
    <row r="48288" x14ac:dyDescent="0.25"/>
    <row r="48289" x14ac:dyDescent="0.25"/>
    <row r="48290" x14ac:dyDescent="0.25"/>
    <row r="48291" x14ac:dyDescent="0.25"/>
    <row r="48292" x14ac:dyDescent="0.25"/>
    <row r="48293" x14ac:dyDescent="0.25"/>
    <row r="48294" x14ac:dyDescent="0.25"/>
    <row r="48295" x14ac:dyDescent="0.25"/>
    <row r="48296" x14ac:dyDescent="0.25"/>
    <row r="48297" x14ac:dyDescent="0.25"/>
    <row r="48298" x14ac:dyDescent="0.25"/>
    <row r="48299" x14ac:dyDescent="0.25"/>
    <row r="48300" x14ac:dyDescent="0.25"/>
    <row r="48301" x14ac:dyDescent="0.25"/>
    <row r="48302" x14ac:dyDescent="0.25"/>
    <row r="48303" x14ac:dyDescent="0.25"/>
    <row r="48304" x14ac:dyDescent="0.25"/>
    <row r="48305" x14ac:dyDescent="0.25"/>
    <row r="48306" x14ac:dyDescent="0.25"/>
    <row r="48307" x14ac:dyDescent="0.25"/>
    <row r="48308" x14ac:dyDescent="0.25"/>
    <row r="48309" x14ac:dyDescent="0.25"/>
    <row r="48310" x14ac:dyDescent="0.25"/>
    <row r="48311" x14ac:dyDescent="0.25"/>
    <row r="48312" x14ac:dyDescent="0.25"/>
    <row r="48313" x14ac:dyDescent="0.25"/>
    <row r="48314" x14ac:dyDescent="0.25"/>
    <row r="48315" x14ac:dyDescent="0.25"/>
    <row r="48316" x14ac:dyDescent="0.25"/>
    <row r="48317" x14ac:dyDescent="0.25"/>
    <row r="48318" x14ac:dyDescent="0.25"/>
    <row r="48319" x14ac:dyDescent="0.25"/>
    <row r="48320" x14ac:dyDescent="0.25"/>
    <row r="48321" x14ac:dyDescent="0.25"/>
    <row r="48322" x14ac:dyDescent="0.25"/>
    <row r="48323" x14ac:dyDescent="0.25"/>
    <row r="48324" x14ac:dyDescent="0.25"/>
    <row r="48325" x14ac:dyDescent="0.25"/>
    <row r="48326" x14ac:dyDescent="0.25"/>
    <row r="48327" x14ac:dyDescent="0.25"/>
    <row r="48328" x14ac:dyDescent="0.25"/>
    <row r="48329" x14ac:dyDescent="0.25"/>
    <row r="48330" x14ac:dyDescent="0.25"/>
    <row r="48331" x14ac:dyDescent="0.25"/>
    <row r="48332" x14ac:dyDescent="0.25"/>
    <row r="48333" x14ac:dyDescent="0.25"/>
    <row r="48334" x14ac:dyDescent="0.25"/>
    <row r="48335" x14ac:dyDescent="0.25"/>
    <row r="48336" x14ac:dyDescent="0.25"/>
    <row r="48337" x14ac:dyDescent="0.25"/>
    <row r="48338" x14ac:dyDescent="0.25"/>
    <row r="48339" x14ac:dyDescent="0.25"/>
    <row r="48340" x14ac:dyDescent="0.25"/>
    <row r="48341" x14ac:dyDescent="0.25"/>
    <row r="48342" x14ac:dyDescent="0.25"/>
    <row r="48343" x14ac:dyDescent="0.25"/>
    <row r="48344" x14ac:dyDescent="0.25"/>
    <row r="48345" x14ac:dyDescent="0.25"/>
    <row r="48346" x14ac:dyDescent="0.25"/>
    <row r="48347" x14ac:dyDescent="0.25"/>
    <row r="48348" x14ac:dyDescent="0.25"/>
    <row r="48349" x14ac:dyDescent="0.25"/>
    <row r="48350" x14ac:dyDescent="0.25"/>
    <row r="48351" x14ac:dyDescent="0.25"/>
    <row r="48352" x14ac:dyDescent="0.25"/>
    <row r="48353" x14ac:dyDescent="0.25"/>
    <row r="48354" x14ac:dyDescent="0.25"/>
    <row r="48355" x14ac:dyDescent="0.25"/>
    <row r="48356" x14ac:dyDescent="0.25"/>
    <row r="48357" x14ac:dyDescent="0.25"/>
    <row r="48358" x14ac:dyDescent="0.25"/>
    <row r="48359" x14ac:dyDescent="0.25"/>
    <row r="48360" x14ac:dyDescent="0.25"/>
    <row r="48361" x14ac:dyDescent="0.25"/>
    <row r="48362" x14ac:dyDescent="0.25"/>
    <row r="48363" x14ac:dyDescent="0.25"/>
    <row r="48364" x14ac:dyDescent="0.25"/>
    <row r="48365" x14ac:dyDescent="0.25"/>
    <row r="48366" x14ac:dyDescent="0.25"/>
    <row r="48367" x14ac:dyDescent="0.25"/>
    <row r="48368" x14ac:dyDescent="0.25"/>
    <row r="48369" x14ac:dyDescent="0.25"/>
    <row r="48370" x14ac:dyDescent="0.25"/>
    <row r="48371" x14ac:dyDescent="0.25"/>
    <row r="48372" x14ac:dyDescent="0.25"/>
    <row r="48373" x14ac:dyDescent="0.25"/>
    <row r="48374" x14ac:dyDescent="0.25"/>
    <row r="48375" x14ac:dyDescent="0.25"/>
    <row r="48376" x14ac:dyDescent="0.25"/>
    <row r="48377" x14ac:dyDescent="0.25"/>
    <row r="48378" x14ac:dyDescent="0.25"/>
    <row r="48379" x14ac:dyDescent="0.25"/>
    <row r="48380" x14ac:dyDescent="0.25"/>
    <row r="48381" x14ac:dyDescent="0.25"/>
    <row r="48382" x14ac:dyDescent="0.25"/>
    <row r="48383" x14ac:dyDescent="0.25"/>
    <row r="48384" x14ac:dyDescent="0.25"/>
    <row r="48385" x14ac:dyDescent="0.25"/>
    <row r="48386" x14ac:dyDescent="0.25"/>
    <row r="48387" x14ac:dyDescent="0.25"/>
    <row r="48388" x14ac:dyDescent="0.25"/>
    <row r="48389" x14ac:dyDescent="0.25"/>
    <row r="48390" x14ac:dyDescent="0.25"/>
    <row r="48391" x14ac:dyDescent="0.25"/>
    <row r="48392" x14ac:dyDescent="0.25"/>
    <row r="48393" x14ac:dyDescent="0.25"/>
    <row r="48394" x14ac:dyDescent="0.25"/>
    <row r="48395" x14ac:dyDescent="0.25"/>
    <row r="48396" x14ac:dyDescent="0.25"/>
    <row r="48397" x14ac:dyDescent="0.25"/>
    <row r="48398" x14ac:dyDescent="0.25"/>
    <row r="48399" x14ac:dyDescent="0.25"/>
    <row r="48400" x14ac:dyDescent="0.25"/>
    <row r="48401" x14ac:dyDescent="0.25"/>
    <row r="48402" x14ac:dyDescent="0.25"/>
    <row r="48403" x14ac:dyDescent="0.25"/>
    <row r="48404" x14ac:dyDescent="0.25"/>
    <row r="48405" x14ac:dyDescent="0.25"/>
    <row r="48406" x14ac:dyDescent="0.25"/>
    <row r="48407" x14ac:dyDescent="0.25"/>
    <row r="48408" x14ac:dyDescent="0.25"/>
    <row r="48409" x14ac:dyDescent="0.25"/>
    <row r="48410" x14ac:dyDescent="0.25"/>
    <row r="48411" x14ac:dyDescent="0.25"/>
    <row r="48412" x14ac:dyDescent="0.25"/>
    <row r="48413" x14ac:dyDescent="0.25"/>
    <row r="48414" x14ac:dyDescent="0.25"/>
    <row r="48415" x14ac:dyDescent="0.25"/>
    <row r="48416" x14ac:dyDescent="0.25"/>
    <row r="48417" x14ac:dyDescent="0.25"/>
    <row r="48418" x14ac:dyDescent="0.25"/>
    <row r="48419" x14ac:dyDescent="0.25"/>
    <row r="48420" x14ac:dyDescent="0.25"/>
    <row r="48421" x14ac:dyDescent="0.25"/>
    <row r="48422" x14ac:dyDescent="0.25"/>
    <row r="48423" x14ac:dyDescent="0.25"/>
    <row r="48424" x14ac:dyDescent="0.25"/>
    <row r="48425" x14ac:dyDescent="0.25"/>
    <row r="48426" x14ac:dyDescent="0.25"/>
    <row r="48427" x14ac:dyDescent="0.25"/>
    <row r="48428" x14ac:dyDescent="0.25"/>
    <row r="48429" x14ac:dyDescent="0.25"/>
    <row r="48430" x14ac:dyDescent="0.25"/>
    <row r="48431" x14ac:dyDescent="0.25"/>
    <row r="48432" x14ac:dyDescent="0.25"/>
    <row r="48433" x14ac:dyDescent="0.25"/>
    <row r="48434" x14ac:dyDescent="0.25"/>
    <row r="48435" x14ac:dyDescent="0.25"/>
    <row r="48436" x14ac:dyDescent="0.25"/>
    <row r="48437" x14ac:dyDescent="0.25"/>
    <row r="48438" x14ac:dyDescent="0.25"/>
    <row r="48439" x14ac:dyDescent="0.25"/>
    <row r="48440" x14ac:dyDescent="0.25"/>
    <row r="48441" x14ac:dyDescent="0.25"/>
    <row r="48442" x14ac:dyDescent="0.25"/>
    <row r="48443" x14ac:dyDescent="0.25"/>
    <row r="48444" x14ac:dyDescent="0.25"/>
    <row r="48445" x14ac:dyDescent="0.25"/>
    <row r="48446" x14ac:dyDescent="0.25"/>
    <row r="48447" x14ac:dyDescent="0.25"/>
    <row r="48448" x14ac:dyDescent="0.25"/>
    <row r="48449" x14ac:dyDescent="0.25"/>
    <row r="48450" x14ac:dyDescent="0.25"/>
    <row r="48451" x14ac:dyDescent="0.25"/>
    <row r="48452" x14ac:dyDescent="0.25"/>
    <row r="48453" x14ac:dyDescent="0.25"/>
    <row r="48454" x14ac:dyDescent="0.25"/>
    <row r="48455" x14ac:dyDescent="0.25"/>
    <row r="48456" x14ac:dyDescent="0.25"/>
    <row r="48457" x14ac:dyDescent="0.25"/>
    <row r="48458" x14ac:dyDescent="0.25"/>
    <row r="48459" x14ac:dyDescent="0.25"/>
    <row r="48460" x14ac:dyDescent="0.25"/>
    <row r="48461" x14ac:dyDescent="0.25"/>
    <row r="48462" x14ac:dyDescent="0.25"/>
    <row r="48463" x14ac:dyDescent="0.25"/>
    <row r="48464" x14ac:dyDescent="0.25"/>
    <row r="48465" x14ac:dyDescent="0.25"/>
    <row r="48466" x14ac:dyDescent="0.25"/>
    <row r="48467" x14ac:dyDescent="0.25"/>
    <row r="48468" x14ac:dyDescent="0.25"/>
    <row r="48469" x14ac:dyDescent="0.25"/>
    <row r="48470" x14ac:dyDescent="0.25"/>
    <row r="48471" x14ac:dyDescent="0.25"/>
    <row r="48472" x14ac:dyDescent="0.25"/>
    <row r="48473" x14ac:dyDescent="0.25"/>
    <row r="48474" x14ac:dyDescent="0.25"/>
    <row r="48475" x14ac:dyDescent="0.25"/>
    <row r="48476" x14ac:dyDescent="0.25"/>
    <row r="48477" x14ac:dyDescent="0.25"/>
    <row r="48478" x14ac:dyDescent="0.25"/>
    <row r="48479" x14ac:dyDescent="0.25"/>
    <row r="48480" x14ac:dyDescent="0.25"/>
    <row r="48481" x14ac:dyDescent="0.25"/>
    <row r="48482" x14ac:dyDescent="0.25"/>
    <row r="48483" x14ac:dyDescent="0.25"/>
    <row r="48484" x14ac:dyDescent="0.25"/>
    <row r="48485" x14ac:dyDescent="0.25"/>
    <row r="48486" x14ac:dyDescent="0.25"/>
    <row r="48487" x14ac:dyDescent="0.25"/>
    <row r="48488" x14ac:dyDescent="0.25"/>
    <row r="48489" x14ac:dyDescent="0.25"/>
    <row r="48490" x14ac:dyDescent="0.25"/>
    <row r="48491" x14ac:dyDescent="0.25"/>
    <row r="48492" x14ac:dyDescent="0.25"/>
    <row r="48493" x14ac:dyDescent="0.25"/>
    <row r="48494" x14ac:dyDescent="0.25"/>
    <row r="48495" x14ac:dyDescent="0.25"/>
    <row r="48496" x14ac:dyDescent="0.25"/>
    <row r="48497" x14ac:dyDescent="0.25"/>
    <row r="48498" x14ac:dyDescent="0.25"/>
    <row r="48499" x14ac:dyDescent="0.25"/>
    <row r="48500" x14ac:dyDescent="0.25"/>
    <row r="48501" x14ac:dyDescent="0.25"/>
    <row r="48502" x14ac:dyDescent="0.25"/>
    <row r="48503" x14ac:dyDescent="0.25"/>
    <row r="48504" x14ac:dyDescent="0.25"/>
    <row r="48505" x14ac:dyDescent="0.25"/>
    <row r="48506" x14ac:dyDescent="0.25"/>
    <row r="48507" x14ac:dyDescent="0.25"/>
    <row r="48508" x14ac:dyDescent="0.25"/>
    <row r="48509" x14ac:dyDescent="0.25"/>
    <row r="48510" x14ac:dyDescent="0.25"/>
    <row r="48511" x14ac:dyDescent="0.25"/>
    <row r="48512" x14ac:dyDescent="0.25"/>
    <row r="48513" x14ac:dyDescent="0.25"/>
    <row r="48514" x14ac:dyDescent="0.25"/>
    <row r="48515" x14ac:dyDescent="0.25"/>
    <row r="48516" x14ac:dyDescent="0.25"/>
    <row r="48517" x14ac:dyDescent="0.25"/>
    <row r="48518" x14ac:dyDescent="0.25"/>
    <row r="48519" x14ac:dyDescent="0.25"/>
    <row r="48520" x14ac:dyDescent="0.25"/>
    <row r="48521" x14ac:dyDescent="0.25"/>
    <row r="48522" x14ac:dyDescent="0.25"/>
    <row r="48523" x14ac:dyDescent="0.25"/>
    <row r="48524" x14ac:dyDescent="0.25"/>
    <row r="48525" x14ac:dyDescent="0.25"/>
    <row r="48526" x14ac:dyDescent="0.25"/>
    <row r="48527" x14ac:dyDescent="0.25"/>
    <row r="48528" x14ac:dyDescent="0.25"/>
    <row r="48529" x14ac:dyDescent="0.25"/>
    <row r="48530" x14ac:dyDescent="0.25"/>
    <row r="48531" x14ac:dyDescent="0.25"/>
    <row r="48532" x14ac:dyDescent="0.25"/>
    <row r="48533" x14ac:dyDescent="0.25"/>
    <row r="48534" x14ac:dyDescent="0.25"/>
    <row r="48535" x14ac:dyDescent="0.25"/>
    <row r="48536" x14ac:dyDescent="0.25"/>
    <row r="48537" x14ac:dyDescent="0.25"/>
    <row r="48538" x14ac:dyDescent="0.25"/>
    <row r="48539" x14ac:dyDescent="0.25"/>
    <row r="48540" x14ac:dyDescent="0.25"/>
    <row r="48541" x14ac:dyDescent="0.25"/>
    <row r="48542" x14ac:dyDescent="0.25"/>
    <row r="48543" x14ac:dyDescent="0.25"/>
    <row r="48544" x14ac:dyDescent="0.25"/>
    <row r="48545" x14ac:dyDescent="0.25"/>
    <row r="48546" x14ac:dyDescent="0.25"/>
    <row r="48547" x14ac:dyDescent="0.25"/>
    <row r="48548" x14ac:dyDescent="0.25"/>
    <row r="48549" x14ac:dyDescent="0.25"/>
    <row r="48550" x14ac:dyDescent="0.25"/>
    <row r="48551" x14ac:dyDescent="0.25"/>
    <row r="48552" x14ac:dyDescent="0.25"/>
    <row r="48553" x14ac:dyDescent="0.25"/>
    <row r="48554" x14ac:dyDescent="0.25"/>
    <row r="48555" x14ac:dyDescent="0.25"/>
    <row r="48556" x14ac:dyDescent="0.25"/>
    <row r="48557" x14ac:dyDescent="0.25"/>
    <row r="48558" x14ac:dyDescent="0.25"/>
    <row r="48559" x14ac:dyDescent="0.25"/>
    <row r="48560" x14ac:dyDescent="0.25"/>
    <row r="48561" x14ac:dyDescent="0.25"/>
    <row r="48562" x14ac:dyDescent="0.25"/>
    <row r="48563" x14ac:dyDescent="0.25"/>
    <row r="48564" x14ac:dyDescent="0.25"/>
    <row r="48565" x14ac:dyDescent="0.25"/>
    <row r="48566" x14ac:dyDescent="0.25"/>
    <row r="48567" x14ac:dyDescent="0.25"/>
    <row r="48568" x14ac:dyDescent="0.25"/>
    <row r="48569" x14ac:dyDescent="0.25"/>
    <row r="48570" x14ac:dyDescent="0.25"/>
    <row r="48571" x14ac:dyDescent="0.25"/>
    <row r="48572" x14ac:dyDescent="0.25"/>
    <row r="48573" x14ac:dyDescent="0.25"/>
    <row r="48574" x14ac:dyDescent="0.25"/>
    <row r="48575" x14ac:dyDescent="0.25"/>
    <row r="48576" x14ac:dyDescent="0.25"/>
    <row r="48577" x14ac:dyDescent="0.25"/>
    <row r="48578" x14ac:dyDescent="0.25"/>
    <row r="48579" x14ac:dyDescent="0.25"/>
    <row r="48580" x14ac:dyDescent="0.25"/>
    <row r="48581" x14ac:dyDescent="0.25"/>
    <row r="48582" x14ac:dyDescent="0.25"/>
    <row r="48583" x14ac:dyDescent="0.25"/>
    <row r="48584" x14ac:dyDescent="0.25"/>
    <row r="48585" x14ac:dyDescent="0.25"/>
    <row r="48586" x14ac:dyDescent="0.25"/>
    <row r="48587" x14ac:dyDescent="0.25"/>
    <row r="48588" x14ac:dyDescent="0.25"/>
    <row r="48589" x14ac:dyDescent="0.25"/>
    <row r="48590" x14ac:dyDescent="0.25"/>
    <row r="48591" x14ac:dyDescent="0.25"/>
    <row r="48592" x14ac:dyDescent="0.25"/>
    <row r="48593" x14ac:dyDescent="0.25"/>
    <row r="48594" x14ac:dyDescent="0.25"/>
    <row r="48595" x14ac:dyDescent="0.25"/>
    <row r="48596" x14ac:dyDescent="0.25"/>
    <row r="48597" x14ac:dyDescent="0.25"/>
    <row r="48598" x14ac:dyDescent="0.25"/>
    <row r="48599" x14ac:dyDescent="0.25"/>
    <row r="48600" x14ac:dyDescent="0.25"/>
    <row r="48601" x14ac:dyDescent="0.25"/>
    <row r="48602" x14ac:dyDescent="0.25"/>
    <row r="48603" x14ac:dyDescent="0.25"/>
    <row r="48604" x14ac:dyDescent="0.25"/>
    <row r="48605" x14ac:dyDescent="0.25"/>
    <row r="48606" x14ac:dyDescent="0.25"/>
    <row r="48607" x14ac:dyDescent="0.25"/>
    <row r="48608" x14ac:dyDescent="0.25"/>
    <row r="48609" x14ac:dyDescent="0.25"/>
    <row r="48610" x14ac:dyDescent="0.25"/>
    <row r="48611" x14ac:dyDescent="0.25"/>
    <row r="48612" x14ac:dyDescent="0.25"/>
    <row r="48613" x14ac:dyDescent="0.25"/>
    <row r="48614" x14ac:dyDescent="0.25"/>
    <row r="48615" x14ac:dyDescent="0.25"/>
    <row r="48616" x14ac:dyDescent="0.25"/>
    <row r="48617" x14ac:dyDescent="0.25"/>
    <row r="48618" x14ac:dyDescent="0.25"/>
    <row r="48619" x14ac:dyDescent="0.25"/>
    <row r="48620" x14ac:dyDescent="0.25"/>
    <row r="48621" x14ac:dyDescent="0.25"/>
    <row r="48622" x14ac:dyDescent="0.25"/>
    <row r="48623" x14ac:dyDescent="0.25"/>
    <row r="48624" x14ac:dyDescent="0.25"/>
    <row r="48625" x14ac:dyDescent="0.25"/>
    <row r="48626" x14ac:dyDescent="0.25"/>
    <row r="48627" x14ac:dyDescent="0.25"/>
    <row r="48628" x14ac:dyDescent="0.25"/>
    <row r="48629" x14ac:dyDescent="0.25"/>
    <row r="48630" x14ac:dyDescent="0.25"/>
    <row r="48631" x14ac:dyDescent="0.25"/>
    <row r="48632" x14ac:dyDescent="0.25"/>
    <row r="48633" x14ac:dyDescent="0.25"/>
    <row r="48634" x14ac:dyDescent="0.25"/>
    <row r="48635" x14ac:dyDescent="0.25"/>
    <row r="48636" x14ac:dyDescent="0.25"/>
    <row r="48637" x14ac:dyDescent="0.25"/>
    <row r="48638" x14ac:dyDescent="0.25"/>
    <row r="48639" x14ac:dyDescent="0.25"/>
    <row r="48640" x14ac:dyDescent="0.25"/>
    <row r="48641" x14ac:dyDescent="0.25"/>
    <row r="48642" x14ac:dyDescent="0.25"/>
    <row r="48643" x14ac:dyDescent="0.25"/>
    <row r="48644" x14ac:dyDescent="0.25"/>
    <row r="48645" x14ac:dyDescent="0.25"/>
    <row r="48646" x14ac:dyDescent="0.25"/>
    <row r="48647" x14ac:dyDescent="0.25"/>
    <row r="48648" x14ac:dyDescent="0.25"/>
    <row r="48649" x14ac:dyDescent="0.25"/>
    <row r="48650" x14ac:dyDescent="0.25"/>
    <row r="48651" x14ac:dyDescent="0.25"/>
    <row r="48652" x14ac:dyDescent="0.25"/>
    <row r="48653" x14ac:dyDescent="0.25"/>
    <row r="48654" x14ac:dyDescent="0.25"/>
    <row r="48655" x14ac:dyDescent="0.25"/>
    <row r="48656" x14ac:dyDescent="0.25"/>
    <row r="48657" x14ac:dyDescent="0.25"/>
    <row r="48658" x14ac:dyDescent="0.25"/>
    <row r="48659" x14ac:dyDescent="0.25"/>
    <row r="48660" x14ac:dyDescent="0.25"/>
    <row r="48661" x14ac:dyDescent="0.25"/>
    <row r="48662" x14ac:dyDescent="0.25"/>
    <row r="48663" x14ac:dyDescent="0.25"/>
    <row r="48664" x14ac:dyDescent="0.25"/>
    <row r="48665" x14ac:dyDescent="0.25"/>
    <row r="48666" x14ac:dyDescent="0.25"/>
    <row r="48667" x14ac:dyDescent="0.25"/>
    <row r="48668" x14ac:dyDescent="0.25"/>
    <row r="48669" x14ac:dyDescent="0.25"/>
    <row r="48670" x14ac:dyDescent="0.25"/>
    <row r="48671" x14ac:dyDescent="0.25"/>
    <row r="48672" x14ac:dyDescent="0.25"/>
    <row r="48673" x14ac:dyDescent="0.25"/>
    <row r="48674" x14ac:dyDescent="0.25"/>
    <row r="48675" x14ac:dyDescent="0.25"/>
    <row r="48676" x14ac:dyDescent="0.25"/>
    <row r="48677" x14ac:dyDescent="0.25"/>
    <row r="48678" x14ac:dyDescent="0.25"/>
    <row r="48679" x14ac:dyDescent="0.25"/>
    <row r="48680" x14ac:dyDescent="0.25"/>
    <row r="48681" x14ac:dyDescent="0.25"/>
    <row r="48682" x14ac:dyDescent="0.25"/>
    <row r="48683" x14ac:dyDescent="0.25"/>
    <row r="48684" x14ac:dyDescent="0.25"/>
    <row r="48685" x14ac:dyDescent="0.25"/>
    <row r="48686" x14ac:dyDescent="0.25"/>
    <row r="48687" x14ac:dyDescent="0.25"/>
    <row r="48688" x14ac:dyDescent="0.25"/>
    <row r="48689" x14ac:dyDescent="0.25"/>
    <row r="48690" x14ac:dyDescent="0.25"/>
    <row r="48691" x14ac:dyDescent="0.25"/>
    <row r="48692" x14ac:dyDescent="0.25"/>
    <row r="48693" x14ac:dyDescent="0.25"/>
    <row r="48694" x14ac:dyDescent="0.25"/>
    <row r="48695" x14ac:dyDescent="0.25"/>
    <row r="48696" x14ac:dyDescent="0.25"/>
    <row r="48697" x14ac:dyDescent="0.25"/>
    <row r="48698" x14ac:dyDescent="0.25"/>
    <row r="48699" x14ac:dyDescent="0.25"/>
    <row r="48700" x14ac:dyDescent="0.25"/>
    <row r="48701" x14ac:dyDescent="0.25"/>
    <row r="48702" x14ac:dyDescent="0.25"/>
    <row r="48703" x14ac:dyDescent="0.25"/>
    <row r="48704" x14ac:dyDescent="0.25"/>
    <row r="48705" x14ac:dyDescent="0.25"/>
    <row r="48706" x14ac:dyDescent="0.25"/>
    <row r="48707" x14ac:dyDescent="0.25"/>
    <row r="48708" x14ac:dyDescent="0.25"/>
    <row r="48709" x14ac:dyDescent="0.25"/>
    <row r="48710" x14ac:dyDescent="0.25"/>
    <row r="48711" x14ac:dyDescent="0.25"/>
    <row r="48712" x14ac:dyDescent="0.25"/>
    <row r="48713" x14ac:dyDescent="0.25"/>
    <row r="48714" x14ac:dyDescent="0.25"/>
    <row r="48715" x14ac:dyDescent="0.25"/>
    <row r="48716" x14ac:dyDescent="0.25"/>
    <row r="48717" x14ac:dyDescent="0.25"/>
    <row r="48718" x14ac:dyDescent="0.25"/>
    <row r="48719" x14ac:dyDescent="0.25"/>
    <row r="48720" x14ac:dyDescent="0.25"/>
    <row r="48721" x14ac:dyDescent="0.25"/>
    <row r="48722" x14ac:dyDescent="0.25"/>
    <row r="48723" x14ac:dyDescent="0.25"/>
    <row r="48724" x14ac:dyDescent="0.25"/>
    <row r="48725" x14ac:dyDescent="0.25"/>
    <row r="48726" x14ac:dyDescent="0.25"/>
    <row r="48727" x14ac:dyDescent="0.25"/>
    <row r="48728" x14ac:dyDescent="0.25"/>
    <row r="48729" x14ac:dyDescent="0.25"/>
    <row r="48730" x14ac:dyDescent="0.25"/>
    <row r="48731" x14ac:dyDescent="0.25"/>
    <row r="48732" x14ac:dyDescent="0.25"/>
    <row r="48733" x14ac:dyDescent="0.25"/>
    <row r="48734" x14ac:dyDescent="0.25"/>
    <row r="48735" x14ac:dyDescent="0.25"/>
    <row r="48736" x14ac:dyDescent="0.25"/>
    <row r="48737" x14ac:dyDescent="0.25"/>
    <row r="48738" x14ac:dyDescent="0.25"/>
    <row r="48739" x14ac:dyDescent="0.25"/>
    <row r="48740" x14ac:dyDescent="0.25"/>
    <row r="48741" x14ac:dyDescent="0.25"/>
    <row r="48742" x14ac:dyDescent="0.25"/>
    <row r="48743" x14ac:dyDescent="0.25"/>
    <row r="48744" x14ac:dyDescent="0.25"/>
    <row r="48745" x14ac:dyDescent="0.25"/>
    <row r="48746" x14ac:dyDescent="0.25"/>
    <row r="48747" x14ac:dyDescent="0.25"/>
    <row r="48748" x14ac:dyDescent="0.25"/>
    <row r="48749" x14ac:dyDescent="0.25"/>
    <row r="48750" x14ac:dyDescent="0.25"/>
    <row r="48751" x14ac:dyDescent="0.25"/>
    <row r="48752" x14ac:dyDescent="0.25"/>
    <row r="48753" x14ac:dyDescent="0.25"/>
    <row r="48754" x14ac:dyDescent="0.25"/>
    <row r="48755" x14ac:dyDescent="0.25"/>
    <row r="48756" x14ac:dyDescent="0.25"/>
    <row r="48757" x14ac:dyDescent="0.25"/>
    <row r="48758" x14ac:dyDescent="0.25"/>
    <row r="48759" x14ac:dyDescent="0.25"/>
    <row r="48760" x14ac:dyDescent="0.25"/>
    <row r="48761" x14ac:dyDescent="0.25"/>
    <row r="48762" x14ac:dyDescent="0.25"/>
    <row r="48763" x14ac:dyDescent="0.25"/>
    <row r="48764" x14ac:dyDescent="0.25"/>
    <row r="48765" x14ac:dyDescent="0.25"/>
    <row r="48766" x14ac:dyDescent="0.25"/>
    <row r="48767" x14ac:dyDescent="0.25"/>
    <row r="48768" x14ac:dyDescent="0.25"/>
    <row r="48769" x14ac:dyDescent="0.25"/>
    <row r="48770" x14ac:dyDescent="0.25"/>
    <row r="48771" x14ac:dyDescent="0.25"/>
    <row r="48772" x14ac:dyDescent="0.25"/>
    <row r="48773" x14ac:dyDescent="0.25"/>
    <row r="48774" x14ac:dyDescent="0.25"/>
    <row r="48775" x14ac:dyDescent="0.25"/>
    <row r="48776" x14ac:dyDescent="0.25"/>
    <row r="48777" x14ac:dyDescent="0.25"/>
    <row r="48778" x14ac:dyDescent="0.25"/>
    <row r="48779" x14ac:dyDescent="0.25"/>
    <row r="48780" x14ac:dyDescent="0.25"/>
    <row r="48781" x14ac:dyDescent="0.25"/>
    <row r="48782" x14ac:dyDescent="0.25"/>
    <row r="48783" x14ac:dyDescent="0.25"/>
    <row r="48784" x14ac:dyDescent="0.25"/>
    <row r="48785" x14ac:dyDescent="0.25"/>
    <row r="48786" x14ac:dyDescent="0.25"/>
    <row r="48787" x14ac:dyDescent="0.25"/>
    <row r="48788" x14ac:dyDescent="0.25"/>
    <row r="48789" x14ac:dyDescent="0.25"/>
    <row r="48790" x14ac:dyDescent="0.25"/>
    <row r="48791" x14ac:dyDescent="0.25"/>
    <row r="48792" x14ac:dyDescent="0.25"/>
    <row r="48793" x14ac:dyDescent="0.25"/>
    <row r="48794" x14ac:dyDescent="0.25"/>
    <row r="48795" x14ac:dyDescent="0.25"/>
    <row r="48796" x14ac:dyDescent="0.25"/>
    <row r="48797" x14ac:dyDescent="0.25"/>
    <row r="48798" x14ac:dyDescent="0.25"/>
    <row r="48799" x14ac:dyDescent="0.25"/>
    <row r="48800" x14ac:dyDescent="0.25"/>
    <row r="48801" x14ac:dyDescent="0.25"/>
    <row r="48802" x14ac:dyDescent="0.25"/>
    <row r="48803" x14ac:dyDescent="0.25"/>
    <row r="48804" x14ac:dyDescent="0.25"/>
    <row r="48805" x14ac:dyDescent="0.25"/>
    <row r="48806" x14ac:dyDescent="0.25"/>
    <row r="48807" x14ac:dyDescent="0.25"/>
    <row r="48808" x14ac:dyDescent="0.25"/>
    <row r="48809" x14ac:dyDescent="0.25"/>
    <row r="48810" x14ac:dyDescent="0.25"/>
    <row r="48811" x14ac:dyDescent="0.25"/>
    <row r="48812" x14ac:dyDescent="0.25"/>
    <row r="48813" x14ac:dyDescent="0.25"/>
    <row r="48814" x14ac:dyDescent="0.25"/>
    <row r="48815" x14ac:dyDescent="0.25"/>
    <row r="48816" x14ac:dyDescent="0.25"/>
    <row r="48817" x14ac:dyDescent="0.25"/>
    <row r="48818" x14ac:dyDescent="0.25"/>
    <row r="48819" x14ac:dyDescent="0.25"/>
    <row r="48820" x14ac:dyDescent="0.25"/>
    <row r="48821" x14ac:dyDescent="0.25"/>
    <row r="48822" x14ac:dyDescent="0.25"/>
    <row r="48823" x14ac:dyDescent="0.25"/>
    <row r="48824" x14ac:dyDescent="0.25"/>
    <row r="48825" x14ac:dyDescent="0.25"/>
    <row r="48826" x14ac:dyDescent="0.25"/>
    <row r="48827" x14ac:dyDescent="0.25"/>
    <row r="48828" x14ac:dyDescent="0.25"/>
    <row r="48829" x14ac:dyDescent="0.25"/>
    <row r="48830" x14ac:dyDescent="0.25"/>
    <row r="48831" x14ac:dyDescent="0.25"/>
    <row r="48832" x14ac:dyDescent="0.25"/>
    <row r="48833" x14ac:dyDescent="0.25"/>
    <row r="48834" x14ac:dyDescent="0.25"/>
    <row r="48835" x14ac:dyDescent="0.25"/>
    <row r="48836" x14ac:dyDescent="0.25"/>
    <row r="48837" x14ac:dyDescent="0.25"/>
    <row r="48838" x14ac:dyDescent="0.25"/>
    <row r="48839" x14ac:dyDescent="0.25"/>
    <row r="48840" x14ac:dyDescent="0.25"/>
    <row r="48841" x14ac:dyDescent="0.25"/>
    <row r="48842" x14ac:dyDescent="0.25"/>
    <row r="48843" x14ac:dyDescent="0.25"/>
    <row r="48844" x14ac:dyDescent="0.25"/>
    <row r="48845" x14ac:dyDescent="0.25"/>
    <row r="48846" x14ac:dyDescent="0.25"/>
    <row r="48847" x14ac:dyDescent="0.25"/>
    <row r="48848" x14ac:dyDescent="0.25"/>
    <row r="48849" x14ac:dyDescent="0.25"/>
    <row r="48850" x14ac:dyDescent="0.25"/>
    <row r="48851" x14ac:dyDescent="0.25"/>
    <row r="48852" x14ac:dyDescent="0.25"/>
    <row r="48853" x14ac:dyDescent="0.25"/>
    <row r="48854" x14ac:dyDescent="0.25"/>
    <row r="48855" x14ac:dyDescent="0.25"/>
    <row r="48856" x14ac:dyDescent="0.25"/>
    <row r="48857" x14ac:dyDescent="0.25"/>
    <row r="48858" x14ac:dyDescent="0.25"/>
    <row r="48859" x14ac:dyDescent="0.25"/>
    <row r="48860" x14ac:dyDescent="0.25"/>
    <row r="48861" x14ac:dyDescent="0.25"/>
    <row r="48862" x14ac:dyDescent="0.25"/>
    <row r="48863" x14ac:dyDescent="0.25"/>
    <row r="48864" x14ac:dyDescent="0.25"/>
    <row r="48865" x14ac:dyDescent="0.25"/>
    <row r="48866" x14ac:dyDescent="0.25"/>
    <row r="48867" x14ac:dyDescent="0.25"/>
    <row r="48868" x14ac:dyDescent="0.25"/>
    <row r="48869" x14ac:dyDescent="0.25"/>
    <row r="48870" x14ac:dyDescent="0.25"/>
    <row r="48871" x14ac:dyDescent="0.25"/>
    <row r="48872" x14ac:dyDescent="0.25"/>
    <row r="48873" x14ac:dyDescent="0.25"/>
    <row r="48874" x14ac:dyDescent="0.25"/>
    <row r="48875" x14ac:dyDescent="0.25"/>
    <row r="48876" x14ac:dyDescent="0.25"/>
    <row r="48877" x14ac:dyDescent="0.25"/>
    <row r="48878" x14ac:dyDescent="0.25"/>
    <row r="48879" x14ac:dyDescent="0.25"/>
    <row r="48880" x14ac:dyDescent="0.25"/>
    <row r="48881" x14ac:dyDescent="0.25"/>
    <row r="48882" x14ac:dyDescent="0.25"/>
    <row r="48883" x14ac:dyDescent="0.25"/>
    <row r="48884" x14ac:dyDescent="0.25"/>
    <row r="48885" x14ac:dyDescent="0.25"/>
    <row r="48886" x14ac:dyDescent="0.25"/>
    <row r="48887" x14ac:dyDescent="0.25"/>
    <row r="48888" x14ac:dyDescent="0.25"/>
    <row r="48889" x14ac:dyDescent="0.25"/>
    <row r="48890" x14ac:dyDescent="0.25"/>
    <row r="48891" x14ac:dyDescent="0.25"/>
    <row r="48892" x14ac:dyDescent="0.25"/>
    <row r="48893" x14ac:dyDescent="0.25"/>
    <row r="48894" x14ac:dyDescent="0.25"/>
    <row r="48895" x14ac:dyDescent="0.25"/>
    <row r="48896" x14ac:dyDescent="0.25"/>
    <row r="48897" x14ac:dyDescent="0.25"/>
    <row r="48898" x14ac:dyDescent="0.25"/>
    <row r="48899" x14ac:dyDescent="0.25"/>
    <row r="48900" x14ac:dyDescent="0.25"/>
    <row r="48901" x14ac:dyDescent="0.25"/>
    <row r="48902" x14ac:dyDescent="0.25"/>
    <row r="48903" x14ac:dyDescent="0.25"/>
    <row r="48904" x14ac:dyDescent="0.25"/>
    <row r="48905" x14ac:dyDescent="0.25"/>
    <row r="48906" x14ac:dyDescent="0.25"/>
    <row r="48907" x14ac:dyDescent="0.25"/>
    <row r="48908" x14ac:dyDescent="0.25"/>
    <row r="48909" x14ac:dyDescent="0.25"/>
    <row r="48910" x14ac:dyDescent="0.25"/>
    <row r="48911" x14ac:dyDescent="0.25"/>
    <row r="48912" x14ac:dyDescent="0.25"/>
    <row r="48913" x14ac:dyDescent="0.25"/>
    <row r="48914" x14ac:dyDescent="0.25"/>
    <row r="48915" x14ac:dyDescent="0.25"/>
    <row r="48916" x14ac:dyDescent="0.25"/>
    <row r="48917" x14ac:dyDescent="0.25"/>
    <row r="48918" x14ac:dyDescent="0.25"/>
    <row r="48919" x14ac:dyDescent="0.25"/>
    <row r="48920" x14ac:dyDescent="0.25"/>
    <row r="48921" x14ac:dyDescent="0.25"/>
    <row r="48922" x14ac:dyDescent="0.25"/>
    <row r="48923" x14ac:dyDescent="0.25"/>
    <row r="48924" x14ac:dyDescent="0.25"/>
    <row r="48925" x14ac:dyDescent="0.25"/>
    <row r="48926" x14ac:dyDescent="0.25"/>
    <row r="48927" x14ac:dyDescent="0.25"/>
    <row r="48928" x14ac:dyDescent="0.25"/>
    <row r="48929" x14ac:dyDescent="0.25"/>
    <row r="48930" x14ac:dyDescent="0.25"/>
    <row r="48931" x14ac:dyDescent="0.25"/>
    <row r="48932" x14ac:dyDescent="0.25"/>
    <row r="48933" x14ac:dyDescent="0.25"/>
    <row r="48934" x14ac:dyDescent="0.25"/>
    <row r="48935" x14ac:dyDescent="0.25"/>
    <row r="48936" x14ac:dyDescent="0.25"/>
    <row r="48937" x14ac:dyDescent="0.25"/>
    <row r="48938" x14ac:dyDescent="0.25"/>
    <row r="48939" x14ac:dyDescent="0.25"/>
    <row r="48940" x14ac:dyDescent="0.25"/>
    <row r="48941" x14ac:dyDescent="0.25"/>
    <row r="48942" x14ac:dyDescent="0.25"/>
    <row r="48943" x14ac:dyDescent="0.25"/>
    <row r="48944" x14ac:dyDescent="0.25"/>
    <row r="48945" x14ac:dyDescent="0.25"/>
    <row r="48946" x14ac:dyDescent="0.25"/>
    <row r="48947" x14ac:dyDescent="0.25"/>
    <row r="48948" x14ac:dyDescent="0.25"/>
    <row r="48949" x14ac:dyDescent="0.25"/>
    <row r="48950" x14ac:dyDescent="0.25"/>
    <row r="48951" x14ac:dyDescent="0.25"/>
    <row r="48952" x14ac:dyDescent="0.25"/>
    <row r="48953" x14ac:dyDescent="0.25"/>
    <row r="48954" x14ac:dyDescent="0.25"/>
    <row r="48955" x14ac:dyDescent="0.25"/>
    <row r="48956" x14ac:dyDescent="0.25"/>
    <row r="48957" x14ac:dyDescent="0.25"/>
    <row r="48958" x14ac:dyDescent="0.25"/>
    <row r="48959" x14ac:dyDescent="0.25"/>
    <row r="48960" x14ac:dyDescent="0.25"/>
    <row r="48961" x14ac:dyDescent="0.25"/>
    <row r="48962" x14ac:dyDescent="0.25"/>
    <row r="48963" x14ac:dyDescent="0.25"/>
    <row r="48964" x14ac:dyDescent="0.25"/>
    <row r="48965" x14ac:dyDescent="0.25"/>
    <row r="48966" x14ac:dyDescent="0.25"/>
    <row r="48967" x14ac:dyDescent="0.25"/>
    <row r="48968" x14ac:dyDescent="0.25"/>
    <row r="48969" x14ac:dyDescent="0.25"/>
    <row r="48970" x14ac:dyDescent="0.25"/>
    <row r="48971" x14ac:dyDescent="0.25"/>
    <row r="48972" x14ac:dyDescent="0.25"/>
    <row r="48973" x14ac:dyDescent="0.25"/>
    <row r="48974" x14ac:dyDescent="0.25"/>
    <row r="48975" x14ac:dyDescent="0.25"/>
    <row r="48976" x14ac:dyDescent="0.25"/>
    <row r="48977" x14ac:dyDescent="0.25"/>
    <row r="48978" x14ac:dyDescent="0.25"/>
    <row r="48979" x14ac:dyDescent="0.25"/>
    <row r="48980" x14ac:dyDescent="0.25"/>
    <row r="48981" x14ac:dyDescent="0.25"/>
    <row r="48982" x14ac:dyDescent="0.25"/>
    <row r="48983" x14ac:dyDescent="0.25"/>
    <row r="48984" x14ac:dyDescent="0.25"/>
    <row r="48985" x14ac:dyDescent="0.25"/>
    <row r="48986" x14ac:dyDescent="0.25"/>
    <row r="48987" x14ac:dyDescent="0.25"/>
    <row r="48988" x14ac:dyDescent="0.25"/>
    <row r="48989" x14ac:dyDescent="0.25"/>
    <row r="48990" x14ac:dyDescent="0.25"/>
    <row r="48991" x14ac:dyDescent="0.25"/>
    <row r="48992" x14ac:dyDescent="0.25"/>
    <row r="48993" x14ac:dyDescent="0.25"/>
    <row r="48994" x14ac:dyDescent="0.25"/>
    <row r="48995" x14ac:dyDescent="0.25"/>
    <row r="48996" x14ac:dyDescent="0.25"/>
    <row r="48997" x14ac:dyDescent="0.25"/>
    <row r="48998" x14ac:dyDescent="0.25"/>
    <row r="48999" x14ac:dyDescent="0.25"/>
    <row r="49000" x14ac:dyDescent="0.25"/>
    <row r="49001" x14ac:dyDescent="0.25"/>
    <row r="49002" x14ac:dyDescent="0.25"/>
    <row r="49003" x14ac:dyDescent="0.25"/>
    <row r="49004" x14ac:dyDescent="0.25"/>
    <row r="49005" x14ac:dyDescent="0.25"/>
    <row r="49006" x14ac:dyDescent="0.25"/>
    <row r="49007" x14ac:dyDescent="0.25"/>
    <row r="49008" x14ac:dyDescent="0.25"/>
    <row r="49009" x14ac:dyDescent="0.25"/>
    <row r="49010" x14ac:dyDescent="0.25"/>
    <row r="49011" x14ac:dyDescent="0.25"/>
    <row r="49012" x14ac:dyDescent="0.25"/>
    <row r="49013" x14ac:dyDescent="0.25"/>
    <row r="49014" x14ac:dyDescent="0.25"/>
    <row r="49015" x14ac:dyDescent="0.25"/>
    <row r="49016" x14ac:dyDescent="0.25"/>
    <row r="49017" x14ac:dyDescent="0.25"/>
    <row r="49018" x14ac:dyDescent="0.25"/>
    <row r="49019" x14ac:dyDescent="0.25"/>
    <row r="49020" x14ac:dyDescent="0.25"/>
    <row r="49021" x14ac:dyDescent="0.25"/>
    <row r="49022" x14ac:dyDescent="0.25"/>
    <row r="49023" x14ac:dyDescent="0.25"/>
    <row r="49024" x14ac:dyDescent="0.25"/>
    <row r="49025" x14ac:dyDescent="0.25"/>
    <row r="49026" x14ac:dyDescent="0.25"/>
    <row r="49027" x14ac:dyDescent="0.25"/>
    <row r="49028" x14ac:dyDescent="0.25"/>
    <row r="49029" x14ac:dyDescent="0.25"/>
    <row r="49030" x14ac:dyDescent="0.25"/>
    <row r="49031" x14ac:dyDescent="0.25"/>
    <row r="49032" x14ac:dyDescent="0.25"/>
    <row r="49033" x14ac:dyDescent="0.25"/>
    <row r="49034" x14ac:dyDescent="0.25"/>
    <row r="49035" x14ac:dyDescent="0.25"/>
    <row r="49036" x14ac:dyDescent="0.25"/>
    <row r="49037" x14ac:dyDescent="0.25"/>
    <row r="49038" x14ac:dyDescent="0.25"/>
    <row r="49039" x14ac:dyDescent="0.25"/>
    <row r="49040" x14ac:dyDescent="0.25"/>
    <row r="49041" x14ac:dyDescent="0.25"/>
    <row r="49042" x14ac:dyDescent="0.25"/>
    <row r="49043" x14ac:dyDescent="0.25"/>
    <row r="49044" x14ac:dyDescent="0.25"/>
    <row r="49045" x14ac:dyDescent="0.25"/>
    <row r="49046" x14ac:dyDescent="0.25"/>
    <row r="49047" x14ac:dyDescent="0.25"/>
    <row r="49048" x14ac:dyDescent="0.25"/>
    <row r="49049" x14ac:dyDescent="0.25"/>
    <row r="49050" x14ac:dyDescent="0.25"/>
    <row r="49051" x14ac:dyDescent="0.25"/>
    <row r="49052" x14ac:dyDescent="0.25"/>
    <row r="49053" x14ac:dyDescent="0.25"/>
    <row r="49054" x14ac:dyDescent="0.25"/>
    <row r="49055" x14ac:dyDescent="0.25"/>
    <row r="49056" x14ac:dyDescent="0.25"/>
    <row r="49057" x14ac:dyDescent="0.25"/>
    <row r="49058" x14ac:dyDescent="0.25"/>
    <row r="49059" x14ac:dyDescent="0.25"/>
    <row r="49060" x14ac:dyDescent="0.25"/>
    <row r="49061" x14ac:dyDescent="0.25"/>
    <row r="49062" x14ac:dyDescent="0.25"/>
    <row r="49063" x14ac:dyDescent="0.25"/>
    <row r="49064" x14ac:dyDescent="0.25"/>
    <row r="49065" x14ac:dyDescent="0.25"/>
    <row r="49066" x14ac:dyDescent="0.25"/>
    <row r="49067" x14ac:dyDescent="0.25"/>
    <row r="49068" x14ac:dyDescent="0.25"/>
    <row r="49069" x14ac:dyDescent="0.25"/>
    <row r="49070" x14ac:dyDescent="0.25"/>
    <row r="49071" x14ac:dyDescent="0.25"/>
    <row r="49072" x14ac:dyDescent="0.25"/>
    <row r="49073" x14ac:dyDescent="0.25"/>
    <row r="49074" x14ac:dyDescent="0.25"/>
    <row r="49075" x14ac:dyDescent="0.25"/>
    <row r="49076" x14ac:dyDescent="0.25"/>
    <row r="49077" x14ac:dyDescent="0.25"/>
    <row r="49078" x14ac:dyDescent="0.25"/>
    <row r="49079" x14ac:dyDescent="0.25"/>
    <row r="49080" x14ac:dyDescent="0.25"/>
    <row r="49081" x14ac:dyDescent="0.25"/>
    <row r="49082" x14ac:dyDescent="0.25"/>
    <row r="49083" x14ac:dyDescent="0.25"/>
    <row r="49084" x14ac:dyDescent="0.25"/>
    <row r="49085" x14ac:dyDescent="0.25"/>
    <row r="49086" x14ac:dyDescent="0.25"/>
    <row r="49087" x14ac:dyDescent="0.25"/>
    <row r="49088" x14ac:dyDescent="0.25"/>
    <row r="49089" x14ac:dyDescent="0.25"/>
    <row r="49090" x14ac:dyDescent="0.25"/>
    <row r="49091" x14ac:dyDescent="0.25"/>
    <row r="49092" x14ac:dyDescent="0.25"/>
    <row r="49093" x14ac:dyDescent="0.25"/>
    <row r="49094" x14ac:dyDescent="0.25"/>
    <row r="49095" x14ac:dyDescent="0.25"/>
    <row r="49096" x14ac:dyDescent="0.25"/>
    <row r="49097" x14ac:dyDescent="0.25"/>
    <row r="49098" x14ac:dyDescent="0.25"/>
    <row r="49099" x14ac:dyDescent="0.25"/>
    <row r="49100" x14ac:dyDescent="0.25"/>
    <row r="49101" x14ac:dyDescent="0.25"/>
    <row r="49102" x14ac:dyDescent="0.25"/>
    <row r="49103" x14ac:dyDescent="0.25"/>
    <row r="49104" x14ac:dyDescent="0.25"/>
    <row r="49105" x14ac:dyDescent="0.25"/>
    <row r="49106" x14ac:dyDescent="0.25"/>
    <row r="49107" x14ac:dyDescent="0.25"/>
    <row r="49108" x14ac:dyDescent="0.25"/>
    <row r="49109" x14ac:dyDescent="0.25"/>
    <row r="49110" x14ac:dyDescent="0.25"/>
    <row r="49111" x14ac:dyDescent="0.25"/>
    <row r="49112" x14ac:dyDescent="0.25"/>
    <row r="49113" x14ac:dyDescent="0.25"/>
    <row r="49114" x14ac:dyDescent="0.25"/>
    <row r="49115" x14ac:dyDescent="0.25"/>
    <row r="49116" x14ac:dyDescent="0.25"/>
    <row r="49117" x14ac:dyDescent="0.25"/>
    <row r="49118" x14ac:dyDescent="0.25"/>
    <row r="49119" x14ac:dyDescent="0.25"/>
    <row r="49120" x14ac:dyDescent="0.25"/>
    <row r="49121" x14ac:dyDescent="0.25"/>
    <row r="49122" x14ac:dyDescent="0.25"/>
    <row r="49123" x14ac:dyDescent="0.25"/>
    <row r="49124" x14ac:dyDescent="0.25"/>
    <row r="49125" x14ac:dyDescent="0.25"/>
    <row r="49126" x14ac:dyDescent="0.25"/>
    <row r="49127" x14ac:dyDescent="0.25"/>
    <row r="49128" x14ac:dyDescent="0.25"/>
    <row r="49129" x14ac:dyDescent="0.25"/>
    <row r="49130" x14ac:dyDescent="0.25"/>
    <row r="49131" x14ac:dyDescent="0.25"/>
    <row r="49132" x14ac:dyDescent="0.25"/>
    <row r="49133" x14ac:dyDescent="0.25"/>
    <row r="49134" x14ac:dyDescent="0.25"/>
    <row r="49135" x14ac:dyDescent="0.25"/>
    <row r="49136" x14ac:dyDescent="0.25"/>
    <row r="49137" x14ac:dyDescent="0.25"/>
    <row r="49138" x14ac:dyDescent="0.25"/>
    <row r="49139" x14ac:dyDescent="0.25"/>
    <row r="49140" x14ac:dyDescent="0.25"/>
    <row r="49141" x14ac:dyDescent="0.25"/>
    <row r="49142" x14ac:dyDescent="0.25"/>
    <row r="49143" x14ac:dyDescent="0.25"/>
    <row r="49144" x14ac:dyDescent="0.25"/>
    <row r="49145" x14ac:dyDescent="0.25"/>
    <row r="49146" x14ac:dyDescent="0.25"/>
    <row r="49147" x14ac:dyDescent="0.25"/>
    <row r="49148" x14ac:dyDescent="0.25"/>
    <row r="49149" x14ac:dyDescent="0.25"/>
    <row r="49150" x14ac:dyDescent="0.25"/>
    <row r="49151" x14ac:dyDescent="0.25"/>
    <row r="49152" x14ac:dyDescent="0.25"/>
    <row r="49153" x14ac:dyDescent="0.25"/>
    <row r="49154" x14ac:dyDescent="0.25"/>
    <row r="49155" x14ac:dyDescent="0.25"/>
    <row r="49156" x14ac:dyDescent="0.25"/>
    <row r="49157" x14ac:dyDescent="0.25"/>
    <row r="49158" x14ac:dyDescent="0.25"/>
    <row r="49159" x14ac:dyDescent="0.25"/>
    <row r="49160" x14ac:dyDescent="0.25"/>
    <row r="49161" x14ac:dyDescent="0.25"/>
    <row r="49162" x14ac:dyDescent="0.25"/>
    <row r="49163" x14ac:dyDescent="0.25"/>
    <row r="49164" x14ac:dyDescent="0.25"/>
    <row r="49165" x14ac:dyDescent="0.25"/>
    <row r="49166" x14ac:dyDescent="0.25"/>
    <row r="49167" x14ac:dyDescent="0.25"/>
    <row r="49168" x14ac:dyDescent="0.25"/>
    <row r="49169" x14ac:dyDescent="0.25"/>
    <row r="49170" x14ac:dyDescent="0.25"/>
    <row r="49171" x14ac:dyDescent="0.25"/>
    <row r="49172" x14ac:dyDescent="0.25"/>
    <row r="49173" x14ac:dyDescent="0.25"/>
    <row r="49174" x14ac:dyDescent="0.25"/>
    <row r="49175" x14ac:dyDescent="0.25"/>
    <row r="49176" x14ac:dyDescent="0.25"/>
    <row r="49177" x14ac:dyDescent="0.25"/>
    <row r="49178" x14ac:dyDescent="0.25"/>
    <row r="49179" x14ac:dyDescent="0.25"/>
    <row r="49180" x14ac:dyDescent="0.25"/>
    <row r="49181" x14ac:dyDescent="0.25"/>
    <row r="49182" x14ac:dyDescent="0.25"/>
    <row r="49183" x14ac:dyDescent="0.25"/>
    <row r="49184" x14ac:dyDescent="0.25"/>
    <row r="49185" x14ac:dyDescent="0.25"/>
    <row r="49186" x14ac:dyDescent="0.25"/>
    <row r="49187" x14ac:dyDescent="0.25"/>
    <row r="49188" x14ac:dyDescent="0.25"/>
    <row r="49189" x14ac:dyDescent="0.25"/>
    <row r="49190" x14ac:dyDescent="0.25"/>
    <row r="49191" x14ac:dyDescent="0.25"/>
    <row r="49192" x14ac:dyDescent="0.25"/>
    <row r="49193" x14ac:dyDescent="0.25"/>
    <row r="49194" x14ac:dyDescent="0.25"/>
    <row r="49195" x14ac:dyDescent="0.25"/>
    <row r="49196" x14ac:dyDescent="0.25"/>
    <row r="49197" x14ac:dyDescent="0.25"/>
    <row r="49198" x14ac:dyDescent="0.25"/>
    <row r="49199" x14ac:dyDescent="0.25"/>
    <row r="49200" x14ac:dyDescent="0.25"/>
    <row r="49201" x14ac:dyDescent="0.25"/>
    <row r="49202" x14ac:dyDescent="0.25"/>
    <row r="49203" x14ac:dyDescent="0.25"/>
    <row r="49204" x14ac:dyDescent="0.25"/>
    <row r="49205" x14ac:dyDescent="0.25"/>
    <row r="49206" x14ac:dyDescent="0.25"/>
    <row r="49207" x14ac:dyDescent="0.25"/>
    <row r="49208" x14ac:dyDescent="0.25"/>
    <row r="49209" x14ac:dyDescent="0.25"/>
    <row r="49210" x14ac:dyDescent="0.25"/>
    <row r="49211" x14ac:dyDescent="0.25"/>
    <row r="49212" x14ac:dyDescent="0.25"/>
    <row r="49213" x14ac:dyDescent="0.25"/>
    <row r="49214" x14ac:dyDescent="0.25"/>
    <row r="49215" x14ac:dyDescent="0.25"/>
    <row r="49216" x14ac:dyDescent="0.25"/>
    <row r="49217" x14ac:dyDescent="0.25"/>
    <row r="49218" x14ac:dyDescent="0.25"/>
    <row r="49219" x14ac:dyDescent="0.25"/>
    <row r="49220" x14ac:dyDescent="0.25"/>
    <row r="49221" x14ac:dyDescent="0.25"/>
    <row r="49222" x14ac:dyDescent="0.25"/>
    <row r="49223" x14ac:dyDescent="0.25"/>
    <row r="49224" x14ac:dyDescent="0.25"/>
    <row r="49225" x14ac:dyDescent="0.25"/>
    <row r="49226" x14ac:dyDescent="0.25"/>
    <row r="49227" x14ac:dyDescent="0.25"/>
    <row r="49228" x14ac:dyDescent="0.25"/>
    <row r="49229" x14ac:dyDescent="0.25"/>
    <row r="49230" x14ac:dyDescent="0.25"/>
    <row r="49231" x14ac:dyDescent="0.25"/>
    <row r="49232" x14ac:dyDescent="0.25"/>
    <row r="49233" x14ac:dyDescent="0.25"/>
    <row r="49234" x14ac:dyDescent="0.25"/>
    <row r="49235" x14ac:dyDescent="0.25"/>
    <row r="49236" x14ac:dyDescent="0.25"/>
    <row r="49237" x14ac:dyDescent="0.25"/>
    <row r="49238" x14ac:dyDescent="0.25"/>
    <row r="49239" x14ac:dyDescent="0.25"/>
    <row r="49240" x14ac:dyDescent="0.25"/>
    <row r="49241" x14ac:dyDescent="0.25"/>
    <row r="49242" x14ac:dyDescent="0.25"/>
    <row r="49243" x14ac:dyDescent="0.25"/>
    <row r="49244" x14ac:dyDescent="0.25"/>
    <row r="49245" x14ac:dyDescent="0.25"/>
    <row r="49246" x14ac:dyDescent="0.25"/>
    <row r="49247" x14ac:dyDescent="0.25"/>
    <row r="49248" x14ac:dyDescent="0.25"/>
    <row r="49249" x14ac:dyDescent="0.25"/>
    <row r="49250" x14ac:dyDescent="0.25"/>
    <row r="49251" x14ac:dyDescent="0.25"/>
    <row r="49252" x14ac:dyDescent="0.25"/>
    <row r="49253" x14ac:dyDescent="0.25"/>
    <row r="49254" x14ac:dyDescent="0.25"/>
    <row r="49255" x14ac:dyDescent="0.25"/>
    <row r="49256" x14ac:dyDescent="0.25"/>
    <row r="49257" x14ac:dyDescent="0.25"/>
    <row r="49258" x14ac:dyDescent="0.25"/>
    <row r="49259" x14ac:dyDescent="0.25"/>
    <row r="49260" x14ac:dyDescent="0.25"/>
    <row r="49261" x14ac:dyDescent="0.25"/>
    <row r="49262" x14ac:dyDescent="0.25"/>
    <row r="49263" x14ac:dyDescent="0.25"/>
    <row r="49264" x14ac:dyDescent="0.25"/>
    <row r="49265" x14ac:dyDescent="0.25"/>
    <row r="49266" x14ac:dyDescent="0.25"/>
    <row r="49267" x14ac:dyDescent="0.25"/>
    <row r="49268" x14ac:dyDescent="0.25"/>
    <row r="49269" x14ac:dyDescent="0.25"/>
    <row r="49270" x14ac:dyDescent="0.25"/>
    <row r="49271" x14ac:dyDescent="0.25"/>
    <row r="49272" x14ac:dyDescent="0.25"/>
    <row r="49273" x14ac:dyDescent="0.25"/>
    <row r="49274" x14ac:dyDescent="0.25"/>
    <row r="49275" x14ac:dyDescent="0.25"/>
    <row r="49276" x14ac:dyDescent="0.25"/>
    <row r="49277" x14ac:dyDescent="0.25"/>
    <row r="49278" x14ac:dyDescent="0.25"/>
    <row r="49279" x14ac:dyDescent="0.25"/>
    <row r="49280" x14ac:dyDescent="0.25"/>
    <row r="49281" x14ac:dyDescent="0.25"/>
    <row r="49282" x14ac:dyDescent="0.25"/>
    <row r="49283" x14ac:dyDescent="0.25"/>
    <row r="49284" x14ac:dyDescent="0.25"/>
    <row r="49285" x14ac:dyDescent="0.25"/>
    <row r="49286" x14ac:dyDescent="0.25"/>
    <row r="49287" x14ac:dyDescent="0.25"/>
    <row r="49288" x14ac:dyDescent="0.25"/>
    <row r="49289" x14ac:dyDescent="0.25"/>
    <row r="49290" x14ac:dyDescent="0.25"/>
    <row r="49291" x14ac:dyDescent="0.25"/>
    <row r="49292" x14ac:dyDescent="0.25"/>
    <row r="49293" x14ac:dyDescent="0.25"/>
    <row r="49294" x14ac:dyDescent="0.25"/>
    <row r="49295" x14ac:dyDescent="0.25"/>
    <row r="49296" x14ac:dyDescent="0.25"/>
    <row r="49297" x14ac:dyDescent="0.25"/>
    <row r="49298" x14ac:dyDescent="0.25"/>
    <row r="49299" x14ac:dyDescent="0.25"/>
    <row r="49300" x14ac:dyDescent="0.25"/>
    <row r="49301" x14ac:dyDescent="0.25"/>
    <row r="49302" x14ac:dyDescent="0.25"/>
    <row r="49303" x14ac:dyDescent="0.25"/>
    <row r="49304" x14ac:dyDescent="0.25"/>
    <row r="49305" x14ac:dyDescent="0.25"/>
    <row r="49306" x14ac:dyDescent="0.25"/>
    <row r="49307" x14ac:dyDescent="0.25"/>
    <row r="49308" x14ac:dyDescent="0.25"/>
    <row r="49309" x14ac:dyDescent="0.25"/>
    <row r="49310" x14ac:dyDescent="0.25"/>
    <row r="49311" x14ac:dyDescent="0.25"/>
    <row r="49312" x14ac:dyDescent="0.25"/>
    <row r="49313" x14ac:dyDescent="0.25"/>
    <row r="49314" x14ac:dyDescent="0.25"/>
    <row r="49315" x14ac:dyDescent="0.25"/>
    <row r="49316" x14ac:dyDescent="0.25"/>
    <row r="49317" x14ac:dyDescent="0.25"/>
    <row r="49318" x14ac:dyDescent="0.25"/>
    <row r="49319" x14ac:dyDescent="0.25"/>
    <row r="49320" x14ac:dyDescent="0.25"/>
    <row r="49321" x14ac:dyDescent="0.25"/>
    <row r="49322" x14ac:dyDescent="0.25"/>
    <row r="49323" x14ac:dyDescent="0.25"/>
    <row r="49324" x14ac:dyDescent="0.25"/>
    <row r="49325" x14ac:dyDescent="0.25"/>
    <row r="49326" x14ac:dyDescent="0.25"/>
    <row r="49327" x14ac:dyDescent="0.25"/>
    <row r="49328" x14ac:dyDescent="0.25"/>
    <row r="49329" x14ac:dyDescent="0.25"/>
    <row r="49330" x14ac:dyDescent="0.25"/>
    <row r="49331" x14ac:dyDescent="0.25"/>
    <row r="49332" x14ac:dyDescent="0.25"/>
    <row r="49333" x14ac:dyDescent="0.25"/>
    <row r="49334" x14ac:dyDescent="0.25"/>
    <row r="49335" x14ac:dyDescent="0.25"/>
    <row r="49336" x14ac:dyDescent="0.25"/>
    <row r="49337" x14ac:dyDescent="0.25"/>
    <row r="49338" x14ac:dyDescent="0.25"/>
    <row r="49339" x14ac:dyDescent="0.25"/>
    <row r="49340" x14ac:dyDescent="0.25"/>
    <row r="49341" x14ac:dyDescent="0.25"/>
    <row r="49342" x14ac:dyDescent="0.25"/>
    <row r="49343" x14ac:dyDescent="0.25"/>
    <row r="49344" x14ac:dyDescent="0.25"/>
    <row r="49345" x14ac:dyDescent="0.25"/>
    <row r="49346" x14ac:dyDescent="0.25"/>
    <row r="49347" x14ac:dyDescent="0.25"/>
    <row r="49348" x14ac:dyDescent="0.25"/>
    <row r="49349" x14ac:dyDescent="0.25"/>
    <row r="49350" x14ac:dyDescent="0.25"/>
    <row r="49351" x14ac:dyDescent="0.25"/>
    <row r="49352" x14ac:dyDescent="0.25"/>
    <row r="49353" x14ac:dyDescent="0.25"/>
    <row r="49354" x14ac:dyDescent="0.25"/>
    <row r="49355" x14ac:dyDescent="0.25"/>
    <row r="49356" x14ac:dyDescent="0.25"/>
    <row r="49357" x14ac:dyDescent="0.25"/>
    <row r="49358" x14ac:dyDescent="0.25"/>
    <row r="49359" x14ac:dyDescent="0.25"/>
    <row r="49360" x14ac:dyDescent="0.25"/>
    <row r="49361" x14ac:dyDescent="0.25"/>
    <row r="49362" x14ac:dyDescent="0.25"/>
    <row r="49363" x14ac:dyDescent="0.25"/>
    <row r="49364" x14ac:dyDescent="0.25"/>
    <row r="49365" x14ac:dyDescent="0.25"/>
    <row r="49366" x14ac:dyDescent="0.25"/>
    <row r="49367" x14ac:dyDescent="0.25"/>
    <row r="49368" x14ac:dyDescent="0.25"/>
    <row r="49369" x14ac:dyDescent="0.25"/>
    <row r="49370" x14ac:dyDescent="0.25"/>
    <row r="49371" x14ac:dyDescent="0.25"/>
    <row r="49372" x14ac:dyDescent="0.25"/>
    <row r="49373" x14ac:dyDescent="0.25"/>
    <row r="49374" x14ac:dyDescent="0.25"/>
    <row r="49375" x14ac:dyDescent="0.25"/>
    <row r="49376" x14ac:dyDescent="0.25"/>
    <row r="49377" x14ac:dyDescent="0.25"/>
    <row r="49378" x14ac:dyDescent="0.25"/>
    <row r="49379" x14ac:dyDescent="0.25"/>
    <row r="49380" x14ac:dyDescent="0.25"/>
    <row r="49381" x14ac:dyDescent="0.25"/>
    <row r="49382" x14ac:dyDescent="0.25"/>
    <row r="49383" x14ac:dyDescent="0.25"/>
    <row r="49384" x14ac:dyDescent="0.25"/>
    <row r="49385" x14ac:dyDescent="0.25"/>
    <row r="49386" x14ac:dyDescent="0.25"/>
    <row r="49387" x14ac:dyDescent="0.25"/>
    <row r="49388" x14ac:dyDescent="0.25"/>
    <row r="49389" x14ac:dyDescent="0.25"/>
    <row r="49390" x14ac:dyDescent="0.25"/>
    <row r="49391" x14ac:dyDescent="0.25"/>
    <row r="49392" x14ac:dyDescent="0.25"/>
    <row r="49393" x14ac:dyDescent="0.25"/>
    <row r="49394" x14ac:dyDescent="0.25"/>
    <row r="49395" x14ac:dyDescent="0.25"/>
    <row r="49396" x14ac:dyDescent="0.25"/>
    <row r="49397" x14ac:dyDescent="0.25"/>
    <row r="49398" x14ac:dyDescent="0.25"/>
    <row r="49399" x14ac:dyDescent="0.25"/>
    <row r="49400" x14ac:dyDescent="0.25"/>
    <row r="49401" x14ac:dyDescent="0.25"/>
    <row r="49402" x14ac:dyDescent="0.25"/>
    <row r="49403" x14ac:dyDescent="0.25"/>
    <row r="49404" x14ac:dyDescent="0.25"/>
    <row r="49405" x14ac:dyDescent="0.25"/>
    <row r="49406" x14ac:dyDescent="0.25"/>
    <row r="49407" x14ac:dyDescent="0.25"/>
    <row r="49408" x14ac:dyDescent="0.25"/>
    <row r="49409" x14ac:dyDescent="0.25"/>
    <row r="49410" x14ac:dyDescent="0.25"/>
    <row r="49411" x14ac:dyDescent="0.25"/>
    <row r="49412" x14ac:dyDescent="0.25"/>
    <row r="49413" x14ac:dyDescent="0.25"/>
    <row r="49414" x14ac:dyDescent="0.25"/>
    <row r="49415" x14ac:dyDescent="0.25"/>
    <row r="49416" x14ac:dyDescent="0.25"/>
    <row r="49417" x14ac:dyDescent="0.25"/>
    <row r="49418" x14ac:dyDescent="0.25"/>
    <row r="49419" x14ac:dyDescent="0.25"/>
    <row r="49420" x14ac:dyDescent="0.25"/>
    <row r="49421" x14ac:dyDescent="0.25"/>
    <row r="49422" x14ac:dyDescent="0.25"/>
    <row r="49423" x14ac:dyDescent="0.25"/>
    <row r="49424" x14ac:dyDescent="0.25"/>
    <row r="49425" x14ac:dyDescent="0.25"/>
    <row r="49426" x14ac:dyDescent="0.25"/>
    <row r="49427" x14ac:dyDescent="0.25"/>
    <row r="49428" x14ac:dyDescent="0.25"/>
    <row r="49429" x14ac:dyDescent="0.25"/>
    <row r="49430" x14ac:dyDescent="0.25"/>
    <row r="49431" x14ac:dyDescent="0.25"/>
    <row r="49432" x14ac:dyDescent="0.25"/>
    <row r="49433" x14ac:dyDescent="0.25"/>
    <row r="49434" x14ac:dyDescent="0.25"/>
    <row r="49435" x14ac:dyDescent="0.25"/>
    <row r="49436" x14ac:dyDescent="0.25"/>
    <row r="49437" x14ac:dyDescent="0.25"/>
    <row r="49438" x14ac:dyDescent="0.25"/>
    <row r="49439" x14ac:dyDescent="0.25"/>
    <row r="49440" x14ac:dyDescent="0.25"/>
    <row r="49441" x14ac:dyDescent="0.25"/>
    <row r="49442" x14ac:dyDescent="0.25"/>
    <row r="49443" x14ac:dyDescent="0.25"/>
    <row r="49444" x14ac:dyDescent="0.25"/>
    <row r="49445" x14ac:dyDescent="0.25"/>
    <row r="49446" x14ac:dyDescent="0.25"/>
    <row r="49447" x14ac:dyDescent="0.25"/>
    <row r="49448" x14ac:dyDescent="0.25"/>
    <row r="49449" x14ac:dyDescent="0.25"/>
    <row r="49450" x14ac:dyDescent="0.25"/>
    <row r="49451" x14ac:dyDescent="0.25"/>
    <row r="49452" x14ac:dyDescent="0.25"/>
    <row r="49453" x14ac:dyDescent="0.25"/>
    <row r="49454" x14ac:dyDescent="0.25"/>
    <row r="49455" x14ac:dyDescent="0.25"/>
    <row r="49456" x14ac:dyDescent="0.25"/>
    <row r="49457" x14ac:dyDescent="0.25"/>
    <row r="49458" x14ac:dyDescent="0.25"/>
    <row r="49459" x14ac:dyDescent="0.25"/>
    <row r="49460" x14ac:dyDescent="0.25"/>
    <row r="49461" x14ac:dyDescent="0.25"/>
    <row r="49462" x14ac:dyDescent="0.25"/>
    <row r="49463" x14ac:dyDescent="0.25"/>
    <row r="49464" x14ac:dyDescent="0.25"/>
    <row r="49465" x14ac:dyDescent="0.25"/>
    <row r="49466" x14ac:dyDescent="0.25"/>
    <row r="49467" x14ac:dyDescent="0.25"/>
    <row r="49468" x14ac:dyDescent="0.25"/>
    <row r="49469" x14ac:dyDescent="0.25"/>
    <row r="49470" x14ac:dyDescent="0.25"/>
    <row r="49471" x14ac:dyDescent="0.25"/>
    <row r="49472" x14ac:dyDescent="0.25"/>
    <row r="49473" x14ac:dyDescent="0.25"/>
    <row r="49474" x14ac:dyDescent="0.25"/>
    <row r="49475" x14ac:dyDescent="0.25"/>
    <row r="49476" x14ac:dyDescent="0.25"/>
    <row r="49477" x14ac:dyDescent="0.25"/>
    <row r="49478" x14ac:dyDescent="0.25"/>
    <row r="49479" x14ac:dyDescent="0.25"/>
    <row r="49480" x14ac:dyDescent="0.25"/>
    <row r="49481" x14ac:dyDescent="0.25"/>
    <row r="49482" x14ac:dyDescent="0.25"/>
    <row r="49483" x14ac:dyDescent="0.25"/>
    <row r="49484" x14ac:dyDescent="0.25"/>
    <row r="49485" x14ac:dyDescent="0.25"/>
    <row r="49486" x14ac:dyDescent="0.25"/>
    <row r="49487" x14ac:dyDescent="0.25"/>
    <row r="49488" x14ac:dyDescent="0.25"/>
    <row r="49489" x14ac:dyDescent="0.25"/>
    <row r="49490" x14ac:dyDescent="0.25"/>
    <row r="49491" x14ac:dyDescent="0.25"/>
    <row r="49492" x14ac:dyDescent="0.25"/>
    <row r="49493" x14ac:dyDescent="0.25"/>
    <row r="49494" x14ac:dyDescent="0.25"/>
    <row r="49495" x14ac:dyDescent="0.25"/>
    <row r="49496" x14ac:dyDescent="0.25"/>
    <row r="49497" x14ac:dyDescent="0.25"/>
    <row r="49498" x14ac:dyDescent="0.25"/>
    <row r="49499" x14ac:dyDescent="0.25"/>
    <row r="49500" x14ac:dyDescent="0.25"/>
    <row r="49501" x14ac:dyDescent="0.25"/>
    <row r="49502" x14ac:dyDescent="0.25"/>
    <row r="49503" x14ac:dyDescent="0.25"/>
    <row r="49504" x14ac:dyDescent="0.25"/>
    <row r="49505" x14ac:dyDescent="0.25"/>
    <row r="49506" x14ac:dyDescent="0.25"/>
    <row r="49507" x14ac:dyDescent="0.25"/>
    <row r="49508" x14ac:dyDescent="0.25"/>
    <row r="49509" x14ac:dyDescent="0.25"/>
    <row r="49510" x14ac:dyDescent="0.25"/>
    <row r="49511" x14ac:dyDescent="0.25"/>
    <row r="49512" x14ac:dyDescent="0.25"/>
    <row r="49513" x14ac:dyDescent="0.25"/>
    <row r="49514" x14ac:dyDescent="0.25"/>
    <row r="49515" x14ac:dyDescent="0.25"/>
    <row r="49516" x14ac:dyDescent="0.25"/>
    <row r="49517" x14ac:dyDescent="0.25"/>
    <row r="49518" x14ac:dyDescent="0.25"/>
    <row r="49519" x14ac:dyDescent="0.25"/>
    <row r="49520" x14ac:dyDescent="0.25"/>
    <row r="49521" x14ac:dyDescent="0.25"/>
    <row r="49522" x14ac:dyDescent="0.25"/>
    <row r="49523" x14ac:dyDescent="0.25"/>
    <row r="49524" x14ac:dyDescent="0.25"/>
    <row r="49525" x14ac:dyDescent="0.25"/>
    <row r="49526" x14ac:dyDescent="0.25"/>
    <row r="49527" x14ac:dyDescent="0.25"/>
    <row r="49528" x14ac:dyDescent="0.25"/>
    <row r="49529" x14ac:dyDescent="0.25"/>
    <row r="49530" x14ac:dyDescent="0.25"/>
    <row r="49531" x14ac:dyDescent="0.25"/>
    <row r="49532" x14ac:dyDescent="0.25"/>
    <row r="49533" x14ac:dyDescent="0.25"/>
    <row r="49534" x14ac:dyDescent="0.25"/>
    <row r="49535" x14ac:dyDescent="0.25"/>
    <row r="49536" x14ac:dyDescent="0.25"/>
    <row r="49537" x14ac:dyDescent="0.25"/>
    <row r="49538" x14ac:dyDescent="0.25"/>
    <row r="49539" x14ac:dyDescent="0.25"/>
    <row r="49540" x14ac:dyDescent="0.25"/>
    <row r="49541" x14ac:dyDescent="0.25"/>
    <row r="49542" x14ac:dyDescent="0.25"/>
    <row r="49543" x14ac:dyDescent="0.25"/>
    <row r="49544" x14ac:dyDescent="0.25"/>
    <row r="49545" x14ac:dyDescent="0.25"/>
    <row r="49546" x14ac:dyDescent="0.25"/>
    <row r="49547" x14ac:dyDescent="0.25"/>
    <row r="49548" x14ac:dyDescent="0.25"/>
    <row r="49549" x14ac:dyDescent="0.25"/>
    <row r="49550" x14ac:dyDescent="0.25"/>
    <row r="49551" x14ac:dyDescent="0.25"/>
    <row r="49552" x14ac:dyDescent="0.25"/>
    <row r="49553" x14ac:dyDescent="0.25"/>
    <row r="49554" x14ac:dyDescent="0.25"/>
    <row r="49555" x14ac:dyDescent="0.25"/>
    <row r="49556" x14ac:dyDescent="0.25"/>
    <row r="49557" x14ac:dyDescent="0.25"/>
    <row r="49558" x14ac:dyDescent="0.25"/>
    <row r="49559" x14ac:dyDescent="0.25"/>
    <row r="49560" x14ac:dyDescent="0.25"/>
    <row r="49561" x14ac:dyDescent="0.25"/>
    <row r="49562" x14ac:dyDescent="0.25"/>
    <row r="49563" x14ac:dyDescent="0.25"/>
    <row r="49564" x14ac:dyDescent="0.25"/>
    <row r="49565" x14ac:dyDescent="0.25"/>
    <row r="49566" x14ac:dyDescent="0.25"/>
    <row r="49567" x14ac:dyDescent="0.25"/>
    <row r="49568" x14ac:dyDescent="0.25"/>
    <row r="49569" x14ac:dyDescent="0.25"/>
    <row r="49570" x14ac:dyDescent="0.25"/>
    <row r="49571" x14ac:dyDescent="0.25"/>
    <row r="49572" x14ac:dyDescent="0.25"/>
    <row r="49573" x14ac:dyDescent="0.25"/>
    <row r="49574" x14ac:dyDescent="0.25"/>
    <row r="49575" x14ac:dyDescent="0.25"/>
    <row r="49576" x14ac:dyDescent="0.25"/>
    <row r="49577" x14ac:dyDescent="0.25"/>
    <row r="49578" x14ac:dyDescent="0.25"/>
    <row r="49579" x14ac:dyDescent="0.25"/>
    <row r="49580" x14ac:dyDescent="0.25"/>
    <row r="49581" x14ac:dyDescent="0.25"/>
    <row r="49582" x14ac:dyDescent="0.25"/>
    <row r="49583" x14ac:dyDescent="0.25"/>
    <row r="49584" x14ac:dyDescent="0.25"/>
    <row r="49585" x14ac:dyDescent="0.25"/>
    <row r="49586" x14ac:dyDescent="0.25"/>
    <row r="49587" x14ac:dyDescent="0.25"/>
    <row r="49588" x14ac:dyDescent="0.25"/>
    <row r="49589" x14ac:dyDescent="0.25"/>
    <row r="49590" x14ac:dyDescent="0.25"/>
    <row r="49591" x14ac:dyDescent="0.25"/>
    <row r="49592" x14ac:dyDescent="0.25"/>
    <row r="49593" x14ac:dyDescent="0.25"/>
    <row r="49594" x14ac:dyDescent="0.25"/>
    <row r="49595" x14ac:dyDescent="0.25"/>
    <row r="49596" x14ac:dyDescent="0.25"/>
    <row r="49597" x14ac:dyDescent="0.25"/>
    <row r="49598" x14ac:dyDescent="0.25"/>
    <row r="49599" x14ac:dyDescent="0.25"/>
    <row r="49600" x14ac:dyDescent="0.25"/>
    <row r="49601" x14ac:dyDescent="0.25"/>
    <row r="49602" x14ac:dyDescent="0.25"/>
    <row r="49603" x14ac:dyDescent="0.25"/>
    <row r="49604" x14ac:dyDescent="0.25"/>
    <row r="49605" x14ac:dyDescent="0.25"/>
    <row r="49606" x14ac:dyDescent="0.25"/>
    <row r="49607" x14ac:dyDescent="0.25"/>
    <row r="49608" x14ac:dyDescent="0.25"/>
    <row r="49609" x14ac:dyDescent="0.25"/>
    <row r="49610" x14ac:dyDescent="0.25"/>
    <row r="49611" x14ac:dyDescent="0.25"/>
    <row r="49612" x14ac:dyDescent="0.25"/>
    <row r="49613" x14ac:dyDescent="0.25"/>
    <row r="49614" x14ac:dyDescent="0.25"/>
    <row r="49615" x14ac:dyDescent="0.25"/>
    <row r="49616" x14ac:dyDescent="0.25"/>
    <row r="49617" x14ac:dyDescent="0.25"/>
    <row r="49618" x14ac:dyDescent="0.25"/>
    <row r="49619" x14ac:dyDescent="0.25"/>
    <row r="49620" x14ac:dyDescent="0.25"/>
    <row r="49621" x14ac:dyDescent="0.25"/>
    <row r="49622" x14ac:dyDescent="0.25"/>
    <row r="49623" x14ac:dyDescent="0.25"/>
    <row r="49624" x14ac:dyDescent="0.25"/>
    <row r="49625" x14ac:dyDescent="0.25"/>
    <row r="49626" x14ac:dyDescent="0.25"/>
    <row r="49627" x14ac:dyDescent="0.25"/>
    <row r="49628" x14ac:dyDescent="0.25"/>
    <row r="49629" x14ac:dyDescent="0.25"/>
    <row r="49630" x14ac:dyDescent="0.25"/>
    <row r="49631" x14ac:dyDescent="0.25"/>
    <row r="49632" x14ac:dyDescent="0.25"/>
    <row r="49633" x14ac:dyDescent="0.25"/>
    <row r="49634" x14ac:dyDescent="0.25"/>
    <row r="49635" x14ac:dyDescent="0.25"/>
    <row r="49636" x14ac:dyDescent="0.25"/>
    <row r="49637" x14ac:dyDescent="0.25"/>
    <row r="49638" x14ac:dyDescent="0.25"/>
    <row r="49639" x14ac:dyDescent="0.25"/>
    <row r="49640" x14ac:dyDescent="0.25"/>
    <row r="49641" x14ac:dyDescent="0.25"/>
    <row r="49642" x14ac:dyDescent="0.25"/>
    <row r="49643" x14ac:dyDescent="0.25"/>
    <row r="49644" x14ac:dyDescent="0.25"/>
    <row r="49645" x14ac:dyDescent="0.25"/>
    <row r="49646" x14ac:dyDescent="0.25"/>
    <row r="49647" x14ac:dyDescent="0.25"/>
    <row r="49648" x14ac:dyDescent="0.25"/>
    <row r="49649" x14ac:dyDescent="0.25"/>
    <row r="49650" x14ac:dyDescent="0.25"/>
    <row r="49651" x14ac:dyDescent="0.25"/>
    <row r="49652" x14ac:dyDescent="0.25"/>
    <row r="49653" x14ac:dyDescent="0.25"/>
    <row r="49654" x14ac:dyDescent="0.25"/>
    <row r="49655" x14ac:dyDescent="0.25"/>
    <row r="49656" x14ac:dyDescent="0.25"/>
    <row r="49657" x14ac:dyDescent="0.25"/>
    <row r="49658" x14ac:dyDescent="0.25"/>
    <row r="49659" x14ac:dyDescent="0.25"/>
    <row r="49660" x14ac:dyDescent="0.25"/>
    <row r="49661" x14ac:dyDescent="0.25"/>
    <row r="49662" x14ac:dyDescent="0.25"/>
    <row r="49663" x14ac:dyDescent="0.25"/>
    <row r="49664" x14ac:dyDescent="0.25"/>
    <row r="49665" x14ac:dyDescent="0.25"/>
    <row r="49666" x14ac:dyDescent="0.25"/>
    <row r="49667" x14ac:dyDescent="0.25"/>
    <row r="49668" x14ac:dyDescent="0.25"/>
    <row r="49669" x14ac:dyDescent="0.25"/>
    <row r="49670" x14ac:dyDescent="0.25"/>
    <row r="49671" x14ac:dyDescent="0.25"/>
    <row r="49672" x14ac:dyDescent="0.25"/>
    <row r="49673" x14ac:dyDescent="0.25"/>
    <row r="49674" x14ac:dyDescent="0.25"/>
    <row r="49675" x14ac:dyDescent="0.25"/>
    <row r="49676" x14ac:dyDescent="0.25"/>
    <row r="49677" x14ac:dyDescent="0.25"/>
    <row r="49678" x14ac:dyDescent="0.25"/>
    <row r="49679" x14ac:dyDescent="0.25"/>
    <row r="49680" x14ac:dyDescent="0.25"/>
    <row r="49681" x14ac:dyDescent="0.25"/>
    <row r="49682" x14ac:dyDescent="0.25"/>
    <row r="49683" x14ac:dyDescent="0.25"/>
    <row r="49684" x14ac:dyDescent="0.25"/>
    <row r="49685" x14ac:dyDescent="0.25"/>
    <row r="49686" x14ac:dyDescent="0.25"/>
    <row r="49687" x14ac:dyDescent="0.25"/>
    <row r="49688" x14ac:dyDescent="0.25"/>
    <row r="49689" x14ac:dyDescent="0.25"/>
    <row r="49690" x14ac:dyDescent="0.25"/>
    <row r="49691" x14ac:dyDescent="0.25"/>
    <row r="49692" x14ac:dyDescent="0.25"/>
    <row r="49693" x14ac:dyDescent="0.25"/>
    <row r="49694" x14ac:dyDescent="0.25"/>
    <row r="49695" x14ac:dyDescent="0.25"/>
    <row r="49696" x14ac:dyDescent="0.25"/>
    <row r="49697" x14ac:dyDescent="0.25"/>
    <row r="49698" x14ac:dyDescent="0.25"/>
    <row r="49699" x14ac:dyDescent="0.25"/>
    <row r="49700" x14ac:dyDescent="0.25"/>
    <row r="49701" x14ac:dyDescent="0.25"/>
    <row r="49702" x14ac:dyDescent="0.25"/>
    <row r="49703" x14ac:dyDescent="0.25"/>
    <row r="49704" x14ac:dyDescent="0.25"/>
    <row r="49705" x14ac:dyDescent="0.25"/>
    <row r="49706" x14ac:dyDescent="0.25"/>
    <row r="49707" x14ac:dyDescent="0.25"/>
    <row r="49708" x14ac:dyDescent="0.25"/>
    <row r="49709" x14ac:dyDescent="0.25"/>
    <row r="49710" x14ac:dyDescent="0.25"/>
    <row r="49711" x14ac:dyDescent="0.25"/>
    <row r="49712" x14ac:dyDescent="0.25"/>
    <row r="49713" x14ac:dyDescent="0.25"/>
    <row r="49714" x14ac:dyDescent="0.25"/>
    <row r="49715" x14ac:dyDescent="0.25"/>
    <row r="49716" x14ac:dyDescent="0.25"/>
    <row r="49717" x14ac:dyDescent="0.25"/>
    <row r="49718" x14ac:dyDescent="0.25"/>
    <row r="49719" x14ac:dyDescent="0.25"/>
    <row r="49720" x14ac:dyDescent="0.25"/>
    <row r="49721" x14ac:dyDescent="0.25"/>
    <row r="49722" x14ac:dyDescent="0.25"/>
    <row r="49723" x14ac:dyDescent="0.25"/>
    <row r="49724" x14ac:dyDescent="0.25"/>
    <row r="49725" x14ac:dyDescent="0.25"/>
    <row r="49726" x14ac:dyDescent="0.25"/>
    <row r="49727" x14ac:dyDescent="0.25"/>
    <row r="49728" x14ac:dyDescent="0.25"/>
    <row r="49729" x14ac:dyDescent="0.25"/>
    <row r="49730" x14ac:dyDescent="0.25"/>
    <row r="49731" x14ac:dyDescent="0.25"/>
    <row r="49732" x14ac:dyDescent="0.25"/>
    <row r="49733" x14ac:dyDescent="0.25"/>
    <row r="49734" x14ac:dyDescent="0.25"/>
    <row r="49735" x14ac:dyDescent="0.25"/>
    <row r="49736" x14ac:dyDescent="0.25"/>
    <row r="49737" x14ac:dyDescent="0.25"/>
    <row r="49738" x14ac:dyDescent="0.25"/>
    <row r="49739" x14ac:dyDescent="0.25"/>
    <row r="49740" x14ac:dyDescent="0.25"/>
    <row r="49741" x14ac:dyDescent="0.25"/>
    <row r="49742" x14ac:dyDescent="0.25"/>
    <row r="49743" x14ac:dyDescent="0.25"/>
    <row r="49744" x14ac:dyDescent="0.25"/>
    <row r="49745" x14ac:dyDescent="0.25"/>
    <row r="49746" x14ac:dyDescent="0.25"/>
    <row r="49747" x14ac:dyDescent="0.25"/>
    <row r="49748" x14ac:dyDescent="0.25"/>
    <row r="49749" x14ac:dyDescent="0.25"/>
    <row r="49750" x14ac:dyDescent="0.25"/>
    <row r="49751" x14ac:dyDescent="0.25"/>
    <row r="49752" x14ac:dyDescent="0.25"/>
    <row r="49753" x14ac:dyDescent="0.25"/>
    <row r="49754" x14ac:dyDescent="0.25"/>
    <row r="49755" x14ac:dyDescent="0.25"/>
    <row r="49756" x14ac:dyDescent="0.25"/>
    <row r="49757" x14ac:dyDescent="0.25"/>
    <row r="49758" x14ac:dyDescent="0.25"/>
    <row r="49759" x14ac:dyDescent="0.25"/>
    <row r="49760" x14ac:dyDescent="0.25"/>
    <row r="49761" x14ac:dyDescent="0.25"/>
    <row r="49762" x14ac:dyDescent="0.25"/>
    <row r="49763" x14ac:dyDescent="0.25"/>
    <row r="49764" x14ac:dyDescent="0.25"/>
    <row r="49765" x14ac:dyDescent="0.25"/>
    <row r="49766" x14ac:dyDescent="0.25"/>
    <row r="49767" x14ac:dyDescent="0.25"/>
    <row r="49768" x14ac:dyDescent="0.25"/>
    <row r="49769" x14ac:dyDescent="0.25"/>
    <row r="49770" x14ac:dyDescent="0.25"/>
    <row r="49771" x14ac:dyDescent="0.25"/>
    <row r="49772" x14ac:dyDescent="0.25"/>
    <row r="49773" x14ac:dyDescent="0.25"/>
    <row r="49774" x14ac:dyDescent="0.25"/>
    <row r="49775" x14ac:dyDescent="0.25"/>
    <row r="49776" x14ac:dyDescent="0.25"/>
    <row r="49777" x14ac:dyDescent="0.25"/>
    <row r="49778" x14ac:dyDescent="0.25"/>
    <row r="49779" x14ac:dyDescent="0.25"/>
    <row r="49780" x14ac:dyDescent="0.25"/>
    <row r="49781" x14ac:dyDescent="0.25"/>
    <row r="49782" x14ac:dyDescent="0.25"/>
    <row r="49783" x14ac:dyDescent="0.25"/>
    <row r="49784" x14ac:dyDescent="0.25"/>
    <row r="49785" x14ac:dyDescent="0.25"/>
    <row r="49786" x14ac:dyDescent="0.25"/>
    <row r="49787" x14ac:dyDescent="0.25"/>
    <row r="49788" x14ac:dyDescent="0.25"/>
    <row r="49789" x14ac:dyDescent="0.25"/>
    <row r="49790" x14ac:dyDescent="0.25"/>
    <row r="49791" x14ac:dyDescent="0.25"/>
    <row r="49792" x14ac:dyDescent="0.25"/>
    <row r="49793" x14ac:dyDescent="0.25"/>
    <row r="49794" x14ac:dyDescent="0.25"/>
    <row r="49795" x14ac:dyDescent="0.25"/>
    <row r="49796" x14ac:dyDescent="0.25"/>
    <row r="49797" x14ac:dyDescent="0.25"/>
    <row r="49798" x14ac:dyDescent="0.25"/>
    <row r="49799" x14ac:dyDescent="0.25"/>
    <row r="49800" x14ac:dyDescent="0.25"/>
    <row r="49801" x14ac:dyDescent="0.25"/>
    <row r="49802" x14ac:dyDescent="0.25"/>
    <row r="49803" x14ac:dyDescent="0.25"/>
    <row r="49804" x14ac:dyDescent="0.25"/>
    <row r="49805" x14ac:dyDescent="0.25"/>
    <row r="49806" x14ac:dyDescent="0.25"/>
    <row r="49807" x14ac:dyDescent="0.25"/>
    <row r="49808" x14ac:dyDescent="0.25"/>
    <row r="49809" x14ac:dyDescent="0.25"/>
    <row r="49810" x14ac:dyDescent="0.25"/>
    <row r="49811" x14ac:dyDescent="0.25"/>
    <row r="49812" x14ac:dyDescent="0.25"/>
    <row r="49813" x14ac:dyDescent="0.25"/>
    <row r="49814" x14ac:dyDescent="0.25"/>
    <row r="49815" x14ac:dyDescent="0.25"/>
    <row r="49816" x14ac:dyDescent="0.25"/>
    <row r="49817" x14ac:dyDescent="0.25"/>
    <row r="49818" x14ac:dyDescent="0.25"/>
    <row r="49819" x14ac:dyDescent="0.25"/>
    <row r="49820" x14ac:dyDescent="0.25"/>
    <row r="49821" x14ac:dyDescent="0.25"/>
    <row r="49822" x14ac:dyDescent="0.25"/>
    <row r="49823" x14ac:dyDescent="0.25"/>
    <row r="49824" x14ac:dyDescent="0.25"/>
    <row r="49825" x14ac:dyDescent="0.25"/>
    <row r="49826" x14ac:dyDescent="0.25"/>
    <row r="49827" x14ac:dyDescent="0.25"/>
    <row r="49828" x14ac:dyDescent="0.25"/>
    <row r="49829" x14ac:dyDescent="0.25"/>
    <row r="49830" x14ac:dyDescent="0.25"/>
    <row r="49831" x14ac:dyDescent="0.25"/>
    <row r="49832" x14ac:dyDescent="0.25"/>
    <row r="49833" x14ac:dyDescent="0.25"/>
    <row r="49834" x14ac:dyDescent="0.25"/>
    <row r="49835" x14ac:dyDescent="0.25"/>
    <row r="49836" x14ac:dyDescent="0.25"/>
    <row r="49837" x14ac:dyDescent="0.25"/>
    <row r="49838" x14ac:dyDescent="0.25"/>
    <row r="49839" x14ac:dyDescent="0.25"/>
    <row r="49840" x14ac:dyDescent="0.25"/>
    <row r="49841" x14ac:dyDescent="0.25"/>
    <row r="49842" x14ac:dyDescent="0.25"/>
    <row r="49843" x14ac:dyDescent="0.25"/>
    <row r="49844" x14ac:dyDescent="0.25"/>
    <row r="49845" x14ac:dyDescent="0.25"/>
    <row r="49846" x14ac:dyDescent="0.25"/>
    <row r="49847" x14ac:dyDescent="0.25"/>
    <row r="49848" x14ac:dyDescent="0.25"/>
    <row r="49849" x14ac:dyDescent="0.25"/>
    <row r="49850" x14ac:dyDescent="0.25"/>
    <row r="49851" x14ac:dyDescent="0.25"/>
    <row r="49852" x14ac:dyDescent="0.25"/>
    <row r="49853" x14ac:dyDescent="0.25"/>
    <row r="49854" x14ac:dyDescent="0.25"/>
    <row r="49855" x14ac:dyDescent="0.25"/>
    <row r="49856" x14ac:dyDescent="0.25"/>
    <row r="49857" x14ac:dyDescent="0.25"/>
    <row r="49858" x14ac:dyDescent="0.25"/>
    <row r="49859" x14ac:dyDescent="0.25"/>
    <row r="49860" x14ac:dyDescent="0.25"/>
    <row r="49861" x14ac:dyDescent="0.25"/>
    <row r="49862" x14ac:dyDescent="0.25"/>
    <row r="49863" x14ac:dyDescent="0.25"/>
    <row r="49864" x14ac:dyDescent="0.25"/>
    <row r="49865" x14ac:dyDescent="0.25"/>
    <row r="49866" x14ac:dyDescent="0.25"/>
    <row r="49867" x14ac:dyDescent="0.25"/>
    <row r="49868" x14ac:dyDescent="0.25"/>
    <row r="49869" x14ac:dyDescent="0.25"/>
    <row r="49870" x14ac:dyDescent="0.25"/>
    <row r="49871" x14ac:dyDescent="0.25"/>
    <row r="49872" x14ac:dyDescent="0.25"/>
    <row r="49873" x14ac:dyDescent="0.25"/>
    <row r="49874" x14ac:dyDescent="0.25"/>
    <row r="49875" x14ac:dyDescent="0.25"/>
    <row r="49876" x14ac:dyDescent="0.25"/>
    <row r="49877" x14ac:dyDescent="0.25"/>
    <row r="49878" x14ac:dyDescent="0.25"/>
    <row r="49879" x14ac:dyDescent="0.25"/>
    <row r="49880" x14ac:dyDescent="0.25"/>
    <row r="49881" x14ac:dyDescent="0.25"/>
    <row r="49882" x14ac:dyDescent="0.25"/>
    <row r="49883" x14ac:dyDescent="0.25"/>
    <row r="49884" x14ac:dyDescent="0.25"/>
    <row r="49885" x14ac:dyDescent="0.25"/>
    <row r="49886" x14ac:dyDescent="0.25"/>
    <row r="49887" x14ac:dyDescent="0.25"/>
    <row r="49888" x14ac:dyDescent="0.25"/>
    <row r="49889" x14ac:dyDescent="0.25"/>
    <row r="49890" x14ac:dyDescent="0.25"/>
    <row r="49891" x14ac:dyDescent="0.25"/>
    <row r="49892" x14ac:dyDescent="0.25"/>
    <row r="49893" x14ac:dyDescent="0.25"/>
    <row r="49894" x14ac:dyDescent="0.25"/>
    <row r="49895" x14ac:dyDescent="0.25"/>
    <row r="49896" x14ac:dyDescent="0.25"/>
    <row r="49897" x14ac:dyDescent="0.25"/>
    <row r="49898" x14ac:dyDescent="0.25"/>
    <row r="49899" x14ac:dyDescent="0.25"/>
    <row r="49900" x14ac:dyDescent="0.25"/>
    <row r="49901" x14ac:dyDescent="0.25"/>
    <row r="49902" x14ac:dyDescent="0.25"/>
    <row r="49903" x14ac:dyDescent="0.25"/>
    <row r="49904" x14ac:dyDescent="0.25"/>
    <row r="49905" x14ac:dyDescent="0.25"/>
    <row r="49906" x14ac:dyDescent="0.25"/>
    <row r="49907" x14ac:dyDescent="0.25"/>
    <row r="49908" x14ac:dyDescent="0.25"/>
    <row r="49909" x14ac:dyDescent="0.25"/>
    <row r="49910" x14ac:dyDescent="0.25"/>
    <row r="49911" x14ac:dyDescent="0.25"/>
    <row r="49912" x14ac:dyDescent="0.25"/>
    <row r="49913" x14ac:dyDescent="0.25"/>
    <row r="49914" x14ac:dyDescent="0.25"/>
    <row r="49915" x14ac:dyDescent="0.25"/>
    <row r="49916" x14ac:dyDescent="0.25"/>
    <row r="49917" x14ac:dyDescent="0.25"/>
    <row r="49918" x14ac:dyDescent="0.25"/>
    <row r="49919" x14ac:dyDescent="0.25"/>
    <row r="49920" x14ac:dyDescent="0.25"/>
    <row r="49921" x14ac:dyDescent="0.25"/>
    <row r="49922" x14ac:dyDescent="0.25"/>
    <row r="49923" x14ac:dyDescent="0.25"/>
    <row r="49924" x14ac:dyDescent="0.25"/>
    <row r="49925" x14ac:dyDescent="0.25"/>
    <row r="49926" x14ac:dyDescent="0.25"/>
    <row r="49927" x14ac:dyDescent="0.25"/>
    <row r="49928" x14ac:dyDescent="0.25"/>
    <row r="49929" x14ac:dyDescent="0.25"/>
    <row r="49930" x14ac:dyDescent="0.25"/>
    <row r="49931" x14ac:dyDescent="0.25"/>
    <row r="49932" x14ac:dyDescent="0.25"/>
    <row r="49933" x14ac:dyDescent="0.25"/>
    <row r="49934" x14ac:dyDescent="0.25"/>
    <row r="49935" x14ac:dyDescent="0.25"/>
    <row r="49936" x14ac:dyDescent="0.25"/>
    <row r="49937" x14ac:dyDescent="0.25"/>
    <row r="49938" x14ac:dyDescent="0.25"/>
    <row r="49939" x14ac:dyDescent="0.25"/>
    <row r="49940" x14ac:dyDescent="0.25"/>
    <row r="49941" x14ac:dyDescent="0.25"/>
    <row r="49942" x14ac:dyDescent="0.25"/>
    <row r="49943" x14ac:dyDescent="0.25"/>
    <row r="49944" x14ac:dyDescent="0.25"/>
    <row r="49945" x14ac:dyDescent="0.25"/>
    <row r="49946" x14ac:dyDescent="0.25"/>
    <row r="49947" x14ac:dyDescent="0.25"/>
    <row r="49948" x14ac:dyDescent="0.25"/>
    <row r="49949" x14ac:dyDescent="0.25"/>
    <row r="49950" x14ac:dyDescent="0.25"/>
    <row r="49951" x14ac:dyDescent="0.25"/>
    <row r="49952" x14ac:dyDescent="0.25"/>
    <row r="49953" x14ac:dyDescent="0.25"/>
    <row r="49954" x14ac:dyDescent="0.25"/>
    <row r="49955" x14ac:dyDescent="0.25"/>
    <row r="49956" x14ac:dyDescent="0.25"/>
    <row r="49957" x14ac:dyDescent="0.25"/>
    <row r="49958" x14ac:dyDescent="0.25"/>
    <row r="49959" x14ac:dyDescent="0.25"/>
    <row r="49960" x14ac:dyDescent="0.25"/>
    <row r="49961" x14ac:dyDescent="0.25"/>
    <row r="49962" x14ac:dyDescent="0.25"/>
    <row r="49963" x14ac:dyDescent="0.25"/>
    <row r="49964" x14ac:dyDescent="0.25"/>
    <row r="49965" x14ac:dyDescent="0.25"/>
    <row r="49966" x14ac:dyDescent="0.25"/>
    <row r="49967" x14ac:dyDescent="0.25"/>
    <row r="49968" x14ac:dyDescent="0.25"/>
    <row r="49969" x14ac:dyDescent="0.25"/>
    <row r="49970" x14ac:dyDescent="0.25"/>
    <row r="49971" x14ac:dyDescent="0.25"/>
    <row r="49972" x14ac:dyDescent="0.25"/>
    <row r="49973" x14ac:dyDescent="0.25"/>
    <row r="49974" x14ac:dyDescent="0.25"/>
    <row r="49975" x14ac:dyDescent="0.25"/>
    <row r="49976" x14ac:dyDescent="0.25"/>
    <row r="49977" x14ac:dyDescent="0.25"/>
    <row r="49978" x14ac:dyDescent="0.25"/>
    <row r="49979" x14ac:dyDescent="0.25"/>
    <row r="49980" x14ac:dyDescent="0.25"/>
    <row r="49981" x14ac:dyDescent="0.25"/>
    <row r="49982" x14ac:dyDescent="0.25"/>
    <row r="49983" x14ac:dyDescent="0.25"/>
    <row r="49984" x14ac:dyDescent="0.25"/>
    <row r="49985" x14ac:dyDescent="0.25"/>
    <row r="49986" x14ac:dyDescent="0.25"/>
    <row r="49987" x14ac:dyDescent="0.25"/>
    <row r="49988" x14ac:dyDescent="0.25"/>
    <row r="49989" x14ac:dyDescent="0.25"/>
    <row r="49990" x14ac:dyDescent="0.25"/>
    <row r="49991" x14ac:dyDescent="0.25"/>
    <row r="49992" x14ac:dyDescent="0.25"/>
    <row r="49993" x14ac:dyDescent="0.25"/>
    <row r="49994" x14ac:dyDescent="0.25"/>
    <row r="49995" x14ac:dyDescent="0.25"/>
    <row r="49996" x14ac:dyDescent="0.25"/>
    <row r="49997" x14ac:dyDescent="0.25"/>
    <row r="49998" x14ac:dyDescent="0.25"/>
    <row r="49999" x14ac:dyDescent="0.25"/>
    <row r="50000" x14ac:dyDescent="0.25"/>
    <row r="50001" x14ac:dyDescent="0.25"/>
    <row r="50002" x14ac:dyDescent="0.25"/>
    <row r="50003" x14ac:dyDescent="0.25"/>
    <row r="50004" x14ac:dyDescent="0.25"/>
    <row r="50005" x14ac:dyDescent="0.25"/>
    <row r="50006" x14ac:dyDescent="0.25"/>
    <row r="50007" x14ac:dyDescent="0.25"/>
    <row r="50008" x14ac:dyDescent="0.25"/>
    <row r="50009" x14ac:dyDescent="0.25"/>
    <row r="50010" x14ac:dyDescent="0.25"/>
    <row r="50011" x14ac:dyDescent="0.25"/>
    <row r="50012" x14ac:dyDescent="0.25"/>
    <row r="50013" x14ac:dyDescent="0.25"/>
    <row r="50014" x14ac:dyDescent="0.25"/>
    <row r="50015" x14ac:dyDescent="0.25"/>
    <row r="50016" x14ac:dyDescent="0.25"/>
    <row r="50017" x14ac:dyDescent="0.25"/>
    <row r="50018" x14ac:dyDescent="0.25"/>
    <row r="50019" x14ac:dyDescent="0.25"/>
    <row r="50020" x14ac:dyDescent="0.25"/>
    <row r="50021" x14ac:dyDescent="0.25"/>
    <row r="50022" x14ac:dyDescent="0.25"/>
    <row r="50023" x14ac:dyDescent="0.25"/>
    <row r="50024" x14ac:dyDescent="0.25"/>
    <row r="50025" x14ac:dyDescent="0.25"/>
    <row r="50026" x14ac:dyDescent="0.25"/>
    <row r="50027" x14ac:dyDescent="0.25"/>
    <row r="50028" x14ac:dyDescent="0.25"/>
    <row r="50029" x14ac:dyDescent="0.25"/>
    <row r="50030" x14ac:dyDescent="0.25"/>
    <row r="50031" x14ac:dyDescent="0.25"/>
    <row r="50032" x14ac:dyDescent="0.25"/>
    <row r="50033" x14ac:dyDescent="0.25"/>
    <row r="50034" x14ac:dyDescent="0.25"/>
    <row r="50035" x14ac:dyDescent="0.25"/>
    <row r="50036" x14ac:dyDescent="0.25"/>
    <row r="50037" x14ac:dyDescent="0.25"/>
    <row r="50038" x14ac:dyDescent="0.25"/>
    <row r="50039" x14ac:dyDescent="0.25"/>
    <row r="50040" x14ac:dyDescent="0.25"/>
    <row r="50041" x14ac:dyDescent="0.25"/>
    <row r="50042" x14ac:dyDescent="0.25"/>
    <row r="50043" x14ac:dyDescent="0.25"/>
    <row r="50044" x14ac:dyDescent="0.25"/>
    <row r="50045" x14ac:dyDescent="0.25"/>
    <row r="50046" x14ac:dyDescent="0.25"/>
    <row r="50047" x14ac:dyDescent="0.25"/>
    <row r="50048" x14ac:dyDescent="0.25"/>
    <row r="50049" x14ac:dyDescent="0.25"/>
    <row r="50050" x14ac:dyDescent="0.25"/>
    <row r="50051" x14ac:dyDescent="0.25"/>
    <row r="50052" x14ac:dyDescent="0.25"/>
    <row r="50053" x14ac:dyDescent="0.25"/>
    <row r="50054" x14ac:dyDescent="0.25"/>
    <row r="50055" x14ac:dyDescent="0.25"/>
    <row r="50056" x14ac:dyDescent="0.25"/>
    <row r="50057" x14ac:dyDescent="0.25"/>
    <row r="50058" x14ac:dyDescent="0.25"/>
    <row r="50059" x14ac:dyDescent="0.25"/>
    <row r="50060" x14ac:dyDescent="0.25"/>
    <row r="50061" x14ac:dyDescent="0.25"/>
    <row r="50062" x14ac:dyDescent="0.25"/>
    <row r="50063" x14ac:dyDescent="0.25"/>
    <row r="50064" x14ac:dyDescent="0.25"/>
    <row r="50065" x14ac:dyDescent="0.25"/>
    <row r="50066" x14ac:dyDescent="0.25"/>
    <row r="50067" x14ac:dyDescent="0.25"/>
    <row r="50068" x14ac:dyDescent="0.25"/>
    <row r="50069" x14ac:dyDescent="0.25"/>
    <row r="50070" x14ac:dyDescent="0.25"/>
    <row r="50071" x14ac:dyDescent="0.25"/>
    <row r="50072" x14ac:dyDescent="0.25"/>
    <row r="50073" x14ac:dyDescent="0.25"/>
    <row r="50074" x14ac:dyDescent="0.25"/>
    <row r="50075" x14ac:dyDescent="0.25"/>
    <row r="50076" x14ac:dyDescent="0.25"/>
    <row r="50077" x14ac:dyDescent="0.25"/>
    <row r="50078" x14ac:dyDescent="0.25"/>
    <row r="50079" x14ac:dyDescent="0.25"/>
    <row r="50080" x14ac:dyDescent="0.25"/>
    <row r="50081" x14ac:dyDescent="0.25"/>
    <row r="50082" x14ac:dyDescent="0.25"/>
    <row r="50083" x14ac:dyDescent="0.25"/>
    <row r="50084" x14ac:dyDescent="0.25"/>
    <row r="50085" x14ac:dyDescent="0.25"/>
    <row r="50086" x14ac:dyDescent="0.25"/>
    <row r="50087" x14ac:dyDescent="0.25"/>
    <row r="50088" x14ac:dyDescent="0.25"/>
    <row r="50089" x14ac:dyDescent="0.25"/>
    <row r="50090" x14ac:dyDescent="0.25"/>
    <row r="50091" x14ac:dyDescent="0.25"/>
    <row r="50092" x14ac:dyDescent="0.25"/>
    <row r="50093" x14ac:dyDescent="0.25"/>
    <row r="50094" x14ac:dyDescent="0.25"/>
    <row r="50095" x14ac:dyDescent="0.25"/>
    <row r="50096" x14ac:dyDescent="0.25"/>
    <row r="50097" x14ac:dyDescent="0.25"/>
    <row r="50098" x14ac:dyDescent="0.25"/>
    <row r="50099" x14ac:dyDescent="0.25"/>
    <row r="50100" x14ac:dyDescent="0.25"/>
    <row r="50101" x14ac:dyDescent="0.25"/>
    <row r="50102" x14ac:dyDescent="0.25"/>
    <row r="50103" x14ac:dyDescent="0.25"/>
    <row r="50104" x14ac:dyDescent="0.25"/>
    <row r="50105" x14ac:dyDescent="0.25"/>
    <row r="50106" x14ac:dyDescent="0.25"/>
    <row r="50107" x14ac:dyDescent="0.25"/>
    <row r="50108" x14ac:dyDescent="0.25"/>
    <row r="50109" x14ac:dyDescent="0.25"/>
    <row r="50110" x14ac:dyDescent="0.25"/>
    <row r="50111" x14ac:dyDescent="0.25"/>
    <row r="50112" x14ac:dyDescent="0.25"/>
    <row r="50113" x14ac:dyDescent="0.25"/>
    <row r="50114" x14ac:dyDescent="0.25"/>
    <row r="50115" x14ac:dyDescent="0.25"/>
    <row r="50116" x14ac:dyDescent="0.25"/>
    <row r="50117" x14ac:dyDescent="0.25"/>
    <row r="50118" x14ac:dyDescent="0.25"/>
    <row r="50119" x14ac:dyDescent="0.25"/>
    <row r="50120" x14ac:dyDescent="0.25"/>
    <row r="50121" x14ac:dyDescent="0.25"/>
    <row r="50122" x14ac:dyDescent="0.25"/>
    <row r="50123" x14ac:dyDescent="0.25"/>
    <row r="50124" x14ac:dyDescent="0.25"/>
    <row r="50125" x14ac:dyDescent="0.25"/>
    <row r="50126" x14ac:dyDescent="0.25"/>
    <row r="50127" x14ac:dyDescent="0.25"/>
    <row r="50128" x14ac:dyDescent="0.25"/>
    <row r="50129" x14ac:dyDescent="0.25"/>
    <row r="50130" x14ac:dyDescent="0.25"/>
    <row r="50131" x14ac:dyDescent="0.25"/>
    <row r="50132" x14ac:dyDescent="0.25"/>
    <row r="50133" x14ac:dyDescent="0.25"/>
    <row r="50134" x14ac:dyDescent="0.25"/>
    <row r="50135" x14ac:dyDescent="0.25"/>
    <row r="50136" x14ac:dyDescent="0.25"/>
    <row r="50137" x14ac:dyDescent="0.25"/>
    <row r="50138" x14ac:dyDescent="0.25"/>
    <row r="50139" x14ac:dyDescent="0.25"/>
    <row r="50140" x14ac:dyDescent="0.25"/>
    <row r="50141" x14ac:dyDescent="0.25"/>
    <row r="50142" x14ac:dyDescent="0.25"/>
    <row r="50143" x14ac:dyDescent="0.25"/>
    <row r="50144" x14ac:dyDescent="0.25"/>
    <row r="50145" x14ac:dyDescent="0.25"/>
    <row r="50146" x14ac:dyDescent="0.25"/>
    <row r="50147" x14ac:dyDescent="0.25"/>
    <row r="50148" x14ac:dyDescent="0.25"/>
    <row r="50149" x14ac:dyDescent="0.25"/>
    <row r="50150" x14ac:dyDescent="0.25"/>
    <row r="50151" x14ac:dyDescent="0.25"/>
    <row r="50152" x14ac:dyDescent="0.25"/>
    <row r="50153" x14ac:dyDescent="0.25"/>
    <row r="50154" x14ac:dyDescent="0.25"/>
    <row r="50155" x14ac:dyDescent="0.25"/>
    <row r="50156" x14ac:dyDescent="0.25"/>
    <row r="50157" x14ac:dyDescent="0.25"/>
    <row r="50158" x14ac:dyDescent="0.25"/>
    <row r="50159" x14ac:dyDescent="0.25"/>
    <row r="50160" x14ac:dyDescent="0.25"/>
    <row r="50161" x14ac:dyDescent="0.25"/>
    <row r="50162" x14ac:dyDescent="0.25"/>
    <row r="50163" x14ac:dyDescent="0.25"/>
    <row r="50164" x14ac:dyDescent="0.25"/>
    <row r="50165" x14ac:dyDescent="0.25"/>
    <row r="50166" x14ac:dyDescent="0.25"/>
    <row r="50167" x14ac:dyDescent="0.25"/>
    <row r="50168" x14ac:dyDescent="0.25"/>
    <row r="50169" x14ac:dyDescent="0.25"/>
    <row r="50170" x14ac:dyDescent="0.25"/>
    <row r="50171" x14ac:dyDescent="0.25"/>
    <row r="50172" x14ac:dyDescent="0.25"/>
    <row r="50173" x14ac:dyDescent="0.25"/>
    <row r="50174" x14ac:dyDescent="0.25"/>
    <row r="50175" x14ac:dyDescent="0.25"/>
    <row r="50176" x14ac:dyDescent="0.25"/>
    <row r="50177" x14ac:dyDescent="0.25"/>
    <row r="50178" x14ac:dyDescent="0.25"/>
    <row r="50179" x14ac:dyDescent="0.25"/>
    <row r="50180" x14ac:dyDescent="0.25"/>
    <row r="50181" x14ac:dyDescent="0.25"/>
    <row r="50182" x14ac:dyDescent="0.25"/>
    <row r="50183" x14ac:dyDescent="0.25"/>
    <row r="50184" x14ac:dyDescent="0.25"/>
    <row r="50185" x14ac:dyDescent="0.25"/>
    <row r="50186" x14ac:dyDescent="0.25"/>
    <row r="50187" x14ac:dyDescent="0.25"/>
    <row r="50188" x14ac:dyDescent="0.25"/>
    <row r="50189" x14ac:dyDescent="0.25"/>
    <row r="50190" x14ac:dyDescent="0.25"/>
    <row r="50191" x14ac:dyDescent="0.25"/>
    <row r="50192" x14ac:dyDescent="0.25"/>
    <row r="50193" x14ac:dyDescent="0.25"/>
    <row r="50194" x14ac:dyDescent="0.25"/>
    <row r="50195" x14ac:dyDescent="0.25"/>
    <row r="50196" x14ac:dyDescent="0.25"/>
    <row r="50197" x14ac:dyDescent="0.25"/>
    <row r="50198" x14ac:dyDescent="0.25"/>
    <row r="50199" x14ac:dyDescent="0.25"/>
    <row r="50200" x14ac:dyDescent="0.25"/>
    <row r="50201" x14ac:dyDescent="0.25"/>
    <row r="50202" x14ac:dyDescent="0.25"/>
    <row r="50203" x14ac:dyDescent="0.25"/>
    <row r="50204" x14ac:dyDescent="0.25"/>
    <row r="50205" x14ac:dyDescent="0.25"/>
    <row r="50206" x14ac:dyDescent="0.25"/>
    <row r="50207" x14ac:dyDescent="0.25"/>
    <row r="50208" x14ac:dyDescent="0.25"/>
    <row r="50209" x14ac:dyDescent="0.25"/>
    <row r="50210" x14ac:dyDescent="0.25"/>
    <row r="50211" x14ac:dyDescent="0.25"/>
    <row r="50212" x14ac:dyDescent="0.25"/>
    <row r="50213" x14ac:dyDescent="0.25"/>
    <row r="50214" x14ac:dyDescent="0.25"/>
    <row r="50215" x14ac:dyDescent="0.25"/>
    <row r="50216" x14ac:dyDescent="0.25"/>
    <row r="50217" x14ac:dyDescent="0.25"/>
    <row r="50218" x14ac:dyDescent="0.25"/>
    <row r="50219" x14ac:dyDescent="0.25"/>
    <row r="50220" x14ac:dyDescent="0.25"/>
    <row r="50221" x14ac:dyDescent="0.25"/>
    <row r="50222" x14ac:dyDescent="0.25"/>
    <row r="50223" x14ac:dyDescent="0.25"/>
    <row r="50224" x14ac:dyDescent="0.25"/>
    <row r="50225" x14ac:dyDescent="0.25"/>
    <row r="50226" x14ac:dyDescent="0.25"/>
    <row r="50227" x14ac:dyDescent="0.25"/>
    <row r="50228" x14ac:dyDescent="0.25"/>
    <row r="50229" x14ac:dyDescent="0.25"/>
    <row r="50230" x14ac:dyDescent="0.25"/>
    <row r="50231" x14ac:dyDescent="0.25"/>
    <row r="50232" x14ac:dyDescent="0.25"/>
    <row r="50233" x14ac:dyDescent="0.25"/>
    <row r="50234" x14ac:dyDescent="0.25"/>
    <row r="50235" x14ac:dyDescent="0.25"/>
    <row r="50236" x14ac:dyDescent="0.25"/>
    <row r="50237" x14ac:dyDescent="0.25"/>
    <row r="50238" x14ac:dyDescent="0.25"/>
    <row r="50239" x14ac:dyDescent="0.25"/>
    <row r="50240" x14ac:dyDescent="0.25"/>
    <row r="50241" x14ac:dyDescent="0.25"/>
    <row r="50242" x14ac:dyDescent="0.25"/>
    <row r="50243" x14ac:dyDescent="0.25"/>
    <row r="50244" x14ac:dyDescent="0.25"/>
    <row r="50245" x14ac:dyDescent="0.25"/>
    <row r="50246" x14ac:dyDescent="0.25"/>
    <row r="50247" x14ac:dyDescent="0.25"/>
    <row r="50248" x14ac:dyDescent="0.25"/>
    <row r="50249" x14ac:dyDescent="0.25"/>
    <row r="50250" x14ac:dyDescent="0.25"/>
    <row r="50251" x14ac:dyDescent="0.25"/>
    <row r="50252" x14ac:dyDescent="0.25"/>
    <row r="50253" x14ac:dyDescent="0.25"/>
    <row r="50254" x14ac:dyDescent="0.25"/>
    <row r="50255" x14ac:dyDescent="0.25"/>
    <row r="50256" x14ac:dyDescent="0.25"/>
    <row r="50257" x14ac:dyDescent="0.25"/>
    <row r="50258" x14ac:dyDescent="0.25"/>
    <row r="50259" x14ac:dyDescent="0.25"/>
    <row r="50260" x14ac:dyDescent="0.25"/>
    <row r="50261" x14ac:dyDescent="0.25"/>
    <row r="50262" x14ac:dyDescent="0.25"/>
    <row r="50263" x14ac:dyDescent="0.25"/>
    <row r="50264" x14ac:dyDescent="0.25"/>
    <row r="50265" x14ac:dyDescent="0.25"/>
    <row r="50266" x14ac:dyDescent="0.25"/>
    <row r="50267" x14ac:dyDescent="0.25"/>
    <row r="50268" x14ac:dyDescent="0.25"/>
    <row r="50269" x14ac:dyDescent="0.25"/>
    <row r="50270" x14ac:dyDescent="0.25"/>
    <row r="50271" x14ac:dyDescent="0.25"/>
    <row r="50272" x14ac:dyDescent="0.25"/>
    <row r="50273" x14ac:dyDescent="0.25"/>
    <row r="50274" x14ac:dyDescent="0.25"/>
    <row r="50275" x14ac:dyDescent="0.25"/>
    <row r="50276" x14ac:dyDescent="0.25"/>
    <row r="50277" x14ac:dyDescent="0.25"/>
    <row r="50278" x14ac:dyDescent="0.25"/>
    <row r="50279" x14ac:dyDescent="0.25"/>
    <row r="50280" x14ac:dyDescent="0.25"/>
    <row r="50281" x14ac:dyDescent="0.25"/>
    <row r="50282" x14ac:dyDescent="0.25"/>
    <row r="50283" x14ac:dyDescent="0.25"/>
    <row r="50284" x14ac:dyDescent="0.25"/>
    <row r="50285" x14ac:dyDescent="0.25"/>
    <row r="50286" x14ac:dyDescent="0.25"/>
    <row r="50287" x14ac:dyDescent="0.25"/>
    <row r="50288" x14ac:dyDescent="0.25"/>
    <row r="50289" x14ac:dyDescent="0.25"/>
    <row r="50290" x14ac:dyDescent="0.25"/>
    <row r="50291" x14ac:dyDescent="0.25"/>
    <row r="50292" x14ac:dyDescent="0.25"/>
    <row r="50293" x14ac:dyDescent="0.25"/>
    <row r="50294" x14ac:dyDescent="0.25"/>
    <row r="50295" x14ac:dyDescent="0.25"/>
    <row r="50296" x14ac:dyDescent="0.25"/>
    <row r="50297" x14ac:dyDescent="0.25"/>
    <row r="50298" x14ac:dyDescent="0.25"/>
    <row r="50299" x14ac:dyDescent="0.25"/>
    <row r="50300" x14ac:dyDescent="0.25"/>
    <row r="50301" x14ac:dyDescent="0.25"/>
    <row r="50302" x14ac:dyDescent="0.25"/>
    <row r="50303" x14ac:dyDescent="0.25"/>
    <row r="50304" x14ac:dyDescent="0.25"/>
    <row r="50305" x14ac:dyDescent="0.25"/>
    <row r="50306" x14ac:dyDescent="0.25"/>
    <row r="50307" x14ac:dyDescent="0.25"/>
    <row r="50308" x14ac:dyDescent="0.25"/>
    <row r="50309" x14ac:dyDescent="0.25"/>
    <row r="50310" x14ac:dyDescent="0.25"/>
    <row r="50311" x14ac:dyDescent="0.25"/>
    <row r="50312" x14ac:dyDescent="0.25"/>
    <row r="50313" x14ac:dyDescent="0.25"/>
    <row r="50314" x14ac:dyDescent="0.25"/>
    <row r="50315" x14ac:dyDescent="0.25"/>
    <row r="50316" x14ac:dyDescent="0.25"/>
    <row r="50317" x14ac:dyDescent="0.25"/>
    <row r="50318" x14ac:dyDescent="0.25"/>
    <row r="50319" x14ac:dyDescent="0.25"/>
    <row r="50320" x14ac:dyDescent="0.25"/>
    <row r="50321" x14ac:dyDescent="0.25"/>
    <row r="50322" x14ac:dyDescent="0.25"/>
    <row r="50323" x14ac:dyDescent="0.25"/>
    <row r="50324" x14ac:dyDescent="0.25"/>
    <row r="50325" x14ac:dyDescent="0.25"/>
    <row r="50326" x14ac:dyDescent="0.25"/>
    <row r="50327" x14ac:dyDescent="0.25"/>
    <row r="50328" x14ac:dyDescent="0.25"/>
    <row r="50329" x14ac:dyDescent="0.25"/>
    <row r="50330" x14ac:dyDescent="0.25"/>
    <row r="50331" x14ac:dyDescent="0.25"/>
    <row r="50332" x14ac:dyDescent="0.25"/>
    <row r="50333" x14ac:dyDescent="0.25"/>
    <row r="50334" x14ac:dyDescent="0.25"/>
    <row r="50335" x14ac:dyDescent="0.25"/>
    <row r="50336" x14ac:dyDescent="0.25"/>
    <row r="50337" x14ac:dyDescent="0.25"/>
    <row r="50338" x14ac:dyDescent="0.25"/>
    <row r="50339" x14ac:dyDescent="0.25"/>
    <row r="50340" x14ac:dyDescent="0.25"/>
    <row r="50341" x14ac:dyDescent="0.25"/>
    <row r="50342" x14ac:dyDescent="0.25"/>
    <row r="50343" x14ac:dyDescent="0.25"/>
    <row r="50344" x14ac:dyDescent="0.25"/>
    <row r="50345" x14ac:dyDescent="0.25"/>
    <row r="50346" x14ac:dyDescent="0.25"/>
    <row r="50347" x14ac:dyDescent="0.25"/>
    <row r="50348" x14ac:dyDescent="0.25"/>
    <row r="50349" x14ac:dyDescent="0.25"/>
    <row r="50350" x14ac:dyDescent="0.25"/>
    <row r="50351" x14ac:dyDescent="0.25"/>
    <row r="50352" x14ac:dyDescent="0.25"/>
    <row r="50353" x14ac:dyDescent="0.25"/>
    <row r="50354" x14ac:dyDescent="0.25"/>
    <row r="50355" x14ac:dyDescent="0.25"/>
    <row r="50356" x14ac:dyDescent="0.25"/>
    <row r="50357" x14ac:dyDescent="0.25"/>
    <row r="50358" x14ac:dyDescent="0.25"/>
    <row r="50359" x14ac:dyDescent="0.25"/>
    <row r="50360" x14ac:dyDescent="0.25"/>
    <row r="50361" x14ac:dyDescent="0.25"/>
    <row r="50362" x14ac:dyDescent="0.25"/>
    <row r="50363" x14ac:dyDescent="0.25"/>
    <row r="50364" x14ac:dyDescent="0.25"/>
    <row r="50365" x14ac:dyDescent="0.25"/>
    <row r="50366" x14ac:dyDescent="0.25"/>
    <row r="50367" x14ac:dyDescent="0.25"/>
    <row r="50368" x14ac:dyDescent="0.25"/>
    <row r="50369" x14ac:dyDescent="0.25"/>
    <row r="50370" x14ac:dyDescent="0.25"/>
    <row r="50371" x14ac:dyDescent="0.25"/>
    <row r="50372" x14ac:dyDescent="0.25"/>
    <row r="50373" x14ac:dyDescent="0.25"/>
    <row r="50374" x14ac:dyDescent="0.25"/>
    <row r="50375" x14ac:dyDescent="0.25"/>
    <row r="50376" x14ac:dyDescent="0.25"/>
    <row r="50377" x14ac:dyDescent="0.25"/>
    <row r="50378" x14ac:dyDescent="0.25"/>
    <row r="50379" x14ac:dyDescent="0.25"/>
    <row r="50380" x14ac:dyDescent="0.25"/>
    <row r="50381" x14ac:dyDescent="0.25"/>
    <row r="50382" x14ac:dyDescent="0.25"/>
    <row r="50383" x14ac:dyDescent="0.25"/>
    <row r="50384" x14ac:dyDescent="0.25"/>
    <row r="50385" x14ac:dyDescent="0.25"/>
    <row r="50386" x14ac:dyDescent="0.25"/>
    <row r="50387" x14ac:dyDescent="0.25"/>
    <row r="50388" x14ac:dyDescent="0.25"/>
    <row r="50389" x14ac:dyDescent="0.25"/>
    <row r="50390" x14ac:dyDescent="0.25"/>
    <row r="50391" x14ac:dyDescent="0.25"/>
    <row r="50392" x14ac:dyDescent="0.25"/>
    <row r="50393" x14ac:dyDescent="0.25"/>
    <row r="50394" x14ac:dyDescent="0.25"/>
    <row r="50395" x14ac:dyDescent="0.25"/>
    <row r="50396" x14ac:dyDescent="0.25"/>
    <row r="50397" x14ac:dyDescent="0.25"/>
    <row r="50398" x14ac:dyDescent="0.25"/>
    <row r="50399" x14ac:dyDescent="0.25"/>
    <row r="50400" x14ac:dyDescent="0.25"/>
    <row r="50401" x14ac:dyDescent="0.25"/>
    <row r="50402" x14ac:dyDescent="0.25"/>
    <row r="50403" x14ac:dyDescent="0.25"/>
    <row r="50404" x14ac:dyDescent="0.25"/>
    <row r="50405" x14ac:dyDescent="0.25"/>
    <row r="50406" x14ac:dyDescent="0.25"/>
    <row r="50407" x14ac:dyDescent="0.25"/>
    <row r="50408" x14ac:dyDescent="0.25"/>
    <row r="50409" x14ac:dyDescent="0.25"/>
    <row r="50410" x14ac:dyDescent="0.25"/>
    <row r="50411" x14ac:dyDescent="0.25"/>
    <row r="50412" x14ac:dyDescent="0.25"/>
    <row r="50413" x14ac:dyDescent="0.25"/>
    <row r="50414" x14ac:dyDescent="0.25"/>
    <row r="50415" x14ac:dyDescent="0.25"/>
    <row r="50416" x14ac:dyDescent="0.25"/>
    <row r="50417" x14ac:dyDescent="0.25"/>
    <row r="50418" x14ac:dyDescent="0.25"/>
    <row r="50419" x14ac:dyDescent="0.25"/>
    <row r="50420" x14ac:dyDescent="0.25"/>
    <row r="50421" x14ac:dyDescent="0.25"/>
    <row r="50422" x14ac:dyDescent="0.25"/>
    <row r="50423" x14ac:dyDescent="0.25"/>
    <row r="50424" x14ac:dyDescent="0.25"/>
    <row r="50425" x14ac:dyDescent="0.25"/>
    <row r="50426" x14ac:dyDescent="0.25"/>
    <row r="50427" x14ac:dyDescent="0.25"/>
    <row r="50428" x14ac:dyDescent="0.25"/>
    <row r="50429" x14ac:dyDescent="0.25"/>
    <row r="50430" x14ac:dyDescent="0.25"/>
    <row r="50431" x14ac:dyDescent="0.25"/>
    <row r="50432" x14ac:dyDescent="0.25"/>
    <row r="50433" x14ac:dyDescent="0.25"/>
    <row r="50434" x14ac:dyDescent="0.25"/>
    <row r="50435" x14ac:dyDescent="0.25"/>
    <row r="50436" x14ac:dyDescent="0.25"/>
    <row r="50437" x14ac:dyDescent="0.25"/>
    <row r="50438" x14ac:dyDescent="0.25"/>
    <row r="50439" x14ac:dyDescent="0.25"/>
    <row r="50440" x14ac:dyDescent="0.25"/>
    <row r="50441" x14ac:dyDescent="0.25"/>
    <row r="50442" x14ac:dyDescent="0.25"/>
    <row r="50443" x14ac:dyDescent="0.25"/>
    <row r="50444" x14ac:dyDescent="0.25"/>
    <row r="50445" x14ac:dyDescent="0.25"/>
    <row r="50446" x14ac:dyDescent="0.25"/>
    <row r="50447" x14ac:dyDescent="0.25"/>
    <row r="50448" x14ac:dyDescent="0.25"/>
    <row r="50449" x14ac:dyDescent="0.25"/>
    <row r="50450" x14ac:dyDescent="0.25"/>
    <row r="50451" x14ac:dyDescent="0.25"/>
    <row r="50452" x14ac:dyDescent="0.25"/>
    <row r="50453" x14ac:dyDescent="0.25"/>
    <row r="50454" x14ac:dyDescent="0.25"/>
    <row r="50455" x14ac:dyDescent="0.25"/>
    <row r="50456" x14ac:dyDescent="0.25"/>
    <row r="50457" x14ac:dyDescent="0.25"/>
    <row r="50458" x14ac:dyDescent="0.25"/>
    <row r="50459" x14ac:dyDescent="0.25"/>
    <row r="50460" x14ac:dyDescent="0.25"/>
    <row r="50461" x14ac:dyDescent="0.25"/>
    <row r="50462" x14ac:dyDescent="0.25"/>
    <row r="50463" x14ac:dyDescent="0.25"/>
    <row r="50464" x14ac:dyDescent="0.25"/>
    <row r="50465" x14ac:dyDescent="0.25"/>
    <row r="50466" x14ac:dyDescent="0.25"/>
    <row r="50467" x14ac:dyDescent="0.25"/>
    <row r="50468" x14ac:dyDescent="0.25"/>
    <row r="50469" x14ac:dyDescent="0.25"/>
    <row r="50470" x14ac:dyDescent="0.25"/>
    <row r="50471" x14ac:dyDescent="0.25"/>
    <row r="50472" x14ac:dyDescent="0.25"/>
    <row r="50473" x14ac:dyDescent="0.25"/>
    <row r="50474" x14ac:dyDescent="0.25"/>
    <row r="50475" x14ac:dyDescent="0.25"/>
    <row r="50476" x14ac:dyDescent="0.25"/>
    <row r="50477" x14ac:dyDescent="0.25"/>
    <row r="50478" x14ac:dyDescent="0.25"/>
    <row r="50479" x14ac:dyDescent="0.25"/>
    <row r="50480" x14ac:dyDescent="0.25"/>
    <row r="50481" x14ac:dyDescent="0.25"/>
    <row r="50482" x14ac:dyDescent="0.25"/>
    <row r="50483" x14ac:dyDescent="0.25"/>
    <row r="50484" x14ac:dyDescent="0.25"/>
    <row r="50485" x14ac:dyDescent="0.25"/>
    <row r="50486" x14ac:dyDescent="0.25"/>
    <row r="50487" x14ac:dyDescent="0.25"/>
    <row r="50488" x14ac:dyDescent="0.25"/>
    <row r="50489" x14ac:dyDescent="0.25"/>
    <row r="50490" x14ac:dyDescent="0.25"/>
    <row r="50491" x14ac:dyDescent="0.25"/>
    <row r="50492" x14ac:dyDescent="0.25"/>
    <row r="50493" x14ac:dyDescent="0.25"/>
    <row r="50494" x14ac:dyDescent="0.25"/>
    <row r="50495" x14ac:dyDescent="0.25"/>
    <row r="50496" x14ac:dyDescent="0.25"/>
    <row r="50497" x14ac:dyDescent="0.25"/>
    <row r="50498" x14ac:dyDescent="0.25"/>
    <row r="50499" x14ac:dyDescent="0.25"/>
    <row r="50500" x14ac:dyDescent="0.25"/>
    <row r="50501" x14ac:dyDescent="0.25"/>
    <row r="50502" x14ac:dyDescent="0.25"/>
    <row r="50503" x14ac:dyDescent="0.25"/>
    <row r="50504" x14ac:dyDescent="0.25"/>
    <row r="50505" x14ac:dyDescent="0.25"/>
    <row r="50506" x14ac:dyDescent="0.25"/>
    <row r="50507" x14ac:dyDescent="0.25"/>
    <row r="50508" x14ac:dyDescent="0.25"/>
    <row r="50509" x14ac:dyDescent="0.25"/>
    <row r="50510" x14ac:dyDescent="0.25"/>
    <row r="50511" x14ac:dyDescent="0.25"/>
    <row r="50512" x14ac:dyDescent="0.25"/>
    <row r="50513" x14ac:dyDescent="0.25"/>
    <row r="50514" x14ac:dyDescent="0.25"/>
    <row r="50515" x14ac:dyDescent="0.25"/>
    <row r="50516" x14ac:dyDescent="0.25"/>
    <row r="50517" x14ac:dyDescent="0.25"/>
    <row r="50518" x14ac:dyDescent="0.25"/>
    <row r="50519" x14ac:dyDescent="0.25"/>
    <row r="50520" x14ac:dyDescent="0.25"/>
    <row r="50521" x14ac:dyDescent="0.25"/>
    <row r="50522" x14ac:dyDescent="0.25"/>
    <row r="50523" x14ac:dyDescent="0.25"/>
    <row r="50524" x14ac:dyDescent="0.25"/>
    <row r="50525" x14ac:dyDescent="0.25"/>
    <row r="50526" x14ac:dyDescent="0.25"/>
    <row r="50527" x14ac:dyDescent="0.25"/>
    <row r="50528" x14ac:dyDescent="0.25"/>
    <row r="50529" x14ac:dyDescent="0.25"/>
    <row r="50530" x14ac:dyDescent="0.25"/>
    <row r="50531" x14ac:dyDescent="0.25"/>
    <row r="50532" x14ac:dyDescent="0.25"/>
    <row r="50533" x14ac:dyDescent="0.25"/>
    <row r="50534" x14ac:dyDescent="0.25"/>
    <row r="50535" x14ac:dyDescent="0.25"/>
    <row r="50536" x14ac:dyDescent="0.25"/>
    <row r="50537" x14ac:dyDescent="0.25"/>
    <row r="50538" x14ac:dyDescent="0.25"/>
    <row r="50539" x14ac:dyDescent="0.25"/>
    <row r="50540" x14ac:dyDescent="0.25"/>
    <row r="50541" x14ac:dyDescent="0.25"/>
    <row r="50542" x14ac:dyDescent="0.25"/>
    <row r="50543" x14ac:dyDescent="0.25"/>
    <row r="50544" x14ac:dyDescent="0.25"/>
    <row r="50545" x14ac:dyDescent="0.25"/>
    <row r="50546" x14ac:dyDescent="0.25"/>
    <row r="50547" x14ac:dyDescent="0.25"/>
    <row r="50548" x14ac:dyDescent="0.25"/>
    <row r="50549" x14ac:dyDescent="0.25"/>
    <row r="50550" x14ac:dyDescent="0.25"/>
    <row r="50551" x14ac:dyDescent="0.25"/>
    <row r="50552" x14ac:dyDescent="0.25"/>
    <row r="50553" x14ac:dyDescent="0.25"/>
    <row r="50554" x14ac:dyDescent="0.25"/>
    <row r="50555" x14ac:dyDescent="0.25"/>
    <row r="50556" x14ac:dyDescent="0.25"/>
    <row r="50557" x14ac:dyDescent="0.25"/>
    <row r="50558" x14ac:dyDescent="0.25"/>
    <row r="50559" x14ac:dyDescent="0.25"/>
    <row r="50560" x14ac:dyDescent="0.25"/>
    <row r="50561" x14ac:dyDescent="0.25"/>
    <row r="50562" x14ac:dyDescent="0.25"/>
    <row r="50563" x14ac:dyDescent="0.25"/>
    <row r="50564" x14ac:dyDescent="0.25"/>
    <row r="50565" x14ac:dyDescent="0.25"/>
    <row r="50566" x14ac:dyDescent="0.25"/>
    <row r="50567" x14ac:dyDescent="0.25"/>
    <row r="50568" x14ac:dyDescent="0.25"/>
    <row r="50569" x14ac:dyDescent="0.25"/>
    <row r="50570" x14ac:dyDescent="0.25"/>
    <row r="50571" x14ac:dyDescent="0.25"/>
    <row r="50572" x14ac:dyDescent="0.25"/>
    <row r="50573" x14ac:dyDescent="0.25"/>
    <row r="50574" x14ac:dyDescent="0.25"/>
    <row r="50575" x14ac:dyDescent="0.25"/>
    <row r="50576" x14ac:dyDescent="0.25"/>
    <row r="50577" x14ac:dyDescent="0.25"/>
    <row r="50578" x14ac:dyDescent="0.25"/>
    <row r="50579" x14ac:dyDescent="0.25"/>
    <row r="50580" x14ac:dyDescent="0.25"/>
    <row r="50581" x14ac:dyDescent="0.25"/>
    <row r="50582" x14ac:dyDescent="0.25"/>
    <row r="50583" x14ac:dyDescent="0.25"/>
    <row r="50584" x14ac:dyDescent="0.25"/>
    <row r="50585" x14ac:dyDescent="0.25"/>
    <row r="50586" x14ac:dyDescent="0.25"/>
    <row r="50587" x14ac:dyDescent="0.25"/>
    <row r="50588" x14ac:dyDescent="0.25"/>
    <row r="50589" x14ac:dyDescent="0.25"/>
    <row r="50590" x14ac:dyDescent="0.25"/>
    <row r="50591" x14ac:dyDescent="0.25"/>
    <row r="50592" x14ac:dyDescent="0.25"/>
    <row r="50593" x14ac:dyDescent="0.25"/>
    <row r="50594" x14ac:dyDescent="0.25"/>
    <row r="50595" x14ac:dyDescent="0.25"/>
    <row r="50596" x14ac:dyDescent="0.25"/>
    <row r="50597" x14ac:dyDescent="0.25"/>
    <row r="50598" x14ac:dyDescent="0.25"/>
    <row r="50599" x14ac:dyDescent="0.25"/>
    <row r="50600" x14ac:dyDescent="0.25"/>
    <row r="50601" x14ac:dyDescent="0.25"/>
    <row r="50602" x14ac:dyDescent="0.25"/>
    <row r="50603" x14ac:dyDescent="0.25"/>
    <row r="50604" x14ac:dyDescent="0.25"/>
    <row r="50605" x14ac:dyDescent="0.25"/>
    <row r="50606" x14ac:dyDescent="0.25"/>
    <row r="50607" x14ac:dyDescent="0.25"/>
    <row r="50608" x14ac:dyDescent="0.25"/>
    <row r="50609" x14ac:dyDescent="0.25"/>
    <row r="50610" x14ac:dyDescent="0.25"/>
    <row r="50611" x14ac:dyDescent="0.25"/>
    <row r="50612" x14ac:dyDescent="0.25"/>
    <row r="50613" x14ac:dyDescent="0.25"/>
    <row r="50614" x14ac:dyDescent="0.25"/>
    <row r="50615" x14ac:dyDescent="0.25"/>
    <row r="50616" x14ac:dyDescent="0.25"/>
    <row r="50617" x14ac:dyDescent="0.25"/>
    <row r="50618" x14ac:dyDescent="0.25"/>
    <row r="50619" x14ac:dyDescent="0.25"/>
    <row r="50620" x14ac:dyDescent="0.25"/>
    <row r="50621" x14ac:dyDescent="0.25"/>
    <row r="50622" x14ac:dyDescent="0.25"/>
    <row r="50623" x14ac:dyDescent="0.25"/>
    <row r="50624" x14ac:dyDescent="0.25"/>
    <row r="50625" x14ac:dyDescent="0.25"/>
    <row r="50626" x14ac:dyDescent="0.25"/>
    <row r="50627" x14ac:dyDescent="0.25"/>
    <row r="50628" x14ac:dyDescent="0.25"/>
    <row r="50629" x14ac:dyDescent="0.25"/>
    <row r="50630" x14ac:dyDescent="0.25"/>
    <row r="50631" x14ac:dyDescent="0.25"/>
    <row r="50632" x14ac:dyDescent="0.25"/>
    <row r="50633" x14ac:dyDescent="0.25"/>
    <row r="50634" x14ac:dyDescent="0.25"/>
    <row r="50635" x14ac:dyDescent="0.25"/>
    <row r="50636" x14ac:dyDescent="0.25"/>
    <row r="50637" x14ac:dyDescent="0.25"/>
    <row r="50638" x14ac:dyDescent="0.25"/>
    <row r="50639" x14ac:dyDescent="0.25"/>
    <row r="50640" x14ac:dyDescent="0.25"/>
    <row r="50641" x14ac:dyDescent="0.25"/>
    <row r="50642" x14ac:dyDescent="0.25"/>
    <row r="50643" x14ac:dyDescent="0.25"/>
    <row r="50644" x14ac:dyDescent="0.25"/>
    <row r="50645" x14ac:dyDescent="0.25"/>
    <row r="50646" x14ac:dyDescent="0.25"/>
    <row r="50647" x14ac:dyDescent="0.25"/>
    <row r="50648" x14ac:dyDescent="0.25"/>
    <row r="50649" x14ac:dyDescent="0.25"/>
    <row r="50650" x14ac:dyDescent="0.25"/>
    <row r="50651" x14ac:dyDescent="0.25"/>
    <row r="50652" x14ac:dyDescent="0.25"/>
    <row r="50653" x14ac:dyDescent="0.25"/>
    <row r="50654" x14ac:dyDescent="0.25"/>
    <row r="50655" x14ac:dyDescent="0.25"/>
    <row r="50656" x14ac:dyDescent="0.25"/>
    <row r="50657" x14ac:dyDescent="0.25"/>
    <row r="50658" x14ac:dyDescent="0.25"/>
    <row r="50659" x14ac:dyDescent="0.25"/>
    <row r="50660" x14ac:dyDescent="0.25"/>
    <row r="50661" x14ac:dyDescent="0.25"/>
    <row r="50662" x14ac:dyDescent="0.25"/>
    <row r="50663" x14ac:dyDescent="0.25"/>
    <row r="50664" x14ac:dyDescent="0.25"/>
    <row r="50665" x14ac:dyDescent="0.25"/>
    <row r="50666" x14ac:dyDescent="0.25"/>
    <row r="50667" x14ac:dyDescent="0.25"/>
    <row r="50668" x14ac:dyDescent="0.25"/>
    <row r="50669" x14ac:dyDescent="0.25"/>
    <row r="50670" x14ac:dyDescent="0.25"/>
    <row r="50671" x14ac:dyDescent="0.25"/>
    <row r="50672" x14ac:dyDescent="0.25"/>
    <row r="50673" x14ac:dyDescent="0.25"/>
    <row r="50674" x14ac:dyDescent="0.25"/>
    <row r="50675" x14ac:dyDescent="0.25"/>
    <row r="50676" x14ac:dyDescent="0.25"/>
    <row r="50677" x14ac:dyDescent="0.25"/>
    <row r="50678" x14ac:dyDescent="0.25"/>
    <row r="50679" x14ac:dyDescent="0.25"/>
    <row r="50680" x14ac:dyDescent="0.25"/>
    <row r="50681" x14ac:dyDescent="0.25"/>
    <row r="50682" x14ac:dyDescent="0.25"/>
    <row r="50683" x14ac:dyDescent="0.25"/>
    <row r="50684" x14ac:dyDescent="0.25"/>
    <row r="50685" x14ac:dyDescent="0.25"/>
    <row r="50686" x14ac:dyDescent="0.25"/>
    <row r="50687" x14ac:dyDescent="0.25"/>
    <row r="50688" x14ac:dyDescent="0.25"/>
    <row r="50689" x14ac:dyDescent="0.25"/>
    <row r="50690" x14ac:dyDescent="0.25"/>
    <row r="50691" x14ac:dyDescent="0.25"/>
    <row r="50692" x14ac:dyDescent="0.25"/>
    <row r="50693" x14ac:dyDescent="0.25"/>
    <row r="50694" x14ac:dyDescent="0.25"/>
    <row r="50695" x14ac:dyDescent="0.25"/>
    <row r="50696" x14ac:dyDescent="0.25"/>
    <row r="50697" x14ac:dyDescent="0.25"/>
    <row r="50698" x14ac:dyDescent="0.25"/>
    <row r="50699" x14ac:dyDescent="0.25"/>
    <row r="50700" x14ac:dyDescent="0.25"/>
    <row r="50701" x14ac:dyDescent="0.25"/>
    <row r="50702" x14ac:dyDescent="0.25"/>
    <row r="50703" x14ac:dyDescent="0.25"/>
    <row r="50704" x14ac:dyDescent="0.25"/>
    <row r="50705" x14ac:dyDescent="0.25"/>
    <row r="50706" x14ac:dyDescent="0.25"/>
    <row r="50707" x14ac:dyDescent="0.25"/>
    <row r="50708" x14ac:dyDescent="0.25"/>
    <row r="50709" x14ac:dyDescent="0.25"/>
    <row r="50710" x14ac:dyDescent="0.25"/>
    <row r="50711" x14ac:dyDescent="0.25"/>
    <row r="50712" x14ac:dyDescent="0.25"/>
    <row r="50713" x14ac:dyDescent="0.25"/>
    <row r="50714" x14ac:dyDescent="0.25"/>
    <row r="50715" x14ac:dyDescent="0.25"/>
    <row r="50716" x14ac:dyDescent="0.25"/>
    <row r="50717" x14ac:dyDescent="0.25"/>
    <row r="50718" x14ac:dyDescent="0.25"/>
    <row r="50719" x14ac:dyDescent="0.25"/>
    <row r="50720" x14ac:dyDescent="0.25"/>
    <row r="50721" x14ac:dyDescent="0.25"/>
    <row r="50722" x14ac:dyDescent="0.25"/>
    <row r="50723" x14ac:dyDescent="0.25"/>
    <row r="50724" x14ac:dyDescent="0.25"/>
    <row r="50725" x14ac:dyDescent="0.25"/>
    <row r="50726" x14ac:dyDescent="0.25"/>
    <row r="50727" x14ac:dyDescent="0.25"/>
    <row r="50728" x14ac:dyDescent="0.25"/>
    <row r="50729" x14ac:dyDescent="0.25"/>
    <row r="50730" x14ac:dyDescent="0.25"/>
    <row r="50731" x14ac:dyDescent="0.25"/>
    <row r="50732" x14ac:dyDescent="0.25"/>
    <row r="50733" x14ac:dyDescent="0.25"/>
    <row r="50734" x14ac:dyDescent="0.25"/>
    <row r="50735" x14ac:dyDescent="0.25"/>
    <row r="50736" x14ac:dyDescent="0.25"/>
    <row r="50737" x14ac:dyDescent="0.25"/>
    <row r="50738" x14ac:dyDescent="0.25"/>
    <row r="50739" x14ac:dyDescent="0.25"/>
    <row r="50740" x14ac:dyDescent="0.25"/>
    <row r="50741" x14ac:dyDescent="0.25"/>
    <row r="50742" x14ac:dyDescent="0.25"/>
    <row r="50743" x14ac:dyDescent="0.25"/>
    <row r="50744" x14ac:dyDescent="0.25"/>
    <row r="50745" x14ac:dyDescent="0.25"/>
    <row r="50746" x14ac:dyDescent="0.25"/>
    <row r="50747" x14ac:dyDescent="0.25"/>
    <row r="50748" x14ac:dyDescent="0.25"/>
    <row r="50749" x14ac:dyDescent="0.25"/>
    <row r="50750" x14ac:dyDescent="0.25"/>
    <row r="50751" x14ac:dyDescent="0.25"/>
    <row r="50752" x14ac:dyDescent="0.25"/>
    <row r="50753" x14ac:dyDescent="0.25"/>
    <row r="50754" x14ac:dyDescent="0.25"/>
    <row r="50755" x14ac:dyDescent="0.25"/>
    <row r="50756" x14ac:dyDescent="0.25"/>
    <row r="50757" x14ac:dyDescent="0.25"/>
    <row r="50758" x14ac:dyDescent="0.25"/>
    <row r="50759" x14ac:dyDescent="0.25"/>
    <row r="50760" x14ac:dyDescent="0.25"/>
    <row r="50761" x14ac:dyDescent="0.25"/>
    <row r="50762" x14ac:dyDescent="0.25"/>
    <row r="50763" x14ac:dyDescent="0.25"/>
    <row r="50764" x14ac:dyDescent="0.25"/>
    <row r="50765" x14ac:dyDescent="0.25"/>
    <row r="50766" x14ac:dyDescent="0.25"/>
    <row r="50767" x14ac:dyDescent="0.25"/>
    <row r="50768" x14ac:dyDescent="0.25"/>
    <row r="50769" x14ac:dyDescent="0.25"/>
    <row r="50770" x14ac:dyDescent="0.25"/>
    <row r="50771" x14ac:dyDescent="0.25"/>
    <row r="50772" x14ac:dyDescent="0.25"/>
    <row r="50773" x14ac:dyDescent="0.25"/>
    <row r="50774" x14ac:dyDescent="0.25"/>
    <row r="50775" x14ac:dyDescent="0.25"/>
    <row r="50776" x14ac:dyDescent="0.25"/>
    <row r="50777" x14ac:dyDescent="0.25"/>
    <row r="50778" x14ac:dyDescent="0.25"/>
    <row r="50779" x14ac:dyDescent="0.25"/>
    <row r="50780" x14ac:dyDescent="0.25"/>
    <row r="50781" x14ac:dyDescent="0.25"/>
    <row r="50782" x14ac:dyDescent="0.25"/>
    <row r="50783" x14ac:dyDescent="0.25"/>
    <row r="50784" x14ac:dyDescent="0.25"/>
    <row r="50785" x14ac:dyDescent="0.25"/>
    <row r="50786" x14ac:dyDescent="0.25"/>
    <row r="50787" x14ac:dyDescent="0.25"/>
    <row r="50788" x14ac:dyDescent="0.25"/>
    <row r="50789" x14ac:dyDescent="0.25"/>
    <row r="50790" x14ac:dyDescent="0.25"/>
    <row r="50791" x14ac:dyDescent="0.25"/>
    <row r="50792" x14ac:dyDescent="0.25"/>
    <row r="50793" x14ac:dyDescent="0.25"/>
    <row r="50794" x14ac:dyDescent="0.25"/>
    <row r="50795" x14ac:dyDescent="0.25"/>
    <row r="50796" x14ac:dyDescent="0.25"/>
    <row r="50797" x14ac:dyDescent="0.25"/>
    <row r="50798" x14ac:dyDescent="0.25"/>
    <row r="50799" x14ac:dyDescent="0.25"/>
    <row r="50800" x14ac:dyDescent="0.25"/>
    <row r="50801" x14ac:dyDescent="0.25"/>
    <row r="50802" x14ac:dyDescent="0.25"/>
    <row r="50803" x14ac:dyDescent="0.25"/>
    <row r="50804" x14ac:dyDescent="0.25"/>
    <row r="50805" x14ac:dyDescent="0.25"/>
    <row r="50806" x14ac:dyDescent="0.25"/>
    <row r="50807" x14ac:dyDescent="0.25"/>
    <row r="50808" x14ac:dyDescent="0.25"/>
    <row r="50809" x14ac:dyDescent="0.25"/>
    <row r="50810" x14ac:dyDescent="0.25"/>
    <row r="50811" x14ac:dyDescent="0.25"/>
    <row r="50812" x14ac:dyDescent="0.25"/>
    <row r="50813" x14ac:dyDescent="0.25"/>
    <row r="50814" x14ac:dyDescent="0.25"/>
    <row r="50815" x14ac:dyDescent="0.25"/>
    <row r="50816" x14ac:dyDescent="0.25"/>
    <row r="50817" x14ac:dyDescent="0.25"/>
    <row r="50818" x14ac:dyDescent="0.25"/>
    <row r="50819" x14ac:dyDescent="0.25"/>
    <row r="50820" x14ac:dyDescent="0.25"/>
    <row r="50821" x14ac:dyDescent="0.25"/>
    <row r="50822" x14ac:dyDescent="0.25"/>
    <row r="50823" x14ac:dyDescent="0.25"/>
    <row r="50824" x14ac:dyDescent="0.25"/>
    <row r="50825" x14ac:dyDescent="0.25"/>
    <row r="50826" x14ac:dyDescent="0.25"/>
    <row r="50827" x14ac:dyDescent="0.25"/>
    <row r="50828" x14ac:dyDescent="0.25"/>
    <row r="50829" x14ac:dyDescent="0.25"/>
    <row r="50830" x14ac:dyDescent="0.25"/>
    <row r="50831" x14ac:dyDescent="0.25"/>
    <row r="50832" x14ac:dyDescent="0.25"/>
    <row r="50833" x14ac:dyDescent="0.25"/>
    <row r="50834" x14ac:dyDescent="0.25"/>
    <row r="50835" x14ac:dyDescent="0.25"/>
    <row r="50836" x14ac:dyDescent="0.25"/>
    <row r="50837" x14ac:dyDescent="0.25"/>
    <row r="50838" x14ac:dyDescent="0.25"/>
    <row r="50839" x14ac:dyDescent="0.25"/>
    <row r="50840" x14ac:dyDescent="0.25"/>
    <row r="50841" x14ac:dyDescent="0.25"/>
    <row r="50842" x14ac:dyDescent="0.25"/>
    <row r="50843" x14ac:dyDescent="0.25"/>
    <row r="50844" x14ac:dyDescent="0.25"/>
    <row r="50845" x14ac:dyDescent="0.25"/>
    <row r="50846" x14ac:dyDescent="0.25"/>
    <row r="50847" x14ac:dyDescent="0.25"/>
    <row r="50848" x14ac:dyDescent="0.25"/>
    <row r="50849" x14ac:dyDescent="0.25"/>
    <row r="50850" x14ac:dyDescent="0.25"/>
    <row r="50851" x14ac:dyDescent="0.25"/>
    <row r="50852" x14ac:dyDescent="0.25"/>
    <row r="50853" x14ac:dyDescent="0.25"/>
    <row r="50854" x14ac:dyDescent="0.25"/>
    <row r="50855" x14ac:dyDescent="0.25"/>
    <row r="50856" x14ac:dyDescent="0.25"/>
    <row r="50857" x14ac:dyDescent="0.25"/>
    <row r="50858" x14ac:dyDescent="0.25"/>
    <row r="50859" x14ac:dyDescent="0.25"/>
    <row r="50860" x14ac:dyDescent="0.25"/>
    <row r="50861" x14ac:dyDescent="0.25"/>
    <row r="50862" x14ac:dyDescent="0.25"/>
    <row r="50863" x14ac:dyDescent="0.25"/>
    <row r="50864" x14ac:dyDescent="0.25"/>
    <row r="50865" x14ac:dyDescent="0.25"/>
    <row r="50866" x14ac:dyDescent="0.25"/>
    <row r="50867" x14ac:dyDescent="0.25"/>
    <row r="50868" x14ac:dyDescent="0.25"/>
    <row r="50869" x14ac:dyDescent="0.25"/>
    <row r="50870" x14ac:dyDescent="0.25"/>
    <row r="50871" x14ac:dyDescent="0.25"/>
    <row r="50872" x14ac:dyDescent="0.25"/>
    <row r="50873" x14ac:dyDescent="0.25"/>
    <row r="50874" x14ac:dyDescent="0.25"/>
    <row r="50875" x14ac:dyDescent="0.25"/>
    <row r="50876" x14ac:dyDescent="0.25"/>
    <row r="50877" x14ac:dyDescent="0.25"/>
    <row r="50878" x14ac:dyDescent="0.25"/>
    <row r="50879" x14ac:dyDescent="0.25"/>
    <row r="50880" x14ac:dyDescent="0.25"/>
    <row r="50881" x14ac:dyDescent="0.25"/>
    <row r="50882" x14ac:dyDescent="0.25"/>
    <row r="50883" x14ac:dyDescent="0.25"/>
    <row r="50884" x14ac:dyDescent="0.25"/>
    <row r="50885" x14ac:dyDescent="0.25"/>
    <row r="50886" x14ac:dyDescent="0.25"/>
    <row r="50887" x14ac:dyDescent="0.25"/>
    <row r="50888" x14ac:dyDescent="0.25"/>
    <row r="50889" x14ac:dyDescent="0.25"/>
    <row r="50890" x14ac:dyDescent="0.25"/>
    <row r="50891" x14ac:dyDescent="0.25"/>
    <row r="50892" x14ac:dyDescent="0.25"/>
    <row r="50893" x14ac:dyDescent="0.25"/>
    <row r="50894" x14ac:dyDescent="0.25"/>
    <row r="50895" x14ac:dyDescent="0.25"/>
    <row r="50896" x14ac:dyDescent="0.25"/>
    <row r="50897" x14ac:dyDescent="0.25"/>
    <row r="50898" x14ac:dyDescent="0.25"/>
    <row r="50899" x14ac:dyDescent="0.25"/>
    <row r="50900" x14ac:dyDescent="0.25"/>
    <row r="50901" x14ac:dyDescent="0.25"/>
    <row r="50902" x14ac:dyDescent="0.25"/>
    <row r="50903" x14ac:dyDescent="0.25"/>
    <row r="50904" x14ac:dyDescent="0.25"/>
    <row r="50905" x14ac:dyDescent="0.25"/>
    <row r="50906" x14ac:dyDescent="0.25"/>
    <row r="50907" x14ac:dyDescent="0.25"/>
    <row r="50908" x14ac:dyDescent="0.25"/>
    <row r="50909" x14ac:dyDescent="0.25"/>
    <row r="50910" x14ac:dyDescent="0.25"/>
    <row r="50911" x14ac:dyDescent="0.25"/>
    <row r="50912" x14ac:dyDescent="0.25"/>
    <row r="50913" x14ac:dyDescent="0.25"/>
    <row r="50914" x14ac:dyDescent="0.25"/>
    <row r="50915" x14ac:dyDescent="0.25"/>
    <row r="50916" x14ac:dyDescent="0.25"/>
    <row r="50917" x14ac:dyDescent="0.25"/>
    <row r="50918" x14ac:dyDescent="0.25"/>
    <row r="50919" x14ac:dyDescent="0.25"/>
    <row r="50920" x14ac:dyDescent="0.25"/>
    <row r="50921" x14ac:dyDescent="0.25"/>
    <row r="50922" x14ac:dyDescent="0.25"/>
    <row r="50923" x14ac:dyDescent="0.25"/>
    <row r="50924" x14ac:dyDescent="0.25"/>
    <row r="50925" x14ac:dyDescent="0.25"/>
    <row r="50926" x14ac:dyDescent="0.25"/>
    <row r="50927" x14ac:dyDescent="0.25"/>
    <row r="50928" x14ac:dyDescent="0.25"/>
    <row r="50929" x14ac:dyDescent="0.25"/>
    <row r="50930" x14ac:dyDescent="0.25"/>
    <row r="50931" x14ac:dyDescent="0.25"/>
    <row r="50932" x14ac:dyDescent="0.25"/>
    <row r="50933" x14ac:dyDescent="0.25"/>
    <row r="50934" x14ac:dyDescent="0.25"/>
    <row r="50935" x14ac:dyDescent="0.25"/>
    <row r="50936" x14ac:dyDescent="0.25"/>
    <row r="50937" x14ac:dyDescent="0.25"/>
    <row r="50938" x14ac:dyDescent="0.25"/>
    <row r="50939" x14ac:dyDescent="0.25"/>
    <row r="50940" x14ac:dyDescent="0.25"/>
    <row r="50941" x14ac:dyDescent="0.25"/>
    <row r="50942" x14ac:dyDescent="0.25"/>
    <row r="50943" x14ac:dyDescent="0.25"/>
    <row r="50944" x14ac:dyDescent="0.25"/>
    <row r="50945" x14ac:dyDescent="0.25"/>
    <row r="50946" x14ac:dyDescent="0.25"/>
    <row r="50947" x14ac:dyDescent="0.25"/>
    <row r="50948" x14ac:dyDescent="0.25"/>
    <row r="50949" x14ac:dyDescent="0.25"/>
    <row r="50950" x14ac:dyDescent="0.25"/>
    <row r="50951" x14ac:dyDescent="0.25"/>
    <row r="50952" x14ac:dyDescent="0.25"/>
    <row r="50953" x14ac:dyDescent="0.25"/>
    <row r="50954" x14ac:dyDescent="0.25"/>
    <row r="50955" x14ac:dyDescent="0.25"/>
    <row r="50956" x14ac:dyDescent="0.25"/>
    <row r="50957" x14ac:dyDescent="0.25"/>
    <row r="50958" x14ac:dyDescent="0.25"/>
    <row r="50959" x14ac:dyDescent="0.25"/>
    <row r="50960" x14ac:dyDescent="0.25"/>
    <row r="50961" x14ac:dyDescent="0.25"/>
    <row r="50962" x14ac:dyDescent="0.25"/>
    <row r="50963" x14ac:dyDescent="0.25"/>
    <row r="50964" x14ac:dyDescent="0.25"/>
    <row r="50965" x14ac:dyDescent="0.25"/>
    <row r="50966" x14ac:dyDescent="0.25"/>
    <row r="50967" x14ac:dyDescent="0.25"/>
    <row r="50968" x14ac:dyDescent="0.25"/>
    <row r="50969" x14ac:dyDescent="0.25"/>
    <row r="50970" x14ac:dyDescent="0.25"/>
    <row r="50971" x14ac:dyDescent="0.25"/>
    <row r="50972" x14ac:dyDescent="0.25"/>
    <row r="50973" x14ac:dyDescent="0.25"/>
    <row r="50974" x14ac:dyDescent="0.25"/>
    <row r="50975" x14ac:dyDescent="0.25"/>
    <row r="50976" x14ac:dyDescent="0.25"/>
    <row r="50977" x14ac:dyDescent="0.25"/>
    <row r="50978" x14ac:dyDescent="0.25"/>
    <row r="50979" x14ac:dyDescent="0.25"/>
    <row r="50980" x14ac:dyDescent="0.25"/>
    <row r="50981" x14ac:dyDescent="0.25"/>
    <row r="50982" x14ac:dyDescent="0.25"/>
    <row r="50983" x14ac:dyDescent="0.25"/>
    <row r="50984" x14ac:dyDescent="0.25"/>
    <row r="50985" x14ac:dyDescent="0.25"/>
    <row r="50986" x14ac:dyDescent="0.25"/>
    <row r="50987" x14ac:dyDescent="0.25"/>
    <row r="50988" x14ac:dyDescent="0.25"/>
    <row r="50989" x14ac:dyDescent="0.25"/>
    <row r="50990" x14ac:dyDescent="0.25"/>
    <row r="50991" x14ac:dyDescent="0.25"/>
    <row r="50992" x14ac:dyDescent="0.25"/>
    <row r="50993" x14ac:dyDescent="0.25"/>
    <row r="50994" x14ac:dyDescent="0.25"/>
    <row r="50995" x14ac:dyDescent="0.25"/>
    <row r="50996" x14ac:dyDescent="0.25"/>
    <row r="50997" x14ac:dyDescent="0.25"/>
    <row r="50998" x14ac:dyDescent="0.25"/>
    <row r="50999" x14ac:dyDescent="0.25"/>
    <row r="51000" x14ac:dyDescent="0.25"/>
    <row r="51001" x14ac:dyDescent="0.25"/>
    <row r="51002" x14ac:dyDescent="0.25"/>
    <row r="51003" x14ac:dyDescent="0.25"/>
    <row r="51004" x14ac:dyDescent="0.25"/>
    <row r="51005" x14ac:dyDescent="0.25"/>
    <row r="51006" x14ac:dyDescent="0.25"/>
    <row r="51007" x14ac:dyDescent="0.25"/>
    <row r="51008" x14ac:dyDescent="0.25"/>
    <row r="51009" x14ac:dyDescent="0.25"/>
    <row r="51010" x14ac:dyDescent="0.25"/>
    <row r="51011" x14ac:dyDescent="0.25"/>
    <row r="51012" x14ac:dyDescent="0.25"/>
    <row r="51013" x14ac:dyDescent="0.25"/>
    <row r="51014" x14ac:dyDescent="0.25"/>
    <row r="51015" x14ac:dyDescent="0.25"/>
    <row r="51016" x14ac:dyDescent="0.25"/>
    <row r="51017" x14ac:dyDescent="0.25"/>
    <row r="51018" x14ac:dyDescent="0.25"/>
    <row r="51019" x14ac:dyDescent="0.25"/>
    <row r="51020" x14ac:dyDescent="0.25"/>
    <row r="51021" x14ac:dyDescent="0.25"/>
    <row r="51022" x14ac:dyDescent="0.25"/>
    <row r="51023" x14ac:dyDescent="0.25"/>
    <row r="51024" x14ac:dyDescent="0.25"/>
    <row r="51025" x14ac:dyDescent="0.25"/>
    <row r="51026" x14ac:dyDescent="0.25"/>
    <row r="51027" x14ac:dyDescent="0.25"/>
    <row r="51028" x14ac:dyDescent="0.25"/>
    <row r="51029" x14ac:dyDescent="0.25"/>
    <row r="51030" x14ac:dyDescent="0.25"/>
    <row r="51031" x14ac:dyDescent="0.25"/>
    <row r="51032" x14ac:dyDescent="0.25"/>
    <row r="51033" x14ac:dyDescent="0.25"/>
    <row r="51034" x14ac:dyDescent="0.25"/>
    <row r="51035" x14ac:dyDescent="0.25"/>
    <row r="51036" x14ac:dyDescent="0.25"/>
    <row r="51037" x14ac:dyDescent="0.25"/>
    <row r="51038" x14ac:dyDescent="0.25"/>
    <row r="51039" x14ac:dyDescent="0.25"/>
    <row r="51040" x14ac:dyDescent="0.25"/>
    <row r="51041" x14ac:dyDescent="0.25"/>
    <row r="51042" x14ac:dyDescent="0.25"/>
    <row r="51043" x14ac:dyDescent="0.25"/>
    <row r="51044" x14ac:dyDescent="0.25"/>
    <row r="51045" x14ac:dyDescent="0.25"/>
    <row r="51046" x14ac:dyDescent="0.25"/>
    <row r="51047" x14ac:dyDescent="0.25"/>
    <row r="51048" x14ac:dyDescent="0.25"/>
    <row r="51049" x14ac:dyDescent="0.25"/>
    <row r="51050" x14ac:dyDescent="0.25"/>
    <row r="51051" x14ac:dyDescent="0.25"/>
    <row r="51052" x14ac:dyDescent="0.25"/>
    <row r="51053" x14ac:dyDescent="0.25"/>
    <row r="51054" x14ac:dyDescent="0.25"/>
    <row r="51055" x14ac:dyDescent="0.25"/>
    <row r="51056" x14ac:dyDescent="0.25"/>
    <row r="51057" x14ac:dyDescent="0.25"/>
    <row r="51058" x14ac:dyDescent="0.25"/>
    <row r="51059" x14ac:dyDescent="0.25"/>
    <row r="51060" x14ac:dyDescent="0.25"/>
    <row r="51061" x14ac:dyDescent="0.25"/>
    <row r="51062" x14ac:dyDescent="0.25"/>
    <row r="51063" x14ac:dyDescent="0.25"/>
    <row r="51064" x14ac:dyDescent="0.25"/>
    <row r="51065" x14ac:dyDescent="0.25"/>
    <row r="51066" x14ac:dyDescent="0.25"/>
    <row r="51067" x14ac:dyDescent="0.25"/>
    <row r="51068" x14ac:dyDescent="0.25"/>
    <row r="51069" x14ac:dyDescent="0.25"/>
    <row r="51070" x14ac:dyDescent="0.25"/>
    <row r="51071" x14ac:dyDescent="0.25"/>
    <row r="51072" x14ac:dyDescent="0.25"/>
    <row r="51073" x14ac:dyDescent="0.25"/>
    <row r="51074" x14ac:dyDescent="0.25"/>
    <row r="51075" x14ac:dyDescent="0.25"/>
    <row r="51076" x14ac:dyDescent="0.25"/>
    <row r="51077" x14ac:dyDescent="0.25"/>
    <row r="51078" x14ac:dyDescent="0.25"/>
    <row r="51079" x14ac:dyDescent="0.25"/>
    <row r="51080" x14ac:dyDescent="0.25"/>
    <row r="51081" x14ac:dyDescent="0.25"/>
    <row r="51082" x14ac:dyDescent="0.25"/>
    <row r="51083" x14ac:dyDescent="0.25"/>
    <row r="51084" x14ac:dyDescent="0.25"/>
    <row r="51085" x14ac:dyDescent="0.25"/>
    <row r="51086" x14ac:dyDescent="0.25"/>
    <row r="51087" x14ac:dyDescent="0.25"/>
    <row r="51088" x14ac:dyDescent="0.25"/>
    <row r="51089" x14ac:dyDescent="0.25"/>
    <row r="51090" x14ac:dyDescent="0.25"/>
    <row r="51091" x14ac:dyDescent="0.25"/>
    <row r="51092" x14ac:dyDescent="0.25"/>
    <row r="51093" x14ac:dyDescent="0.25"/>
    <row r="51094" x14ac:dyDescent="0.25"/>
    <row r="51095" x14ac:dyDescent="0.25"/>
    <row r="51096" x14ac:dyDescent="0.25"/>
    <row r="51097" x14ac:dyDescent="0.25"/>
    <row r="51098" x14ac:dyDescent="0.25"/>
    <row r="51099" x14ac:dyDescent="0.25"/>
    <row r="51100" x14ac:dyDescent="0.25"/>
    <row r="51101" x14ac:dyDescent="0.25"/>
    <row r="51102" x14ac:dyDescent="0.25"/>
    <row r="51103" x14ac:dyDescent="0.25"/>
    <row r="51104" x14ac:dyDescent="0.25"/>
    <row r="51105" x14ac:dyDescent="0.25"/>
    <row r="51106" x14ac:dyDescent="0.25"/>
    <row r="51107" x14ac:dyDescent="0.25"/>
    <row r="51108" x14ac:dyDescent="0.25"/>
    <row r="51109" x14ac:dyDescent="0.25"/>
    <row r="51110" x14ac:dyDescent="0.25"/>
    <row r="51111" x14ac:dyDescent="0.25"/>
    <row r="51112" x14ac:dyDescent="0.25"/>
    <row r="51113" x14ac:dyDescent="0.25"/>
    <row r="51114" x14ac:dyDescent="0.25"/>
    <row r="51115" x14ac:dyDescent="0.25"/>
    <row r="51116" x14ac:dyDescent="0.25"/>
    <row r="51117" x14ac:dyDescent="0.25"/>
    <row r="51118" x14ac:dyDescent="0.25"/>
    <row r="51119" x14ac:dyDescent="0.25"/>
    <row r="51120" x14ac:dyDescent="0.25"/>
    <row r="51121" x14ac:dyDescent="0.25"/>
    <row r="51122" x14ac:dyDescent="0.25"/>
    <row r="51123" x14ac:dyDescent="0.25"/>
    <row r="51124" x14ac:dyDescent="0.25"/>
    <row r="51125" x14ac:dyDescent="0.25"/>
    <row r="51126" x14ac:dyDescent="0.25"/>
    <row r="51127" x14ac:dyDescent="0.25"/>
    <row r="51128" x14ac:dyDescent="0.25"/>
    <row r="51129" x14ac:dyDescent="0.25"/>
    <row r="51130" x14ac:dyDescent="0.25"/>
    <row r="51131" x14ac:dyDescent="0.25"/>
    <row r="51132" x14ac:dyDescent="0.25"/>
    <row r="51133" x14ac:dyDescent="0.25"/>
    <row r="51134" x14ac:dyDescent="0.25"/>
    <row r="51135" x14ac:dyDescent="0.25"/>
    <row r="51136" x14ac:dyDescent="0.25"/>
    <row r="51137" x14ac:dyDescent="0.25"/>
    <row r="51138" x14ac:dyDescent="0.25"/>
    <row r="51139" x14ac:dyDescent="0.25"/>
    <row r="51140" x14ac:dyDescent="0.25"/>
    <row r="51141" x14ac:dyDescent="0.25"/>
    <row r="51142" x14ac:dyDescent="0.25"/>
    <row r="51143" x14ac:dyDescent="0.25"/>
    <row r="51144" x14ac:dyDescent="0.25"/>
    <row r="51145" x14ac:dyDescent="0.25"/>
    <row r="51146" x14ac:dyDescent="0.25"/>
    <row r="51147" x14ac:dyDescent="0.25"/>
    <row r="51148" x14ac:dyDescent="0.25"/>
    <row r="51149" x14ac:dyDescent="0.25"/>
    <row r="51150" x14ac:dyDescent="0.25"/>
    <row r="51151" x14ac:dyDescent="0.25"/>
    <row r="51152" x14ac:dyDescent="0.25"/>
    <row r="51153" x14ac:dyDescent="0.25"/>
    <row r="51154" x14ac:dyDescent="0.25"/>
    <row r="51155" x14ac:dyDescent="0.25"/>
    <row r="51156" x14ac:dyDescent="0.25"/>
    <row r="51157" x14ac:dyDescent="0.25"/>
    <row r="51158" x14ac:dyDescent="0.25"/>
    <row r="51159" x14ac:dyDescent="0.25"/>
    <row r="51160" x14ac:dyDescent="0.25"/>
    <row r="51161" x14ac:dyDescent="0.25"/>
    <row r="51162" x14ac:dyDescent="0.25"/>
    <row r="51163" x14ac:dyDescent="0.25"/>
    <row r="51164" x14ac:dyDescent="0.25"/>
    <row r="51165" x14ac:dyDescent="0.25"/>
    <row r="51166" x14ac:dyDescent="0.25"/>
    <row r="51167" x14ac:dyDescent="0.25"/>
    <row r="51168" x14ac:dyDescent="0.25"/>
    <row r="51169" x14ac:dyDescent="0.25"/>
    <row r="51170" x14ac:dyDescent="0.25"/>
    <row r="51171" x14ac:dyDescent="0.25"/>
    <row r="51172" x14ac:dyDescent="0.25"/>
    <row r="51173" x14ac:dyDescent="0.25"/>
    <row r="51174" x14ac:dyDescent="0.25"/>
    <row r="51175" x14ac:dyDescent="0.25"/>
    <row r="51176" x14ac:dyDescent="0.25"/>
    <row r="51177" x14ac:dyDescent="0.25"/>
    <row r="51178" x14ac:dyDescent="0.25"/>
    <row r="51179" x14ac:dyDescent="0.25"/>
    <row r="51180" x14ac:dyDescent="0.25"/>
    <row r="51181" x14ac:dyDescent="0.25"/>
    <row r="51182" x14ac:dyDescent="0.25"/>
    <row r="51183" x14ac:dyDescent="0.25"/>
    <row r="51184" x14ac:dyDescent="0.25"/>
    <row r="51185" x14ac:dyDescent="0.25"/>
    <row r="51186" x14ac:dyDescent="0.25"/>
    <row r="51187" x14ac:dyDescent="0.25"/>
    <row r="51188" x14ac:dyDescent="0.25"/>
    <row r="51189" x14ac:dyDescent="0.25"/>
    <row r="51190" x14ac:dyDescent="0.25"/>
    <row r="51191" x14ac:dyDescent="0.25"/>
    <row r="51192" x14ac:dyDescent="0.25"/>
    <row r="51193" x14ac:dyDescent="0.25"/>
    <row r="51194" x14ac:dyDescent="0.25"/>
    <row r="51195" x14ac:dyDescent="0.25"/>
    <row r="51196" x14ac:dyDescent="0.25"/>
    <row r="51197" x14ac:dyDescent="0.25"/>
    <row r="51198" x14ac:dyDescent="0.25"/>
    <row r="51199" x14ac:dyDescent="0.25"/>
    <row r="51200" x14ac:dyDescent="0.25"/>
    <row r="51201" x14ac:dyDescent="0.25"/>
    <row r="51202" x14ac:dyDescent="0.25"/>
    <row r="51203" x14ac:dyDescent="0.25"/>
    <row r="51204" x14ac:dyDescent="0.25"/>
    <row r="51205" x14ac:dyDescent="0.25"/>
    <row r="51206" x14ac:dyDescent="0.25"/>
    <row r="51207" x14ac:dyDescent="0.25"/>
    <row r="51208" x14ac:dyDescent="0.25"/>
    <row r="51209" x14ac:dyDescent="0.25"/>
    <row r="51210" x14ac:dyDescent="0.25"/>
    <row r="51211" x14ac:dyDescent="0.25"/>
    <row r="51212" x14ac:dyDescent="0.25"/>
    <row r="51213" x14ac:dyDescent="0.25"/>
    <row r="51214" x14ac:dyDescent="0.25"/>
    <row r="51215" x14ac:dyDescent="0.25"/>
    <row r="51216" x14ac:dyDescent="0.25"/>
    <row r="51217" x14ac:dyDescent="0.25"/>
    <row r="51218" x14ac:dyDescent="0.25"/>
    <row r="51219" x14ac:dyDescent="0.25"/>
    <row r="51220" x14ac:dyDescent="0.25"/>
    <row r="51221" x14ac:dyDescent="0.25"/>
    <row r="51222" x14ac:dyDescent="0.25"/>
    <row r="51223" x14ac:dyDescent="0.25"/>
    <row r="51224" x14ac:dyDescent="0.25"/>
    <row r="51225" x14ac:dyDescent="0.25"/>
    <row r="51226" x14ac:dyDescent="0.25"/>
    <row r="51227" x14ac:dyDescent="0.25"/>
    <row r="51228" x14ac:dyDescent="0.25"/>
    <row r="51229" x14ac:dyDescent="0.25"/>
    <row r="51230" x14ac:dyDescent="0.25"/>
    <row r="51231" x14ac:dyDescent="0.25"/>
    <row r="51232" x14ac:dyDescent="0.25"/>
    <row r="51233" x14ac:dyDescent="0.25"/>
    <row r="51234" x14ac:dyDescent="0.25"/>
    <row r="51235" x14ac:dyDescent="0.25"/>
    <row r="51236" x14ac:dyDescent="0.25"/>
    <row r="51237" x14ac:dyDescent="0.25"/>
    <row r="51238" x14ac:dyDescent="0.25"/>
    <row r="51239" x14ac:dyDescent="0.25"/>
    <row r="51240" x14ac:dyDescent="0.25"/>
    <row r="51241" x14ac:dyDescent="0.25"/>
    <row r="51242" x14ac:dyDescent="0.25"/>
    <row r="51243" x14ac:dyDescent="0.25"/>
    <row r="51244" x14ac:dyDescent="0.25"/>
    <row r="51245" x14ac:dyDescent="0.25"/>
    <row r="51246" x14ac:dyDescent="0.25"/>
    <row r="51247" x14ac:dyDescent="0.25"/>
    <row r="51248" x14ac:dyDescent="0.25"/>
    <row r="51249" x14ac:dyDescent="0.25"/>
    <row r="51250" x14ac:dyDescent="0.25"/>
    <row r="51251" x14ac:dyDescent="0.25"/>
    <row r="51252" x14ac:dyDescent="0.25"/>
    <row r="51253" x14ac:dyDescent="0.25"/>
    <row r="51254" x14ac:dyDescent="0.25"/>
    <row r="51255" x14ac:dyDescent="0.25"/>
    <row r="51256" x14ac:dyDescent="0.25"/>
    <row r="51257" x14ac:dyDescent="0.25"/>
    <row r="51258" x14ac:dyDescent="0.25"/>
    <row r="51259" x14ac:dyDescent="0.25"/>
    <row r="51260" x14ac:dyDescent="0.25"/>
    <row r="51261" x14ac:dyDescent="0.25"/>
    <row r="51262" x14ac:dyDescent="0.25"/>
    <row r="51263" x14ac:dyDescent="0.25"/>
    <row r="51264" x14ac:dyDescent="0.25"/>
    <row r="51265" x14ac:dyDescent="0.25"/>
    <row r="51266" x14ac:dyDescent="0.25"/>
    <row r="51267" x14ac:dyDescent="0.25"/>
    <row r="51268" x14ac:dyDescent="0.25"/>
    <row r="51269" x14ac:dyDescent="0.25"/>
    <row r="51270" x14ac:dyDescent="0.25"/>
    <row r="51271" x14ac:dyDescent="0.25"/>
    <row r="51272" x14ac:dyDescent="0.25"/>
    <row r="51273" x14ac:dyDescent="0.25"/>
    <row r="51274" x14ac:dyDescent="0.25"/>
    <row r="51275" x14ac:dyDescent="0.25"/>
    <row r="51276" x14ac:dyDescent="0.25"/>
    <row r="51277" x14ac:dyDescent="0.25"/>
    <row r="51278" x14ac:dyDescent="0.25"/>
    <row r="51279" x14ac:dyDescent="0.25"/>
    <row r="51280" x14ac:dyDescent="0.25"/>
    <row r="51281" x14ac:dyDescent="0.25"/>
    <row r="51282" x14ac:dyDescent="0.25"/>
    <row r="51283" x14ac:dyDescent="0.25"/>
    <row r="51284" x14ac:dyDescent="0.25"/>
    <row r="51285" x14ac:dyDescent="0.25"/>
    <row r="51286" x14ac:dyDescent="0.25"/>
    <row r="51287" x14ac:dyDescent="0.25"/>
    <row r="51288" x14ac:dyDescent="0.25"/>
    <row r="51289" x14ac:dyDescent="0.25"/>
    <row r="51290" x14ac:dyDescent="0.25"/>
    <row r="51291" x14ac:dyDescent="0.25"/>
    <row r="51292" x14ac:dyDescent="0.25"/>
    <row r="51293" x14ac:dyDescent="0.25"/>
    <row r="51294" x14ac:dyDescent="0.25"/>
    <row r="51295" x14ac:dyDescent="0.25"/>
    <row r="51296" x14ac:dyDescent="0.25"/>
    <row r="51297" x14ac:dyDescent="0.25"/>
    <row r="51298" x14ac:dyDescent="0.25"/>
    <row r="51299" x14ac:dyDescent="0.25"/>
    <row r="51300" x14ac:dyDescent="0.25"/>
    <row r="51301" x14ac:dyDescent="0.25"/>
    <row r="51302" x14ac:dyDescent="0.25"/>
    <row r="51303" x14ac:dyDescent="0.25"/>
    <row r="51304" x14ac:dyDescent="0.25"/>
    <row r="51305" x14ac:dyDescent="0.25"/>
    <row r="51306" x14ac:dyDescent="0.25"/>
    <row r="51307" x14ac:dyDescent="0.25"/>
    <row r="51308" x14ac:dyDescent="0.25"/>
    <row r="51309" x14ac:dyDescent="0.25"/>
    <row r="51310" x14ac:dyDescent="0.25"/>
    <row r="51311" x14ac:dyDescent="0.25"/>
    <row r="51312" x14ac:dyDescent="0.25"/>
    <row r="51313" x14ac:dyDescent="0.25"/>
    <row r="51314" x14ac:dyDescent="0.25"/>
    <row r="51315" x14ac:dyDescent="0.25"/>
    <row r="51316" x14ac:dyDescent="0.25"/>
    <row r="51317" x14ac:dyDescent="0.25"/>
    <row r="51318" x14ac:dyDescent="0.25"/>
    <row r="51319" x14ac:dyDescent="0.25"/>
    <row r="51320" x14ac:dyDescent="0.25"/>
    <row r="51321" x14ac:dyDescent="0.25"/>
    <row r="51322" x14ac:dyDescent="0.25"/>
    <row r="51323" x14ac:dyDescent="0.25"/>
    <row r="51324" x14ac:dyDescent="0.25"/>
    <row r="51325" x14ac:dyDescent="0.25"/>
    <row r="51326" x14ac:dyDescent="0.25"/>
    <row r="51327" x14ac:dyDescent="0.25"/>
    <row r="51328" x14ac:dyDescent="0.25"/>
    <row r="51329" x14ac:dyDescent="0.25"/>
    <row r="51330" x14ac:dyDescent="0.25"/>
    <row r="51331" x14ac:dyDescent="0.25"/>
    <row r="51332" x14ac:dyDescent="0.25"/>
    <row r="51333" x14ac:dyDescent="0.25"/>
    <row r="51334" x14ac:dyDescent="0.25"/>
    <row r="51335" x14ac:dyDescent="0.25"/>
    <row r="51336" x14ac:dyDescent="0.25"/>
    <row r="51337" x14ac:dyDescent="0.25"/>
    <row r="51338" x14ac:dyDescent="0.25"/>
    <row r="51339" x14ac:dyDescent="0.25"/>
    <row r="51340" x14ac:dyDescent="0.25"/>
    <row r="51341" x14ac:dyDescent="0.25"/>
    <row r="51342" x14ac:dyDescent="0.25"/>
    <row r="51343" x14ac:dyDescent="0.25"/>
    <row r="51344" x14ac:dyDescent="0.25"/>
    <row r="51345" x14ac:dyDescent="0.25"/>
    <row r="51346" x14ac:dyDescent="0.25"/>
    <row r="51347" x14ac:dyDescent="0.25"/>
    <row r="51348" x14ac:dyDescent="0.25"/>
    <row r="51349" x14ac:dyDescent="0.25"/>
    <row r="51350" x14ac:dyDescent="0.25"/>
    <row r="51351" x14ac:dyDescent="0.25"/>
    <row r="51352" x14ac:dyDescent="0.25"/>
    <row r="51353" x14ac:dyDescent="0.25"/>
    <row r="51354" x14ac:dyDescent="0.25"/>
    <row r="51355" x14ac:dyDescent="0.25"/>
    <row r="51356" x14ac:dyDescent="0.25"/>
    <row r="51357" x14ac:dyDescent="0.25"/>
    <row r="51358" x14ac:dyDescent="0.25"/>
    <row r="51359" x14ac:dyDescent="0.25"/>
    <row r="51360" x14ac:dyDescent="0.25"/>
    <row r="51361" x14ac:dyDescent="0.25"/>
    <row r="51362" x14ac:dyDescent="0.25"/>
    <row r="51363" x14ac:dyDescent="0.25"/>
    <row r="51364" x14ac:dyDescent="0.25"/>
    <row r="51365" x14ac:dyDescent="0.25"/>
    <row r="51366" x14ac:dyDescent="0.25"/>
    <row r="51367" x14ac:dyDescent="0.25"/>
    <row r="51368" x14ac:dyDescent="0.25"/>
    <row r="51369" x14ac:dyDescent="0.25"/>
    <row r="51370" x14ac:dyDescent="0.25"/>
    <row r="51371" x14ac:dyDescent="0.25"/>
    <row r="51372" x14ac:dyDescent="0.25"/>
    <row r="51373" x14ac:dyDescent="0.25"/>
    <row r="51374" x14ac:dyDescent="0.25"/>
    <row r="51375" x14ac:dyDescent="0.25"/>
    <row r="51376" x14ac:dyDescent="0.25"/>
    <row r="51377" x14ac:dyDescent="0.25"/>
    <row r="51378" x14ac:dyDescent="0.25"/>
    <row r="51379" x14ac:dyDescent="0.25"/>
    <row r="51380" x14ac:dyDescent="0.25"/>
    <row r="51381" x14ac:dyDescent="0.25"/>
    <row r="51382" x14ac:dyDescent="0.25"/>
    <row r="51383" x14ac:dyDescent="0.25"/>
    <row r="51384" x14ac:dyDescent="0.25"/>
    <row r="51385" x14ac:dyDescent="0.25"/>
    <row r="51386" x14ac:dyDescent="0.25"/>
    <row r="51387" x14ac:dyDescent="0.25"/>
    <row r="51388" x14ac:dyDescent="0.25"/>
    <row r="51389" x14ac:dyDescent="0.25"/>
    <row r="51390" x14ac:dyDescent="0.25"/>
    <row r="51391" x14ac:dyDescent="0.25"/>
    <row r="51392" x14ac:dyDescent="0.25"/>
    <row r="51393" x14ac:dyDescent="0.25"/>
    <row r="51394" x14ac:dyDescent="0.25"/>
    <row r="51395" x14ac:dyDescent="0.25"/>
    <row r="51396" x14ac:dyDescent="0.25"/>
    <row r="51397" x14ac:dyDescent="0.25"/>
    <row r="51398" x14ac:dyDescent="0.25"/>
    <row r="51399" x14ac:dyDescent="0.25"/>
    <row r="51400" x14ac:dyDescent="0.25"/>
    <row r="51401" x14ac:dyDescent="0.25"/>
    <row r="51402" x14ac:dyDescent="0.25"/>
    <row r="51403" x14ac:dyDescent="0.25"/>
    <row r="51404" x14ac:dyDescent="0.25"/>
    <row r="51405" x14ac:dyDescent="0.25"/>
    <row r="51406" x14ac:dyDescent="0.25"/>
    <row r="51407" x14ac:dyDescent="0.25"/>
    <row r="51408" x14ac:dyDescent="0.25"/>
    <row r="51409" x14ac:dyDescent="0.25"/>
    <row r="51410" x14ac:dyDescent="0.25"/>
    <row r="51411" x14ac:dyDescent="0.25"/>
    <row r="51412" x14ac:dyDescent="0.25"/>
    <row r="51413" x14ac:dyDescent="0.25"/>
    <row r="51414" x14ac:dyDescent="0.25"/>
    <row r="51415" x14ac:dyDescent="0.25"/>
    <row r="51416" x14ac:dyDescent="0.25"/>
    <row r="51417" x14ac:dyDescent="0.25"/>
    <row r="51418" x14ac:dyDescent="0.25"/>
    <row r="51419" x14ac:dyDescent="0.25"/>
    <row r="51420" x14ac:dyDescent="0.25"/>
    <row r="51421" x14ac:dyDescent="0.25"/>
    <row r="51422" x14ac:dyDescent="0.25"/>
    <row r="51423" x14ac:dyDescent="0.25"/>
    <row r="51424" x14ac:dyDescent="0.25"/>
    <row r="51425" x14ac:dyDescent="0.25"/>
    <row r="51426" x14ac:dyDescent="0.25"/>
    <row r="51427" x14ac:dyDescent="0.25"/>
    <row r="51428" x14ac:dyDescent="0.25"/>
    <row r="51429" x14ac:dyDescent="0.25"/>
    <row r="51430" x14ac:dyDescent="0.25"/>
    <row r="51431" x14ac:dyDescent="0.25"/>
    <row r="51432" x14ac:dyDescent="0.25"/>
    <row r="51433" x14ac:dyDescent="0.25"/>
    <row r="51434" x14ac:dyDescent="0.25"/>
    <row r="51435" x14ac:dyDescent="0.25"/>
    <row r="51436" x14ac:dyDescent="0.25"/>
    <row r="51437" x14ac:dyDescent="0.25"/>
    <row r="51438" x14ac:dyDescent="0.25"/>
    <row r="51439" x14ac:dyDescent="0.25"/>
    <row r="51440" x14ac:dyDescent="0.25"/>
    <row r="51441" x14ac:dyDescent="0.25"/>
    <row r="51442" x14ac:dyDescent="0.25"/>
    <row r="51443" x14ac:dyDescent="0.25"/>
    <row r="51444" x14ac:dyDescent="0.25"/>
    <row r="51445" x14ac:dyDescent="0.25"/>
    <row r="51446" x14ac:dyDescent="0.25"/>
    <row r="51447" x14ac:dyDescent="0.25"/>
    <row r="51448" x14ac:dyDescent="0.25"/>
    <row r="51449" x14ac:dyDescent="0.25"/>
    <row r="51450" x14ac:dyDescent="0.25"/>
    <row r="51451" x14ac:dyDescent="0.25"/>
    <row r="51452" x14ac:dyDescent="0.25"/>
    <row r="51453" x14ac:dyDescent="0.25"/>
    <row r="51454" x14ac:dyDescent="0.25"/>
    <row r="51455" x14ac:dyDescent="0.25"/>
    <row r="51456" x14ac:dyDescent="0.25"/>
    <row r="51457" x14ac:dyDescent="0.25"/>
    <row r="51458" x14ac:dyDescent="0.25"/>
    <row r="51459" x14ac:dyDescent="0.25"/>
    <row r="51460" x14ac:dyDescent="0.25"/>
    <row r="51461" x14ac:dyDescent="0.25"/>
    <row r="51462" x14ac:dyDescent="0.25"/>
    <row r="51463" x14ac:dyDescent="0.25"/>
    <row r="51464" x14ac:dyDescent="0.25"/>
    <row r="51465" x14ac:dyDescent="0.25"/>
    <row r="51466" x14ac:dyDescent="0.25"/>
    <row r="51467" x14ac:dyDescent="0.25"/>
    <row r="51468" x14ac:dyDescent="0.25"/>
    <row r="51469" x14ac:dyDescent="0.25"/>
    <row r="51470" x14ac:dyDescent="0.25"/>
    <row r="51471" x14ac:dyDescent="0.25"/>
    <row r="51472" x14ac:dyDescent="0.25"/>
    <row r="51473" x14ac:dyDescent="0.25"/>
    <row r="51474" x14ac:dyDescent="0.25"/>
    <row r="51475" x14ac:dyDescent="0.25"/>
    <row r="51476" x14ac:dyDescent="0.25"/>
    <row r="51477" x14ac:dyDescent="0.25"/>
    <row r="51478" x14ac:dyDescent="0.25"/>
    <row r="51479" x14ac:dyDescent="0.25"/>
    <row r="51480" x14ac:dyDescent="0.25"/>
    <row r="51481" x14ac:dyDescent="0.25"/>
    <row r="51482" x14ac:dyDescent="0.25"/>
    <row r="51483" x14ac:dyDescent="0.25"/>
    <row r="51484" x14ac:dyDescent="0.25"/>
    <row r="51485" x14ac:dyDescent="0.25"/>
    <row r="51486" x14ac:dyDescent="0.25"/>
    <row r="51487" x14ac:dyDescent="0.25"/>
    <row r="51488" x14ac:dyDescent="0.25"/>
    <row r="51489" x14ac:dyDescent="0.25"/>
    <row r="51490" x14ac:dyDescent="0.25"/>
    <row r="51491" x14ac:dyDescent="0.25"/>
    <row r="51492" x14ac:dyDescent="0.25"/>
    <row r="51493" x14ac:dyDescent="0.25"/>
    <row r="51494" x14ac:dyDescent="0.25"/>
    <row r="51495" x14ac:dyDescent="0.25"/>
    <row r="51496" x14ac:dyDescent="0.25"/>
    <row r="51497" x14ac:dyDescent="0.25"/>
    <row r="51498" x14ac:dyDescent="0.25"/>
    <row r="51499" x14ac:dyDescent="0.25"/>
    <row r="51500" x14ac:dyDescent="0.25"/>
    <row r="51501" x14ac:dyDescent="0.25"/>
    <row r="51502" x14ac:dyDescent="0.25"/>
    <row r="51503" x14ac:dyDescent="0.25"/>
    <row r="51504" x14ac:dyDescent="0.25"/>
    <row r="51505" x14ac:dyDescent="0.25"/>
    <row r="51506" x14ac:dyDescent="0.25"/>
    <row r="51507" x14ac:dyDescent="0.25"/>
    <row r="51508" x14ac:dyDescent="0.25"/>
    <row r="51509" x14ac:dyDescent="0.25"/>
    <row r="51510" x14ac:dyDescent="0.25"/>
    <row r="51511" x14ac:dyDescent="0.25"/>
    <row r="51512" x14ac:dyDescent="0.25"/>
    <row r="51513" x14ac:dyDescent="0.25"/>
    <row r="51514" x14ac:dyDescent="0.25"/>
    <row r="51515" x14ac:dyDescent="0.25"/>
    <row r="51516" x14ac:dyDescent="0.25"/>
    <row r="51517" x14ac:dyDescent="0.25"/>
    <row r="51518" x14ac:dyDescent="0.25"/>
    <row r="51519" x14ac:dyDescent="0.25"/>
    <row r="51520" x14ac:dyDescent="0.25"/>
    <row r="51521" x14ac:dyDescent="0.25"/>
    <row r="51522" x14ac:dyDescent="0.25"/>
    <row r="51523" x14ac:dyDescent="0.25"/>
    <row r="51524" x14ac:dyDescent="0.25"/>
    <row r="51525" x14ac:dyDescent="0.25"/>
    <row r="51526" x14ac:dyDescent="0.25"/>
    <row r="51527" x14ac:dyDescent="0.25"/>
    <row r="51528" x14ac:dyDescent="0.25"/>
    <row r="51529" x14ac:dyDescent="0.25"/>
    <row r="51530" x14ac:dyDescent="0.25"/>
    <row r="51531" x14ac:dyDescent="0.25"/>
    <row r="51532" x14ac:dyDescent="0.25"/>
    <row r="51533" x14ac:dyDescent="0.25"/>
    <row r="51534" x14ac:dyDescent="0.25"/>
    <row r="51535" x14ac:dyDescent="0.25"/>
    <row r="51536" x14ac:dyDescent="0.25"/>
    <row r="51537" x14ac:dyDescent="0.25"/>
    <row r="51538" x14ac:dyDescent="0.25"/>
    <row r="51539" x14ac:dyDescent="0.25"/>
    <row r="51540" x14ac:dyDescent="0.25"/>
    <row r="51541" x14ac:dyDescent="0.25"/>
    <row r="51542" x14ac:dyDescent="0.25"/>
    <row r="51543" x14ac:dyDescent="0.25"/>
    <row r="51544" x14ac:dyDescent="0.25"/>
    <row r="51545" x14ac:dyDescent="0.25"/>
    <row r="51546" x14ac:dyDescent="0.25"/>
    <row r="51547" x14ac:dyDescent="0.25"/>
    <row r="51548" x14ac:dyDescent="0.25"/>
    <row r="51549" x14ac:dyDescent="0.25"/>
    <row r="51550" x14ac:dyDescent="0.25"/>
    <row r="51551" x14ac:dyDescent="0.25"/>
    <row r="51552" x14ac:dyDescent="0.25"/>
    <row r="51553" x14ac:dyDescent="0.25"/>
    <row r="51554" x14ac:dyDescent="0.25"/>
    <row r="51555" x14ac:dyDescent="0.25"/>
    <row r="51556" x14ac:dyDescent="0.25"/>
    <row r="51557" x14ac:dyDescent="0.25"/>
    <row r="51558" x14ac:dyDescent="0.25"/>
    <row r="51559" x14ac:dyDescent="0.25"/>
    <row r="51560" x14ac:dyDescent="0.25"/>
    <row r="51561" x14ac:dyDescent="0.25"/>
    <row r="51562" x14ac:dyDescent="0.25"/>
    <row r="51563" x14ac:dyDescent="0.25"/>
    <row r="51564" x14ac:dyDescent="0.25"/>
    <row r="51565" x14ac:dyDescent="0.25"/>
    <row r="51566" x14ac:dyDescent="0.25"/>
    <row r="51567" x14ac:dyDescent="0.25"/>
    <row r="51568" x14ac:dyDescent="0.25"/>
    <row r="51569" x14ac:dyDescent="0.25"/>
    <row r="51570" x14ac:dyDescent="0.25"/>
    <row r="51571" x14ac:dyDescent="0.25"/>
    <row r="51572" x14ac:dyDescent="0.25"/>
    <row r="51573" x14ac:dyDescent="0.25"/>
    <row r="51574" x14ac:dyDescent="0.25"/>
    <row r="51575" x14ac:dyDescent="0.25"/>
    <row r="51576" x14ac:dyDescent="0.25"/>
    <row r="51577" x14ac:dyDescent="0.25"/>
    <row r="51578" x14ac:dyDescent="0.25"/>
    <row r="51579" x14ac:dyDescent="0.25"/>
    <row r="51580" x14ac:dyDescent="0.25"/>
    <row r="51581" x14ac:dyDescent="0.25"/>
    <row r="51582" x14ac:dyDescent="0.25"/>
    <row r="51583" x14ac:dyDescent="0.25"/>
    <row r="51584" x14ac:dyDescent="0.25"/>
    <row r="51585" x14ac:dyDescent="0.25"/>
    <row r="51586" x14ac:dyDescent="0.25"/>
    <row r="51587" x14ac:dyDescent="0.25"/>
    <row r="51588" x14ac:dyDescent="0.25"/>
    <row r="51589" x14ac:dyDescent="0.25"/>
    <row r="51590" x14ac:dyDescent="0.25"/>
    <row r="51591" x14ac:dyDescent="0.25"/>
    <row r="51592" x14ac:dyDescent="0.25"/>
    <row r="51593" x14ac:dyDescent="0.25"/>
    <row r="51594" x14ac:dyDescent="0.25"/>
    <row r="51595" x14ac:dyDescent="0.25"/>
    <row r="51596" x14ac:dyDescent="0.25"/>
    <row r="51597" x14ac:dyDescent="0.25"/>
    <row r="51598" x14ac:dyDescent="0.25"/>
    <row r="51599" x14ac:dyDescent="0.25"/>
    <row r="51600" x14ac:dyDescent="0.25"/>
    <row r="51601" x14ac:dyDescent="0.25"/>
    <row r="51602" x14ac:dyDescent="0.25"/>
    <row r="51603" x14ac:dyDescent="0.25"/>
    <row r="51604" x14ac:dyDescent="0.25"/>
    <row r="51605" x14ac:dyDescent="0.25"/>
    <row r="51606" x14ac:dyDescent="0.25"/>
    <row r="51607" x14ac:dyDescent="0.25"/>
    <row r="51608" x14ac:dyDescent="0.25"/>
    <row r="51609" x14ac:dyDescent="0.25"/>
    <row r="51610" x14ac:dyDescent="0.25"/>
    <row r="51611" x14ac:dyDescent="0.25"/>
    <row r="51612" x14ac:dyDescent="0.25"/>
    <row r="51613" x14ac:dyDescent="0.25"/>
    <row r="51614" x14ac:dyDescent="0.25"/>
    <row r="51615" x14ac:dyDescent="0.25"/>
    <row r="51616" x14ac:dyDescent="0.25"/>
    <row r="51617" x14ac:dyDescent="0.25"/>
    <row r="51618" x14ac:dyDescent="0.25"/>
    <row r="51619" x14ac:dyDescent="0.25"/>
    <row r="51620" x14ac:dyDescent="0.25"/>
    <row r="51621" x14ac:dyDescent="0.25"/>
    <row r="51622" x14ac:dyDescent="0.25"/>
    <row r="51623" x14ac:dyDescent="0.25"/>
    <row r="51624" x14ac:dyDescent="0.25"/>
    <row r="51625" x14ac:dyDescent="0.25"/>
    <row r="51626" x14ac:dyDescent="0.25"/>
    <row r="51627" x14ac:dyDescent="0.25"/>
    <row r="51628" x14ac:dyDescent="0.25"/>
    <row r="51629" x14ac:dyDescent="0.25"/>
    <row r="51630" x14ac:dyDescent="0.25"/>
    <row r="51631" x14ac:dyDescent="0.25"/>
    <row r="51632" x14ac:dyDescent="0.25"/>
    <row r="51633" x14ac:dyDescent="0.25"/>
    <row r="51634" x14ac:dyDescent="0.25"/>
    <row r="51635" x14ac:dyDescent="0.25"/>
    <row r="51636" x14ac:dyDescent="0.25"/>
    <row r="51637" x14ac:dyDescent="0.25"/>
    <row r="51638" x14ac:dyDescent="0.25"/>
    <row r="51639" x14ac:dyDescent="0.25"/>
    <row r="51640" x14ac:dyDescent="0.25"/>
    <row r="51641" x14ac:dyDescent="0.25"/>
    <row r="51642" x14ac:dyDescent="0.25"/>
    <row r="51643" x14ac:dyDescent="0.25"/>
    <row r="51644" x14ac:dyDescent="0.25"/>
    <row r="51645" x14ac:dyDescent="0.25"/>
    <row r="51646" x14ac:dyDescent="0.25"/>
    <row r="51647" x14ac:dyDescent="0.25"/>
    <row r="51648" x14ac:dyDescent="0.25"/>
    <row r="51649" x14ac:dyDescent="0.25"/>
    <row r="51650" x14ac:dyDescent="0.25"/>
    <row r="51651" x14ac:dyDescent="0.25"/>
    <row r="51652" x14ac:dyDescent="0.25"/>
    <row r="51653" x14ac:dyDescent="0.25"/>
    <row r="51654" x14ac:dyDescent="0.25"/>
    <row r="51655" x14ac:dyDescent="0.25"/>
    <row r="51656" x14ac:dyDescent="0.25"/>
    <row r="51657" x14ac:dyDescent="0.25"/>
    <row r="51658" x14ac:dyDescent="0.25"/>
    <row r="51659" x14ac:dyDescent="0.25"/>
    <row r="51660" x14ac:dyDescent="0.25"/>
    <row r="51661" x14ac:dyDescent="0.25"/>
    <row r="51662" x14ac:dyDescent="0.25"/>
    <row r="51663" x14ac:dyDescent="0.25"/>
    <row r="51664" x14ac:dyDescent="0.25"/>
    <row r="51665" x14ac:dyDescent="0.25"/>
    <row r="51666" x14ac:dyDescent="0.25"/>
    <row r="51667" x14ac:dyDescent="0.25"/>
    <row r="51668" x14ac:dyDescent="0.25"/>
    <row r="51669" x14ac:dyDescent="0.25"/>
    <row r="51670" x14ac:dyDescent="0.25"/>
    <row r="51671" x14ac:dyDescent="0.25"/>
    <row r="51672" x14ac:dyDescent="0.25"/>
    <row r="51673" x14ac:dyDescent="0.25"/>
    <row r="51674" x14ac:dyDescent="0.25"/>
    <row r="51675" x14ac:dyDescent="0.25"/>
    <row r="51676" x14ac:dyDescent="0.25"/>
    <row r="51677" x14ac:dyDescent="0.25"/>
    <row r="51678" x14ac:dyDescent="0.25"/>
    <row r="51679" x14ac:dyDescent="0.25"/>
    <row r="51680" x14ac:dyDescent="0.25"/>
    <row r="51681" x14ac:dyDescent="0.25"/>
    <row r="51682" x14ac:dyDescent="0.25"/>
    <row r="51683" x14ac:dyDescent="0.25"/>
    <row r="51684" x14ac:dyDescent="0.25"/>
    <row r="51685" x14ac:dyDescent="0.25"/>
    <row r="51686" x14ac:dyDescent="0.25"/>
    <row r="51687" x14ac:dyDescent="0.25"/>
    <row r="51688" x14ac:dyDescent="0.25"/>
    <row r="51689" x14ac:dyDescent="0.25"/>
    <row r="51690" x14ac:dyDescent="0.25"/>
    <row r="51691" x14ac:dyDescent="0.25"/>
    <row r="51692" x14ac:dyDescent="0.25"/>
    <row r="51693" x14ac:dyDescent="0.25"/>
    <row r="51694" x14ac:dyDescent="0.25"/>
    <row r="51695" x14ac:dyDescent="0.25"/>
    <row r="51696" x14ac:dyDescent="0.25"/>
    <row r="51697" x14ac:dyDescent="0.25"/>
    <row r="51698" x14ac:dyDescent="0.25"/>
    <row r="51699" x14ac:dyDescent="0.25"/>
    <row r="51700" x14ac:dyDescent="0.25"/>
    <row r="51701" x14ac:dyDescent="0.25"/>
    <row r="51702" x14ac:dyDescent="0.25"/>
    <row r="51703" x14ac:dyDescent="0.25"/>
    <row r="51704" x14ac:dyDescent="0.25"/>
    <row r="51705" x14ac:dyDescent="0.25"/>
    <row r="51706" x14ac:dyDescent="0.25"/>
    <row r="51707" x14ac:dyDescent="0.25"/>
    <row r="51708" x14ac:dyDescent="0.25"/>
    <row r="51709" x14ac:dyDescent="0.25"/>
    <row r="51710" x14ac:dyDescent="0.25"/>
    <row r="51711" x14ac:dyDescent="0.25"/>
    <row r="51712" x14ac:dyDescent="0.25"/>
    <row r="51713" x14ac:dyDescent="0.25"/>
    <row r="51714" x14ac:dyDescent="0.25"/>
    <row r="51715" x14ac:dyDescent="0.25"/>
    <row r="51716" x14ac:dyDescent="0.25"/>
    <row r="51717" x14ac:dyDescent="0.25"/>
    <row r="51718" x14ac:dyDescent="0.25"/>
    <row r="51719" x14ac:dyDescent="0.25"/>
    <row r="51720" x14ac:dyDescent="0.25"/>
    <row r="51721" x14ac:dyDescent="0.25"/>
    <row r="51722" x14ac:dyDescent="0.25"/>
    <row r="51723" x14ac:dyDescent="0.25"/>
    <row r="51724" x14ac:dyDescent="0.25"/>
    <row r="51725" x14ac:dyDescent="0.25"/>
    <row r="51726" x14ac:dyDescent="0.25"/>
    <row r="51727" x14ac:dyDescent="0.25"/>
    <row r="51728" x14ac:dyDescent="0.25"/>
    <row r="51729" x14ac:dyDescent="0.25"/>
    <row r="51730" x14ac:dyDescent="0.25"/>
    <row r="51731" x14ac:dyDescent="0.25"/>
    <row r="51732" x14ac:dyDescent="0.25"/>
    <row r="51733" x14ac:dyDescent="0.25"/>
    <row r="51734" x14ac:dyDescent="0.25"/>
    <row r="51735" x14ac:dyDescent="0.25"/>
    <row r="51736" x14ac:dyDescent="0.25"/>
    <row r="51737" x14ac:dyDescent="0.25"/>
    <row r="51738" x14ac:dyDescent="0.25"/>
    <row r="51739" x14ac:dyDescent="0.25"/>
    <row r="51740" x14ac:dyDescent="0.25"/>
    <row r="51741" x14ac:dyDescent="0.25"/>
    <row r="51742" x14ac:dyDescent="0.25"/>
    <row r="51743" x14ac:dyDescent="0.25"/>
    <row r="51744" x14ac:dyDescent="0.25"/>
    <row r="51745" x14ac:dyDescent="0.25"/>
    <row r="51746" x14ac:dyDescent="0.25"/>
    <row r="51747" x14ac:dyDescent="0.25"/>
    <row r="51748" x14ac:dyDescent="0.25"/>
    <row r="51749" x14ac:dyDescent="0.25"/>
    <row r="51750" x14ac:dyDescent="0.25"/>
    <row r="51751" x14ac:dyDescent="0.25"/>
    <row r="51752" x14ac:dyDescent="0.25"/>
    <row r="51753" x14ac:dyDescent="0.25"/>
    <row r="51754" x14ac:dyDescent="0.25"/>
    <row r="51755" x14ac:dyDescent="0.25"/>
    <row r="51756" x14ac:dyDescent="0.25"/>
    <row r="51757" x14ac:dyDescent="0.25"/>
    <row r="51758" x14ac:dyDescent="0.25"/>
    <row r="51759" x14ac:dyDescent="0.25"/>
    <row r="51760" x14ac:dyDescent="0.25"/>
    <row r="51761" x14ac:dyDescent="0.25"/>
    <row r="51762" x14ac:dyDescent="0.25"/>
    <row r="51763" x14ac:dyDescent="0.25"/>
    <row r="51764" x14ac:dyDescent="0.25"/>
    <row r="51765" x14ac:dyDescent="0.25"/>
    <row r="51766" x14ac:dyDescent="0.25"/>
    <row r="51767" x14ac:dyDescent="0.25"/>
    <row r="51768" x14ac:dyDescent="0.25"/>
    <row r="51769" x14ac:dyDescent="0.25"/>
    <row r="51770" x14ac:dyDescent="0.25"/>
    <row r="51771" x14ac:dyDescent="0.25"/>
    <row r="51772" x14ac:dyDescent="0.25"/>
    <row r="51773" x14ac:dyDescent="0.25"/>
    <row r="51774" x14ac:dyDescent="0.25"/>
    <row r="51775" x14ac:dyDescent="0.25"/>
    <row r="51776" x14ac:dyDescent="0.25"/>
    <row r="51777" x14ac:dyDescent="0.25"/>
    <row r="51778" x14ac:dyDescent="0.25"/>
    <row r="51779" x14ac:dyDescent="0.25"/>
    <row r="51780" x14ac:dyDescent="0.25"/>
    <row r="51781" x14ac:dyDescent="0.25"/>
    <row r="51782" x14ac:dyDescent="0.25"/>
    <row r="51783" x14ac:dyDescent="0.25"/>
    <row r="51784" x14ac:dyDescent="0.25"/>
    <row r="51785" x14ac:dyDescent="0.25"/>
    <row r="51786" x14ac:dyDescent="0.25"/>
    <row r="51787" x14ac:dyDescent="0.25"/>
    <row r="51788" x14ac:dyDescent="0.25"/>
    <row r="51789" x14ac:dyDescent="0.25"/>
    <row r="51790" x14ac:dyDescent="0.25"/>
    <row r="51791" x14ac:dyDescent="0.25"/>
    <row r="51792" x14ac:dyDescent="0.25"/>
    <row r="51793" x14ac:dyDescent="0.25"/>
    <row r="51794" x14ac:dyDescent="0.25"/>
    <row r="51795" x14ac:dyDescent="0.25"/>
    <row r="51796" x14ac:dyDescent="0.25"/>
    <row r="51797" x14ac:dyDescent="0.25"/>
    <row r="51798" x14ac:dyDescent="0.25"/>
    <row r="51799" x14ac:dyDescent="0.25"/>
    <row r="51800" x14ac:dyDescent="0.25"/>
    <row r="51801" x14ac:dyDescent="0.25"/>
    <row r="51802" x14ac:dyDescent="0.25"/>
    <row r="51803" x14ac:dyDescent="0.25"/>
    <row r="51804" x14ac:dyDescent="0.25"/>
    <row r="51805" x14ac:dyDescent="0.25"/>
    <row r="51806" x14ac:dyDescent="0.25"/>
    <row r="51807" x14ac:dyDescent="0.25"/>
    <row r="51808" x14ac:dyDescent="0.25"/>
    <row r="51809" x14ac:dyDescent="0.25"/>
    <row r="51810" x14ac:dyDescent="0.25"/>
    <row r="51811" x14ac:dyDescent="0.25"/>
    <row r="51812" x14ac:dyDescent="0.25"/>
    <row r="51813" x14ac:dyDescent="0.25"/>
    <row r="51814" x14ac:dyDescent="0.25"/>
    <row r="51815" x14ac:dyDescent="0.25"/>
    <row r="51816" x14ac:dyDescent="0.25"/>
    <row r="51817" x14ac:dyDescent="0.25"/>
    <row r="51818" x14ac:dyDescent="0.25"/>
    <row r="51819" x14ac:dyDescent="0.25"/>
    <row r="51820" x14ac:dyDescent="0.25"/>
    <row r="51821" x14ac:dyDescent="0.25"/>
    <row r="51822" x14ac:dyDescent="0.25"/>
    <row r="51823" x14ac:dyDescent="0.25"/>
    <row r="51824" x14ac:dyDescent="0.25"/>
    <row r="51825" x14ac:dyDescent="0.25"/>
    <row r="51826" x14ac:dyDescent="0.25"/>
    <row r="51827" x14ac:dyDescent="0.25"/>
    <row r="51828" x14ac:dyDescent="0.25"/>
    <row r="51829" x14ac:dyDescent="0.25"/>
    <row r="51830" x14ac:dyDescent="0.25"/>
    <row r="51831" x14ac:dyDescent="0.25"/>
    <row r="51832" x14ac:dyDescent="0.25"/>
    <row r="51833" x14ac:dyDescent="0.25"/>
    <row r="51834" x14ac:dyDescent="0.25"/>
    <row r="51835" x14ac:dyDescent="0.25"/>
    <row r="51836" x14ac:dyDescent="0.25"/>
    <row r="51837" x14ac:dyDescent="0.25"/>
    <row r="51838" x14ac:dyDescent="0.25"/>
    <row r="51839" x14ac:dyDescent="0.25"/>
    <row r="51840" x14ac:dyDescent="0.25"/>
    <row r="51841" x14ac:dyDescent="0.25"/>
    <row r="51842" x14ac:dyDescent="0.25"/>
    <row r="51843" x14ac:dyDescent="0.25"/>
    <row r="51844" x14ac:dyDescent="0.25"/>
    <row r="51845" x14ac:dyDescent="0.25"/>
    <row r="51846" x14ac:dyDescent="0.25"/>
    <row r="51847" x14ac:dyDescent="0.25"/>
    <row r="51848" x14ac:dyDescent="0.25"/>
    <row r="51849" x14ac:dyDescent="0.25"/>
    <row r="51850" x14ac:dyDescent="0.25"/>
    <row r="51851" x14ac:dyDescent="0.25"/>
    <row r="51852" x14ac:dyDescent="0.25"/>
    <row r="51853" x14ac:dyDescent="0.25"/>
    <row r="51854" x14ac:dyDescent="0.25"/>
    <row r="51855" x14ac:dyDescent="0.25"/>
    <row r="51856" x14ac:dyDescent="0.25"/>
    <row r="51857" x14ac:dyDescent="0.25"/>
    <row r="51858" x14ac:dyDescent="0.25"/>
    <row r="51859" x14ac:dyDescent="0.25"/>
    <row r="51860" x14ac:dyDescent="0.25"/>
    <row r="51861" x14ac:dyDescent="0.25"/>
    <row r="51862" x14ac:dyDescent="0.25"/>
    <row r="51863" x14ac:dyDescent="0.25"/>
    <row r="51864" x14ac:dyDescent="0.25"/>
    <row r="51865" x14ac:dyDescent="0.25"/>
    <row r="51866" x14ac:dyDescent="0.25"/>
    <row r="51867" x14ac:dyDescent="0.25"/>
    <row r="51868" x14ac:dyDescent="0.25"/>
    <row r="51869" x14ac:dyDescent="0.25"/>
    <row r="51870" x14ac:dyDescent="0.25"/>
    <row r="51871" x14ac:dyDescent="0.25"/>
    <row r="51872" x14ac:dyDescent="0.25"/>
    <row r="51873" x14ac:dyDescent="0.25"/>
    <row r="51874" x14ac:dyDescent="0.25"/>
    <row r="51875" x14ac:dyDescent="0.25"/>
    <row r="51876" x14ac:dyDescent="0.25"/>
    <row r="51877" x14ac:dyDescent="0.25"/>
    <row r="51878" x14ac:dyDescent="0.25"/>
    <row r="51879" x14ac:dyDescent="0.25"/>
    <row r="51880" x14ac:dyDescent="0.25"/>
    <row r="51881" x14ac:dyDescent="0.25"/>
    <row r="51882" x14ac:dyDescent="0.25"/>
    <row r="51883" x14ac:dyDescent="0.25"/>
    <row r="51884" x14ac:dyDescent="0.25"/>
    <row r="51885" x14ac:dyDescent="0.25"/>
    <row r="51886" x14ac:dyDescent="0.25"/>
    <row r="51887" x14ac:dyDescent="0.25"/>
    <row r="51888" x14ac:dyDescent="0.25"/>
    <row r="51889" x14ac:dyDescent="0.25"/>
    <row r="51890" x14ac:dyDescent="0.25"/>
    <row r="51891" x14ac:dyDescent="0.25"/>
    <row r="51892" x14ac:dyDescent="0.25"/>
    <row r="51893" x14ac:dyDescent="0.25"/>
    <row r="51894" x14ac:dyDescent="0.25"/>
    <row r="51895" x14ac:dyDescent="0.25"/>
    <row r="51896" x14ac:dyDescent="0.25"/>
    <row r="51897" x14ac:dyDescent="0.25"/>
    <row r="51898" x14ac:dyDescent="0.25"/>
    <row r="51899" x14ac:dyDescent="0.25"/>
    <row r="51900" x14ac:dyDescent="0.25"/>
    <row r="51901" x14ac:dyDescent="0.25"/>
    <row r="51902" x14ac:dyDescent="0.25"/>
    <row r="51903" x14ac:dyDescent="0.25"/>
    <row r="51904" x14ac:dyDescent="0.25"/>
    <row r="51905" x14ac:dyDescent="0.25"/>
    <row r="51906" x14ac:dyDescent="0.25"/>
    <row r="51907" x14ac:dyDescent="0.25"/>
    <row r="51908" x14ac:dyDescent="0.25"/>
    <row r="51909" x14ac:dyDescent="0.25"/>
    <row r="51910" x14ac:dyDescent="0.25"/>
    <row r="51911" x14ac:dyDescent="0.25"/>
    <row r="51912" x14ac:dyDescent="0.25"/>
    <row r="51913" x14ac:dyDescent="0.25"/>
    <row r="51914" x14ac:dyDescent="0.25"/>
    <row r="51915" x14ac:dyDescent="0.25"/>
    <row r="51916" x14ac:dyDescent="0.25"/>
    <row r="51917" x14ac:dyDescent="0.25"/>
    <row r="51918" x14ac:dyDescent="0.25"/>
    <row r="51919" x14ac:dyDescent="0.25"/>
    <row r="51920" x14ac:dyDescent="0.25"/>
    <row r="51921" x14ac:dyDescent="0.25"/>
    <row r="51922" x14ac:dyDescent="0.25"/>
    <row r="51923" x14ac:dyDescent="0.25"/>
    <row r="51924" x14ac:dyDescent="0.25"/>
    <row r="51925" x14ac:dyDescent="0.25"/>
    <row r="51926" x14ac:dyDescent="0.25"/>
    <row r="51927" x14ac:dyDescent="0.25"/>
    <row r="51928" x14ac:dyDescent="0.25"/>
    <row r="51929" x14ac:dyDescent="0.25"/>
    <row r="51930" x14ac:dyDescent="0.25"/>
    <row r="51931" x14ac:dyDescent="0.25"/>
    <row r="51932" x14ac:dyDescent="0.25"/>
    <row r="51933" x14ac:dyDescent="0.25"/>
    <row r="51934" x14ac:dyDescent="0.25"/>
    <row r="51935" x14ac:dyDescent="0.25"/>
    <row r="51936" x14ac:dyDescent="0.25"/>
    <row r="51937" x14ac:dyDescent="0.25"/>
    <row r="51938" x14ac:dyDescent="0.25"/>
    <row r="51939" x14ac:dyDescent="0.25"/>
    <row r="51940" x14ac:dyDescent="0.25"/>
    <row r="51941" x14ac:dyDescent="0.25"/>
    <row r="51942" x14ac:dyDescent="0.25"/>
    <row r="51943" x14ac:dyDescent="0.25"/>
    <row r="51944" x14ac:dyDescent="0.25"/>
    <row r="51945" x14ac:dyDescent="0.25"/>
    <row r="51946" x14ac:dyDescent="0.25"/>
    <row r="51947" x14ac:dyDescent="0.25"/>
    <row r="51948" x14ac:dyDescent="0.25"/>
    <row r="51949" x14ac:dyDescent="0.25"/>
    <row r="51950" x14ac:dyDescent="0.25"/>
    <row r="51951" x14ac:dyDescent="0.25"/>
    <row r="51952" x14ac:dyDescent="0.25"/>
    <row r="51953" x14ac:dyDescent="0.25"/>
    <row r="51954" x14ac:dyDescent="0.25"/>
    <row r="51955" x14ac:dyDescent="0.25"/>
    <row r="51956" x14ac:dyDescent="0.25"/>
    <row r="51957" x14ac:dyDescent="0.25"/>
    <row r="51958" x14ac:dyDescent="0.25"/>
    <row r="51959" x14ac:dyDescent="0.25"/>
    <row r="51960" x14ac:dyDescent="0.25"/>
    <row r="51961" x14ac:dyDescent="0.25"/>
    <row r="51962" x14ac:dyDescent="0.25"/>
    <row r="51963" x14ac:dyDescent="0.25"/>
    <row r="51964" x14ac:dyDescent="0.25"/>
    <row r="51965" x14ac:dyDescent="0.25"/>
    <row r="51966" x14ac:dyDescent="0.25"/>
    <row r="51967" x14ac:dyDescent="0.25"/>
    <row r="51968" x14ac:dyDescent="0.25"/>
    <row r="51969" x14ac:dyDescent="0.25"/>
    <row r="51970" x14ac:dyDescent="0.25"/>
    <row r="51971" x14ac:dyDescent="0.25"/>
    <row r="51972" x14ac:dyDescent="0.25"/>
    <row r="51973" x14ac:dyDescent="0.25"/>
    <row r="51974" x14ac:dyDescent="0.25"/>
    <row r="51975" x14ac:dyDescent="0.25"/>
    <row r="51976" x14ac:dyDescent="0.25"/>
    <row r="51977" x14ac:dyDescent="0.25"/>
    <row r="51978" x14ac:dyDescent="0.25"/>
    <row r="51979" x14ac:dyDescent="0.25"/>
    <row r="51980" x14ac:dyDescent="0.25"/>
    <row r="51981" x14ac:dyDescent="0.25"/>
    <row r="51982" x14ac:dyDescent="0.25"/>
    <row r="51983" x14ac:dyDescent="0.25"/>
    <row r="51984" x14ac:dyDescent="0.25"/>
    <row r="51985" x14ac:dyDescent="0.25"/>
    <row r="51986" x14ac:dyDescent="0.25"/>
    <row r="51987" x14ac:dyDescent="0.25"/>
    <row r="51988" x14ac:dyDescent="0.25"/>
    <row r="51989" x14ac:dyDescent="0.25"/>
    <row r="51990" x14ac:dyDescent="0.25"/>
    <row r="51991" x14ac:dyDescent="0.25"/>
    <row r="51992" x14ac:dyDescent="0.25"/>
    <row r="51993" x14ac:dyDescent="0.25"/>
    <row r="51994" x14ac:dyDescent="0.25"/>
    <row r="51995" x14ac:dyDescent="0.25"/>
    <row r="51996" x14ac:dyDescent="0.25"/>
    <row r="51997" x14ac:dyDescent="0.25"/>
    <row r="51998" x14ac:dyDescent="0.25"/>
    <row r="51999" x14ac:dyDescent="0.25"/>
    <row r="52000" x14ac:dyDescent="0.25"/>
    <row r="52001" x14ac:dyDescent="0.25"/>
    <row r="52002" x14ac:dyDescent="0.25"/>
    <row r="52003" x14ac:dyDescent="0.25"/>
    <row r="52004" x14ac:dyDescent="0.25"/>
    <row r="52005" x14ac:dyDescent="0.25"/>
    <row r="52006" x14ac:dyDescent="0.25"/>
    <row r="52007" x14ac:dyDescent="0.25"/>
    <row r="52008" x14ac:dyDescent="0.25"/>
    <row r="52009" x14ac:dyDescent="0.25"/>
    <row r="52010" x14ac:dyDescent="0.25"/>
    <row r="52011" x14ac:dyDescent="0.25"/>
    <row r="52012" x14ac:dyDescent="0.25"/>
    <row r="52013" x14ac:dyDescent="0.25"/>
    <row r="52014" x14ac:dyDescent="0.25"/>
    <row r="52015" x14ac:dyDescent="0.25"/>
    <row r="52016" x14ac:dyDescent="0.25"/>
    <row r="52017" x14ac:dyDescent="0.25"/>
    <row r="52018" x14ac:dyDescent="0.25"/>
    <row r="52019" x14ac:dyDescent="0.25"/>
    <row r="52020" x14ac:dyDescent="0.25"/>
    <row r="52021" x14ac:dyDescent="0.25"/>
    <row r="52022" x14ac:dyDescent="0.25"/>
    <row r="52023" x14ac:dyDescent="0.25"/>
    <row r="52024" x14ac:dyDescent="0.25"/>
    <row r="52025" x14ac:dyDescent="0.25"/>
    <row r="52026" x14ac:dyDescent="0.25"/>
    <row r="52027" x14ac:dyDescent="0.25"/>
    <row r="52028" x14ac:dyDescent="0.25"/>
    <row r="52029" x14ac:dyDescent="0.25"/>
    <row r="52030" x14ac:dyDescent="0.25"/>
    <row r="52031" x14ac:dyDescent="0.25"/>
    <row r="52032" x14ac:dyDescent="0.25"/>
    <row r="52033" x14ac:dyDescent="0.25"/>
    <row r="52034" x14ac:dyDescent="0.25"/>
    <row r="52035" x14ac:dyDescent="0.25"/>
    <row r="52036" x14ac:dyDescent="0.25"/>
    <row r="52037" x14ac:dyDescent="0.25"/>
    <row r="52038" x14ac:dyDescent="0.25"/>
    <row r="52039" x14ac:dyDescent="0.25"/>
    <row r="52040" x14ac:dyDescent="0.25"/>
    <row r="52041" x14ac:dyDescent="0.25"/>
    <row r="52042" x14ac:dyDescent="0.25"/>
    <row r="52043" x14ac:dyDescent="0.25"/>
    <row r="52044" x14ac:dyDescent="0.25"/>
    <row r="52045" x14ac:dyDescent="0.25"/>
    <row r="52046" x14ac:dyDescent="0.25"/>
    <row r="52047" x14ac:dyDescent="0.25"/>
    <row r="52048" x14ac:dyDescent="0.25"/>
    <row r="52049" x14ac:dyDescent="0.25"/>
    <row r="52050" x14ac:dyDescent="0.25"/>
    <row r="52051" x14ac:dyDescent="0.25"/>
    <row r="52052" x14ac:dyDescent="0.25"/>
    <row r="52053" x14ac:dyDescent="0.25"/>
    <row r="52054" x14ac:dyDescent="0.25"/>
    <row r="52055" x14ac:dyDescent="0.25"/>
    <row r="52056" x14ac:dyDescent="0.25"/>
    <row r="52057" x14ac:dyDescent="0.25"/>
    <row r="52058" x14ac:dyDescent="0.25"/>
    <row r="52059" x14ac:dyDescent="0.25"/>
    <row r="52060" x14ac:dyDescent="0.25"/>
    <row r="52061" x14ac:dyDescent="0.25"/>
    <row r="52062" x14ac:dyDescent="0.25"/>
    <row r="52063" x14ac:dyDescent="0.25"/>
    <row r="52064" x14ac:dyDescent="0.25"/>
    <row r="52065" x14ac:dyDescent="0.25"/>
    <row r="52066" x14ac:dyDescent="0.25"/>
    <row r="52067" x14ac:dyDescent="0.25"/>
    <row r="52068" x14ac:dyDescent="0.25"/>
    <row r="52069" x14ac:dyDescent="0.25"/>
    <row r="52070" x14ac:dyDescent="0.25"/>
    <row r="52071" x14ac:dyDescent="0.25"/>
    <row r="52072" x14ac:dyDescent="0.25"/>
    <row r="52073" x14ac:dyDescent="0.25"/>
    <row r="52074" x14ac:dyDescent="0.25"/>
    <row r="52075" x14ac:dyDescent="0.25"/>
    <row r="52076" x14ac:dyDescent="0.25"/>
    <row r="52077" x14ac:dyDescent="0.25"/>
    <row r="52078" x14ac:dyDescent="0.25"/>
    <row r="52079" x14ac:dyDescent="0.25"/>
    <row r="52080" x14ac:dyDescent="0.25"/>
    <row r="52081" x14ac:dyDescent="0.25"/>
    <row r="52082" x14ac:dyDescent="0.25"/>
    <row r="52083" x14ac:dyDescent="0.25"/>
    <row r="52084" x14ac:dyDescent="0.25"/>
    <row r="52085" x14ac:dyDescent="0.25"/>
    <row r="52086" x14ac:dyDescent="0.25"/>
    <row r="52087" x14ac:dyDescent="0.25"/>
    <row r="52088" x14ac:dyDescent="0.25"/>
    <row r="52089" x14ac:dyDescent="0.25"/>
    <row r="52090" x14ac:dyDescent="0.25"/>
    <row r="52091" x14ac:dyDescent="0.25"/>
    <row r="52092" x14ac:dyDescent="0.25"/>
    <row r="52093" x14ac:dyDescent="0.25"/>
    <row r="52094" x14ac:dyDescent="0.25"/>
    <row r="52095" x14ac:dyDescent="0.25"/>
    <row r="52096" x14ac:dyDescent="0.25"/>
    <row r="52097" x14ac:dyDescent="0.25"/>
    <row r="52098" x14ac:dyDescent="0.25"/>
    <row r="52099" x14ac:dyDescent="0.25"/>
    <row r="52100" x14ac:dyDescent="0.25"/>
    <row r="52101" x14ac:dyDescent="0.25"/>
    <row r="52102" x14ac:dyDescent="0.25"/>
    <row r="52103" x14ac:dyDescent="0.25"/>
    <row r="52104" x14ac:dyDescent="0.25"/>
    <row r="52105" x14ac:dyDescent="0.25"/>
    <row r="52106" x14ac:dyDescent="0.25"/>
    <row r="52107" x14ac:dyDescent="0.25"/>
    <row r="52108" x14ac:dyDescent="0.25"/>
    <row r="52109" x14ac:dyDescent="0.25"/>
    <row r="52110" x14ac:dyDescent="0.25"/>
    <row r="52111" x14ac:dyDescent="0.25"/>
    <row r="52112" x14ac:dyDescent="0.25"/>
    <row r="52113" x14ac:dyDescent="0.25"/>
    <row r="52114" x14ac:dyDescent="0.25"/>
    <row r="52115" x14ac:dyDescent="0.25"/>
    <row r="52116" x14ac:dyDescent="0.25"/>
    <row r="52117" x14ac:dyDescent="0.25"/>
    <row r="52118" x14ac:dyDescent="0.25"/>
    <row r="52119" x14ac:dyDescent="0.25"/>
    <row r="52120" x14ac:dyDescent="0.25"/>
    <row r="52121" x14ac:dyDescent="0.25"/>
    <row r="52122" x14ac:dyDescent="0.25"/>
    <row r="52123" x14ac:dyDescent="0.25"/>
    <row r="52124" x14ac:dyDescent="0.25"/>
    <row r="52125" x14ac:dyDescent="0.25"/>
    <row r="52126" x14ac:dyDescent="0.25"/>
    <row r="52127" x14ac:dyDescent="0.25"/>
    <row r="52128" x14ac:dyDescent="0.25"/>
    <row r="52129" x14ac:dyDescent="0.25"/>
    <row r="52130" x14ac:dyDescent="0.25"/>
    <row r="52131" x14ac:dyDescent="0.25"/>
    <row r="52132" x14ac:dyDescent="0.25"/>
    <row r="52133" x14ac:dyDescent="0.25"/>
    <row r="52134" x14ac:dyDescent="0.25"/>
    <row r="52135" x14ac:dyDescent="0.25"/>
    <row r="52136" x14ac:dyDescent="0.25"/>
    <row r="52137" x14ac:dyDescent="0.25"/>
    <row r="52138" x14ac:dyDescent="0.25"/>
    <row r="52139" x14ac:dyDescent="0.25"/>
    <row r="52140" x14ac:dyDescent="0.25"/>
    <row r="52141" x14ac:dyDescent="0.25"/>
    <row r="52142" x14ac:dyDescent="0.25"/>
    <row r="52143" x14ac:dyDescent="0.25"/>
    <row r="52144" x14ac:dyDescent="0.25"/>
    <row r="52145" x14ac:dyDescent="0.25"/>
    <row r="52146" x14ac:dyDescent="0.25"/>
    <row r="52147" x14ac:dyDescent="0.25"/>
    <row r="52148" x14ac:dyDescent="0.25"/>
    <row r="52149" x14ac:dyDescent="0.25"/>
    <row r="52150" x14ac:dyDescent="0.25"/>
    <row r="52151" x14ac:dyDescent="0.25"/>
    <row r="52152" x14ac:dyDescent="0.25"/>
    <row r="52153" x14ac:dyDescent="0.25"/>
    <row r="52154" x14ac:dyDescent="0.25"/>
    <row r="52155" x14ac:dyDescent="0.25"/>
    <row r="52156" x14ac:dyDescent="0.25"/>
    <row r="52157" x14ac:dyDescent="0.25"/>
    <row r="52158" x14ac:dyDescent="0.25"/>
    <row r="52159" x14ac:dyDescent="0.25"/>
    <row r="52160" x14ac:dyDescent="0.25"/>
    <row r="52161" x14ac:dyDescent="0.25"/>
    <row r="52162" x14ac:dyDescent="0.25"/>
    <row r="52163" x14ac:dyDescent="0.25"/>
    <row r="52164" x14ac:dyDescent="0.25"/>
    <row r="52165" x14ac:dyDescent="0.25"/>
    <row r="52166" x14ac:dyDescent="0.25"/>
    <row r="52167" x14ac:dyDescent="0.25"/>
    <row r="52168" x14ac:dyDescent="0.25"/>
    <row r="52169" x14ac:dyDescent="0.25"/>
    <row r="52170" x14ac:dyDescent="0.25"/>
    <row r="52171" x14ac:dyDescent="0.25"/>
    <row r="52172" x14ac:dyDescent="0.25"/>
    <row r="52173" x14ac:dyDescent="0.25"/>
    <row r="52174" x14ac:dyDescent="0.25"/>
    <row r="52175" x14ac:dyDescent="0.25"/>
    <row r="52176" x14ac:dyDescent="0.25"/>
    <row r="52177" x14ac:dyDescent="0.25"/>
    <row r="52178" x14ac:dyDescent="0.25"/>
    <row r="52179" x14ac:dyDescent="0.25"/>
    <row r="52180" x14ac:dyDescent="0.25"/>
    <row r="52181" x14ac:dyDescent="0.25"/>
    <row r="52182" x14ac:dyDescent="0.25"/>
    <row r="52183" x14ac:dyDescent="0.25"/>
    <row r="52184" x14ac:dyDescent="0.25"/>
    <row r="52185" x14ac:dyDescent="0.25"/>
    <row r="52186" x14ac:dyDescent="0.25"/>
    <row r="52187" x14ac:dyDescent="0.25"/>
    <row r="52188" x14ac:dyDescent="0.25"/>
    <row r="52189" x14ac:dyDescent="0.25"/>
    <row r="52190" x14ac:dyDescent="0.25"/>
    <row r="52191" x14ac:dyDescent="0.25"/>
    <row r="52192" x14ac:dyDescent="0.25"/>
    <row r="52193" x14ac:dyDescent="0.25"/>
    <row r="52194" x14ac:dyDescent="0.25"/>
    <row r="52195" x14ac:dyDescent="0.25"/>
    <row r="52196" x14ac:dyDescent="0.25"/>
    <row r="52197" x14ac:dyDescent="0.25"/>
    <row r="52198" x14ac:dyDescent="0.25"/>
    <row r="52199" x14ac:dyDescent="0.25"/>
    <row r="52200" x14ac:dyDescent="0.25"/>
    <row r="52201" x14ac:dyDescent="0.25"/>
    <row r="52202" x14ac:dyDescent="0.25"/>
    <row r="52203" x14ac:dyDescent="0.25"/>
    <row r="52204" x14ac:dyDescent="0.25"/>
    <row r="52205" x14ac:dyDescent="0.25"/>
    <row r="52206" x14ac:dyDescent="0.25"/>
    <row r="52207" x14ac:dyDescent="0.25"/>
    <row r="52208" x14ac:dyDescent="0.25"/>
    <row r="52209" x14ac:dyDescent="0.25"/>
    <row r="52210" x14ac:dyDescent="0.25"/>
    <row r="52211" x14ac:dyDescent="0.25"/>
    <row r="52212" x14ac:dyDescent="0.25"/>
    <row r="52213" x14ac:dyDescent="0.25"/>
    <row r="52214" x14ac:dyDescent="0.25"/>
    <row r="52215" x14ac:dyDescent="0.25"/>
    <row r="52216" x14ac:dyDescent="0.25"/>
    <row r="52217" x14ac:dyDescent="0.25"/>
    <row r="52218" x14ac:dyDescent="0.25"/>
    <row r="52219" x14ac:dyDescent="0.25"/>
    <row r="52220" x14ac:dyDescent="0.25"/>
    <row r="52221" x14ac:dyDescent="0.25"/>
    <row r="52222" x14ac:dyDescent="0.25"/>
    <row r="52223" x14ac:dyDescent="0.25"/>
    <row r="52224" x14ac:dyDescent="0.25"/>
    <row r="52225" x14ac:dyDescent="0.25"/>
    <row r="52226" x14ac:dyDescent="0.25"/>
    <row r="52227" x14ac:dyDescent="0.25"/>
    <row r="52228" x14ac:dyDescent="0.25"/>
    <row r="52229" x14ac:dyDescent="0.25"/>
    <row r="52230" x14ac:dyDescent="0.25"/>
    <row r="52231" x14ac:dyDescent="0.25"/>
    <row r="52232" x14ac:dyDescent="0.25"/>
    <row r="52233" x14ac:dyDescent="0.25"/>
    <row r="52234" x14ac:dyDescent="0.25"/>
    <row r="52235" x14ac:dyDescent="0.25"/>
    <row r="52236" x14ac:dyDescent="0.25"/>
    <row r="52237" x14ac:dyDescent="0.25"/>
    <row r="52238" x14ac:dyDescent="0.25"/>
    <row r="52239" x14ac:dyDescent="0.25"/>
    <row r="52240" x14ac:dyDescent="0.25"/>
    <row r="52241" x14ac:dyDescent="0.25"/>
    <row r="52242" x14ac:dyDescent="0.25"/>
    <row r="52243" x14ac:dyDescent="0.25"/>
    <row r="52244" x14ac:dyDescent="0.25"/>
    <row r="52245" x14ac:dyDescent="0.25"/>
    <row r="52246" x14ac:dyDescent="0.25"/>
    <row r="52247" x14ac:dyDescent="0.25"/>
    <row r="52248" x14ac:dyDescent="0.25"/>
    <row r="52249" x14ac:dyDescent="0.25"/>
    <row r="52250" x14ac:dyDescent="0.25"/>
    <row r="52251" x14ac:dyDescent="0.25"/>
    <row r="52252" x14ac:dyDescent="0.25"/>
    <row r="52253" x14ac:dyDescent="0.25"/>
    <row r="52254" x14ac:dyDescent="0.25"/>
    <row r="52255" x14ac:dyDescent="0.25"/>
    <row r="52256" x14ac:dyDescent="0.25"/>
    <row r="52257" x14ac:dyDescent="0.25"/>
    <row r="52258" x14ac:dyDescent="0.25"/>
    <row r="52259" x14ac:dyDescent="0.25"/>
    <row r="52260" x14ac:dyDescent="0.25"/>
    <row r="52261" x14ac:dyDescent="0.25"/>
    <row r="52262" x14ac:dyDescent="0.25"/>
    <row r="52263" x14ac:dyDescent="0.25"/>
    <row r="52264" x14ac:dyDescent="0.25"/>
    <row r="52265" x14ac:dyDescent="0.25"/>
    <row r="52266" x14ac:dyDescent="0.25"/>
    <row r="52267" x14ac:dyDescent="0.25"/>
    <row r="52268" x14ac:dyDescent="0.25"/>
    <row r="52269" x14ac:dyDescent="0.25"/>
    <row r="52270" x14ac:dyDescent="0.25"/>
    <row r="52271" x14ac:dyDescent="0.25"/>
    <row r="52272" x14ac:dyDescent="0.25"/>
    <row r="52273" x14ac:dyDescent="0.25"/>
    <row r="52274" x14ac:dyDescent="0.25"/>
    <row r="52275" x14ac:dyDescent="0.25"/>
    <row r="52276" x14ac:dyDescent="0.25"/>
    <row r="52277" x14ac:dyDescent="0.25"/>
    <row r="52278" x14ac:dyDescent="0.25"/>
    <row r="52279" x14ac:dyDescent="0.25"/>
    <row r="52280" x14ac:dyDescent="0.25"/>
    <row r="52281" x14ac:dyDescent="0.25"/>
    <row r="52282" x14ac:dyDescent="0.25"/>
    <row r="52283" x14ac:dyDescent="0.25"/>
    <row r="52284" x14ac:dyDescent="0.25"/>
    <row r="52285" x14ac:dyDescent="0.25"/>
    <row r="52286" x14ac:dyDescent="0.25"/>
    <row r="52287" x14ac:dyDescent="0.25"/>
    <row r="52288" x14ac:dyDescent="0.25"/>
    <row r="52289" x14ac:dyDescent="0.25"/>
    <row r="52290" x14ac:dyDescent="0.25"/>
    <row r="52291" x14ac:dyDescent="0.25"/>
    <row r="52292" x14ac:dyDescent="0.25"/>
    <row r="52293" x14ac:dyDescent="0.25"/>
    <row r="52294" x14ac:dyDescent="0.25"/>
    <row r="52295" x14ac:dyDescent="0.25"/>
    <row r="52296" x14ac:dyDescent="0.25"/>
    <row r="52297" x14ac:dyDescent="0.25"/>
    <row r="52298" x14ac:dyDescent="0.25"/>
    <row r="52299" x14ac:dyDescent="0.25"/>
    <row r="52300" x14ac:dyDescent="0.25"/>
    <row r="52301" x14ac:dyDescent="0.25"/>
    <row r="52302" x14ac:dyDescent="0.25"/>
    <row r="52303" x14ac:dyDescent="0.25"/>
    <row r="52304" x14ac:dyDescent="0.25"/>
    <row r="52305" x14ac:dyDescent="0.25"/>
    <row r="52306" x14ac:dyDescent="0.25"/>
    <row r="52307" x14ac:dyDescent="0.25"/>
    <row r="52308" x14ac:dyDescent="0.25"/>
    <row r="52309" x14ac:dyDescent="0.25"/>
    <row r="52310" x14ac:dyDescent="0.25"/>
    <row r="52311" x14ac:dyDescent="0.25"/>
    <row r="52312" x14ac:dyDescent="0.25"/>
    <row r="52313" x14ac:dyDescent="0.25"/>
    <row r="52314" x14ac:dyDescent="0.25"/>
    <row r="52315" x14ac:dyDescent="0.25"/>
    <row r="52316" x14ac:dyDescent="0.25"/>
    <row r="52317" x14ac:dyDescent="0.25"/>
    <row r="52318" x14ac:dyDescent="0.25"/>
    <row r="52319" x14ac:dyDescent="0.25"/>
    <row r="52320" x14ac:dyDescent="0.25"/>
    <row r="52321" x14ac:dyDescent="0.25"/>
    <row r="52322" x14ac:dyDescent="0.25"/>
    <row r="52323" x14ac:dyDescent="0.25"/>
    <row r="52324" x14ac:dyDescent="0.25"/>
    <row r="52325" x14ac:dyDescent="0.25"/>
    <row r="52326" x14ac:dyDescent="0.25"/>
    <row r="52327" x14ac:dyDescent="0.25"/>
    <row r="52328" x14ac:dyDescent="0.25"/>
    <row r="52329" x14ac:dyDescent="0.25"/>
    <row r="52330" x14ac:dyDescent="0.25"/>
    <row r="52331" x14ac:dyDescent="0.25"/>
    <row r="52332" x14ac:dyDescent="0.25"/>
    <row r="52333" x14ac:dyDescent="0.25"/>
    <row r="52334" x14ac:dyDescent="0.25"/>
    <row r="52335" x14ac:dyDescent="0.25"/>
    <row r="52336" x14ac:dyDescent="0.25"/>
    <row r="52337" x14ac:dyDescent="0.25"/>
    <row r="52338" x14ac:dyDescent="0.25"/>
    <row r="52339" x14ac:dyDescent="0.25"/>
    <row r="52340" x14ac:dyDescent="0.25"/>
    <row r="52341" x14ac:dyDescent="0.25"/>
    <row r="52342" x14ac:dyDescent="0.25"/>
    <row r="52343" x14ac:dyDescent="0.25"/>
    <row r="52344" x14ac:dyDescent="0.25"/>
    <row r="52345" x14ac:dyDescent="0.25"/>
    <row r="52346" x14ac:dyDescent="0.25"/>
    <row r="52347" x14ac:dyDescent="0.25"/>
    <row r="52348" x14ac:dyDescent="0.25"/>
    <row r="52349" x14ac:dyDescent="0.25"/>
    <row r="52350" x14ac:dyDescent="0.25"/>
    <row r="52351" x14ac:dyDescent="0.25"/>
    <row r="52352" x14ac:dyDescent="0.25"/>
    <row r="52353" x14ac:dyDescent="0.25"/>
    <row r="52354" x14ac:dyDescent="0.25"/>
    <row r="52355" x14ac:dyDescent="0.25"/>
    <row r="52356" x14ac:dyDescent="0.25"/>
    <row r="52357" x14ac:dyDescent="0.25"/>
    <row r="52358" x14ac:dyDescent="0.25"/>
    <row r="52359" x14ac:dyDescent="0.25"/>
    <row r="52360" x14ac:dyDescent="0.25"/>
    <row r="52361" x14ac:dyDescent="0.25"/>
    <row r="52362" x14ac:dyDescent="0.25"/>
    <row r="52363" x14ac:dyDescent="0.25"/>
    <row r="52364" x14ac:dyDescent="0.25"/>
    <row r="52365" x14ac:dyDescent="0.25"/>
    <row r="52366" x14ac:dyDescent="0.25"/>
    <row r="52367" x14ac:dyDescent="0.25"/>
    <row r="52368" x14ac:dyDescent="0.25"/>
    <row r="52369" x14ac:dyDescent="0.25"/>
    <row r="52370" x14ac:dyDescent="0.25"/>
    <row r="52371" x14ac:dyDescent="0.25"/>
    <row r="52372" x14ac:dyDescent="0.25"/>
    <row r="52373" x14ac:dyDescent="0.25"/>
    <row r="52374" x14ac:dyDescent="0.25"/>
    <row r="52375" x14ac:dyDescent="0.25"/>
    <row r="52376" x14ac:dyDescent="0.25"/>
    <row r="52377" x14ac:dyDescent="0.25"/>
    <row r="52378" x14ac:dyDescent="0.25"/>
    <row r="52379" x14ac:dyDescent="0.25"/>
    <row r="52380" x14ac:dyDescent="0.25"/>
    <row r="52381" x14ac:dyDescent="0.25"/>
    <row r="52382" x14ac:dyDescent="0.25"/>
    <row r="52383" x14ac:dyDescent="0.25"/>
    <row r="52384" x14ac:dyDescent="0.25"/>
    <row r="52385" x14ac:dyDescent="0.25"/>
    <row r="52386" x14ac:dyDescent="0.25"/>
    <row r="52387" x14ac:dyDescent="0.25"/>
    <row r="52388" x14ac:dyDescent="0.25"/>
    <row r="52389" x14ac:dyDescent="0.25"/>
    <row r="52390" x14ac:dyDescent="0.25"/>
    <row r="52391" x14ac:dyDescent="0.25"/>
    <row r="52392" x14ac:dyDescent="0.25"/>
    <row r="52393" x14ac:dyDescent="0.25"/>
    <row r="52394" x14ac:dyDescent="0.25"/>
    <row r="52395" x14ac:dyDescent="0.25"/>
    <row r="52396" x14ac:dyDescent="0.25"/>
    <row r="52397" x14ac:dyDescent="0.25"/>
    <row r="52398" x14ac:dyDescent="0.25"/>
    <row r="52399" x14ac:dyDescent="0.25"/>
    <row r="52400" x14ac:dyDescent="0.25"/>
    <row r="52401" x14ac:dyDescent="0.25"/>
    <row r="52402" x14ac:dyDescent="0.25"/>
    <row r="52403" x14ac:dyDescent="0.25"/>
    <row r="52404" x14ac:dyDescent="0.25"/>
    <row r="52405" x14ac:dyDescent="0.25"/>
    <row r="52406" x14ac:dyDescent="0.25"/>
    <row r="52407" x14ac:dyDescent="0.25"/>
    <row r="52408" x14ac:dyDescent="0.25"/>
    <row r="52409" x14ac:dyDescent="0.25"/>
    <row r="52410" x14ac:dyDescent="0.25"/>
    <row r="52411" x14ac:dyDescent="0.25"/>
    <row r="52412" x14ac:dyDescent="0.25"/>
    <row r="52413" x14ac:dyDescent="0.25"/>
    <row r="52414" x14ac:dyDescent="0.25"/>
    <row r="52415" x14ac:dyDescent="0.25"/>
    <row r="52416" x14ac:dyDescent="0.25"/>
    <row r="52417" x14ac:dyDescent="0.25"/>
    <row r="52418" x14ac:dyDescent="0.25"/>
    <row r="52419" x14ac:dyDescent="0.25"/>
    <row r="52420" x14ac:dyDescent="0.25"/>
    <row r="52421" x14ac:dyDescent="0.25"/>
    <row r="52422" x14ac:dyDescent="0.25"/>
    <row r="52423" x14ac:dyDescent="0.25"/>
    <row r="52424" x14ac:dyDescent="0.25"/>
    <row r="52425" x14ac:dyDescent="0.25"/>
    <row r="52426" x14ac:dyDescent="0.25"/>
    <row r="52427" x14ac:dyDescent="0.25"/>
    <row r="52428" x14ac:dyDescent="0.25"/>
    <row r="52429" x14ac:dyDescent="0.25"/>
    <row r="52430" x14ac:dyDescent="0.25"/>
    <row r="52431" x14ac:dyDescent="0.25"/>
    <row r="52432" x14ac:dyDescent="0.25"/>
    <row r="52433" x14ac:dyDescent="0.25"/>
    <row r="52434" x14ac:dyDescent="0.25"/>
    <row r="52435" x14ac:dyDescent="0.25"/>
    <row r="52436" x14ac:dyDescent="0.25"/>
    <row r="52437" x14ac:dyDescent="0.25"/>
    <row r="52438" x14ac:dyDescent="0.25"/>
    <row r="52439" x14ac:dyDescent="0.25"/>
    <row r="52440" x14ac:dyDescent="0.25"/>
    <row r="52441" x14ac:dyDescent="0.25"/>
    <row r="52442" x14ac:dyDescent="0.25"/>
    <row r="52443" x14ac:dyDescent="0.25"/>
    <row r="52444" x14ac:dyDescent="0.25"/>
    <row r="52445" x14ac:dyDescent="0.25"/>
    <row r="52446" x14ac:dyDescent="0.25"/>
    <row r="52447" x14ac:dyDescent="0.25"/>
    <row r="52448" x14ac:dyDescent="0.25"/>
    <row r="52449" x14ac:dyDescent="0.25"/>
    <row r="52450" x14ac:dyDescent="0.25"/>
    <row r="52451" x14ac:dyDescent="0.25"/>
    <row r="52452" x14ac:dyDescent="0.25"/>
    <row r="52453" x14ac:dyDescent="0.25"/>
    <row r="52454" x14ac:dyDescent="0.25"/>
    <row r="52455" x14ac:dyDescent="0.25"/>
    <row r="52456" x14ac:dyDescent="0.25"/>
    <row r="52457" x14ac:dyDescent="0.25"/>
    <row r="52458" x14ac:dyDescent="0.25"/>
    <row r="52459" x14ac:dyDescent="0.25"/>
    <row r="52460" x14ac:dyDescent="0.25"/>
    <row r="52461" x14ac:dyDescent="0.25"/>
    <row r="52462" x14ac:dyDescent="0.25"/>
    <row r="52463" x14ac:dyDescent="0.25"/>
    <row r="52464" x14ac:dyDescent="0.25"/>
    <row r="52465" x14ac:dyDescent="0.25"/>
    <row r="52466" x14ac:dyDescent="0.25"/>
    <row r="52467" x14ac:dyDescent="0.25"/>
    <row r="52468" x14ac:dyDescent="0.25"/>
    <row r="52469" x14ac:dyDescent="0.25"/>
    <row r="52470" x14ac:dyDescent="0.25"/>
    <row r="52471" x14ac:dyDescent="0.25"/>
    <row r="52472" x14ac:dyDescent="0.25"/>
    <row r="52473" x14ac:dyDescent="0.25"/>
    <row r="52474" x14ac:dyDescent="0.25"/>
    <row r="52475" x14ac:dyDescent="0.25"/>
    <row r="52476" x14ac:dyDescent="0.25"/>
    <row r="52477" x14ac:dyDescent="0.25"/>
    <row r="52478" x14ac:dyDescent="0.25"/>
    <row r="52479" x14ac:dyDescent="0.25"/>
    <row r="52480" x14ac:dyDescent="0.25"/>
    <row r="52481" x14ac:dyDescent="0.25"/>
    <row r="52482" x14ac:dyDescent="0.25"/>
    <row r="52483" x14ac:dyDescent="0.25"/>
    <row r="52484" x14ac:dyDescent="0.25"/>
    <row r="52485" x14ac:dyDescent="0.25"/>
    <row r="52486" x14ac:dyDescent="0.25"/>
    <row r="52487" x14ac:dyDescent="0.25"/>
    <row r="52488" x14ac:dyDescent="0.25"/>
    <row r="52489" x14ac:dyDescent="0.25"/>
    <row r="52490" x14ac:dyDescent="0.25"/>
    <row r="52491" x14ac:dyDescent="0.25"/>
    <row r="52492" x14ac:dyDescent="0.25"/>
    <row r="52493" x14ac:dyDescent="0.25"/>
    <row r="52494" x14ac:dyDescent="0.25"/>
    <row r="52495" x14ac:dyDescent="0.25"/>
    <row r="52496" x14ac:dyDescent="0.25"/>
    <row r="52497" x14ac:dyDescent="0.25"/>
    <row r="52498" x14ac:dyDescent="0.25"/>
    <row r="52499" x14ac:dyDescent="0.25"/>
    <row r="52500" x14ac:dyDescent="0.25"/>
    <row r="52501" x14ac:dyDescent="0.25"/>
    <row r="52502" x14ac:dyDescent="0.25"/>
    <row r="52503" x14ac:dyDescent="0.25"/>
    <row r="52504" x14ac:dyDescent="0.25"/>
    <row r="52505" x14ac:dyDescent="0.25"/>
    <row r="52506" x14ac:dyDescent="0.25"/>
    <row r="52507" x14ac:dyDescent="0.25"/>
    <row r="52508" x14ac:dyDescent="0.25"/>
    <row r="52509" x14ac:dyDescent="0.25"/>
    <row r="52510" x14ac:dyDescent="0.25"/>
    <row r="52511" x14ac:dyDescent="0.25"/>
    <row r="52512" x14ac:dyDescent="0.25"/>
    <row r="52513" x14ac:dyDescent="0.25"/>
    <row r="52514" x14ac:dyDescent="0.25"/>
    <row r="52515" x14ac:dyDescent="0.25"/>
    <row r="52516" x14ac:dyDescent="0.25"/>
    <row r="52517" x14ac:dyDescent="0.25"/>
    <row r="52518" x14ac:dyDescent="0.25"/>
    <row r="52519" x14ac:dyDescent="0.25"/>
    <row r="52520" x14ac:dyDescent="0.25"/>
    <row r="52521" x14ac:dyDescent="0.25"/>
    <row r="52522" x14ac:dyDescent="0.25"/>
    <row r="52523" x14ac:dyDescent="0.25"/>
    <row r="52524" x14ac:dyDescent="0.25"/>
    <row r="52525" x14ac:dyDescent="0.25"/>
    <row r="52526" x14ac:dyDescent="0.25"/>
    <row r="52527" x14ac:dyDescent="0.25"/>
    <row r="52528" x14ac:dyDescent="0.25"/>
    <row r="52529" x14ac:dyDescent="0.25"/>
    <row r="52530" x14ac:dyDescent="0.25"/>
    <row r="52531" x14ac:dyDescent="0.25"/>
    <row r="52532" x14ac:dyDescent="0.25"/>
    <row r="52533" x14ac:dyDescent="0.25"/>
    <row r="52534" x14ac:dyDescent="0.25"/>
    <row r="52535" x14ac:dyDescent="0.25"/>
    <row r="52536" x14ac:dyDescent="0.25"/>
    <row r="52537" x14ac:dyDescent="0.25"/>
    <row r="52538" x14ac:dyDescent="0.25"/>
    <row r="52539" x14ac:dyDescent="0.25"/>
    <row r="52540" x14ac:dyDescent="0.25"/>
    <row r="52541" x14ac:dyDescent="0.25"/>
    <row r="52542" x14ac:dyDescent="0.25"/>
    <row r="52543" x14ac:dyDescent="0.25"/>
    <row r="52544" x14ac:dyDescent="0.25"/>
    <row r="52545" x14ac:dyDescent="0.25"/>
    <row r="52546" x14ac:dyDescent="0.25"/>
    <row r="52547" x14ac:dyDescent="0.25"/>
    <row r="52548" x14ac:dyDescent="0.25"/>
    <row r="52549" x14ac:dyDescent="0.25"/>
    <row r="52550" x14ac:dyDescent="0.25"/>
    <row r="52551" x14ac:dyDescent="0.25"/>
    <row r="52552" x14ac:dyDescent="0.25"/>
    <row r="52553" x14ac:dyDescent="0.25"/>
    <row r="52554" x14ac:dyDescent="0.25"/>
    <row r="52555" x14ac:dyDescent="0.25"/>
    <row r="52556" x14ac:dyDescent="0.25"/>
    <row r="52557" x14ac:dyDescent="0.25"/>
    <row r="52558" x14ac:dyDescent="0.25"/>
    <row r="52559" x14ac:dyDescent="0.25"/>
    <row r="52560" x14ac:dyDescent="0.25"/>
    <row r="52561" x14ac:dyDescent="0.25"/>
    <row r="52562" x14ac:dyDescent="0.25"/>
    <row r="52563" x14ac:dyDescent="0.25"/>
    <row r="52564" x14ac:dyDescent="0.25"/>
    <row r="52565" x14ac:dyDescent="0.25"/>
    <row r="52566" x14ac:dyDescent="0.25"/>
    <row r="52567" x14ac:dyDescent="0.25"/>
    <row r="52568" x14ac:dyDescent="0.25"/>
    <row r="52569" x14ac:dyDescent="0.25"/>
    <row r="52570" x14ac:dyDescent="0.25"/>
    <row r="52571" x14ac:dyDescent="0.25"/>
    <row r="52572" x14ac:dyDescent="0.25"/>
    <row r="52573" x14ac:dyDescent="0.25"/>
    <row r="52574" x14ac:dyDescent="0.25"/>
    <row r="52575" x14ac:dyDescent="0.25"/>
    <row r="52576" x14ac:dyDescent="0.25"/>
    <row r="52577" x14ac:dyDescent="0.25"/>
    <row r="52578" x14ac:dyDescent="0.25"/>
    <row r="52579" x14ac:dyDescent="0.25"/>
    <row r="52580" x14ac:dyDescent="0.25"/>
    <row r="52581" x14ac:dyDescent="0.25"/>
    <row r="52582" x14ac:dyDescent="0.25"/>
    <row r="52583" x14ac:dyDescent="0.25"/>
    <row r="52584" x14ac:dyDescent="0.25"/>
    <row r="52585" x14ac:dyDescent="0.25"/>
    <row r="52586" x14ac:dyDescent="0.25"/>
    <row r="52587" x14ac:dyDescent="0.25"/>
    <row r="52588" x14ac:dyDescent="0.25"/>
    <row r="52589" x14ac:dyDescent="0.25"/>
    <row r="52590" x14ac:dyDescent="0.25"/>
    <row r="52591" x14ac:dyDescent="0.25"/>
    <row r="52592" x14ac:dyDescent="0.25"/>
    <row r="52593" x14ac:dyDescent="0.25"/>
    <row r="52594" x14ac:dyDescent="0.25"/>
    <row r="52595" x14ac:dyDescent="0.25"/>
    <row r="52596" x14ac:dyDescent="0.25"/>
    <row r="52597" x14ac:dyDescent="0.25"/>
    <row r="52598" x14ac:dyDescent="0.25"/>
    <row r="52599" x14ac:dyDescent="0.25"/>
    <row r="52600" x14ac:dyDescent="0.25"/>
    <row r="52601" x14ac:dyDescent="0.25"/>
    <row r="52602" x14ac:dyDescent="0.25"/>
    <row r="52603" x14ac:dyDescent="0.25"/>
    <row r="52604" x14ac:dyDescent="0.25"/>
    <row r="52605" x14ac:dyDescent="0.25"/>
    <row r="52606" x14ac:dyDescent="0.25"/>
    <row r="52607" x14ac:dyDescent="0.25"/>
    <row r="52608" x14ac:dyDescent="0.25"/>
    <row r="52609" x14ac:dyDescent="0.25"/>
    <row r="52610" x14ac:dyDescent="0.25"/>
    <row r="52611" x14ac:dyDescent="0.25"/>
    <row r="52612" x14ac:dyDescent="0.25"/>
    <row r="52613" x14ac:dyDescent="0.25"/>
    <row r="52614" x14ac:dyDescent="0.25"/>
    <row r="52615" x14ac:dyDescent="0.25"/>
    <row r="52616" x14ac:dyDescent="0.25"/>
    <row r="52617" x14ac:dyDescent="0.25"/>
    <row r="52618" x14ac:dyDescent="0.25"/>
    <row r="52619" x14ac:dyDescent="0.25"/>
    <row r="52620" x14ac:dyDescent="0.25"/>
    <row r="52621" x14ac:dyDescent="0.25"/>
    <row r="52622" x14ac:dyDescent="0.25"/>
    <row r="52623" x14ac:dyDescent="0.25"/>
    <row r="52624" x14ac:dyDescent="0.25"/>
    <row r="52625" x14ac:dyDescent="0.25"/>
    <row r="52626" x14ac:dyDescent="0.25"/>
    <row r="52627" x14ac:dyDescent="0.25"/>
    <row r="52628" x14ac:dyDescent="0.25"/>
    <row r="52629" x14ac:dyDescent="0.25"/>
    <row r="52630" x14ac:dyDescent="0.25"/>
    <row r="52631" x14ac:dyDescent="0.25"/>
    <row r="52632" x14ac:dyDescent="0.25"/>
    <row r="52633" x14ac:dyDescent="0.25"/>
    <row r="52634" x14ac:dyDescent="0.25"/>
    <row r="52635" x14ac:dyDescent="0.25"/>
    <row r="52636" x14ac:dyDescent="0.25"/>
    <row r="52637" x14ac:dyDescent="0.25"/>
    <row r="52638" x14ac:dyDescent="0.25"/>
    <row r="52639" x14ac:dyDescent="0.25"/>
    <row r="52640" x14ac:dyDescent="0.25"/>
    <row r="52641" x14ac:dyDescent="0.25"/>
    <row r="52642" x14ac:dyDescent="0.25"/>
    <row r="52643" x14ac:dyDescent="0.25"/>
    <row r="52644" x14ac:dyDescent="0.25"/>
    <row r="52645" x14ac:dyDescent="0.25"/>
    <row r="52646" x14ac:dyDescent="0.25"/>
    <row r="52647" x14ac:dyDescent="0.25"/>
    <row r="52648" x14ac:dyDescent="0.25"/>
    <row r="52649" x14ac:dyDescent="0.25"/>
    <row r="52650" x14ac:dyDescent="0.25"/>
    <row r="52651" x14ac:dyDescent="0.25"/>
    <row r="52652" x14ac:dyDescent="0.25"/>
    <row r="52653" x14ac:dyDescent="0.25"/>
    <row r="52654" x14ac:dyDescent="0.25"/>
    <row r="52655" x14ac:dyDescent="0.25"/>
    <row r="52656" x14ac:dyDescent="0.25"/>
    <row r="52657" x14ac:dyDescent="0.25"/>
    <row r="52658" x14ac:dyDescent="0.25"/>
    <row r="52659" x14ac:dyDescent="0.25"/>
    <row r="52660" x14ac:dyDescent="0.25"/>
    <row r="52661" x14ac:dyDescent="0.25"/>
    <row r="52662" x14ac:dyDescent="0.25"/>
    <row r="52663" x14ac:dyDescent="0.25"/>
    <row r="52664" x14ac:dyDescent="0.25"/>
    <row r="52665" x14ac:dyDescent="0.25"/>
    <row r="52666" x14ac:dyDescent="0.25"/>
    <row r="52667" x14ac:dyDescent="0.25"/>
    <row r="52668" x14ac:dyDescent="0.25"/>
    <row r="52669" x14ac:dyDescent="0.25"/>
    <row r="52670" x14ac:dyDescent="0.25"/>
    <row r="52671" x14ac:dyDescent="0.25"/>
    <row r="52672" x14ac:dyDescent="0.25"/>
    <row r="52673" x14ac:dyDescent="0.25"/>
    <row r="52674" x14ac:dyDescent="0.25"/>
    <row r="52675" x14ac:dyDescent="0.25"/>
    <row r="52676" x14ac:dyDescent="0.25"/>
    <row r="52677" x14ac:dyDescent="0.25"/>
    <row r="52678" x14ac:dyDescent="0.25"/>
    <row r="52679" x14ac:dyDescent="0.25"/>
    <row r="52680" x14ac:dyDescent="0.25"/>
    <row r="52681" x14ac:dyDescent="0.25"/>
    <row r="52682" x14ac:dyDescent="0.25"/>
    <row r="52683" x14ac:dyDescent="0.25"/>
    <row r="52684" x14ac:dyDescent="0.25"/>
    <row r="52685" x14ac:dyDescent="0.25"/>
    <row r="52686" x14ac:dyDescent="0.25"/>
    <row r="52687" x14ac:dyDescent="0.25"/>
    <row r="52688" x14ac:dyDescent="0.25"/>
    <row r="52689" x14ac:dyDescent="0.25"/>
    <row r="52690" x14ac:dyDescent="0.25"/>
    <row r="52691" x14ac:dyDescent="0.25"/>
    <row r="52692" x14ac:dyDescent="0.25"/>
    <row r="52693" x14ac:dyDescent="0.25"/>
    <row r="52694" x14ac:dyDescent="0.25"/>
    <row r="52695" x14ac:dyDescent="0.25"/>
    <row r="52696" x14ac:dyDescent="0.25"/>
    <row r="52697" x14ac:dyDescent="0.25"/>
    <row r="52698" x14ac:dyDescent="0.25"/>
    <row r="52699" x14ac:dyDescent="0.25"/>
    <row r="52700" x14ac:dyDescent="0.25"/>
    <row r="52701" x14ac:dyDescent="0.25"/>
    <row r="52702" x14ac:dyDescent="0.25"/>
    <row r="52703" x14ac:dyDescent="0.25"/>
    <row r="52704" x14ac:dyDescent="0.25"/>
    <row r="52705" x14ac:dyDescent="0.25"/>
    <row r="52706" x14ac:dyDescent="0.25"/>
    <row r="52707" x14ac:dyDescent="0.25"/>
    <row r="52708" x14ac:dyDescent="0.25"/>
    <row r="52709" x14ac:dyDescent="0.25"/>
    <row r="52710" x14ac:dyDescent="0.25"/>
    <row r="52711" x14ac:dyDescent="0.25"/>
    <row r="52712" x14ac:dyDescent="0.25"/>
    <row r="52713" x14ac:dyDescent="0.25"/>
    <row r="52714" x14ac:dyDescent="0.25"/>
    <row r="52715" x14ac:dyDescent="0.25"/>
    <row r="52716" x14ac:dyDescent="0.25"/>
    <row r="52717" x14ac:dyDescent="0.25"/>
    <row r="52718" x14ac:dyDescent="0.25"/>
    <row r="52719" x14ac:dyDescent="0.25"/>
    <row r="52720" x14ac:dyDescent="0.25"/>
    <row r="52721" x14ac:dyDescent="0.25"/>
    <row r="52722" x14ac:dyDescent="0.25"/>
    <row r="52723" x14ac:dyDescent="0.25"/>
    <row r="52724" x14ac:dyDescent="0.25"/>
    <row r="52725" x14ac:dyDescent="0.25"/>
    <row r="52726" x14ac:dyDescent="0.25"/>
    <row r="52727" x14ac:dyDescent="0.25"/>
    <row r="52728" x14ac:dyDescent="0.25"/>
    <row r="52729" x14ac:dyDescent="0.25"/>
    <row r="52730" x14ac:dyDescent="0.25"/>
    <row r="52731" x14ac:dyDescent="0.25"/>
    <row r="52732" x14ac:dyDescent="0.25"/>
    <row r="52733" x14ac:dyDescent="0.25"/>
    <row r="52734" x14ac:dyDescent="0.25"/>
    <row r="52735" x14ac:dyDescent="0.25"/>
    <row r="52736" x14ac:dyDescent="0.25"/>
    <row r="52737" x14ac:dyDescent="0.25"/>
    <row r="52738" x14ac:dyDescent="0.25"/>
    <row r="52739" x14ac:dyDescent="0.25"/>
    <row r="52740" x14ac:dyDescent="0.25"/>
    <row r="52741" x14ac:dyDescent="0.25"/>
    <row r="52742" x14ac:dyDescent="0.25"/>
    <row r="52743" x14ac:dyDescent="0.25"/>
    <row r="52744" x14ac:dyDescent="0.25"/>
    <row r="52745" x14ac:dyDescent="0.25"/>
    <row r="52746" x14ac:dyDescent="0.25"/>
    <row r="52747" x14ac:dyDescent="0.25"/>
    <row r="52748" x14ac:dyDescent="0.25"/>
    <row r="52749" x14ac:dyDescent="0.25"/>
    <row r="52750" x14ac:dyDescent="0.25"/>
    <row r="52751" x14ac:dyDescent="0.25"/>
    <row r="52752" x14ac:dyDescent="0.25"/>
    <row r="52753" x14ac:dyDescent="0.25"/>
    <row r="52754" x14ac:dyDescent="0.25"/>
    <row r="52755" x14ac:dyDescent="0.25"/>
    <row r="52756" x14ac:dyDescent="0.25"/>
    <row r="52757" x14ac:dyDescent="0.25"/>
    <row r="52758" x14ac:dyDescent="0.25"/>
    <row r="52759" x14ac:dyDescent="0.25"/>
    <row r="52760" x14ac:dyDescent="0.25"/>
    <row r="52761" x14ac:dyDescent="0.25"/>
    <row r="52762" x14ac:dyDescent="0.25"/>
    <row r="52763" x14ac:dyDescent="0.25"/>
    <row r="52764" x14ac:dyDescent="0.25"/>
    <row r="52765" x14ac:dyDescent="0.25"/>
    <row r="52766" x14ac:dyDescent="0.25"/>
    <row r="52767" x14ac:dyDescent="0.25"/>
    <row r="52768" x14ac:dyDescent="0.25"/>
    <row r="52769" x14ac:dyDescent="0.25"/>
    <row r="52770" x14ac:dyDescent="0.25"/>
    <row r="52771" x14ac:dyDescent="0.25"/>
    <row r="52772" x14ac:dyDescent="0.25"/>
    <row r="52773" x14ac:dyDescent="0.25"/>
    <row r="52774" x14ac:dyDescent="0.25"/>
    <row r="52775" x14ac:dyDescent="0.25"/>
    <row r="52776" x14ac:dyDescent="0.25"/>
    <row r="52777" x14ac:dyDescent="0.25"/>
    <row r="52778" x14ac:dyDescent="0.25"/>
    <row r="52779" x14ac:dyDescent="0.25"/>
    <row r="52780" x14ac:dyDescent="0.25"/>
    <row r="52781" x14ac:dyDescent="0.25"/>
    <row r="52782" x14ac:dyDescent="0.25"/>
    <row r="52783" x14ac:dyDescent="0.25"/>
    <row r="52784" x14ac:dyDescent="0.25"/>
    <row r="52785" x14ac:dyDescent="0.25"/>
    <row r="52786" x14ac:dyDescent="0.25"/>
    <row r="52787" x14ac:dyDescent="0.25"/>
    <row r="52788" x14ac:dyDescent="0.25"/>
    <row r="52789" x14ac:dyDescent="0.25"/>
    <row r="52790" x14ac:dyDescent="0.25"/>
    <row r="52791" x14ac:dyDescent="0.25"/>
    <row r="52792" x14ac:dyDescent="0.25"/>
    <row r="52793" x14ac:dyDescent="0.25"/>
    <row r="52794" x14ac:dyDescent="0.25"/>
    <row r="52795" x14ac:dyDescent="0.25"/>
    <row r="52796" x14ac:dyDescent="0.25"/>
    <row r="52797" x14ac:dyDescent="0.25"/>
    <row r="52798" x14ac:dyDescent="0.25"/>
    <row r="52799" x14ac:dyDescent="0.25"/>
    <row r="52800" x14ac:dyDescent="0.25"/>
    <row r="52801" x14ac:dyDescent="0.25"/>
    <row r="52802" x14ac:dyDescent="0.25"/>
    <row r="52803" x14ac:dyDescent="0.25"/>
    <row r="52804" x14ac:dyDescent="0.25"/>
    <row r="52805" x14ac:dyDescent="0.25"/>
    <row r="52806" x14ac:dyDescent="0.25"/>
    <row r="52807" x14ac:dyDescent="0.25"/>
    <row r="52808" x14ac:dyDescent="0.25"/>
    <row r="52809" x14ac:dyDescent="0.25"/>
    <row r="52810" x14ac:dyDescent="0.25"/>
    <row r="52811" x14ac:dyDescent="0.25"/>
    <row r="52812" x14ac:dyDescent="0.25"/>
    <row r="52813" x14ac:dyDescent="0.25"/>
    <row r="52814" x14ac:dyDescent="0.25"/>
    <row r="52815" x14ac:dyDescent="0.25"/>
    <row r="52816" x14ac:dyDescent="0.25"/>
    <row r="52817" x14ac:dyDescent="0.25"/>
    <row r="52818" x14ac:dyDescent="0.25"/>
    <row r="52819" x14ac:dyDescent="0.25"/>
    <row r="52820" x14ac:dyDescent="0.25"/>
    <row r="52821" x14ac:dyDescent="0.25"/>
    <row r="52822" x14ac:dyDescent="0.25"/>
    <row r="52823" x14ac:dyDescent="0.25"/>
    <row r="52824" x14ac:dyDescent="0.25"/>
    <row r="52825" x14ac:dyDescent="0.25"/>
    <row r="52826" x14ac:dyDescent="0.25"/>
    <row r="52827" x14ac:dyDescent="0.25"/>
    <row r="52828" x14ac:dyDescent="0.25"/>
    <row r="52829" x14ac:dyDescent="0.25"/>
    <row r="52830" x14ac:dyDescent="0.25"/>
    <row r="52831" x14ac:dyDescent="0.25"/>
    <row r="52832" x14ac:dyDescent="0.25"/>
    <row r="52833" x14ac:dyDescent="0.25"/>
    <row r="52834" x14ac:dyDescent="0.25"/>
    <row r="52835" x14ac:dyDescent="0.25"/>
    <row r="52836" x14ac:dyDescent="0.25"/>
    <row r="52837" x14ac:dyDescent="0.25"/>
    <row r="52838" x14ac:dyDescent="0.25"/>
    <row r="52839" x14ac:dyDescent="0.25"/>
    <row r="52840" x14ac:dyDescent="0.25"/>
    <row r="52841" x14ac:dyDescent="0.25"/>
    <row r="52842" x14ac:dyDescent="0.25"/>
    <row r="52843" x14ac:dyDescent="0.25"/>
    <row r="52844" x14ac:dyDescent="0.25"/>
    <row r="52845" x14ac:dyDescent="0.25"/>
    <row r="52846" x14ac:dyDescent="0.25"/>
    <row r="52847" x14ac:dyDescent="0.25"/>
    <row r="52848" x14ac:dyDescent="0.25"/>
    <row r="52849" x14ac:dyDescent="0.25"/>
    <row r="52850" x14ac:dyDescent="0.25"/>
    <row r="52851" x14ac:dyDescent="0.25"/>
    <row r="52852" x14ac:dyDescent="0.25"/>
    <row r="52853" x14ac:dyDescent="0.25"/>
    <row r="52854" x14ac:dyDescent="0.25"/>
    <row r="52855" x14ac:dyDescent="0.25"/>
    <row r="52856" x14ac:dyDescent="0.25"/>
    <row r="52857" x14ac:dyDescent="0.25"/>
    <row r="52858" x14ac:dyDescent="0.25"/>
    <row r="52859" x14ac:dyDescent="0.25"/>
    <row r="52860" x14ac:dyDescent="0.25"/>
    <row r="52861" x14ac:dyDescent="0.25"/>
    <row r="52862" x14ac:dyDescent="0.25"/>
    <row r="52863" x14ac:dyDescent="0.25"/>
    <row r="52864" x14ac:dyDescent="0.25"/>
    <row r="52865" x14ac:dyDescent="0.25"/>
    <row r="52866" x14ac:dyDescent="0.25"/>
    <row r="52867" x14ac:dyDescent="0.25"/>
    <row r="52868" x14ac:dyDescent="0.25"/>
    <row r="52869" x14ac:dyDescent="0.25"/>
    <row r="52870" x14ac:dyDescent="0.25"/>
    <row r="52871" x14ac:dyDescent="0.25"/>
    <row r="52872" x14ac:dyDescent="0.25"/>
    <row r="52873" x14ac:dyDescent="0.25"/>
    <row r="52874" x14ac:dyDescent="0.25"/>
    <row r="52875" x14ac:dyDescent="0.25"/>
    <row r="52876" x14ac:dyDescent="0.25"/>
    <row r="52877" x14ac:dyDescent="0.25"/>
    <row r="52878" x14ac:dyDescent="0.25"/>
    <row r="52879" x14ac:dyDescent="0.25"/>
    <row r="52880" x14ac:dyDescent="0.25"/>
    <row r="52881" x14ac:dyDescent="0.25"/>
    <row r="52882" x14ac:dyDescent="0.25"/>
    <row r="52883" x14ac:dyDescent="0.25"/>
    <row r="52884" x14ac:dyDescent="0.25"/>
    <row r="52885" x14ac:dyDescent="0.25"/>
    <row r="52886" x14ac:dyDescent="0.25"/>
    <row r="52887" x14ac:dyDescent="0.25"/>
    <row r="52888" x14ac:dyDescent="0.25"/>
    <row r="52889" x14ac:dyDescent="0.25"/>
    <row r="52890" x14ac:dyDescent="0.25"/>
    <row r="52891" x14ac:dyDescent="0.25"/>
    <row r="52892" x14ac:dyDescent="0.25"/>
    <row r="52893" x14ac:dyDescent="0.25"/>
    <row r="52894" x14ac:dyDescent="0.25"/>
    <row r="52895" x14ac:dyDescent="0.25"/>
    <row r="52896" x14ac:dyDescent="0.25"/>
    <row r="52897" x14ac:dyDescent="0.25"/>
    <row r="52898" x14ac:dyDescent="0.25"/>
    <row r="52899" x14ac:dyDescent="0.25"/>
    <row r="52900" x14ac:dyDescent="0.25"/>
    <row r="52901" x14ac:dyDescent="0.25"/>
    <row r="52902" x14ac:dyDescent="0.25"/>
    <row r="52903" x14ac:dyDescent="0.25"/>
    <row r="52904" x14ac:dyDescent="0.25"/>
    <row r="52905" x14ac:dyDescent="0.25"/>
    <row r="52906" x14ac:dyDescent="0.25"/>
    <row r="52907" x14ac:dyDescent="0.25"/>
    <row r="52908" x14ac:dyDescent="0.25"/>
    <row r="52909" x14ac:dyDescent="0.25"/>
    <row r="52910" x14ac:dyDescent="0.25"/>
    <row r="52911" x14ac:dyDescent="0.25"/>
    <row r="52912" x14ac:dyDescent="0.25"/>
    <row r="52913" x14ac:dyDescent="0.25"/>
    <row r="52914" x14ac:dyDescent="0.25"/>
    <row r="52915" x14ac:dyDescent="0.25"/>
    <row r="52916" x14ac:dyDescent="0.25"/>
    <row r="52917" x14ac:dyDescent="0.25"/>
    <row r="52918" x14ac:dyDescent="0.25"/>
    <row r="52919" x14ac:dyDescent="0.25"/>
    <row r="52920" x14ac:dyDescent="0.25"/>
    <row r="52921" x14ac:dyDescent="0.25"/>
    <row r="52922" x14ac:dyDescent="0.25"/>
    <row r="52923" x14ac:dyDescent="0.25"/>
    <row r="52924" x14ac:dyDescent="0.25"/>
    <row r="52925" x14ac:dyDescent="0.25"/>
    <row r="52926" x14ac:dyDescent="0.25"/>
    <row r="52927" x14ac:dyDescent="0.25"/>
    <row r="52928" x14ac:dyDescent="0.25"/>
    <row r="52929" x14ac:dyDescent="0.25"/>
    <row r="52930" x14ac:dyDescent="0.25"/>
    <row r="52931" x14ac:dyDescent="0.25"/>
    <row r="52932" x14ac:dyDescent="0.25"/>
    <row r="52933" x14ac:dyDescent="0.25"/>
    <row r="52934" x14ac:dyDescent="0.25"/>
    <row r="52935" x14ac:dyDescent="0.25"/>
    <row r="52936" x14ac:dyDescent="0.25"/>
    <row r="52937" x14ac:dyDescent="0.25"/>
    <row r="52938" x14ac:dyDescent="0.25"/>
    <row r="52939" x14ac:dyDescent="0.25"/>
    <row r="52940" x14ac:dyDescent="0.25"/>
    <row r="52941" x14ac:dyDescent="0.25"/>
    <row r="52942" x14ac:dyDescent="0.25"/>
    <row r="52943" x14ac:dyDescent="0.25"/>
    <row r="52944" x14ac:dyDescent="0.25"/>
    <row r="52945" x14ac:dyDescent="0.25"/>
    <row r="52946" x14ac:dyDescent="0.25"/>
    <row r="52947" x14ac:dyDescent="0.25"/>
    <row r="52948" x14ac:dyDescent="0.25"/>
    <row r="52949" x14ac:dyDescent="0.25"/>
    <row r="52950" x14ac:dyDescent="0.25"/>
    <row r="52951" x14ac:dyDescent="0.25"/>
    <row r="52952" x14ac:dyDescent="0.25"/>
    <row r="52953" x14ac:dyDescent="0.25"/>
    <row r="52954" x14ac:dyDescent="0.25"/>
    <row r="52955" x14ac:dyDescent="0.25"/>
    <row r="52956" x14ac:dyDescent="0.25"/>
    <row r="52957" x14ac:dyDescent="0.25"/>
    <row r="52958" x14ac:dyDescent="0.25"/>
    <row r="52959" x14ac:dyDescent="0.25"/>
    <row r="52960" x14ac:dyDescent="0.25"/>
    <row r="52961" x14ac:dyDescent="0.25"/>
    <row r="52962" x14ac:dyDescent="0.25"/>
    <row r="52963" x14ac:dyDescent="0.25"/>
    <row r="52964" x14ac:dyDescent="0.25"/>
    <row r="52965" x14ac:dyDescent="0.25"/>
    <row r="52966" x14ac:dyDescent="0.25"/>
    <row r="52967" x14ac:dyDescent="0.25"/>
    <row r="52968" x14ac:dyDescent="0.25"/>
    <row r="52969" x14ac:dyDescent="0.25"/>
    <row r="52970" x14ac:dyDescent="0.25"/>
    <row r="52971" x14ac:dyDescent="0.25"/>
    <row r="52972" x14ac:dyDescent="0.25"/>
    <row r="52973" x14ac:dyDescent="0.25"/>
    <row r="52974" x14ac:dyDescent="0.25"/>
    <row r="52975" x14ac:dyDescent="0.25"/>
    <row r="52976" x14ac:dyDescent="0.25"/>
    <row r="52977" x14ac:dyDescent="0.25"/>
    <row r="52978" x14ac:dyDescent="0.25"/>
    <row r="52979" x14ac:dyDescent="0.25"/>
    <row r="52980" x14ac:dyDescent="0.25"/>
    <row r="52981" x14ac:dyDescent="0.25"/>
    <row r="52982" x14ac:dyDescent="0.25"/>
    <row r="52983" x14ac:dyDescent="0.25"/>
    <row r="52984" x14ac:dyDescent="0.25"/>
    <row r="52985" x14ac:dyDescent="0.25"/>
    <row r="52986" x14ac:dyDescent="0.25"/>
    <row r="52987" x14ac:dyDescent="0.25"/>
    <row r="52988" x14ac:dyDescent="0.25"/>
    <row r="52989" x14ac:dyDescent="0.25"/>
    <row r="52990" x14ac:dyDescent="0.25"/>
    <row r="52991" x14ac:dyDescent="0.25"/>
    <row r="52992" x14ac:dyDescent="0.25"/>
    <row r="52993" x14ac:dyDescent="0.25"/>
    <row r="52994" x14ac:dyDescent="0.25"/>
    <row r="52995" x14ac:dyDescent="0.25"/>
    <row r="52996" x14ac:dyDescent="0.25"/>
    <row r="52997" x14ac:dyDescent="0.25"/>
    <row r="52998" x14ac:dyDescent="0.25"/>
    <row r="52999" x14ac:dyDescent="0.25"/>
    <row r="53000" x14ac:dyDescent="0.25"/>
    <row r="53001" x14ac:dyDescent="0.25"/>
    <row r="53002" x14ac:dyDescent="0.25"/>
    <row r="53003" x14ac:dyDescent="0.25"/>
    <row r="53004" x14ac:dyDescent="0.25"/>
    <row r="53005" x14ac:dyDescent="0.25"/>
    <row r="53006" x14ac:dyDescent="0.25"/>
    <row r="53007" x14ac:dyDescent="0.25"/>
    <row r="53008" x14ac:dyDescent="0.25"/>
    <row r="53009" x14ac:dyDescent="0.25"/>
    <row r="53010" x14ac:dyDescent="0.25"/>
    <row r="53011" x14ac:dyDescent="0.25"/>
    <row r="53012" x14ac:dyDescent="0.25"/>
    <row r="53013" x14ac:dyDescent="0.25"/>
    <row r="53014" x14ac:dyDescent="0.25"/>
    <row r="53015" x14ac:dyDescent="0.25"/>
    <row r="53016" x14ac:dyDescent="0.25"/>
    <row r="53017" x14ac:dyDescent="0.25"/>
    <row r="53018" x14ac:dyDescent="0.25"/>
    <row r="53019" x14ac:dyDescent="0.25"/>
    <row r="53020" x14ac:dyDescent="0.25"/>
    <row r="53021" x14ac:dyDescent="0.25"/>
    <row r="53022" x14ac:dyDescent="0.25"/>
    <row r="53023" x14ac:dyDescent="0.25"/>
    <row r="53024" x14ac:dyDescent="0.25"/>
    <row r="53025" x14ac:dyDescent="0.25"/>
    <row r="53026" x14ac:dyDescent="0.25"/>
    <row r="53027" x14ac:dyDescent="0.25"/>
    <row r="53028" x14ac:dyDescent="0.25"/>
    <row r="53029" x14ac:dyDescent="0.25"/>
    <row r="53030" x14ac:dyDescent="0.25"/>
    <row r="53031" x14ac:dyDescent="0.25"/>
    <row r="53032" x14ac:dyDescent="0.25"/>
    <row r="53033" x14ac:dyDescent="0.25"/>
    <row r="53034" x14ac:dyDescent="0.25"/>
    <row r="53035" x14ac:dyDescent="0.25"/>
    <row r="53036" x14ac:dyDescent="0.25"/>
    <row r="53037" x14ac:dyDescent="0.25"/>
    <row r="53038" x14ac:dyDescent="0.25"/>
    <row r="53039" x14ac:dyDescent="0.25"/>
    <row r="53040" x14ac:dyDescent="0.25"/>
    <row r="53041" x14ac:dyDescent="0.25"/>
    <row r="53042" x14ac:dyDescent="0.25"/>
    <row r="53043" x14ac:dyDescent="0.25"/>
    <row r="53044" x14ac:dyDescent="0.25"/>
    <row r="53045" x14ac:dyDescent="0.25"/>
    <row r="53046" x14ac:dyDescent="0.25"/>
    <row r="53047" x14ac:dyDescent="0.25"/>
    <row r="53048" x14ac:dyDescent="0.25"/>
    <row r="53049" x14ac:dyDescent="0.25"/>
    <row r="53050" x14ac:dyDescent="0.25"/>
    <row r="53051" x14ac:dyDescent="0.25"/>
    <row r="53052" x14ac:dyDescent="0.25"/>
    <row r="53053" x14ac:dyDescent="0.25"/>
    <row r="53054" x14ac:dyDescent="0.25"/>
    <row r="53055" x14ac:dyDescent="0.25"/>
    <row r="53056" x14ac:dyDescent="0.25"/>
    <row r="53057" x14ac:dyDescent="0.25"/>
    <row r="53058" x14ac:dyDescent="0.25"/>
    <row r="53059" x14ac:dyDescent="0.25"/>
    <row r="53060" x14ac:dyDescent="0.25"/>
    <row r="53061" x14ac:dyDescent="0.25"/>
    <row r="53062" x14ac:dyDescent="0.25"/>
    <row r="53063" x14ac:dyDescent="0.25"/>
    <row r="53064" x14ac:dyDescent="0.25"/>
    <row r="53065" x14ac:dyDescent="0.25"/>
    <row r="53066" x14ac:dyDescent="0.25"/>
    <row r="53067" x14ac:dyDescent="0.25"/>
    <row r="53068" x14ac:dyDescent="0.25"/>
    <row r="53069" x14ac:dyDescent="0.25"/>
    <row r="53070" x14ac:dyDescent="0.25"/>
    <row r="53071" x14ac:dyDescent="0.25"/>
    <row r="53072" x14ac:dyDescent="0.25"/>
    <row r="53073" x14ac:dyDescent="0.25"/>
    <row r="53074" x14ac:dyDescent="0.25"/>
    <row r="53075" x14ac:dyDescent="0.25"/>
    <row r="53076" x14ac:dyDescent="0.25"/>
    <row r="53077" x14ac:dyDescent="0.25"/>
    <row r="53078" x14ac:dyDescent="0.25"/>
    <row r="53079" x14ac:dyDescent="0.25"/>
    <row r="53080" x14ac:dyDescent="0.25"/>
    <row r="53081" x14ac:dyDescent="0.25"/>
    <row r="53082" x14ac:dyDescent="0.25"/>
    <row r="53083" x14ac:dyDescent="0.25"/>
    <row r="53084" x14ac:dyDescent="0.25"/>
    <row r="53085" x14ac:dyDescent="0.25"/>
    <row r="53086" x14ac:dyDescent="0.25"/>
    <row r="53087" x14ac:dyDescent="0.25"/>
    <row r="53088" x14ac:dyDescent="0.25"/>
    <row r="53089" x14ac:dyDescent="0.25"/>
    <row r="53090" x14ac:dyDescent="0.25"/>
    <row r="53091" x14ac:dyDescent="0.25"/>
    <row r="53092" x14ac:dyDescent="0.25"/>
    <row r="53093" x14ac:dyDescent="0.25"/>
    <row r="53094" x14ac:dyDescent="0.25"/>
    <row r="53095" x14ac:dyDescent="0.25"/>
    <row r="53096" x14ac:dyDescent="0.25"/>
    <row r="53097" x14ac:dyDescent="0.25"/>
    <row r="53098" x14ac:dyDescent="0.25"/>
    <row r="53099" x14ac:dyDescent="0.25"/>
    <row r="53100" x14ac:dyDescent="0.25"/>
    <row r="53101" x14ac:dyDescent="0.25"/>
    <row r="53102" x14ac:dyDescent="0.25"/>
    <row r="53103" x14ac:dyDescent="0.25"/>
    <row r="53104" x14ac:dyDescent="0.25"/>
    <row r="53105" x14ac:dyDescent="0.25"/>
    <row r="53106" x14ac:dyDescent="0.25"/>
    <row r="53107" x14ac:dyDescent="0.25"/>
    <row r="53108" x14ac:dyDescent="0.25"/>
    <row r="53109" x14ac:dyDescent="0.25"/>
    <row r="53110" x14ac:dyDescent="0.25"/>
    <row r="53111" x14ac:dyDescent="0.25"/>
    <row r="53112" x14ac:dyDescent="0.25"/>
    <row r="53113" x14ac:dyDescent="0.25"/>
    <row r="53114" x14ac:dyDescent="0.25"/>
    <row r="53115" x14ac:dyDescent="0.25"/>
    <row r="53116" x14ac:dyDescent="0.25"/>
    <row r="53117" x14ac:dyDescent="0.25"/>
    <row r="53118" x14ac:dyDescent="0.25"/>
    <row r="53119" x14ac:dyDescent="0.25"/>
    <row r="53120" x14ac:dyDescent="0.25"/>
    <row r="53121" x14ac:dyDescent="0.25"/>
    <row r="53122" x14ac:dyDescent="0.25"/>
    <row r="53123" x14ac:dyDescent="0.25"/>
    <row r="53124" x14ac:dyDescent="0.25"/>
    <row r="53125" x14ac:dyDescent="0.25"/>
    <row r="53126" x14ac:dyDescent="0.25"/>
    <row r="53127" x14ac:dyDescent="0.25"/>
    <row r="53128" x14ac:dyDescent="0.25"/>
    <row r="53129" x14ac:dyDescent="0.25"/>
    <row r="53130" x14ac:dyDescent="0.25"/>
    <row r="53131" x14ac:dyDescent="0.25"/>
    <row r="53132" x14ac:dyDescent="0.25"/>
    <row r="53133" x14ac:dyDescent="0.25"/>
    <row r="53134" x14ac:dyDescent="0.25"/>
    <row r="53135" x14ac:dyDescent="0.25"/>
    <row r="53136" x14ac:dyDescent="0.25"/>
    <row r="53137" x14ac:dyDescent="0.25"/>
    <row r="53138" x14ac:dyDescent="0.25"/>
    <row r="53139" x14ac:dyDescent="0.25"/>
    <row r="53140" x14ac:dyDescent="0.25"/>
    <row r="53141" x14ac:dyDescent="0.25"/>
    <row r="53142" x14ac:dyDescent="0.25"/>
    <row r="53143" x14ac:dyDescent="0.25"/>
    <row r="53144" x14ac:dyDescent="0.25"/>
    <row r="53145" x14ac:dyDescent="0.25"/>
    <row r="53146" x14ac:dyDescent="0.25"/>
    <row r="53147" x14ac:dyDescent="0.25"/>
    <row r="53148" x14ac:dyDescent="0.25"/>
    <row r="53149" x14ac:dyDescent="0.25"/>
    <row r="53150" x14ac:dyDescent="0.25"/>
    <row r="53151" x14ac:dyDescent="0.25"/>
    <row r="53152" x14ac:dyDescent="0.25"/>
    <row r="53153" x14ac:dyDescent="0.25"/>
    <row r="53154" x14ac:dyDescent="0.25"/>
    <row r="53155" x14ac:dyDescent="0.25"/>
    <row r="53156" x14ac:dyDescent="0.25"/>
    <row r="53157" x14ac:dyDescent="0.25"/>
    <row r="53158" x14ac:dyDescent="0.25"/>
    <row r="53159" x14ac:dyDescent="0.25"/>
    <row r="53160" x14ac:dyDescent="0.25"/>
    <row r="53161" x14ac:dyDescent="0.25"/>
    <row r="53162" x14ac:dyDescent="0.25"/>
    <row r="53163" x14ac:dyDescent="0.25"/>
    <row r="53164" x14ac:dyDescent="0.25"/>
    <row r="53165" x14ac:dyDescent="0.25"/>
    <row r="53166" x14ac:dyDescent="0.25"/>
    <row r="53167" x14ac:dyDescent="0.25"/>
    <row r="53168" x14ac:dyDescent="0.25"/>
    <row r="53169" x14ac:dyDescent="0.25"/>
    <row r="53170" x14ac:dyDescent="0.25"/>
    <row r="53171" x14ac:dyDescent="0.25"/>
    <row r="53172" x14ac:dyDescent="0.25"/>
    <row r="53173" x14ac:dyDescent="0.25"/>
    <row r="53174" x14ac:dyDescent="0.25"/>
    <row r="53175" x14ac:dyDescent="0.25"/>
    <row r="53176" x14ac:dyDescent="0.25"/>
    <row r="53177" x14ac:dyDescent="0.25"/>
    <row r="53178" x14ac:dyDescent="0.25"/>
    <row r="53179" x14ac:dyDescent="0.25"/>
    <row r="53180" x14ac:dyDescent="0.25"/>
    <row r="53181" x14ac:dyDescent="0.25"/>
    <row r="53182" x14ac:dyDescent="0.25"/>
    <row r="53183" x14ac:dyDescent="0.25"/>
    <row r="53184" x14ac:dyDescent="0.25"/>
    <row r="53185" x14ac:dyDescent="0.25"/>
    <row r="53186" x14ac:dyDescent="0.25"/>
    <row r="53187" x14ac:dyDescent="0.25"/>
    <row r="53188" x14ac:dyDescent="0.25"/>
    <row r="53189" x14ac:dyDescent="0.25"/>
    <row r="53190" x14ac:dyDescent="0.25"/>
    <row r="53191" x14ac:dyDescent="0.25"/>
    <row r="53192" x14ac:dyDescent="0.25"/>
    <row r="53193" x14ac:dyDescent="0.25"/>
    <row r="53194" x14ac:dyDescent="0.25"/>
    <row r="53195" x14ac:dyDescent="0.25"/>
    <row r="53196" x14ac:dyDescent="0.25"/>
    <row r="53197" x14ac:dyDescent="0.25"/>
    <row r="53198" x14ac:dyDescent="0.25"/>
    <row r="53199" x14ac:dyDescent="0.25"/>
    <row r="53200" x14ac:dyDescent="0.25"/>
    <row r="53201" x14ac:dyDescent="0.25"/>
    <row r="53202" x14ac:dyDescent="0.25"/>
    <row r="53203" x14ac:dyDescent="0.25"/>
    <row r="53204" x14ac:dyDescent="0.25"/>
    <row r="53205" x14ac:dyDescent="0.25"/>
    <row r="53206" x14ac:dyDescent="0.25"/>
    <row r="53207" x14ac:dyDescent="0.25"/>
    <row r="53208" x14ac:dyDescent="0.25"/>
    <row r="53209" x14ac:dyDescent="0.25"/>
    <row r="53210" x14ac:dyDescent="0.25"/>
    <row r="53211" x14ac:dyDescent="0.25"/>
    <row r="53212" x14ac:dyDescent="0.25"/>
    <row r="53213" x14ac:dyDescent="0.25"/>
    <row r="53214" x14ac:dyDescent="0.25"/>
    <row r="53215" x14ac:dyDescent="0.25"/>
    <row r="53216" x14ac:dyDescent="0.25"/>
    <row r="53217" x14ac:dyDescent="0.25"/>
    <row r="53218" x14ac:dyDescent="0.25"/>
    <row r="53219" x14ac:dyDescent="0.25"/>
    <row r="53220" x14ac:dyDescent="0.25"/>
    <row r="53221" x14ac:dyDescent="0.25"/>
    <row r="53222" x14ac:dyDescent="0.25"/>
    <row r="53223" x14ac:dyDescent="0.25"/>
    <row r="53224" x14ac:dyDescent="0.25"/>
    <row r="53225" x14ac:dyDescent="0.25"/>
    <row r="53226" x14ac:dyDescent="0.25"/>
    <row r="53227" x14ac:dyDescent="0.25"/>
    <row r="53228" x14ac:dyDescent="0.25"/>
    <row r="53229" x14ac:dyDescent="0.25"/>
    <row r="53230" x14ac:dyDescent="0.25"/>
    <row r="53231" x14ac:dyDescent="0.25"/>
    <row r="53232" x14ac:dyDescent="0.25"/>
    <row r="53233" x14ac:dyDescent="0.25"/>
    <row r="53234" x14ac:dyDescent="0.25"/>
    <row r="53235" x14ac:dyDescent="0.25"/>
    <row r="53236" x14ac:dyDescent="0.25"/>
    <row r="53237" x14ac:dyDescent="0.25"/>
    <row r="53238" x14ac:dyDescent="0.25"/>
    <row r="53239" x14ac:dyDescent="0.25"/>
    <row r="53240" x14ac:dyDescent="0.25"/>
    <row r="53241" x14ac:dyDescent="0.25"/>
    <row r="53242" x14ac:dyDescent="0.25"/>
    <row r="53243" x14ac:dyDescent="0.25"/>
    <row r="53244" x14ac:dyDescent="0.25"/>
    <row r="53245" x14ac:dyDescent="0.25"/>
    <row r="53246" x14ac:dyDescent="0.25"/>
    <row r="53247" x14ac:dyDescent="0.25"/>
    <row r="53248" x14ac:dyDescent="0.25"/>
    <row r="53249" x14ac:dyDescent="0.25"/>
    <row r="53250" x14ac:dyDescent="0.25"/>
    <row r="53251" x14ac:dyDescent="0.25"/>
    <row r="53252" x14ac:dyDescent="0.25"/>
    <row r="53253" x14ac:dyDescent="0.25"/>
    <row r="53254" x14ac:dyDescent="0.25"/>
    <row r="53255" x14ac:dyDescent="0.25"/>
    <row r="53256" x14ac:dyDescent="0.25"/>
    <row r="53257" x14ac:dyDescent="0.25"/>
    <row r="53258" x14ac:dyDescent="0.25"/>
    <row r="53259" x14ac:dyDescent="0.25"/>
    <row r="53260" x14ac:dyDescent="0.25"/>
    <row r="53261" x14ac:dyDescent="0.25"/>
    <row r="53262" x14ac:dyDescent="0.25"/>
    <row r="53263" x14ac:dyDescent="0.25"/>
    <row r="53264" x14ac:dyDescent="0.25"/>
    <row r="53265" x14ac:dyDescent="0.25"/>
    <row r="53266" x14ac:dyDescent="0.25"/>
    <row r="53267" x14ac:dyDescent="0.25"/>
    <row r="53268" x14ac:dyDescent="0.25"/>
    <row r="53269" x14ac:dyDescent="0.25"/>
    <row r="53270" x14ac:dyDescent="0.25"/>
    <row r="53271" x14ac:dyDescent="0.25"/>
    <row r="53272" x14ac:dyDescent="0.25"/>
    <row r="53273" x14ac:dyDescent="0.25"/>
    <row r="53274" x14ac:dyDescent="0.25"/>
    <row r="53275" x14ac:dyDescent="0.25"/>
    <row r="53276" x14ac:dyDescent="0.25"/>
    <row r="53277" x14ac:dyDescent="0.25"/>
    <row r="53278" x14ac:dyDescent="0.25"/>
    <row r="53279" x14ac:dyDescent="0.25"/>
    <row r="53280" x14ac:dyDescent="0.25"/>
    <row r="53281" x14ac:dyDescent="0.25"/>
    <row r="53282" x14ac:dyDescent="0.25"/>
    <row r="53283" x14ac:dyDescent="0.25"/>
    <row r="53284" x14ac:dyDescent="0.25"/>
    <row r="53285" x14ac:dyDescent="0.25"/>
    <row r="53286" x14ac:dyDescent="0.25"/>
    <row r="53287" x14ac:dyDescent="0.25"/>
    <row r="53288" x14ac:dyDescent="0.25"/>
    <row r="53289" x14ac:dyDescent="0.25"/>
    <row r="53290" x14ac:dyDescent="0.25"/>
    <row r="53291" x14ac:dyDescent="0.25"/>
    <row r="53292" x14ac:dyDescent="0.25"/>
    <row r="53293" x14ac:dyDescent="0.25"/>
    <row r="53294" x14ac:dyDescent="0.25"/>
    <row r="53295" x14ac:dyDescent="0.25"/>
    <row r="53296" x14ac:dyDescent="0.25"/>
    <row r="53297" x14ac:dyDescent="0.25"/>
    <row r="53298" x14ac:dyDescent="0.25"/>
    <row r="53299" x14ac:dyDescent="0.25"/>
    <row r="53300" x14ac:dyDescent="0.25"/>
    <row r="53301" x14ac:dyDescent="0.25"/>
    <row r="53302" x14ac:dyDescent="0.25"/>
    <row r="53303" x14ac:dyDescent="0.25"/>
    <row r="53304" x14ac:dyDescent="0.25"/>
    <row r="53305" x14ac:dyDescent="0.25"/>
    <row r="53306" x14ac:dyDescent="0.25"/>
    <row r="53307" x14ac:dyDescent="0.25"/>
    <row r="53308" x14ac:dyDescent="0.25"/>
    <row r="53309" x14ac:dyDescent="0.25"/>
    <row r="53310" x14ac:dyDescent="0.25"/>
    <row r="53311" x14ac:dyDescent="0.25"/>
    <row r="53312" x14ac:dyDescent="0.25"/>
    <row r="53313" x14ac:dyDescent="0.25"/>
    <row r="53314" x14ac:dyDescent="0.25"/>
    <row r="53315" x14ac:dyDescent="0.25"/>
    <row r="53316" x14ac:dyDescent="0.25"/>
    <row r="53317" x14ac:dyDescent="0.25"/>
    <row r="53318" x14ac:dyDescent="0.25"/>
    <row r="53319" x14ac:dyDescent="0.25"/>
    <row r="53320" x14ac:dyDescent="0.25"/>
    <row r="53321" x14ac:dyDescent="0.25"/>
    <row r="53322" x14ac:dyDescent="0.25"/>
    <row r="53323" x14ac:dyDescent="0.25"/>
    <row r="53324" x14ac:dyDescent="0.25"/>
    <row r="53325" x14ac:dyDescent="0.25"/>
    <row r="53326" x14ac:dyDescent="0.25"/>
    <row r="53327" x14ac:dyDescent="0.25"/>
    <row r="53328" x14ac:dyDescent="0.25"/>
    <row r="53329" x14ac:dyDescent="0.25"/>
    <row r="53330" x14ac:dyDescent="0.25"/>
    <row r="53331" x14ac:dyDescent="0.25"/>
    <row r="53332" x14ac:dyDescent="0.25"/>
    <row r="53333" x14ac:dyDescent="0.25"/>
    <row r="53334" x14ac:dyDescent="0.25"/>
    <row r="53335" x14ac:dyDescent="0.25"/>
    <row r="53336" x14ac:dyDescent="0.25"/>
    <row r="53337" x14ac:dyDescent="0.25"/>
    <row r="53338" x14ac:dyDescent="0.25"/>
    <row r="53339" x14ac:dyDescent="0.25"/>
    <row r="53340" x14ac:dyDescent="0.25"/>
    <row r="53341" x14ac:dyDescent="0.25"/>
    <row r="53342" x14ac:dyDescent="0.25"/>
    <row r="53343" x14ac:dyDescent="0.25"/>
    <row r="53344" x14ac:dyDescent="0.25"/>
    <row r="53345" x14ac:dyDescent="0.25"/>
    <row r="53346" x14ac:dyDescent="0.25"/>
    <row r="53347" x14ac:dyDescent="0.25"/>
    <row r="53348" x14ac:dyDescent="0.25"/>
    <row r="53349" x14ac:dyDescent="0.25"/>
    <row r="53350" x14ac:dyDescent="0.25"/>
    <row r="53351" x14ac:dyDescent="0.25"/>
    <row r="53352" x14ac:dyDescent="0.25"/>
    <row r="53353" x14ac:dyDescent="0.25"/>
    <row r="53354" x14ac:dyDescent="0.25"/>
    <row r="53355" x14ac:dyDescent="0.25"/>
    <row r="53356" x14ac:dyDescent="0.25"/>
    <row r="53357" x14ac:dyDescent="0.25"/>
    <row r="53358" x14ac:dyDescent="0.25"/>
    <row r="53359" x14ac:dyDescent="0.25"/>
    <row r="53360" x14ac:dyDescent="0.25"/>
    <row r="53361" x14ac:dyDescent="0.25"/>
    <row r="53362" x14ac:dyDescent="0.25"/>
    <row r="53363" x14ac:dyDescent="0.25"/>
    <row r="53364" x14ac:dyDescent="0.25"/>
    <row r="53365" x14ac:dyDescent="0.25"/>
    <row r="53366" x14ac:dyDescent="0.25"/>
    <row r="53367" x14ac:dyDescent="0.25"/>
    <row r="53368" x14ac:dyDescent="0.25"/>
    <row r="53369" x14ac:dyDescent="0.25"/>
    <row r="53370" x14ac:dyDescent="0.25"/>
    <row r="53371" x14ac:dyDescent="0.25"/>
    <row r="53372" x14ac:dyDescent="0.25"/>
    <row r="53373" x14ac:dyDescent="0.25"/>
    <row r="53374" x14ac:dyDescent="0.25"/>
    <row r="53375" x14ac:dyDescent="0.25"/>
    <row r="53376" x14ac:dyDescent="0.25"/>
    <row r="53377" x14ac:dyDescent="0.25"/>
    <row r="53378" x14ac:dyDescent="0.25"/>
    <row r="53379" x14ac:dyDescent="0.25"/>
    <row r="53380" x14ac:dyDescent="0.25"/>
    <row r="53381" x14ac:dyDescent="0.25"/>
    <row r="53382" x14ac:dyDescent="0.25"/>
    <row r="53383" x14ac:dyDescent="0.25"/>
    <row r="53384" x14ac:dyDescent="0.25"/>
    <row r="53385" x14ac:dyDescent="0.25"/>
    <row r="53386" x14ac:dyDescent="0.25"/>
    <row r="53387" x14ac:dyDescent="0.25"/>
    <row r="53388" x14ac:dyDescent="0.25"/>
    <row r="53389" x14ac:dyDescent="0.25"/>
    <row r="53390" x14ac:dyDescent="0.25"/>
    <row r="53391" x14ac:dyDescent="0.25"/>
    <row r="53392" x14ac:dyDescent="0.25"/>
    <row r="53393" x14ac:dyDescent="0.25"/>
    <row r="53394" x14ac:dyDescent="0.25"/>
    <row r="53395" x14ac:dyDescent="0.25"/>
    <row r="53396" x14ac:dyDescent="0.25"/>
    <row r="53397" x14ac:dyDescent="0.25"/>
    <row r="53398" x14ac:dyDescent="0.25"/>
    <row r="53399" x14ac:dyDescent="0.25"/>
    <row r="53400" x14ac:dyDescent="0.25"/>
    <row r="53401" x14ac:dyDescent="0.25"/>
    <row r="53402" x14ac:dyDescent="0.25"/>
    <row r="53403" x14ac:dyDescent="0.25"/>
    <row r="53404" x14ac:dyDescent="0.25"/>
    <row r="53405" x14ac:dyDescent="0.25"/>
    <row r="53406" x14ac:dyDescent="0.25"/>
    <row r="53407" x14ac:dyDescent="0.25"/>
    <row r="53408" x14ac:dyDescent="0.25"/>
    <row r="53409" x14ac:dyDescent="0.25"/>
    <row r="53410" x14ac:dyDescent="0.25"/>
    <row r="53411" x14ac:dyDescent="0.25"/>
    <row r="53412" x14ac:dyDescent="0.25"/>
    <row r="53413" x14ac:dyDescent="0.25"/>
    <row r="53414" x14ac:dyDescent="0.25"/>
    <row r="53415" x14ac:dyDescent="0.25"/>
    <row r="53416" x14ac:dyDescent="0.25"/>
    <row r="53417" x14ac:dyDescent="0.25"/>
    <row r="53418" x14ac:dyDescent="0.25"/>
    <row r="53419" x14ac:dyDescent="0.25"/>
    <row r="53420" x14ac:dyDescent="0.25"/>
    <row r="53421" x14ac:dyDescent="0.25"/>
    <row r="53422" x14ac:dyDescent="0.25"/>
    <row r="53423" x14ac:dyDescent="0.25"/>
    <row r="53424" x14ac:dyDescent="0.25"/>
    <row r="53425" x14ac:dyDescent="0.25"/>
    <row r="53426" x14ac:dyDescent="0.25"/>
    <row r="53427" x14ac:dyDescent="0.25"/>
    <row r="53428" x14ac:dyDescent="0.25"/>
    <row r="53429" x14ac:dyDescent="0.25"/>
    <row r="53430" x14ac:dyDescent="0.25"/>
    <row r="53431" x14ac:dyDescent="0.25"/>
    <row r="53432" x14ac:dyDescent="0.25"/>
    <row r="53433" x14ac:dyDescent="0.25"/>
    <row r="53434" x14ac:dyDescent="0.25"/>
    <row r="53435" x14ac:dyDescent="0.25"/>
    <row r="53436" x14ac:dyDescent="0.25"/>
    <row r="53437" x14ac:dyDescent="0.25"/>
    <row r="53438" x14ac:dyDescent="0.25"/>
    <row r="53439" x14ac:dyDescent="0.25"/>
    <row r="53440" x14ac:dyDescent="0.25"/>
    <row r="53441" x14ac:dyDescent="0.25"/>
    <row r="53442" x14ac:dyDescent="0.25"/>
    <row r="53443" x14ac:dyDescent="0.25"/>
    <row r="53444" x14ac:dyDescent="0.25"/>
    <row r="53445" x14ac:dyDescent="0.25"/>
    <row r="53446" x14ac:dyDescent="0.25"/>
    <row r="53447" x14ac:dyDescent="0.25"/>
    <row r="53448" x14ac:dyDescent="0.25"/>
    <row r="53449" x14ac:dyDescent="0.25"/>
    <row r="53450" x14ac:dyDescent="0.25"/>
    <row r="53451" x14ac:dyDescent="0.25"/>
    <row r="53452" x14ac:dyDescent="0.25"/>
    <row r="53453" x14ac:dyDescent="0.25"/>
    <row r="53454" x14ac:dyDescent="0.25"/>
    <row r="53455" x14ac:dyDescent="0.25"/>
    <row r="53456" x14ac:dyDescent="0.25"/>
    <row r="53457" x14ac:dyDescent="0.25"/>
    <row r="53458" x14ac:dyDescent="0.25"/>
    <row r="53459" x14ac:dyDescent="0.25"/>
    <row r="53460" x14ac:dyDescent="0.25"/>
    <row r="53461" x14ac:dyDescent="0.25"/>
    <row r="53462" x14ac:dyDescent="0.25"/>
    <row r="53463" x14ac:dyDescent="0.25"/>
    <row r="53464" x14ac:dyDescent="0.25"/>
    <row r="53465" x14ac:dyDescent="0.25"/>
    <row r="53466" x14ac:dyDescent="0.25"/>
    <row r="53467" x14ac:dyDescent="0.25"/>
    <row r="53468" x14ac:dyDescent="0.25"/>
    <row r="53469" x14ac:dyDescent="0.25"/>
    <row r="53470" x14ac:dyDescent="0.25"/>
    <row r="53471" x14ac:dyDescent="0.25"/>
    <row r="53472" x14ac:dyDescent="0.25"/>
    <row r="53473" x14ac:dyDescent="0.25"/>
    <row r="53474" x14ac:dyDescent="0.25"/>
    <row r="53475" x14ac:dyDescent="0.25"/>
    <row r="53476" x14ac:dyDescent="0.25"/>
    <row r="53477" x14ac:dyDescent="0.25"/>
    <row r="53478" x14ac:dyDescent="0.25"/>
    <row r="53479" x14ac:dyDescent="0.25"/>
    <row r="53480" x14ac:dyDescent="0.25"/>
    <row r="53481" x14ac:dyDescent="0.25"/>
    <row r="53482" x14ac:dyDescent="0.25"/>
    <row r="53483" x14ac:dyDescent="0.25"/>
    <row r="53484" x14ac:dyDescent="0.25"/>
    <row r="53485" x14ac:dyDescent="0.25"/>
    <row r="53486" x14ac:dyDescent="0.25"/>
    <row r="53487" x14ac:dyDescent="0.25"/>
    <row r="53488" x14ac:dyDescent="0.25"/>
    <row r="53489" x14ac:dyDescent="0.25"/>
    <row r="53490" x14ac:dyDescent="0.25"/>
    <row r="53491" x14ac:dyDescent="0.25"/>
    <row r="53492" x14ac:dyDescent="0.25"/>
    <row r="53493" x14ac:dyDescent="0.25"/>
    <row r="53494" x14ac:dyDescent="0.25"/>
    <row r="53495" x14ac:dyDescent="0.25"/>
    <row r="53496" x14ac:dyDescent="0.25"/>
    <row r="53497" x14ac:dyDescent="0.25"/>
    <row r="53498" x14ac:dyDescent="0.25"/>
    <row r="53499" x14ac:dyDescent="0.25"/>
    <row r="53500" x14ac:dyDescent="0.25"/>
    <row r="53501" x14ac:dyDescent="0.25"/>
    <row r="53502" x14ac:dyDescent="0.25"/>
    <row r="53503" x14ac:dyDescent="0.25"/>
    <row r="53504" x14ac:dyDescent="0.25"/>
    <row r="53505" x14ac:dyDescent="0.25"/>
    <row r="53506" x14ac:dyDescent="0.25"/>
    <row r="53507" x14ac:dyDescent="0.25"/>
    <row r="53508" x14ac:dyDescent="0.25"/>
    <row r="53509" x14ac:dyDescent="0.25"/>
    <row r="53510" x14ac:dyDescent="0.25"/>
    <row r="53511" x14ac:dyDescent="0.25"/>
    <row r="53512" x14ac:dyDescent="0.25"/>
    <row r="53513" x14ac:dyDescent="0.25"/>
    <row r="53514" x14ac:dyDescent="0.25"/>
    <row r="53515" x14ac:dyDescent="0.25"/>
    <row r="53516" x14ac:dyDescent="0.25"/>
    <row r="53517" x14ac:dyDescent="0.25"/>
    <row r="53518" x14ac:dyDescent="0.25"/>
    <row r="53519" x14ac:dyDescent="0.25"/>
    <row r="53520" x14ac:dyDescent="0.25"/>
    <row r="53521" x14ac:dyDescent="0.25"/>
    <row r="53522" x14ac:dyDescent="0.25"/>
    <row r="53523" x14ac:dyDescent="0.25"/>
    <row r="53524" x14ac:dyDescent="0.25"/>
    <row r="53525" x14ac:dyDescent="0.25"/>
    <row r="53526" x14ac:dyDescent="0.25"/>
    <row r="53527" x14ac:dyDescent="0.25"/>
    <row r="53528" x14ac:dyDescent="0.25"/>
    <row r="53529" x14ac:dyDescent="0.25"/>
    <row r="53530" x14ac:dyDescent="0.25"/>
    <row r="53531" x14ac:dyDescent="0.25"/>
    <row r="53532" x14ac:dyDescent="0.25"/>
    <row r="53533" x14ac:dyDescent="0.25"/>
    <row r="53534" x14ac:dyDescent="0.25"/>
    <row r="53535" x14ac:dyDescent="0.25"/>
    <row r="53536" x14ac:dyDescent="0.25"/>
    <row r="53537" x14ac:dyDescent="0.25"/>
    <row r="53538" x14ac:dyDescent="0.25"/>
    <row r="53539" x14ac:dyDescent="0.25"/>
    <row r="53540" x14ac:dyDescent="0.25"/>
    <row r="53541" x14ac:dyDescent="0.25"/>
    <row r="53542" x14ac:dyDescent="0.25"/>
    <row r="53543" x14ac:dyDescent="0.25"/>
    <row r="53544" x14ac:dyDescent="0.25"/>
    <row r="53545" x14ac:dyDescent="0.25"/>
    <row r="53546" x14ac:dyDescent="0.25"/>
    <row r="53547" x14ac:dyDescent="0.25"/>
    <row r="53548" x14ac:dyDescent="0.25"/>
    <row r="53549" x14ac:dyDescent="0.25"/>
    <row r="53550" x14ac:dyDescent="0.25"/>
    <row r="53551" x14ac:dyDescent="0.25"/>
    <row r="53552" x14ac:dyDescent="0.25"/>
    <row r="53553" x14ac:dyDescent="0.25"/>
    <row r="53554" x14ac:dyDescent="0.25"/>
    <row r="53555" x14ac:dyDescent="0.25"/>
    <row r="53556" x14ac:dyDescent="0.25"/>
    <row r="53557" x14ac:dyDescent="0.25"/>
    <row r="53558" x14ac:dyDescent="0.25"/>
    <row r="53559" x14ac:dyDescent="0.25"/>
    <row r="53560" x14ac:dyDescent="0.25"/>
    <row r="53561" x14ac:dyDescent="0.25"/>
    <row r="53562" x14ac:dyDescent="0.25"/>
    <row r="53563" x14ac:dyDescent="0.25"/>
    <row r="53564" x14ac:dyDescent="0.25"/>
    <row r="53565" x14ac:dyDescent="0.25"/>
    <row r="53566" x14ac:dyDescent="0.25"/>
    <row r="53567" x14ac:dyDescent="0.25"/>
    <row r="53568" x14ac:dyDescent="0.25"/>
    <row r="53569" x14ac:dyDescent="0.25"/>
    <row r="53570" x14ac:dyDescent="0.25"/>
    <row r="53571" x14ac:dyDescent="0.25"/>
    <row r="53572" x14ac:dyDescent="0.25"/>
    <row r="53573" x14ac:dyDescent="0.25"/>
    <row r="53574" x14ac:dyDescent="0.25"/>
    <row r="53575" x14ac:dyDescent="0.25"/>
    <row r="53576" x14ac:dyDescent="0.25"/>
    <row r="53577" x14ac:dyDescent="0.25"/>
    <row r="53578" x14ac:dyDescent="0.25"/>
    <row r="53579" x14ac:dyDescent="0.25"/>
    <row r="53580" x14ac:dyDescent="0.25"/>
    <row r="53581" x14ac:dyDescent="0.25"/>
    <row r="53582" x14ac:dyDescent="0.25"/>
    <row r="53583" x14ac:dyDescent="0.25"/>
    <row r="53584" x14ac:dyDescent="0.25"/>
    <row r="53585" x14ac:dyDescent="0.25"/>
    <row r="53586" x14ac:dyDescent="0.25"/>
    <row r="53587" x14ac:dyDescent="0.25"/>
    <row r="53588" x14ac:dyDescent="0.25"/>
    <row r="53589" x14ac:dyDescent="0.25"/>
    <row r="53590" x14ac:dyDescent="0.25"/>
    <row r="53591" x14ac:dyDescent="0.25"/>
    <row r="53592" x14ac:dyDescent="0.25"/>
    <row r="53593" x14ac:dyDescent="0.25"/>
    <row r="53594" x14ac:dyDescent="0.25"/>
    <row r="53595" x14ac:dyDescent="0.25"/>
    <row r="53596" x14ac:dyDescent="0.25"/>
    <row r="53597" x14ac:dyDescent="0.25"/>
    <row r="53598" x14ac:dyDescent="0.25"/>
    <row r="53599" x14ac:dyDescent="0.25"/>
    <row r="53600" x14ac:dyDescent="0.25"/>
    <row r="53601" x14ac:dyDescent="0.25"/>
    <row r="53602" x14ac:dyDescent="0.25"/>
    <row r="53603" x14ac:dyDescent="0.25"/>
    <row r="53604" x14ac:dyDescent="0.25"/>
    <row r="53605" x14ac:dyDescent="0.25"/>
    <row r="53606" x14ac:dyDescent="0.25"/>
    <row r="53607" x14ac:dyDescent="0.25"/>
    <row r="53608" x14ac:dyDescent="0.25"/>
    <row r="53609" x14ac:dyDescent="0.25"/>
    <row r="53610" x14ac:dyDescent="0.25"/>
    <row r="53611" x14ac:dyDescent="0.25"/>
    <row r="53612" x14ac:dyDescent="0.25"/>
    <row r="53613" x14ac:dyDescent="0.25"/>
    <row r="53614" x14ac:dyDescent="0.25"/>
    <row r="53615" x14ac:dyDescent="0.25"/>
    <row r="53616" x14ac:dyDescent="0.25"/>
    <row r="53617" x14ac:dyDescent="0.25"/>
    <row r="53618" x14ac:dyDescent="0.25"/>
    <row r="53619" x14ac:dyDescent="0.25"/>
    <row r="53620" x14ac:dyDescent="0.25"/>
    <row r="53621" x14ac:dyDescent="0.25"/>
    <row r="53622" x14ac:dyDescent="0.25"/>
    <row r="53623" x14ac:dyDescent="0.25"/>
    <row r="53624" x14ac:dyDescent="0.25"/>
    <row r="53625" x14ac:dyDescent="0.25"/>
    <row r="53626" x14ac:dyDescent="0.25"/>
    <row r="53627" x14ac:dyDescent="0.25"/>
    <row r="53628" x14ac:dyDescent="0.25"/>
    <row r="53629" x14ac:dyDescent="0.25"/>
    <row r="53630" x14ac:dyDescent="0.25"/>
    <row r="53631" x14ac:dyDescent="0.25"/>
    <row r="53632" x14ac:dyDescent="0.25"/>
    <row r="53633" x14ac:dyDescent="0.25"/>
    <row r="53634" x14ac:dyDescent="0.25"/>
    <row r="53635" x14ac:dyDescent="0.25"/>
    <row r="53636" x14ac:dyDescent="0.25"/>
    <row r="53637" x14ac:dyDescent="0.25"/>
    <row r="53638" x14ac:dyDescent="0.25"/>
    <row r="53639" x14ac:dyDescent="0.25"/>
    <row r="53640" x14ac:dyDescent="0.25"/>
    <row r="53641" x14ac:dyDescent="0.25"/>
    <row r="53642" x14ac:dyDescent="0.25"/>
    <row r="53643" x14ac:dyDescent="0.25"/>
    <row r="53644" x14ac:dyDescent="0.25"/>
    <row r="53645" x14ac:dyDescent="0.25"/>
    <row r="53646" x14ac:dyDescent="0.25"/>
    <row r="53647" x14ac:dyDescent="0.25"/>
    <row r="53648" x14ac:dyDescent="0.25"/>
    <row r="53649" x14ac:dyDescent="0.25"/>
    <row r="53650" x14ac:dyDescent="0.25"/>
    <row r="53651" x14ac:dyDescent="0.25"/>
    <row r="53652" x14ac:dyDescent="0.25"/>
    <row r="53653" x14ac:dyDescent="0.25"/>
    <row r="53654" x14ac:dyDescent="0.25"/>
    <row r="53655" x14ac:dyDescent="0.25"/>
    <row r="53656" x14ac:dyDescent="0.25"/>
    <row r="53657" x14ac:dyDescent="0.25"/>
    <row r="53658" x14ac:dyDescent="0.25"/>
    <row r="53659" x14ac:dyDescent="0.25"/>
    <row r="53660" x14ac:dyDescent="0.25"/>
    <row r="53661" x14ac:dyDescent="0.25"/>
    <row r="53662" x14ac:dyDescent="0.25"/>
    <row r="53663" x14ac:dyDescent="0.25"/>
    <row r="53664" x14ac:dyDescent="0.25"/>
    <row r="53665" x14ac:dyDescent="0.25"/>
    <row r="53666" x14ac:dyDescent="0.25"/>
    <row r="53667" x14ac:dyDescent="0.25"/>
    <row r="53668" x14ac:dyDescent="0.25"/>
    <row r="53669" x14ac:dyDescent="0.25"/>
    <row r="53670" x14ac:dyDescent="0.25"/>
    <row r="53671" x14ac:dyDescent="0.25"/>
    <row r="53672" x14ac:dyDescent="0.25"/>
    <row r="53673" x14ac:dyDescent="0.25"/>
    <row r="53674" x14ac:dyDescent="0.25"/>
    <row r="53675" x14ac:dyDescent="0.25"/>
    <row r="53676" x14ac:dyDescent="0.25"/>
    <row r="53677" x14ac:dyDescent="0.25"/>
    <row r="53678" x14ac:dyDescent="0.25"/>
    <row r="53679" x14ac:dyDescent="0.25"/>
    <row r="53680" x14ac:dyDescent="0.25"/>
    <row r="53681" x14ac:dyDescent="0.25"/>
    <row r="53682" x14ac:dyDescent="0.25"/>
    <row r="53683" x14ac:dyDescent="0.25"/>
    <row r="53684" x14ac:dyDescent="0.25"/>
    <row r="53685" x14ac:dyDescent="0.25"/>
    <row r="53686" x14ac:dyDescent="0.25"/>
    <row r="53687" x14ac:dyDescent="0.25"/>
    <row r="53688" x14ac:dyDescent="0.25"/>
    <row r="53689" x14ac:dyDescent="0.25"/>
    <row r="53690" x14ac:dyDescent="0.25"/>
    <row r="53691" x14ac:dyDescent="0.25"/>
    <row r="53692" x14ac:dyDescent="0.25"/>
    <row r="53693" x14ac:dyDescent="0.25"/>
    <row r="53694" x14ac:dyDescent="0.25"/>
    <row r="53695" x14ac:dyDescent="0.25"/>
    <row r="53696" x14ac:dyDescent="0.25"/>
    <row r="53697" x14ac:dyDescent="0.25"/>
    <row r="53698" x14ac:dyDescent="0.25"/>
    <row r="53699" x14ac:dyDescent="0.25"/>
    <row r="53700" x14ac:dyDescent="0.25"/>
    <row r="53701" x14ac:dyDescent="0.25"/>
    <row r="53702" x14ac:dyDescent="0.25"/>
    <row r="53703" x14ac:dyDescent="0.25"/>
    <row r="53704" x14ac:dyDescent="0.25"/>
    <row r="53705" x14ac:dyDescent="0.25"/>
    <row r="53706" x14ac:dyDescent="0.25"/>
    <row r="53707" x14ac:dyDescent="0.25"/>
    <row r="53708" x14ac:dyDescent="0.25"/>
    <row r="53709" x14ac:dyDescent="0.25"/>
    <row r="53710" x14ac:dyDescent="0.25"/>
    <row r="53711" x14ac:dyDescent="0.25"/>
    <row r="53712" x14ac:dyDescent="0.25"/>
    <row r="53713" x14ac:dyDescent="0.25"/>
    <row r="53714" x14ac:dyDescent="0.25"/>
    <row r="53715" x14ac:dyDescent="0.25"/>
    <row r="53716" x14ac:dyDescent="0.25"/>
    <row r="53717" x14ac:dyDescent="0.25"/>
    <row r="53718" x14ac:dyDescent="0.25"/>
    <row r="53719" x14ac:dyDescent="0.25"/>
    <row r="53720" x14ac:dyDescent="0.25"/>
    <row r="53721" x14ac:dyDescent="0.25"/>
    <row r="53722" x14ac:dyDescent="0.25"/>
    <row r="53723" x14ac:dyDescent="0.25"/>
    <row r="53724" x14ac:dyDescent="0.25"/>
    <row r="53725" x14ac:dyDescent="0.25"/>
    <row r="53726" x14ac:dyDescent="0.25"/>
    <row r="53727" x14ac:dyDescent="0.25"/>
    <row r="53728" x14ac:dyDescent="0.25"/>
    <row r="53729" x14ac:dyDescent="0.25"/>
    <row r="53730" x14ac:dyDescent="0.25"/>
    <row r="53731" x14ac:dyDescent="0.25"/>
    <row r="53732" x14ac:dyDescent="0.25"/>
    <row r="53733" x14ac:dyDescent="0.25"/>
    <row r="53734" x14ac:dyDescent="0.25"/>
    <row r="53735" x14ac:dyDescent="0.25"/>
    <row r="53736" x14ac:dyDescent="0.25"/>
    <row r="53737" x14ac:dyDescent="0.25"/>
    <row r="53738" x14ac:dyDescent="0.25"/>
    <row r="53739" x14ac:dyDescent="0.25"/>
    <row r="53740" x14ac:dyDescent="0.25"/>
    <row r="53741" x14ac:dyDescent="0.25"/>
    <row r="53742" x14ac:dyDescent="0.25"/>
    <row r="53743" x14ac:dyDescent="0.25"/>
    <row r="53744" x14ac:dyDescent="0.25"/>
    <row r="53745" x14ac:dyDescent="0.25"/>
    <row r="53746" x14ac:dyDescent="0.25"/>
    <row r="53747" x14ac:dyDescent="0.25"/>
    <row r="53748" x14ac:dyDescent="0.25"/>
    <row r="53749" x14ac:dyDescent="0.25"/>
    <row r="53750" x14ac:dyDescent="0.25"/>
    <row r="53751" x14ac:dyDescent="0.25"/>
    <row r="53752" x14ac:dyDescent="0.25"/>
    <row r="53753" x14ac:dyDescent="0.25"/>
    <row r="53754" x14ac:dyDescent="0.25"/>
    <row r="53755" x14ac:dyDescent="0.25"/>
    <row r="53756" x14ac:dyDescent="0.25"/>
    <row r="53757" x14ac:dyDescent="0.25"/>
    <row r="53758" x14ac:dyDescent="0.25"/>
    <row r="53759" x14ac:dyDescent="0.25"/>
    <row r="53760" x14ac:dyDescent="0.25"/>
    <row r="53761" x14ac:dyDescent="0.25"/>
    <row r="53762" x14ac:dyDescent="0.25"/>
    <row r="53763" x14ac:dyDescent="0.25"/>
    <row r="53764" x14ac:dyDescent="0.25"/>
    <row r="53765" x14ac:dyDescent="0.25"/>
    <row r="53766" x14ac:dyDescent="0.25"/>
    <row r="53767" x14ac:dyDescent="0.25"/>
    <row r="53768" x14ac:dyDescent="0.25"/>
    <row r="53769" x14ac:dyDescent="0.25"/>
    <row r="53770" x14ac:dyDescent="0.25"/>
    <row r="53771" x14ac:dyDescent="0.25"/>
    <row r="53772" x14ac:dyDescent="0.25"/>
    <row r="53773" x14ac:dyDescent="0.25"/>
    <row r="53774" x14ac:dyDescent="0.25"/>
    <row r="53775" x14ac:dyDescent="0.25"/>
    <row r="53776" x14ac:dyDescent="0.25"/>
    <row r="53777" x14ac:dyDescent="0.25"/>
    <row r="53778" x14ac:dyDescent="0.25"/>
    <row r="53779" x14ac:dyDescent="0.25"/>
    <row r="53780" x14ac:dyDescent="0.25"/>
    <row r="53781" x14ac:dyDescent="0.25"/>
    <row r="53782" x14ac:dyDescent="0.25"/>
    <row r="53783" x14ac:dyDescent="0.25"/>
    <row r="53784" x14ac:dyDescent="0.25"/>
    <row r="53785" x14ac:dyDescent="0.25"/>
    <row r="53786" x14ac:dyDescent="0.25"/>
    <row r="53787" x14ac:dyDescent="0.25"/>
    <row r="53788" x14ac:dyDescent="0.25"/>
    <row r="53789" x14ac:dyDescent="0.25"/>
    <row r="53790" x14ac:dyDescent="0.25"/>
    <row r="53791" x14ac:dyDescent="0.25"/>
    <row r="53792" x14ac:dyDescent="0.25"/>
    <row r="53793" x14ac:dyDescent="0.25"/>
    <row r="53794" x14ac:dyDescent="0.25"/>
    <row r="53795" x14ac:dyDescent="0.25"/>
    <row r="53796" x14ac:dyDescent="0.25"/>
    <row r="53797" x14ac:dyDescent="0.25"/>
    <row r="53798" x14ac:dyDescent="0.25"/>
    <row r="53799" x14ac:dyDescent="0.25"/>
    <row r="53800" x14ac:dyDescent="0.25"/>
    <row r="53801" x14ac:dyDescent="0.25"/>
    <row r="53802" x14ac:dyDescent="0.25"/>
    <row r="53803" x14ac:dyDescent="0.25"/>
    <row r="53804" x14ac:dyDescent="0.25"/>
    <row r="53805" x14ac:dyDescent="0.25"/>
    <row r="53806" x14ac:dyDescent="0.25"/>
    <row r="53807" x14ac:dyDescent="0.25"/>
    <row r="53808" x14ac:dyDescent="0.25"/>
    <row r="53809" x14ac:dyDescent="0.25"/>
    <row r="53810" x14ac:dyDescent="0.25"/>
    <row r="53811" x14ac:dyDescent="0.25"/>
    <row r="53812" x14ac:dyDescent="0.25"/>
    <row r="53813" x14ac:dyDescent="0.25"/>
    <row r="53814" x14ac:dyDescent="0.25"/>
    <row r="53815" x14ac:dyDescent="0.25"/>
    <row r="53816" x14ac:dyDescent="0.25"/>
    <row r="53817" x14ac:dyDescent="0.25"/>
    <row r="53818" x14ac:dyDescent="0.25"/>
    <row r="53819" x14ac:dyDescent="0.25"/>
    <row r="53820" x14ac:dyDescent="0.25"/>
    <row r="53821" x14ac:dyDescent="0.25"/>
    <row r="53822" x14ac:dyDescent="0.25"/>
    <row r="53823" x14ac:dyDescent="0.25"/>
    <row r="53824" x14ac:dyDescent="0.25"/>
    <row r="53825" x14ac:dyDescent="0.25"/>
    <row r="53826" x14ac:dyDescent="0.25"/>
    <row r="53827" x14ac:dyDescent="0.25"/>
    <row r="53828" x14ac:dyDescent="0.25"/>
    <row r="53829" x14ac:dyDescent="0.25"/>
    <row r="53830" x14ac:dyDescent="0.25"/>
    <row r="53831" x14ac:dyDescent="0.25"/>
    <row r="53832" x14ac:dyDescent="0.25"/>
    <row r="53833" x14ac:dyDescent="0.25"/>
    <row r="53834" x14ac:dyDescent="0.25"/>
    <row r="53835" x14ac:dyDescent="0.25"/>
    <row r="53836" x14ac:dyDescent="0.25"/>
    <row r="53837" x14ac:dyDescent="0.25"/>
    <row r="53838" x14ac:dyDescent="0.25"/>
    <row r="53839" x14ac:dyDescent="0.25"/>
    <row r="53840" x14ac:dyDescent="0.25"/>
    <row r="53841" x14ac:dyDescent="0.25"/>
    <row r="53842" x14ac:dyDescent="0.25"/>
    <row r="53843" x14ac:dyDescent="0.25"/>
    <row r="53844" x14ac:dyDescent="0.25"/>
    <row r="53845" x14ac:dyDescent="0.25"/>
    <row r="53846" x14ac:dyDescent="0.25"/>
    <row r="53847" x14ac:dyDescent="0.25"/>
    <row r="53848" x14ac:dyDescent="0.25"/>
    <row r="53849" x14ac:dyDescent="0.25"/>
    <row r="53850" x14ac:dyDescent="0.25"/>
    <row r="53851" x14ac:dyDescent="0.25"/>
    <row r="53852" x14ac:dyDescent="0.25"/>
    <row r="53853" x14ac:dyDescent="0.25"/>
    <row r="53854" x14ac:dyDescent="0.25"/>
    <row r="53855" x14ac:dyDescent="0.25"/>
    <row r="53856" x14ac:dyDescent="0.25"/>
    <row r="53857" x14ac:dyDescent="0.25"/>
    <row r="53858" x14ac:dyDescent="0.25"/>
    <row r="53859" x14ac:dyDescent="0.25"/>
    <row r="53860" x14ac:dyDescent="0.25"/>
    <row r="53861" x14ac:dyDescent="0.25"/>
    <row r="53862" x14ac:dyDescent="0.25"/>
    <row r="53863" x14ac:dyDescent="0.25"/>
    <row r="53864" x14ac:dyDescent="0.25"/>
    <row r="53865" x14ac:dyDescent="0.25"/>
    <row r="53866" x14ac:dyDescent="0.25"/>
    <row r="53867" x14ac:dyDescent="0.25"/>
    <row r="53868" x14ac:dyDescent="0.25"/>
    <row r="53869" x14ac:dyDescent="0.25"/>
    <row r="53870" x14ac:dyDescent="0.25"/>
    <row r="53871" x14ac:dyDescent="0.25"/>
    <row r="53872" x14ac:dyDescent="0.25"/>
    <row r="53873" x14ac:dyDescent="0.25"/>
    <row r="53874" x14ac:dyDescent="0.25"/>
    <row r="53875" x14ac:dyDescent="0.25"/>
    <row r="53876" x14ac:dyDescent="0.25"/>
    <row r="53877" x14ac:dyDescent="0.25"/>
    <row r="53878" x14ac:dyDescent="0.25"/>
    <row r="53879" x14ac:dyDescent="0.25"/>
    <row r="53880" x14ac:dyDescent="0.25"/>
    <row r="53881" x14ac:dyDescent="0.25"/>
    <row r="53882" x14ac:dyDescent="0.25"/>
    <row r="53883" x14ac:dyDescent="0.25"/>
    <row r="53884" x14ac:dyDescent="0.25"/>
    <row r="53885" x14ac:dyDescent="0.25"/>
    <row r="53886" x14ac:dyDescent="0.25"/>
    <row r="53887" x14ac:dyDescent="0.25"/>
    <row r="53888" x14ac:dyDescent="0.25"/>
    <row r="53889" x14ac:dyDescent="0.25"/>
    <row r="53890" x14ac:dyDescent="0.25"/>
    <row r="53891" x14ac:dyDescent="0.25"/>
    <row r="53892" x14ac:dyDescent="0.25"/>
    <row r="53893" x14ac:dyDescent="0.25"/>
    <row r="53894" x14ac:dyDescent="0.25"/>
    <row r="53895" x14ac:dyDescent="0.25"/>
    <row r="53896" x14ac:dyDescent="0.25"/>
    <row r="53897" x14ac:dyDescent="0.25"/>
    <row r="53898" x14ac:dyDescent="0.25"/>
    <row r="53899" x14ac:dyDescent="0.25"/>
    <row r="53900" x14ac:dyDescent="0.25"/>
    <row r="53901" x14ac:dyDescent="0.25"/>
    <row r="53902" x14ac:dyDescent="0.25"/>
    <row r="53903" x14ac:dyDescent="0.25"/>
    <row r="53904" x14ac:dyDescent="0.25"/>
    <row r="53905" x14ac:dyDescent="0.25"/>
    <row r="53906" x14ac:dyDescent="0.25"/>
    <row r="53907" x14ac:dyDescent="0.25"/>
    <row r="53908" x14ac:dyDescent="0.25"/>
    <row r="53909" x14ac:dyDescent="0.25"/>
    <row r="53910" x14ac:dyDescent="0.25"/>
    <row r="53911" x14ac:dyDescent="0.25"/>
    <row r="53912" x14ac:dyDescent="0.25"/>
    <row r="53913" x14ac:dyDescent="0.25"/>
    <row r="53914" x14ac:dyDescent="0.25"/>
    <row r="53915" x14ac:dyDescent="0.25"/>
    <row r="53916" x14ac:dyDescent="0.25"/>
    <row r="53917" x14ac:dyDescent="0.25"/>
    <row r="53918" x14ac:dyDescent="0.25"/>
    <row r="53919" x14ac:dyDescent="0.25"/>
    <row r="53920" x14ac:dyDescent="0.25"/>
    <row r="53921" x14ac:dyDescent="0.25"/>
    <row r="53922" x14ac:dyDescent="0.25"/>
    <row r="53923" x14ac:dyDescent="0.25"/>
    <row r="53924" x14ac:dyDescent="0.25"/>
    <row r="53925" x14ac:dyDescent="0.25"/>
    <row r="53926" x14ac:dyDescent="0.25"/>
    <row r="53927" x14ac:dyDescent="0.25"/>
    <row r="53928" x14ac:dyDescent="0.25"/>
    <row r="53929" x14ac:dyDescent="0.25"/>
    <row r="53930" x14ac:dyDescent="0.25"/>
    <row r="53931" x14ac:dyDescent="0.25"/>
    <row r="53932" x14ac:dyDescent="0.25"/>
    <row r="53933" x14ac:dyDescent="0.25"/>
    <row r="53934" x14ac:dyDescent="0.25"/>
    <row r="53935" x14ac:dyDescent="0.25"/>
    <row r="53936" x14ac:dyDescent="0.25"/>
    <row r="53937" x14ac:dyDescent="0.25"/>
    <row r="53938" x14ac:dyDescent="0.25"/>
    <row r="53939" x14ac:dyDescent="0.25"/>
    <row r="53940" x14ac:dyDescent="0.25"/>
    <row r="53941" x14ac:dyDescent="0.25"/>
    <row r="53942" x14ac:dyDescent="0.25"/>
    <row r="53943" x14ac:dyDescent="0.25"/>
    <row r="53944" x14ac:dyDescent="0.25"/>
    <row r="53945" x14ac:dyDescent="0.25"/>
    <row r="53946" x14ac:dyDescent="0.25"/>
    <row r="53947" x14ac:dyDescent="0.25"/>
    <row r="53948" x14ac:dyDescent="0.25"/>
    <row r="53949" x14ac:dyDescent="0.25"/>
    <row r="53950" x14ac:dyDescent="0.25"/>
    <row r="53951" x14ac:dyDescent="0.25"/>
    <row r="53952" x14ac:dyDescent="0.25"/>
    <row r="53953" x14ac:dyDescent="0.25"/>
    <row r="53954" x14ac:dyDescent="0.25"/>
    <row r="53955" x14ac:dyDescent="0.25"/>
    <row r="53956" x14ac:dyDescent="0.25"/>
    <row r="53957" x14ac:dyDescent="0.25"/>
    <row r="53958" x14ac:dyDescent="0.25"/>
    <row r="53959" x14ac:dyDescent="0.25"/>
    <row r="53960" x14ac:dyDescent="0.25"/>
    <row r="53961" x14ac:dyDescent="0.25"/>
    <row r="53962" x14ac:dyDescent="0.25"/>
    <row r="53963" x14ac:dyDescent="0.25"/>
    <row r="53964" x14ac:dyDescent="0.25"/>
    <row r="53965" x14ac:dyDescent="0.25"/>
    <row r="53966" x14ac:dyDescent="0.25"/>
    <row r="53967" x14ac:dyDescent="0.25"/>
    <row r="53968" x14ac:dyDescent="0.25"/>
    <row r="53969" x14ac:dyDescent="0.25"/>
    <row r="53970" x14ac:dyDescent="0.25"/>
    <row r="53971" x14ac:dyDescent="0.25"/>
    <row r="53972" x14ac:dyDescent="0.25"/>
    <row r="53973" x14ac:dyDescent="0.25"/>
    <row r="53974" x14ac:dyDescent="0.25"/>
    <row r="53975" x14ac:dyDescent="0.25"/>
    <row r="53976" x14ac:dyDescent="0.25"/>
    <row r="53977" x14ac:dyDescent="0.25"/>
    <row r="53978" x14ac:dyDescent="0.25"/>
    <row r="53979" x14ac:dyDescent="0.25"/>
    <row r="53980" x14ac:dyDescent="0.25"/>
    <row r="53981" x14ac:dyDescent="0.25"/>
    <row r="53982" x14ac:dyDescent="0.25"/>
    <row r="53983" x14ac:dyDescent="0.25"/>
    <row r="53984" x14ac:dyDescent="0.25"/>
    <row r="53985" x14ac:dyDescent="0.25"/>
    <row r="53986" x14ac:dyDescent="0.25"/>
    <row r="53987" x14ac:dyDescent="0.25"/>
    <row r="53988" x14ac:dyDescent="0.25"/>
    <row r="53989" x14ac:dyDescent="0.25"/>
    <row r="53990" x14ac:dyDescent="0.25"/>
    <row r="53991" x14ac:dyDescent="0.25"/>
    <row r="53992" x14ac:dyDescent="0.25"/>
    <row r="53993" x14ac:dyDescent="0.25"/>
    <row r="53994" x14ac:dyDescent="0.25"/>
    <row r="53995" x14ac:dyDescent="0.25"/>
    <row r="53996" x14ac:dyDescent="0.25"/>
    <row r="53997" x14ac:dyDescent="0.25"/>
    <row r="53998" x14ac:dyDescent="0.25"/>
    <row r="53999" x14ac:dyDescent="0.25"/>
    <row r="54000" x14ac:dyDescent="0.25"/>
    <row r="54001" x14ac:dyDescent="0.25"/>
    <row r="54002" x14ac:dyDescent="0.25"/>
    <row r="54003" x14ac:dyDescent="0.25"/>
    <row r="54004" x14ac:dyDescent="0.25"/>
    <row r="54005" x14ac:dyDescent="0.25"/>
    <row r="54006" x14ac:dyDescent="0.25"/>
    <row r="54007" x14ac:dyDescent="0.25"/>
    <row r="54008" x14ac:dyDescent="0.25"/>
    <row r="54009" x14ac:dyDescent="0.25"/>
    <row r="54010" x14ac:dyDescent="0.25"/>
    <row r="54011" x14ac:dyDescent="0.25"/>
    <row r="54012" x14ac:dyDescent="0.25"/>
    <row r="54013" x14ac:dyDescent="0.25"/>
    <row r="54014" x14ac:dyDescent="0.25"/>
    <row r="54015" x14ac:dyDescent="0.25"/>
    <row r="54016" x14ac:dyDescent="0.25"/>
    <row r="54017" x14ac:dyDescent="0.25"/>
    <row r="54018" x14ac:dyDescent="0.25"/>
    <row r="54019" x14ac:dyDescent="0.25"/>
    <row r="54020" x14ac:dyDescent="0.25"/>
    <row r="54021" x14ac:dyDescent="0.25"/>
    <row r="54022" x14ac:dyDescent="0.25"/>
    <row r="54023" x14ac:dyDescent="0.25"/>
    <row r="54024" x14ac:dyDescent="0.25"/>
    <row r="54025" x14ac:dyDescent="0.25"/>
    <row r="54026" x14ac:dyDescent="0.25"/>
    <row r="54027" x14ac:dyDescent="0.25"/>
    <row r="54028" x14ac:dyDescent="0.25"/>
    <row r="54029" x14ac:dyDescent="0.25"/>
    <row r="54030" x14ac:dyDescent="0.25"/>
    <row r="54031" x14ac:dyDescent="0.25"/>
    <row r="54032" x14ac:dyDescent="0.25"/>
    <row r="54033" x14ac:dyDescent="0.25"/>
    <row r="54034" x14ac:dyDescent="0.25"/>
    <row r="54035" x14ac:dyDescent="0.25"/>
    <row r="54036" x14ac:dyDescent="0.25"/>
    <row r="54037" x14ac:dyDescent="0.25"/>
    <row r="54038" x14ac:dyDescent="0.25"/>
    <row r="54039" x14ac:dyDescent="0.25"/>
    <row r="54040" x14ac:dyDescent="0.25"/>
    <row r="54041" x14ac:dyDescent="0.25"/>
    <row r="54042" x14ac:dyDescent="0.25"/>
    <row r="54043" x14ac:dyDescent="0.25"/>
    <row r="54044" x14ac:dyDescent="0.25"/>
    <row r="54045" x14ac:dyDescent="0.25"/>
    <row r="54046" x14ac:dyDescent="0.25"/>
    <row r="54047" x14ac:dyDescent="0.25"/>
    <row r="54048" x14ac:dyDescent="0.25"/>
    <row r="54049" x14ac:dyDescent="0.25"/>
    <row r="54050" x14ac:dyDescent="0.25"/>
    <row r="54051" x14ac:dyDescent="0.25"/>
    <row r="54052" x14ac:dyDescent="0.25"/>
    <row r="54053" x14ac:dyDescent="0.25"/>
    <row r="54054" x14ac:dyDescent="0.25"/>
    <row r="54055" x14ac:dyDescent="0.25"/>
    <row r="54056" x14ac:dyDescent="0.25"/>
    <row r="54057" x14ac:dyDescent="0.25"/>
    <row r="54058" x14ac:dyDescent="0.25"/>
    <row r="54059" x14ac:dyDescent="0.25"/>
    <row r="54060" x14ac:dyDescent="0.25"/>
    <row r="54061" x14ac:dyDescent="0.25"/>
    <row r="54062" x14ac:dyDescent="0.25"/>
    <row r="54063" x14ac:dyDescent="0.25"/>
    <row r="54064" x14ac:dyDescent="0.25"/>
    <row r="54065" x14ac:dyDescent="0.25"/>
    <row r="54066" x14ac:dyDescent="0.25"/>
    <row r="54067" x14ac:dyDescent="0.25"/>
    <row r="54068" x14ac:dyDescent="0.25"/>
    <row r="54069" x14ac:dyDescent="0.25"/>
    <row r="54070" x14ac:dyDescent="0.25"/>
    <row r="54071" x14ac:dyDescent="0.25"/>
    <row r="54072" x14ac:dyDescent="0.25"/>
    <row r="54073" x14ac:dyDescent="0.25"/>
    <row r="54074" x14ac:dyDescent="0.25"/>
    <row r="54075" x14ac:dyDescent="0.25"/>
    <row r="54076" x14ac:dyDescent="0.25"/>
    <row r="54077" x14ac:dyDescent="0.25"/>
    <row r="54078" x14ac:dyDescent="0.25"/>
    <row r="54079" x14ac:dyDescent="0.25"/>
    <row r="54080" x14ac:dyDescent="0.25"/>
    <row r="54081" x14ac:dyDescent="0.25"/>
    <row r="54082" x14ac:dyDescent="0.25"/>
    <row r="54083" x14ac:dyDescent="0.25"/>
    <row r="54084" x14ac:dyDescent="0.25"/>
    <row r="54085" x14ac:dyDescent="0.25"/>
    <row r="54086" x14ac:dyDescent="0.25"/>
    <row r="54087" x14ac:dyDescent="0.25"/>
    <row r="54088" x14ac:dyDescent="0.25"/>
    <row r="54089" x14ac:dyDescent="0.25"/>
    <row r="54090" x14ac:dyDescent="0.25"/>
    <row r="54091" x14ac:dyDescent="0.25"/>
    <row r="54092" x14ac:dyDescent="0.25"/>
    <row r="54093" x14ac:dyDescent="0.25"/>
    <row r="54094" x14ac:dyDescent="0.25"/>
    <row r="54095" x14ac:dyDescent="0.25"/>
    <row r="54096" x14ac:dyDescent="0.25"/>
    <row r="54097" x14ac:dyDescent="0.25"/>
    <row r="54098" x14ac:dyDescent="0.25"/>
    <row r="54099" x14ac:dyDescent="0.25"/>
    <row r="54100" x14ac:dyDescent="0.25"/>
    <row r="54101" x14ac:dyDescent="0.25"/>
    <row r="54102" x14ac:dyDescent="0.25"/>
    <row r="54103" x14ac:dyDescent="0.25"/>
    <row r="54104" x14ac:dyDescent="0.25"/>
    <row r="54105" x14ac:dyDescent="0.25"/>
    <row r="54106" x14ac:dyDescent="0.25"/>
    <row r="54107" x14ac:dyDescent="0.25"/>
    <row r="54108" x14ac:dyDescent="0.25"/>
    <row r="54109" x14ac:dyDescent="0.25"/>
    <row r="54110" x14ac:dyDescent="0.25"/>
    <row r="54111" x14ac:dyDescent="0.25"/>
    <row r="54112" x14ac:dyDescent="0.25"/>
    <row r="54113" x14ac:dyDescent="0.25"/>
    <row r="54114" x14ac:dyDescent="0.25"/>
    <row r="54115" x14ac:dyDescent="0.25"/>
    <row r="54116" x14ac:dyDescent="0.25"/>
    <row r="54117" x14ac:dyDescent="0.25"/>
    <row r="54118" x14ac:dyDescent="0.25"/>
    <row r="54119" x14ac:dyDescent="0.25"/>
    <row r="54120" x14ac:dyDescent="0.25"/>
    <row r="54121" x14ac:dyDescent="0.25"/>
    <row r="54122" x14ac:dyDescent="0.25"/>
    <row r="54123" x14ac:dyDescent="0.25"/>
    <row r="54124" x14ac:dyDescent="0.25"/>
    <row r="54125" x14ac:dyDescent="0.25"/>
    <row r="54126" x14ac:dyDescent="0.25"/>
    <row r="54127" x14ac:dyDescent="0.25"/>
    <row r="54128" x14ac:dyDescent="0.25"/>
    <row r="54129" x14ac:dyDescent="0.25"/>
    <row r="54130" x14ac:dyDescent="0.25"/>
    <row r="54131" x14ac:dyDescent="0.25"/>
    <row r="54132" x14ac:dyDescent="0.25"/>
    <row r="54133" x14ac:dyDescent="0.25"/>
    <row r="54134" x14ac:dyDescent="0.25"/>
    <row r="54135" x14ac:dyDescent="0.25"/>
    <row r="54136" x14ac:dyDescent="0.25"/>
    <row r="54137" x14ac:dyDescent="0.25"/>
    <row r="54138" x14ac:dyDescent="0.25"/>
    <row r="54139" x14ac:dyDescent="0.25"/>
    <row r="54140" x14ac:dyDescent="0.25"/>
    <row r="54141" x14ac:dyDescent="0.25"/>
    <row r="54142" x14ac:dyDescent="0.25"/>
    <row r="54143" x14ac:dyDescent="0.25"/>
    <row r="54144" x14ac:dyDescent="0.25"/>
    <row r="54145" x14ac:dyDescent="0.25"/>
    <row r="54146" x14ac:dyDescent="0.25"/>
    <row r="54147" x14ac:dyDescent="0.25"/>
    <row r="54148" x14ac:dyDescent="0.25"/>
    <row r="54149" x14ac:dyDescent="0.25"/>
    <row r="54150" x14ac:dyDescent="0.25"/>
    <row r="54151" x14ac:dyDescent="0.25"/>
    <row r="54152" x14ac:dyDescent="0.25"/>
    <row r="54153" x14ac:dyDescent="0.25"/>
    <row r="54154" x14ac:dyDescent="0.25"/>
    <row r="54155" x14ac:dyDescent="0.25"/>
    <row r="54156" x14ac:dyDescent="0.25"/>
    <row r="54157" x14ac:dyDescent="0.25"/>
    <row r="54158" x14ac:dyDescent="0.25"/>
    <row r="54159" x14ac:dyDescent="0.25"/>
    <row r="54160" x14ac:dyDescent="0.25"/>
    <row r="54161" x14ac:dyDescent="0.25"/>
    <row r="54162" x14ac:dyDescent="0.25"/>
    <row r="54163" x14ac:dyDescent="0.25"/>
    <row r="54164" x14ac:dyDescent="0.25"/>
    <row r="54165" x14ac:dyDescent="0.25"/>
    <row r="54166" x14ac:dyDescent="0.25"/>
    <row r="54167" x14ac:dyDescent="0.25"/>
    <row r="54168" x14ac:dyDescent="0.25"/>
    <row r="54169" x14ac:dyDescent="0.25"/>
    <row r="54170" x14ac:dyDescent="0.25"/>
    <row r="54171" x14ac:dyDescent="0.25"/>
    <row r="54172" x14ac:dyDescent="0.25"/>
    <row r="54173" x14ac:dyDescent="0.25"/>
    <row r="54174" x14ac:dyDescent="0.25"/>
    <row r="54175" x14ac:dyDescent="0.25"/>
    <row r="54176" x14ac:dyDescent="0.25"/>
    <row r="54177" x14ac:dyDescent="0.25"/>
    <row r="54178" x14ac:dyDescent="0.25"/>
    <row r="54179" x14ac:dyDescent="0.25"/>
    <row r="54180" x14ac:dyDescent="0.25"/>
    <row r="54181" x14ac:dyDescent="0.25"/>
    <row r="54182" x14ac:dyDescent="0.25"/>
    <row r="54183" x14ac:dyDescent="0.25"/>
    <row r="54184" x14ac:dyDescent="0.25"/>
    <row r="54185" x14ac:dyDescent="0.25"/>
    <row r="54186" x14ac:dyDescent="0.25"/>
    <row r="54187" x14ac:dyDescent="0.25"/>
    <row r="54188" x14ac:dyDescent="0.25"/>
    <row r="54189" x14ac:dyDescent="0.25"/>
    <row r="54190" x14ac:dyDescent="0.25"/>
    <row r="54191" x14ac:dyDescent="0.25"/>
    <row r="54192" x14ac:dyDescent="0.25"/>
    <row r="54193" x14ac:dyDescent="0.25"/>
    <row r="54194" x14ac:dyDescent="0.25"/>
    <row r="54195" x14ac:dyDescent="0.25"/>
    <row r="54196" x14ac:dyDescent="0.25"/>
    <row r="54197" x14ac:dyDescent="0.25"/>
    <row r="54198" x14ac:dyDescent="0.25"/>
    <row r="54199" x14ac:dyDescent="0.25"/>
    <row r="54200" x14ac:dyDescent="0.25"/>
    <row r="54201" x14ac:dyDescent="0.25"/>
    <row r="54202" x14ac:dyDescent="0.25"/>
    <row r="54203" x14ac:dyDescent="0.25"/>
    <row r="54204" x14ac:dyDescent="0.25"/>
    <row r="54205" x14ac:dyDescent="0.25"/>
    <row r="54206" x14ac:dyDescent="0.25"/>
    <row r="54207" x14ac:dyDescent="0.25"/>
    <row r="54208" x14ac:dyDescent="0.25"/>
    <row r="54209" x14ac:dyDescent="0.25"/>
    <row r="54210" x14ac:dyDescent="0.25"/>
    <row r="54211" x14ac:dyDescent="0.25"/>
    <row r="54212" x14ac:dyDescent="0.25"/>
    <row r="54213" x14ac:dyDescent="0.25"/>
    <row r="54214" x14ac:dyDescent="0.25"/>
    <row r="54215" x14ac:dyDescent="0.25"/>
    <row r="54216" x14ac:dyDescent="0.25"/>
    <row r="54217" x14ac:dyDescent="0.25"/>
    <row r="54218" x14ac:dyDescent="0.25"/>
    <row r="54219" x14ac:dyDescent="0.25"/>
    <row r="54220" x14ac:dyDescent="0.25"/>
    <row r="54221" x14ac:dyDescent="0.25"/>
    <row r="54222" x14ac:dyDescent="0.25"/>
    <row r="54223" x14ac:dyDescent="0.25"/>
    <row r="54224" x14ac:dyDescent="0.25"/>
    <row r="54225" x14ac:dyDescent="0.25"/>
    <row r="54226" x14ac:dyDescent="0.25"/>
    <row r="54227" x14ac:dyDescent="0.25"/>
    <row r="54228" x14ac:dyDescent="0.25"/>
    <row r="54229" x14ac:dyDescent="0.25"/>
    <row r="54230" x14ac:dyDescent="0.25"/>
    <row r="54231" x14ac:dyDescent="0.25"/>
    <row r="54232" x14ac:dyDescent="0.25"/>
    <row r="54233" x14ac:dyDescent="0.25"/>
    <row r="54234" x14ac:dyDescent="0.25"/>
    <row r="54235" x14ac:dyDescent="0.25"/>
    <row r="54236" x14ac:dyDescent="0.25"/>
    <row r="54237" x14ac:dyDescent="0.25"/>
    <row r="54238" x14ac:dyDescent="0.25"/>
    <row r="54239" x14ac:dyDescent="0.25"/>
    <row r="54240" x14ac:dyDescent="0.25"/>
    <row r="54241" x14ac:dyDescent="0.25"/>
    <row r="54242" x14ac:dyDescent="0.25"/>
    <row r="54243" x14ac:dyDescent="0.25"/>
    <row r="54244" x14ac:dyDescent="0.25"/>
    <row r="54245" x14ac:dyDescent="0.25"/>
    <row r="54246" x14ac:dyDescent="0.25"/>
    <row r="54247" x14ac:dyDescent="0.25"/>
    <row r="54248" x14ac:dyDescent="0.25"/>
    <row r="54249" x14ac:dyDescent="0.25"/>
    <row r="54250" x14ac:dyDescent="0.25"/>
    <row r="54251" x14ac:dyDescent="0.25"/>
    <row r="54252" x14ac:dyDescent="0.25"/>
    <row r="54253" x14ac:dyDescent="0.25"/>
    <row r="54254" x14ac:dyDescent="0.25"/>
    <row r="54255" x14ac:dyDescent="0.25"/>
    <row r="54256" x14ac:dyDescent="0.25"/>
    <row r="54257" x14ac:dyDescent="0.25"/>
    <row r="54258" x14ac:dyDescent="0.25"/>
    <row r="54259" x14ac:dyDescent="0.25"/>
    <row r="54260" x14ac:dyDescent="0.25"/>
    <row r="54261" x14ac:dyDescent="0.25"/>
    <row r="54262" x14ac:dyDescent="0.25"/>
    <row r="54263" x14ac:dyDescent="0.25"/>
    <row r="54264" x14ac:dyDescent="0.25"/>
    <row r="54265" x14ac:dyDescent="0.25"/>
    <row r="54266" x14ac:dyDescent="0.25"/>
    <row r="54267" x14ac:dyDescent="0.25"/>
    <row r="54268" x14ac:dyDescent="0.25"/>
    <row r="54269" x14ac:dyDescent="0.25"/>
    <row r="54270" x14ac:dyDescent="0.25"/>
    <row r="54271" x14ac:dyDescent="0.25"/>
    <row r="54272" x14ac:dyDescent="0.25"/>
    <row r="54273" x14ac:dyDescent="0.25"/>
    <row r="54274" x14ac:dyDescent="0.25"/>
    <row r="54275" x14ac:dyDescent="0.25"/>
    <row r="54276" x14ac:dyDescent="0.25"/>
    <row r="54277" x14ac:dyDescent="0.25"/>
    <row r="54278" x14ac:dyDescent="0.25"/>
    <row r="54279" x14ac:dyDescent="0.25"/>
    <row r="54280" x14ac:dyDescent="0.25"/>
    <row r="54281" x14ac:dyDescent="0.25"/>
    <row r="54282" x14ac:dyDescent="0.25"/>
    <row r="54283" x14ac:dyDescent="0.25"/>
    <row r="54284" x14ac:dyDescent="0.25"/>
    <row r="54285" x14ac:dyDescent="0.25"/>
    <row r="54286" x14ac:dyDescent="0.25"/>
    <row r="54287" x14ac:dyDescent="0.25"/>
    <row r="54288" x14ac:dyDescent="0.25"/>
    <row r="54289" x14ac:dyDescent="0.25"/>
    <row r="54290" x14ac:dyDescent="0.25"/>
    <row r="54291" x14ac:dyDescent="0.25"/>
    <row r="54292" x14ac:dyDescent="0.25"/>
    <row r="54293" x14ac:dyDescent="0.25"/>
    <row r="54294" x14ac:dyDescent="0.25"/>
    <row r="54295" x14ac:dyDescent="0.25"/>
    <row r="54296" x14ac:dyDescent="0.25"/>
    <row r="54297" x14ac:dyDescent="0.25"/>
    <row r="54298" x14ac:dyDescent="0.25"/>
    <row r="54299" x14ac:dyDescent="0.25"/>
    <row r="54300" x14ac:dyDescent="0.25"/>
    <row r="54301" x14ac:dyDescent="0.25"/>
    <row r="54302" x14ac:dyDescent="0.25"/>
    <row r="54303" x14ac:dyDescent="0.25"/>
    <row r="54304" x14ac:dyDescent="0.25"/>
    <row r="54305" x14ac:dyDescent="0.25"/>
    <row r="54306" x14ac:dyDescent="0.25"/>
    <row r="54307" x14ac:dyDescent="0.25"/>
    <row r="54308" x14ac:dyDescent="0.25"/>
    <row r="54309" x14ac:dyDescent="0.25"/>
    <row r="54310" x14ac:dyDescent="0.25"/>
    <row r="54311" x14ac:dyDescent="0.25"/>
    <row r="54312" x14ac:dyDescent="0.25"/>
    <row r="54313" x14ac:dyDescent="0.25"/>
    <row r="54314" x14ac:dyDescent="0.25"/>
    <row r="54315" x14ac:dyDescent="0.25"/>
    <row r="54316" x14ac:dyDescent="0.25"/>
    <row r="54317" x14ac:dyDescent="0.25"/>
    <row r="54318" x14ac:dyDescent="0.25"/>
    <row r="54319" x14ac:dyDescent="0.25"/>
    <row r="54320" x14ac:dyDescent="0.25"/>
    <row r="54321" x14ac:dyDescent="0.25"/>
    <row r="54322" x14ac:dyDescent="0.25"/>
    <row r="54323" x14ac:dyDescent="0.25"/>
    <row r="54324" x14ac:dyDescent="0.25"/>
    <row r="54325" x14ac:dyDescent="0.25"/>
    <row r="54326" x14ac:dyDescent="0.25"/>
    <row r="54327" x14ac:dyDescent="0.25"/>
    <row r="54328" x14ac:dyDescent="0.25"/>
    <row r="54329" x14ac:dyDescent="0.25"/>
    <row r="54330" x14ac:dyDescent="0.25"/>
    <row r="54331" x14ac:dyDescent="0.25"/>
    <row r="54332" x14ac:dyDescent="0.25"/>
    <row r="54333" x14ac:dyDescent="0.25"/>
    <row r="54334" x14ac:dyDescent="0.25"/>
    <row r="54335" x14ac:dyDescent="0.25"/>
    <row r="54336" x14ac:dyDescent="0.25"/>
    <row r="54337" x14ac:dyDescent="0.25"/>
    <row r="54338" x14ac:dyDescent="0.25"/>
    <row r="54339" x14ac:dyDescent="0.25"/>
    <row r="54340" x14ac:dyDescent="0.25"/>
    <row r="54341" x14ac:dyDescent="0.25"/>
    <row r="54342" x14ac:dyDescent="0.25"/>
    <row r="54343" x14ac:dyDescent="0.25"/>
    <row r="54344" x14ac:dyDescent="0.25"/>
    <row r="54345" x14ac:dyDescent="0.25"/>
    <row r="54346" x14ac:dyDescent="0.25"/>
    <row r="54347" x14ac:dyDescent="0.25"/>
    <row r="54348" x14ac:dyDescent="0.25"/>
    <row r="54349" x14ac:dyDescent="0.25"/>
    <row r="54350" x14ac:dyDescent="0.25"/>
    <row r="54351" x14ac:dyDescent="0.25"/>
    <row r="54352" x14ac:dyDescent="0.25"/>
    <row r="54353" x14ac:dyDescent="0.25"/>
    <row r="54354" x14ac:dyDescent="0.25"/>
    <row r="54355" x14ac:dyDescent="0.25"/>
    <row r="54356" x14ac:dyDescent="0.25"/>
    <row r="54357" x14ac:dyDescent="0.25"/>
    <row r="54358" x14ac:dyDescent="0.25"/>
    <row r="54359" x14ac:dyDescent="0.25"/>
    <row r="54360" x14ac:dyDescent="0.25"/>
    <row r="54361" x14ac:dyDescent="0.25"/>
    <row r="54362" x14ac:dyDescent="0.25"/>
    <row r="54363" x14ac:dyDescent="0.25"/>
    <row r="54364" x14ac:dyDescent="0.25"/>
    <row r="54365" x14ac:dyDescent="0.25"/>
    <row r="54366" x14ac:dyDescent="0.25"/>
    <row r="54367" x14ac:dyDescent="0.25"/>
    <row r="54368" x14ac:dyDescent="0.25"/>
    <row r="54369" x14ac:dyDescent="0.25"/>
    <row r="54370" x14ac:dyDescent="0.25"/>
    <row r="54371" x14ac:dyDescent="0.25"/>
    <row r="54372" x14ac:dyDescent="0.25"/>
    <row r="54373" x14ac:dyDescent="0.25"/>
    <row r="54374" x14ac:dyDescent="0.25"/>
    <row r="54375" x14ac:dyDescent="0.25"/>
    <row r="54376" x14ac:dyDescent="0.25"/>
    <row r="54377" x14ac:dyDescent="0.25"/>
    <row r="54378" x14ac:dyDescent="0.25"/>
    <row r="54379" x14ac:dyDescent="0.25"/>
    <row r="54380" x14ac:dyDescent="0.25"/>
    <row r="54381" x14ac:dyDescent="0.25"/>
    <row r="54382" x14ac:dyDescent="0.25"/>
    <row r="54383" x14ac:dyDescent="0.25"/>
    <row r="54384" x14ac:dyDescent="0.25"/>
    <row r="54385" x14ac:dyDescent="0.25"/>
    <row r="54386" x14ac:dyDescent="0.25"/>
    <row r="54387" x14ac:dyDescent="0.25"/>
    <row r="54388" x14ac:dyDescent="0.25"/>
    <row r="54389" x14ac:dyDescent="0.25"/>
    <row r="54390" x14ac:dyDescent="0.25"/>
    <row r="54391" x14ac:dyDescent="0.25"/>
    <row r="54392" x14ac:dyDescent="0.25"/>
    <row r="54393" x14ac:dyDescent="0.25"/>
    <row r="54394" x14ac:dyDescent="0.25"/>
    <row r="54395" x14ac:dyDescent="0.25"/>
    <row r="54396" x14ac:dyDescent="0.25"/>
    <row r="54397" x14ac:dyDescent="0.25"/>
    <row r="54398" x14ac:dyDescent="0.25"/>
    <row r="54399" x14ac:dyDescent="0.25"/>
    <row r="54400" x14ac:dyDescent="0.25"/>
    <row r="54401" x14ac:dyDescent="0.25"/>
    <row r="54402" x14ac:dyDescent="0.25"/>
    <row r="54403" x14ac:dyDescent="0.25"/>
    <row r="54404" x14ac:dyDescent="0.25"/>
    <row r="54405" x14ac:dyDescent="0.25"/>
    <row r="54406" x14ac:dyDescent="0.25"/>
    <row r="54407" x14ac:dyDescent="0.25"/>
    <row r="54408" x14ac:dyDescent="0.25"/>
    <row r="54409" x14ac:dyDescent="0.25"/>
    <row r="54410" x14ac:dyDescent="0.25"/>
    <row r="54411" x14ac:dyDescent="0.25"/>
    <row r="54412" x14ac:dyDescent="0.25"/>
    <row r="54413" x14ac:dyDescent="0.25"/>
    <row r="54414" x14ac:dyDescent="0.25"/>
    <row r="54415" x14ac:dyDescent="0.25"/>
    <row r="54416" x14ac:dyDescent="0.25"/>
    <row r="54417" x14ac:dyDescent="0.25"/>
    <row r="54418" x14ac:dyDescent="0.25"/>
    <row r="54419" x14ac:dyDescent="0.25"/>
    <row r="54420" x14ac:dyDescent="0.25"/>
    <row r="54421" x14ac:dyDescent="0.25"/>
    <row r="54422" x14ac:dyDescent="0.25"/>
    <row r="54423" x14ac:dyDescent="0.25"/>
    <row r="54424" x14ac:dyDescent="0.25"/>
    <row r="54425" x14ac:dyDescent="0.25"/>
    <row r="54426" x14ac:dyDescent="0.25"/>
    <row r="54427" x14ac:dyDescent="0.25"/>
    <row r="54428" x14ac:dyDescent="0.25"/>
    <row r="54429" x14ac:dyDescent="0.25"/>
    <row r="54430" x14ac:dyDescent="0.25"/>
    <row r="54431" x14ac:dyDescent="0.25"/>
    <row r="54432" x14ac:dyDescent="0.25"/>
    <row r="54433" x14ac:dyDescent="0.25"/>
    <row r="54434" x14ac:dyDescent="0.25"/>
    <row r="54435" x14ac:dyDescent="0.25"/>
    <row r="54436" x14ac:dyDescent="0.25"/>
    <row r="54437" x14ac:dyDescent="0.25"/>
    <row r="54438" x14ac:dyDescent="0.25"/>
    <row r="54439" x14ac:dyDescent="0.25"/>
    <row r="54440" x14ac:dyDescent="0.25"/>
    <row r="54441" x14ac:dyDescent="0.25"/>
    <row r="54442" x14ac:dyDescent="0.25"/>
    <row r="54443" x14ac:dyDescent="0.25"/>
    <row r="54444" x14ac:dyDescent="0.25"/>
    <row r="54445" x14ac:dyDescent="0.25"/>
    <row r="54446" x14ac:dyDescent="0.25"/>
    <row r="54447" x14ac:dyDescent="0.25"/>
    <row r="54448" x14ac:dyDescent="0.25"/>
    <row r="54449" x14ac:dyDescent="0.25"/>
    <row r="54450" x14ac:dyDescent="0.25"/>
    <row r="54451" x14ac:dyDescent="0.25"/>
    <row r="54452" x14ac:dyDescent="0.25"/>
    <row r="54453" x14ac:dyDescent="0.25"/>
    <row r="54454" x14ac:dyDescent="0.25"/>
    <row r="54455" x14ac:dyDescent="0.25"/>
    <row r="54456" x14ac:dyDescent="0.25"/>
    <row r="54457" x14ac:dyDescent="0.25"/>
    <row r="54458" x14ac:dyDescent="0.25"/>
    <row r="54459" x14ac:dyDescent="0.25"/>
    <row r="54460" x14ac:dyDescent="0.25"/>
    <row r="54461" x14ac:dyDescent="0.25"/>
    <row r="54462" x14ac:dyDescent="0.25"/>
    <row r="54463" x14ac:dyDescent="0.25"/>
    <row r="54464" x14ac:dyDescent="0.25"/>
    <row r="54465" x14ac:dyDescent="0.25"/>
    <row r="54466" x14ac:dyDescent="0.25"/>
    <row r="54467" x14ac:dyDescent="0.25"/>
    <row r="54468" x14ac:dyDescent="0.25"/>
    <row r="54469" x14ac:dyDescent="0.25"/>
    <row r="54470" x14ac:dyDescent="0.25"/>
    <row r="54471" x14ac:dyDescent="0.25"/>
    <row r="54472" x14ac:dyDescent="0.25"/>
    <row r="54473" x14ac:dyDescent="0.25"/>
    <row r="54474" x14ac:dyDescent="0.25"/>
    <row r="54475" x14ac:dyDescent="0.25"/>
    <row r="54476" x14ac:dyDescent="0.25"/>
    <row r="54477" x14ac:dyDescent="0.25"/>
    <row r="54478" x14ac:dyDescent="0.25"/>
    <row r="54479" x14ac:dyDescent="0.25"/>
    <row r="54480" x14ac:dyDescent="0.25"/>
    <row r="54481" x14ac:dyDescent="0.25"/>
    <row r="54482" x14ac:dyDescent="0.25"/>
    <row r="54483" x14ac:dyDescent="0.25"/>
    <row r="54484" x14ac:dyDescent="0.25"/>
    <row r="54485" x14ac:dyDescent="0.25"/>
    <row r="54486" x14ac:dyDescent="0.25"/>
    <row r="54487" x14ac:dyDescent="0.25"/>
    <row r="54488" x14ac:dyDescent="0.25"/>
    <row r="54489" x14ac:dyDescent="0.25"/>
    <row r="54490" x14ac:dyDescent="0.25"/>
    <row r="54491" x14ac:dyDescent="0.25"/>
    <row r="54492" x14ac:dyDescent="0.25"/>
    <row r="54493" x14ac:dyDescent="0.25"/>
    <row r="54494" x14ac:dyDescent="0.25"/>
    <row r="54495" x14ac:dyDescent="0.25"/>
    <row r="54496" x14ac:dyDescent="0.25"/>
    <row r="54497" x14ac:dyDescent="0.25"/>
    <row r="54498" x14ac:dyDescent="0.25"/>
    <row r="54499" x14ac:dyDescent="0.25"/>
    <row r="54500" x14ac:dyDescent="0.25"/>
    <row r="54501" x14ac:dyDescent="0.25"/>
    <row r="54502" x14ac:dyDescent="0.25"/>
    <row r="54503" x14ac:dyDescent="0.25"/>
    <row r="54504" x14ac:dyDescent="0.25"/>
    <row r="54505" x14ac:dyDescent="0.25"/>
    <row r="54506" x14ac:dyDescent="0.25"/>
    <row r="54507" x14ac:dyDescent="0.25"/>
    <row r="54508" x14ac:dyDescent="0.25"/>
    <row r="54509" x14ac:dyDescent="0.25"/>
    <row r="54510" x14ac:dyDescent="0.25"/>
    <row r="54511" x14ac:dyDescent="0.25"/>
    <row r="54512" x14ac:dyDescent="0.25"/>
    <row r="54513" x14ac:dyDescent="0.25"/>
    <row r="54514" x14ac:dyDescent="0.25"/>
    <row r="54515" x14ac:dyDescent="0.25"/>
    <row r="54516" x14ac:dyDescent="0.25"/>
    <row r="54517" x14ac:dyDescent="0.25"/>
    <row r="54518" x14ac:dyDescent="0.25"/>
    <row r="54519" x14ac:dyDescent="0.25"/>
    <row r="54520" x14ac:dyDescent="0.25"/>
    <row r="54521" x14ac:dyDescent="0.25"/>
    <row r="54522" x14ac:dyDescent="0.25"/>
    <row r="54523" x14ac:dyDescent="0.25"/>
    <row r="54524" x14ac:dyDescent="0.25"/>
    <row r="54525" x14ac:dyDescent="0.25"/>
    <row r="54526" x14ac:dyDescent="0.25"/>
    <row r="54527" x14ac:dyDescent="0.25"/>
    <row r="54528" x14ac:dyDescent="0.25"/>
    <row r="54529" x14ac:dyDescent="0.25"/>
    <row r="54530" x14ac:dyDescent="0.25"/>
    <row r="54531" x14ac:dyDescent="0.25"/>
    <row r="54532" x14ac:dyDescent="0.25"/>
    <row r="54533" x14ac:dyDescent="0.25"/>
    <row r="54534" x14ac:dyDescent="0.25"/>
    <row r="54535" x14ac:dyDescent="0.25"/>
    <row r="54536" x14ac:dyDescent="0.25"/>
    <row r="54537" x14ac:dyDescent="0.25"/>
    <row r="54538" x14ac:dyDescent="0.25"/>
    <row r="54539" x14ac:dyDescent="0.25"/>
    <row r="54540" x14ac:dyDescent="0.25"/>
    <row r="54541" x14ac:dyDescent="0.25"/>
    <row r="54542" x14ac:dyDescent="0.25"/>
    <row r="54543" x14ac:dyDescent="0.25"/>
    <row r="54544" x14ac:dyDescent="0.25"/>
    <row r="54545" x14ac:dyDescent="0.25"/>
    <row r="54546" x14ac:dyDescent="0.25"/>
    <row r="54547" x14ac:dyDescent="0.25"/>
    <row r="54548" x14ac:dyDescent="0.25"/>
    <row r="54549" x14ac:dyDescent="0.25"/>
    <row r="54550" x14ac:dyDescent="0.25"/>
    <row r="54551" x14ac:dyDescent="0.25"/>
    <row r="54552" x14ac:dyDescent="0.25"/>
    <row r="54553" x14ac:dyDescent="0.25"/>
    <row r="54554" x14ac:dyDescent="0.25"/>
    <row r="54555" x14ac:dyDescent="0.25"/>
    <row r="54556" x14ac:dyDescent="0.25"/>
    <row r="54557" x14ac:dyDescent="0.25"/>
    <row r="54558" x14ac:dyDescent="0.25"/>
    <row r="54559" x14ac:dyDescent="0.25"/>
    <row r="54560" x14ac:dyDescent="0.25"/>
    <row r="54561" x14ac:dyDescent="0.25"/>
    <row r="54562" x14ac:dyDescent="0.25"/>
    <row r="54563" x14ac:dyDescent="0.25"/>
    <row r="54564" x14ac:dyDescent="0.25"/>
    <row r="54565" x14ac:dyDescent="0.25"/>
    <row r="54566" x14ac:dyDescent="0.25"/>
    <row r="54567" x14ac:dyDescent="0.25"/>
    <row r="54568" x14ac:dyDescent="0.25"/>
    <row r="54569" x14ac:dyDescent="0.25"/>
    <row r="54570" x14ac:dyDescent="0.25"/>
    <row r="54571" x14ac:dyDescent="0.25"/>
    <row r="54572" x14ac:dyDescent="0.25"/>
    <row r="54573" x14ac:dyDescent="0.25"/>
    <row r="54574" x14ac:dyDescent="0.25"/>
    <row r="54575" x14ac:dyDescent="0.25"/>
    <row r="54576" x14ac:dyDescent="0.25"/>
    <row r="54577" x14ac:dyDescent="0.25"/>
    <row r="54578" x14ac:dyDescent="0.25"/>
    <row r="54579" x14ac:dyDescent="0.25"/>
    <row r="54580" x14ac:dyDescent="0.25"/>
    <row r="54581" x14ac:dyDescent="0.25"/>
    <row r="54582" x14ac:dyDescent="0.25"/>
    <row r="54583" x14ac:dyDescent="0.25"/>
    <row r="54584" x14ac:dyDescent="0.25"/>
    <row r="54585" x14ac:dyDescent="0.25"/>
    <row r="54586" x14ac:dyDescent="0.25"/>
    <row r="54587" x14ac:dyDescent="0.25"/>
    <row r="54588" x14ac:dyDescent="0.25"/>
    <row r="54589" x14ac:dyDescent="0.25"/>
    <row r="54590" x14ac:dyDescent="0.25"/>
    <row r="54591" x14ac:dyDescent="0.25"/>
    <row r="54592" x14ac:dyDescent="0.25"/>
    <row r="54593" x14ac:dyDescent="0.25"/>
    <row r="54594" x14ac:dyDescent="0.25"/>
    <row r="54595" x14ac:dyDescent="0.25"/>
    <row r="54596" x14ac:dyDescent="0.25"/>
    <row r="54597" x14ac:dyDescent="0.25"/>
    <row r="54598" x14ac:dyDescent="0.25"/>
    <row r="54599" x14ac:dyDescent="0.25"/>
    <row r="54600" x14ac:dyDescent="0.25"/>
    <row r="54601" x14ac:dyDescent="0.25"/>
    <row r="54602" x14ac:dyDescent="0.25"/>
    <row r="54603" x14ac:dyDescent="0.25"/>
    <row r="54604" x14ac:dyDescent="0.25"/>
    <row r="54605" x14ac:dyDescent="0.25"/>
    <row r="54606" x14ac:dyDescent="0.25"/>
    <row r="54607" x14ac:dyDescent="0.25"/>
    <row r="54608" x14ac:dyDescent="0.25"/>
    <row r="54609" x14ac:dyDescent="0.25"/>
    <row r="54610" x14ac:dyDescent="0.25"/>
    <row r="54611" x14ac:dyDescent="0.25"/>
    <row r="54612" x14ac:dyDescent="0.25"/>
    <row r="54613" x14ac:dyDescent="0.25"/>
    <row r="54614" x14ac:dyDescent="0.25"/>
    <row r="54615" x14ac:dyDescent="0.25"/>
    <row r="54616" x14ac:dyDescent="0.25"/>
    <row r="54617" x14ac:dyDescent="0.25"/>
    <row r="54618" x14ac:dyDescent="0.25"/>
    <row r="54619" x14ac:dyDescent="0.25"/>
    <row r="54620" x14ac:dyDescent="0.25"/>
    <row r="54621" x14ac:dyDescent="0.25"/>
    <row r="54622" x14ac:dyDescent="0.25"/>
    <row r="54623" x14ac:dyDescent="0.25"/>
    <row r="54624" x14ac:dyDescent="0.25"/>
    <row r="54625" x14ac:dyDescent="0.25"/>
    <row r="54626" x14ac:dyDescent="0.25"/>
    <row r="54627" x14ac:dyDescent="0.25"/>
    <row r="54628" x14ac:dyDescent="0.25"/>
    <row r="54629" x14ac:dyDescent="0.25"/>
    <row r="54630" x14ac:dyDescent="0.25"/>
    <row r="54631" x14ac:dyDescent="0.25"/>
    <row r="54632" x14ac:dyDescent="0.25"/>
    <row r="54633" x14ac:dyDescent="0.25"/>
    <row r="54634" x14ac:dyDescent="0.25"/>
    <row r="54635" x14ac:dyDescent="0.25"/>
    <row r="54636" x14ac:dyDescent="0.25"/>
    <row r="54637" x14ac:dyDescent="0.25"/>
    <row r="54638" x14ac:dyDescent="0.25"/>
    <row r="54639" x14ac:dyDescent="0.25"/>
    <row r="54640" x14ac:dyDescent="0.25"/>
    <row r="54641" x14ac:dyDescent="0.25"/>
    <row r="54642" x14ac:dyDescent="0.25"/>
    <row r="54643" x14ac:dyDescent="0.25"/>
    <row r="54644" x14ac:dyDescent="0.25"/>
    <row r="54645" x14ac:dyDescent="0.25"/>
    <row r="54646" x14ac:dyDescent="0.25"/>
    <row r="54647" x14ac:dyDescent="0.25"/>
    <row r="54648" x14ac:dyDescent="0.25"/>
    <row r="54649" x14ac:dyDescent="0.25"/>
    <row r="54650" x14ac:dyDescent="0.25"/>
    <row r="54651" x14ac:dyDescent="0.25"/>
    <row r="54652" x14ac:dyDescent="0.25"/>
    <row r="54653" x14ac:dyDescent="0.25"/>
    <row r="54654" x14ac:dyDescent="0.25"/>
    <row r="54655" x14ac:dyDescent="0.25"/>
    <row r="54656" x14ac:dyDescent="0.25"/>
    <row r="54657" x14ac:dyDescent="0.25"/>
    <row r="54658" x14ac:dyDescent="0.25"/>
    <row r="54659" x14ac:dyDescent="0.25"/>
    <row r="54660" x14ac:dyDescent="0.25"/>
    <row r="54661" x14ac:dyDescent="0.25"/>
    <row r="54662" x14ac:dyDescent="0.25"/>
    <row r="54663" x14ac:dyDescent="0.25"/>
    <row r="54664" x14ac:dyDescent="0.25"/>
    <row r="54665" x14ac:dyDescent="0.25"/>
    <row r="54666" x14ac:dyDescent="0.25"/>
    <row r="54667" x14ac:dyDescent="0.25"/>
    <row r="54668" x14ac:dyDescent="0.25"/>
    <row r="54669" x14ac:dyDescent="0.25"/>
    <row r="54670" x14ac:dyDescent="0.25"/>
    <row r="54671" x14ac:dyDescent="0.25"/>
    <row r="54672" x14ac:dyDescent="0.25"/>
    <row r="54673" x14ac:dyDescent="0.25"/>
    <row r="54674" x14ac:dyDescent="0.25"/>
    <row r="54675" x14ac:dyDescent="0.25"/>
    <row r="54676" x14ac:dyDescent="0.25"/>
    <row r="54677" x14ac:dyDescent="0.25"/>
    <row r="54678" x14ac:dyDescent="0.25"/>
    <row r="54679" x14ac:dyDescent="0.25"/>
    <row r="54680" x14ac:dyDescent="0.25"/>
    <row r="54681" x14ac:dyDescent="0.25"/>
    <row r="54682" x14ac:dyDescent="0.25"/>
    <row r="54683" x14ac:dyDescent="0.25"/>
    <row r="54684" x14ac:dyDescent="0.25"/>
    <row r="54685" x14ac:dyDescent="0.25"/>
    <row r="54686" x14ac:dyDescent="0.25"/>
    <row r="54687" x14ac:dyDescent="0.25"/>
    <row r="54688" x14ac:dyDescent="0.25"/>
    <row r="54689" x14ac:dyDescent="0.25"/>
    <row r="54690" x14ac:dyDescent="0.25"/>
    <row r="54691" x14ac:dyDescent="0.25"/>
    <row r="54692" x14ac:dyDescent="0.25"/>
    <row r="54693" x14ac:dyDescent="0.25"/>
    <row r="54694" x14ac:dyDescent="0.25"/>
    <row r="54695" x14ac:dyDescent="0.25"/>
    <row r="54696" x14ac:dyDescent="0.25"/>
    <row r="54697" x14ac:dyDescent="0.25"/>
    <row r="54698" x14ac:dyDescent="0.25"/>
    <row r="54699" x14ac:dyDescent="0.25"/>
    <row r="54700" x14ac:dyDescent="0.25"/>
    <row r="54701" x14ac:dyDescent="0.25"/>
    <row r="54702" x14ac:dyDescent="0.25"/>
    <row r="54703" x14ac:dyDescent="0.25"/>
    <row r="54704" x14ac:dyDescent="0.25"/>
    <row r="54705" x14ac:dyDescent="0.25"/>
    <row r="54706" x14ac:dyDescent="0.25"/>
    <row r="54707" x14ac:dyDescent="0.25"/>
    <row r="54708" x14ac:dyDescent="0.25"/>
    <row r="54709" x14ac:dyDescent="0.25"/>
    <row r="54710" x14ac:dyDescent="0.25"/>
    <row r="54711" x14ac:dyDescent="0.25"/>
    <row r="54712" x14ac:dyDescent="0.25"/>
    <row r="54713" x14ac:dyDescent="0.25"/>
    <row r="54714" x14ac:dyDescent="0.25"/>
    <row r="54715" x14ac:dyDescent="0.25"/>
    <row r="54716" x14ac:dyDescent="0.25"/>
    <row r="54717" x14ac:dyDescent="0.25"/>
    <row r="54718" x14ac:dyDescent="0.25"/>
    <row r="54719" x14ac:dyDescent="0.25"/>
    <row r="54720" x14ac:dyDescent="0.25"/>
    <row r="54721" x14ac:dyDescent="0.25"/>
    <row r="54722" x14ac:dyDescent="0.25"/>
    <row r="54723" x14ac:dyDescent="0.25"/>
    <row r="54724" x14ac:dyDescent="0.25"/>
    <row r="54725" x14ac:dyDescent="0.25"/>
    <row r="54726" x14ac:dyDescent="0.25"/>
    <row r="54727" x14ac:dyDescent="0.25"/>
    <row r="54728" x14ac:dyDescent="0.25"/>
    <row r="54729" x14ac:dyDescent="0.25"/>
    <row r="54730" x14ac:dyDescent="0.25"/>
    <row r="54731" x14ac:dyDescent="0.25"/>
    <row r="54732" x14ac:dyDescent="0.25"/>
    <row r="54733" x14ac:dyDescent="0.25"/>
    <row r="54734" x14ac:dyDescent="0.25"/>
    <row r="54735" x14ac:dyDescent="0.25"/>
    <row r="54736" x14ac:dyDescent="0.25"/>
    <row r="54737" x14ac:dyDescent="0.25"/>
    <row r="54738" x14ac:dyDescent="0.25"/>
    <row r="54739" x14ac:dyDescent="0.25"/>
    <row r="54740" x14ac:dyDescent="0.25"/>
    <row r="54741" x14ac:dyDescent="0.25"/>
    <row r="54742" x14ac:dyDescent="0.25"/>
    <row r="54743" x14ac:dyDescent="0.25"/>
    <row r="54744" x14ac:dyDescent="0.25"/>
    <row r="54745" x14ac:dyDescent="0.25"/>
    <row r="54746" x14ac:dyDescent="0.25"/>
    <row r="54747" x14ac:dyDescent="0.25"/>
    <row r="54748" x14ac:dyDescent="0.25"/>
    <row r="54749" x14ac:dyDescent="0.25"/>
    <row r="54750" x14ac:dyDescent="0.25"/>
    <row r="54751" x14ac:dyDescent="0.25"/>
    <row r="54752" x14ac:dyDescent="0.25"/>
    <row r="54753" x14ac:dyDescent="0.25"/>
    <row r="54754" x14ac:dyDescent="0.25"/>
    <row r="54755" x14ac:dyDescent="0.25"/>
    <row r="54756" x14ac:dyDescent="0.25"/>
    <row r="54757" x14ac:dyDescent="0.25"/>
    <row r="54758" x14ac:dyDescent="0.25"/>
    <row r="54759" x14ac:dyDescent="0.25"/>
    <row r="54760" x14ac:dyDescent="0.25"/>
    <row r="54761" x14ac:dyDescent="0.25"/>
    <row r="54762" x14ac:dyDescent="0.25"/>
    <row r="54763" x14ac:dyDescent="0.25"/>
    <row r="54764" x14ac:dyDescent="0.25"/>
    <row r="54765" x14ac:dyDescent="0.25"/>
    <row r="54766" x14ac:dyDescent="0.25"/>
    <row r="54767" x14ac:dyDescent="0.25"/>
    <row r="54768" x14ac:dyDescent="0.25"/>
    <row r="54769" x14ac:dyDescent="0.25"/>
    <row r="54770" x14ac:dyDescent="0.25"/>
    <row r="54771" x14ac:dyDescent="0.25"/>
    <row r="54772" x14ac:dyDescent="0.25"/>
    <row r="54773" x14ac:dyDescent="0.25"/>
    <row r="54774" x14ac:dyDescent="0.25"/>
    <row r="54775" x14ac:dyDescent="0.25"/>
    <row r="54776" x14ac:dyDescent="0.25"/>
    <row r="54777" x14ac:dyDescent="0.25"/>
    <row r="54778" x14ac:dyDescent="0.25"/>
    <row r="54779" x14ac:dyDescent="0.25"/>
    <row r="54780" x14ac:dyDescent="0.25"/>
    <row r="54781" x14ac:dyDescent="0.25"/>
    <row r="54782" x14ac:dyDescent="0.25"/>
    <row r="54783" x14ac:dyDescent="0.25"/>
    <row r="54784" x14ac:dyDescent="0.25"/>
    <row r="54785" x14ac:dyDescent="0.25"/>
    <row r="54786" x14ac:dyDescent="0.25"/>
    <row r="54787" x14ac:dyDescent="0.25"/>
    <row r="54788" x14ac:dyDescent="0.25"/>
    <row r="54789" x14ac:dyDescent="0.25"/>
    <row r="54790" x14ac:dyDescent="0.25"/>
    <row r="54791" x14ac:dyDescent="0.25"/>
    <row r="54792" x14ac:dyDescent="0.25"/>
    <row r="54793" x14ac:dyDescent="0.25"/>
    <row r="54794" x14ac:dyDescent="0.25"/>
    <row r="54795" x14ac:dyDescent="0.25"/>
    <row r="54796" x14ac:dyDescent="0.25"/>
    <row r="54797" x14ac:dyDescent="0.25"/>
    <row r="54798" x14ac:dyDescent="0.25"/>
    <row r="54799" x14ac:dyDescent="0.25"/>
    <row r="54800" x14ac:dyDescent="0.25"/>
    <row r="54801" x14ac:dyDescent="0.25"/>
    <row r="54802" x14ac:dyDescent="0.25"/>
    <row r="54803" x14ac:dyDescent="0.25"/>
    <row r="54804" x14ac:dyDescent="0.25"/>
    <row r="54805" x14ac:dyDescent="0.25"/>
    <row r="54806" x14ac:dyDescent="0.25"/>
    <row r="54807" x14ac:dyDescent="0.25"/>
    <row r="54808" x14ac:dyDescent="0.25"/>
    <row r="54809" x14ac:dyDescent="0.25"/>
    <row r="54810" x14ac:dyDescent="0.25"/>
    <row r="54811" x14ac:dyDescent="0.25"/>
    <row r="54812" x14ac:dyDescent="0.25"/>
    <row r="54813" x14ac:dyDescent="0.25"/>
    <row r="54814" x14ac:dyDescent="0.25"/>
    <row r="54815" x14ac:dyDescent="0.25"/>
    <row r="54816" x14ac:dyDescent="0.25"/>
    <row r="54817" x14ac:dyDescent="0.25"/>
    <row r="54818" x14ac:dyDescent="0.25"/>
    <row r="54819" x14ac:dyDescent="0.25"/>
    <row r="54820" x14ac:dyDescent="0.25"/>
    <row r="54821" x14ac:dyDescent="0.25"/>
    <row r="54822" x14ac:dyDescent="0.25"/>
    <row r="54823" x14ac:dyDescent="0.25"/>
    <row r="54824" x14ac:dyDescent="0.25"/>
    <row r="54825" x14ac:dyDescent="0.25"/>
    <row r="54826" x14ac:dyDescent="0.25"/>
    <row r="54827" x14ac:dyDescent="0.25"/>
    <row r="54828" x14ac:dyDescent="0.25"/>
    <row r="54829" x14ac:dyDescent="0.25"/>
    <row r="54830" x14ac:dyDescent="0.25"/>
    <row r="54831" x14ac:dyDescent="0.25"/>
    <row r="54832" x14ac:dyDescent="0.25"/>
    <row r="54833" x14ac:dyDescent="0.25"/>
    <row r="54834" x14ac:dyDescent="0.25"/>
    <row r="54835" x14ac:dyDescent="0.25"/>
    <row r="54836" x14ac:dyDescent="0.25"/>
    <row r="54837" x14ac:dyDescent="0.25"/>
    <row r="54838" x14ac:dyDescent="0.25"/>
    <row r="54839" x14ac:dyDescent="0.25"/>
    <row r="54840" x14ac:dyDescent="0.25"/>
    <row r="54841" x14ac:dyDescent="0.25"/>
    <row r="54842" x14ac:dyDescent="0.25"/>
    <row r="54843" x14ac:dyDescent="0.25"/>
    <row r="54844" x14ac:dyDescent="0.25"/>
    <row r="54845" x14ac:dyDescent="0.25"/>
    <row r="54846" x14ac:dyDescent="0.25"/>
    <row r="54847" x14ac:dyDescent="0.25"/>
    <row r="54848" x14ac:dyDescent="0.25"/>
    <row r="54849" x14ac:dyDescent="0.25"/>
    <row r="54850" x14ac:dyDescent="0.25"/>
    <row r="54851" x14ac:dyDescent="0.25"/>
    <row r="54852" x14ac:dyDescent="0.25"/>
    <row r="54853" x14ac:dyDescent="0.25"/>
    <row r="54854" x14ac:dyDescent="0.25"/>
    <row r="54855" x14ac:dyDescent="0.25"/>
    <row r="54856" x14ac:dyDescent="0.25"/>
    <row r="54857" x14ac:dyDescent="0.25"/>
    <row r="54858" x14ac:dyDescent="0.25"/>
    <row r="54859" x14ac:dyDescent="0.25"/>
    <row r="54860" x14ac:dyDescent="0.25"/>
    <row r="54861" x14ac:dyDescent="0.25"/>
    <row r="54862" x14ac:dyDescent="0.25"/>
    <row r="54863" x14ac:dyDescent="0.25"/>
    <row r="54864" x14ac:dyDescent="0.25"/>
    <row r="54865" x14ac:dyDescent="0.25"/>
    <row r="54866" x14ac:dyDescent="0.25"/>
    <row r="54867" x14ac:dyDescent="0.25"/>
    <row r="54868" x14ac:dyDescent="0.25"/>
    <row r="54869" x14ac:dyDescent="0.25"/>
    <row r="54870" x14ac:dyDescent="0.25"/>
    <row r="54871" x14ac:dyDescent="0.25"/>
    <row r="54872" x14ac:dyDescent="0.25"/>
    <row r="54873" x14ac:dyDescent="0.25"/>
    <row r="54874" x14ac:dyDescent="0.25"/>
    <row r="54875" x14ac:dyDescent="0.25"/>
    <row r="54876" x14ac:dyDescent="0.25"/>
    <row r="54877" x14ac:dyDescent="0.25"/>
    <row r="54878" x14ac:dyDescent="0.25"/>
    <row r="54879" x14ac:dyDescent="0.25"/>
    <row r="54880" x14ac:dyDescent="0.25"/>
    <row r="54881" x14ac:dyDescent="0.25"/>
    <row r="54882" x14ac:dyDescent="0.25"/>
    <row r="54883" x14ac:dyDescent="0.25"/>
    <row r="54884" x14ac:dyDescent="0.25"/>
    <row r="54885" x14ac:dyDescent="0.25"/>
    <row r="54886" x14ac:dyDescent="0.25"/>
    <row r="54887" x14ac:dyDescent="0.25"/>
    <row r="54888" x14ac:dyDescent="0.25"/>
    <row r="54889" x14ac:dyDescent="0.25"/>
    <row r="54890" x14ac:dyDescent="0.25"/>
    <row r="54891" x14ac:dyDescent="0.25"/>
    <row r="54892" x14ac:dyDescent="0.25"/>
    <row r="54893" x14ac:dyDescent="0.25"/>
    <row r="54894" x14ac:dyDescent="0.25"/>
    <row r="54895" x14ac:dyDescent="0.25"/>
    <row r="54896" x14ac:dyDescent="0.25"/>
    <row r="54897" x14ac:dyDescent="0.25"/>
    <row r="54898" x14ac:dyDescent="0.25"/>
    <row r="54899" x14ac:dyDescent="0.25"/>
    <row r="54900" x14ac:dyDescent="0.25"/>
    <row r="54901" x14ac:dyDescent="0.25"/>
    <row r="54902" x14ac:dyDescent="0.25"/>
    <row r="54903" x14ac:dyDescent="0.25"/>
    <row r="54904" x14ac:dyDescent="0.25"/>
    <row r="54905" x14ac:dyDescent="0.25"/>
    <row r="54906" x14ac:dyDescent="0.25"/>
    <row r="54907" x14ac:dyDescent="0.25"/>
    <row r="54908" x14ac:dyDescent="0.25"/>
    <row r="54909" x14ac:dyDescent="0.25"/>
    <row r="54910" x14ac:dyDescent="0.25"/>
    <row r="54911" x14ac:dyDescent="0.25"/>
    <row r="54912" x14ac:dyDescent="0.25"/>
    <row r="54913" x14ac:dyDescent="0.25"/>
    <row r="54914" x14ac:dyDescent="0.25"/>
    <row r="54915" x14ac:dyDescent="0.25"/>
    <row r="54916" x14ac:dyDescent="0.25"/>
    <row r="54917" x14ac:dyDescent="0.25"/>
    <row r="54918" x14ac:dyDescent="0.25"/>
    <row r="54919" x14ac:dyDescent="0.25"/>
    <row r="54920" x14ac:dyDescent="0.25"/>
    <row r="54921" x14ac:dyDescent="0.25"/>
    <row r="54922" x14ac:dyDescent="0.25"/>
    <row r="54923" x14ac:dyDescent="0.25"/>
    <row r="54924" x14ac:dyDescent="0.25"/>
    <row r="54925" x14ac:dyDescent="0.25"/>
    <row r="54926" x14ac:dyDescent="0.25"/>
    <row r="54927" x14ac:dyDescent="0.25"/>
    <row r="54928" x14ac:dyDescent="0.25"/>
    <row r="54929" x14ac:dyDescent="0.25"/>
    <row r="54930" x14ac:dyDescent="0.25"/>
    <row r="54931" x14ac:dyDescent="0.25"/>
    <row r="54932" x14ac:dyDescent="0.25"/>
    <row r="54933" x14ac:dyDescent="0.25"/>
    <row r="54934" x14ac:dyDescent="0.25"/>
    <row r="54935" x14ac:dyDescent="0.25"/>
    <row r="54936" x14ac:dyDescent="0.25"/>
    <row r="54937" x14ac:dyDescent="0.25"/>
    <row r="54938" x14ac:dyDescent="0.25"/>
    <row r="54939" x14ac:dyDescent="0.25"/>
    <row r="54940" x14ac:dyDescent="0.25"/>
    <row r="54941" x14ac:dyDescent="0.25"/>
    <row r="54942" x14ac:dyDescent="0.25"/>
    <row r="54943" x14ac:dyDescent="0.25"/>
    <row r="54944" x14ac:dyDescent="0.25"/>
    <row r="54945" x14ac:dyDescent="0.25"/>
    <row r="54946" x14ac:dyDescent="0.25"/>
    <row r="54947" x14ac:dyDescent="0.25"/>
    <row r="54948" x14ac:dyDescent="0.25"/>
    <row r="54949" x14ac:dyDescent="0.25"/>
    <row r="54950" x14ac:dyDescent="0.25"/>
    <row r="54951" x14ac:dyDescent="0.25"/>
    <row r="54952" x14ac:dyDescent="0.25"/>
    <row r="54953" x14ac:dyDescent="0.25"/>
    <row r="54954" x14ac:dyDescent="0.25"/>
    <row r="54955" x14ac:dyDescent="0.25"/>
    <row r="54956" x14ac:dyDescent="0.25"/>
    <row r="54957" x14ac:dyDescent="0.25"/>
    <row r="54958" x14ac:dyDescent="0.25"/>
    <row r="54959" x14ac:dyDescent="0.25"/>
    <row r="54960" x14ac:dyDescent="0.25"/>
    <row r="54961" x14ac:dyDescent="0.25"/>
    <row r="54962" x14ac:dyDescent="0.25"/>
    <row r="54963" x14ac:dyDescent="0.25"/>
    <row r="54964" x14ac:dyDescent="0.25"/>
    <row r="54965" x14ac:dyDescent="0.25"/>
    <row r="54966" x14ac:dyDescent="0.25"/>
    <row r="54967" x14ac:dyDescent="0.25"/>
    <row r="54968" x14ac:dyDescent="0.25"/>
    <row r="54969" x14ac:dyDescent="0.25"/>
    <row r="54970" x14ac:dyDescent="0.25"/>
    <row r="54971" x14ac:dyDescent="0.25"/>
    <row r="54972" x14ac:dyDescent="0.25"/>
    <row r="54973" x14ac:dyDescent="0.25"/>
    <row r="54974" x14ac:dyDescent="0.25"/>
    <row r="54975" x14ac:dyDescent="0.25"/>
    <row r="54976" x14ac:dyDescent="0.25"/>
    <row r="54977" x14ac:dyDescent="0.25"/>
    <row r="54978" x14ac:dyDescent="0.25"/>
    <row r="54979" x14ac:dyDescent="0.25"/>
    <row r="54980" x14ac:dyDescent="0.25"/>
    <row r="54981" x14ac:dyDescent="0.25"/>
    <row r="54982" x14ac:dyDescent="0.25"/>
    <row r="54983" x14ac:dyDescent="0.25"/>
    <row r="54984" x14ac:dyDescent="0.25"/>
    <row r="54985" x14ac:dyDescent="0.25"/>
    <row r="54986" x14ac:dyDescent="0.25"/>
    <row r="54987" x14ac:dyDescent="0.25"/>
    <row r="54988" x14ac:dyDescent="0.25"/>
    <row r="54989" x14ac:dyDescent="0.25"/>
    <row r="54990" x14ac:dyDescent="0.25"/>
    <row r="54991" x14ac:dyDescent="0.25"/>
    <row r="54992" x14ac:dyDescent="0.25"/>
    <row r="54993" x14ac:dyDescent="0.25"/>
    <row r="54994" x14ac:dyDescent="0.25"/>
    <row r="54995" x14ac:dyDescent="0.25"/>
    <row r="54996" x14ac:dyDescent="0.25"/>
    <row r="54997" x14ac:dyDescent="0.25"/>
    <row r="54998" x14ac:dyDescent="0.25"/>
    <row r="54999" x14ac:dyDescent="0.25"/>
    <row r="55000" x14ac:dyDescent="0.25"/>
    <row r="55001" x14ac:dyDescent="0.25"/>
    <row r="55002" x14ac:dyDescent="0.25"/>
    <row r="55003" x14ac:dyDescent="0.25"/>
    <row r="55004" x14ac:dyDescent="0.25"/>
    <row r="55005" x14ac:dyDescent="0.25"/>
    <row r="55006" x14ac:dyDescent="0.25"/>
    <row r="55007" x14ac:dyDescent="0.25"/>
    <row r="55008" x14ac:dyDescent="0.25"/>
    <row r="55009" x14ac:dyDescent="0.25"/>
    <row r="55010" x14ac:dyDescent="0.25"/>
    <row r="55011" x14ac:dyDescent="0.25"/>
    <row r="55012" x14ac:dyDescent="0.25"/>
    <row r="55013" x14ac:dyDescent="0.25"/>
    <row r="55014" x14ac:dyDescent="0.25"/>
    <row r="55015" x14ac:dyDescent="0.25"/>
    <row r="55016" x14ac:dyDescent="0.25"/>
    <row r="55017" x14ac:dyDescent="0.25"/>
    <row r="55018" x14ac:dyDescent="0.25"/>
    <row r="55019" x14ac:dyDescent="0.25"/>
    <row r="55020" x14ac:dyDescent="0.25"/>
    <row r="55021" x14ac:dyDescent="0.25"/>
    <row r="55022" x14ac:dyDescent="0.25"/>
    <row r="55023" x14ac:dyDescent="0.25"/>
    <row r="55024" x14ac:dyDescent="0.25"/>
    <row r="55025" x14ac:dyDescent="0.25"/>
    <row r="55026" x14ac:dyDescent="0.25"/>
    <row r="55027" x14ac:dyDescent="0.25"/>
    <row r="55028" x14ac:dyDescent="0.25"/>
    <row r="55029" x14ac:dyDescent="0.25"/>
    <row r="55030" x14ac:dyDescent="0.25"/>
    <row r="55031" x14ac:dyDescent="0.25"/>
    <row r="55032" x14ac:dyDescent="0.25"/>
    <row r="55033" x14ac:dyDescent="0.25"/>
    <row r="55034" x14ac:dyDescent="0.25"/>
    <row r="55035" x14ac:dyDescent="0.25"/>
    <row r="55036" x14ac:dyDescent="0.25"/>
    <row r="55037" x14ac:dyDescent="0.25"/>
    <row r="55038" x14ac:dyDescent="0.25"/>
    <row r="55039" x14ac:dyDescent="0.25"/>
    <row r="55040" x14ac:dyDescent="0.25"/>
    <row r="55041" x14ac:dyDescent="0.25"/>
    <row r="55042" x14ac:dyDescent="0.25"/>
    <row r="55043" x14ac:dyDescent="0.25"/>
    <row r="55044" x14ac:dyDescent="0.25"/>
    <row r="55045" x14ac:dyDescent="0.25"/>
    <row r="55046" x14ac:dyDescent="0.25"/>
    <row r="55047" x14ac:dyDescent="0.25"/>
    <row r="55048" x14ac:dyDescent="0.25"/>
    <row r="55049" x14ac:dyDescent="0.25"/>
    <row r="55050" x14ac:dyDescent="0.25"/>
    <row r="55051" x14ac:dyDescent="0.25"/>
    <row r="55052" x14ac:dyDescent="0.25"/>
    <row r="55053" x14ac:dyDescent="0.25"/>
    <row r="55054" x14ac:dyDescent="0.25"/>
    <row r="55055" x14ac:dyDescent="0.25"/>
    <row r="55056" x14ac:dyDescent="0.25"/>
    <row r="55057" x14ac:dyDescent="0.25"/>
    <row r="55058" x14ac:dyDescent="0.25"/>
    <row r="55059" x14ac:dyDescent="0.25"/>
    <row r="55060" x14ac:dyDescent="0.25"/>
    <row r="55061" x14ac:dyDescent="0.25"/>
    <row r="55062" x14ac:dyDescent="0.25"/>
    <row r="55063" x14ac:dyDescent="0.25"/>
    <row r="55064" x14ac:dyDescent="0.25"/>
    <row r="55065" x14ac:dyDescent="0.25"/>
    <row r="55066" x14ac:dyDescent="0.25"/>
    <row r="55067" x14ac:dyDescent="0.25"/>
    <row r="55068" x14ac:dyDescent="0.25"/>
    <row r="55069" x14ac:dyDescent="0.25"/>
    <row r="55070" x14ac:dyDescent="0.25"/>
    <row r="55071" x14ac:dyDescent="0.25"/>
    <row r="55072" x14ac:dyDescent="0.25"/>
    <row r="55073" x14ac:dyDescent="0.25"/>
    <row r="55074" x14ac:dyDescent="0.25"/>
    <row r="55075" x14ac:dyDescent="0.25"/>
    <row r="55076" x14ac:dyDescent="0.25"/>
    <row r="55077" x14ac:dyDescent="0.25"/>
    <row r="55078" x14ac:dyDescent="0.25"/>
    <row r="55079" x14ac:dyDescent="0.25"/>
    <row r="55080" x14ac:dyDescent="0.25"/>
    <row r="55081" x14ac:dyDescent="0.25"/>
    <row r="55082" x14ac:dyDescent="0.25"/>
    <row r="55083" x14ac:dyDescent="0.25"/>
    <row r="55084" x14ac:dyDescent="0.25"/>
    <row r="55085" x14ac:dyDescent="0.25"/>
    <row r="55086" x14ac:dyDescent="0.25"/>
    <row r="55087" x14ac:dyDescent="0.25"/>
    <row r="55088" x14ac:dyDescent="0.25"/>
    <row r="55089" x14ac:dyDescent="0.25"/>
    <row r="55090" x14ac:dyDescent="0.25"/>
    <row r="55091" x14ac:dyDescent="0.25"/>
    <row r="55092" x14ac:dyDescent="0.25"/>
    <row r="55093" x14ac:dyDescent="0.25"/>
    <row r="55094" x14ac:dyDescent="0.25"/>
    <row r="55095" x14ac:dyDescent="0.25"/>
    <row r="55096" x14ac:dyDescent="0.25"/>
    <row r="55097" x14ac:dyDescent="0.25"/>
    <row r="55098" x14ac:dyDescent="0.25"/>
    <row r="55099" x14ac:dyDescent="0.25"/>
    <row r="55100" x14ac:dyDescent="0.25"/>
    <row r="55101" x14ac:dyDescent="0.25"/>
    <row r="55102" x14ac:dyDescent="0.25"/>
    <row r="55103" x14ac:dyDescent="0.25"/>
    <row r="55104" x14ac:dyDescent="0.25"/>
    <row r="55105" x14ac:dyDescent="0.25"/>
    <row r="55106" x14ac:dyDescent="0.25"/>
    <row r="55107" x14ac:dyDescent="0.25"/>
    <row r="55108" x14ac:dyDescent="0.25"/>
    <row r="55109" x14ac:dyDescent="0.25"/>
    <row r="55110" x14ac:dyDescent="0.25"/>
    <row r="55111" x14ac:dyDescent="0.25"/>
    <row r="55112" x14ac:dyDescent="0.25"/>
    <row r="55113" x14ac:dyDescent="0.25"/>
    <row r="55114" x14ac:dyDescent="0.25"/>
    <row r="55115" x14ac:dyDescent="0.25"/>
    <row r="55116" x14ac:dyDescent="0.25"/>
    <row r="55117" x14ac:dyDescent="0.25"/>
    <row r="55118" x14ac:dyDescent="0.25"/>
    <row r="55119" x14ac:dyDescent="0.25"/>
    <row r="55120" x14ac:dyDescent="0.25"/>
    <row r="55121" x14ac:dyDescent="0.25"/>
    <row r="55122" x14ac:dyDescent="0.25"/>
    <row r="55123" x14ac:dyDescent="0.25"/>
    <row r="55124" x14ac:dyDescent="0.25"/>
    <row r="55125" x14ac:dyDescent="0.25"/>
    <row r="55126" x14ac:dyDescent="0.25"/>
    <row r="55127" x14ac:dyDescent="0.25"/>
    <row r="55128" x14ac:dyDescent="0.25"/>
    <row r="55129" x14ac:dyDescent="0.25"/>
    <row r="55130" x14ac:dyDescent="0.25"/>
    <row r="55131" x14ac:dyDescent="0.25"/>
    <row r="55132" x14ac:dyDescent="0.25"/>
    <row r="55133" x14ac:dyDescent="0.25"/>
    <row r="55134" x14ac:dyDescent="0.25"/>
    <row r="55135" x14ac:dyDescent="0.25"/>
    <row r="55136" x14ac:dyDescent="0.25"/>
    <row r="55137" x14ac:dyDescent="0.25"/>
    <row r="55138" x14ac:dyDescent="0.25"/>
    <row r="55139" x14ac:dyDescent="0.25"/>
    <row r="55140" x14ac:dyDescent="0.25"/>
    <row r="55141" x14ac:dyDescent="0.25"/>
    <row r="55142" x14ac:dyDescent="0.25"/>
    <row r="55143" x14ac:dyDescent="0.25"/>
    <row r="55144" x14ac:dyDescent="0.25"/>
    <row r="55145" x14ac:dyDescent="0.25"/>
    <row r="55146" x14ac:dyDescent="0.25"/>
    <row r="55147" x14ac:dyDescent="0.25"/>
    <row r="55148" x14ac:dyDescent="0.25"/>
    <row r="55149" x14ac:dyDescent="0.25"/>
    <row r="55150" x14ac:dyDescent="0.25"/>
    <row r="55151" x14ac:dyDescent="0.25"/>
    <row r="55152" x14ac:dyDescent="0.25"/>
    <row r="55153" x14ac:dyDescent="0.25"/>
    <row r="55154" x14ac:dyDescent="0.25"/>
    <row r="55155" x14ac:dyDescent="0.25"/>
    <row r="55156" x14ac:dyDescent="0.25"/>
    <row r="55157" x14ac:dyDescent="0.25"/>
    <row r="55158" x14ac:dyDescent="0.25"/>
    <row r="55159" x14ac:dyDescent="0.25"/>
    <row r="55160" x14ac:dyDescent="0.25"/>
    <row r="55161" x14ac:dyDescent="0.25"/>
    <row r="55162" x14ac:dyDescent="0.25"/>
    <row r="55163" x14ac:dyDescent="0.25"/>
    <row r="55164" x14ac:dyDescent="0.25"/>
    <row r="55165" x14ac:dyDescent="0.25"/>
    <row r="55166" x14ac:dyDescent="0.25"/>
    <row r="55167" x14ac:dyDescent="0.25"/>
    <row r="55168" x14ac:dyDescent="0.25"/>
    <row r="55169" x14ac:dyDescent="0.25"/>
    <row r="55170" x14ac:dyDescent="0.25"/>
    <row r="55171" x14ac:dyDescent="0.25"/>
    <row r="55172" x14ac:dyDescent="0.25"/>
    <row r="55173" x14ac:dyDescent="0.25"/>
    <row r="55174" x14ac:dyDescent="0.25"/>
    <row r="55175" x14ac:dyDescent="0.25"/>
    <row r="55176" x14ac:dyDescent="0.25"/>
    <row r="55177" x14ac:dyDescent="0.25"/>
    <row r="55178" x14ac:dyDescent="0.25"/>
    <row r="55179" x14ac:dyDescent="0.25"/>
    <row r="55180" x14ac:dyDescent="0.25"/>
    <row r="55181" x14ac:dyDescent="0.25"/>
    <row r="55182" x14ac:dyDescent="0.25"/>
    <row r="55183" x14ac:dyDescent="0.25"/>
    <row r="55184" x14ac:dyDescent="0.25"/>
    <row r="55185" x14ac:dyDescent="0.25"/>
    <row r="55186" x14ac:dyDescent="0.25"/>
    <row r="55187" x14ac:dyDescent="0.25"/>
    <row r="55188" x14ac:dyDescent="0.25"/>
    <row r="55189" x14ac:dyDescent="0.25"/>
    <row r="55190" x14ac:dyDescent="0.25"/>
    <row r="55191" x14ac:dyDescent="0.25"/>
    <row r="55192" x14ac:dyDescent="0.25"/>
    <row r="55193" x14ac:dyDescent="0.25"/>
    <row r="55194" x14ac:dyDescent="0.25"/>
    <row r="55195" x14ac:dyDescent="0.25"/>
    <row r="55196" x14ac:dyDescent="0.25"/>
    <row r="55197" x14ac:dyDescent="0.25"/>
    <row r="55198" x14ac:dyDescent="0.25"/>
    <row r="55199" x14ac:dyDescent="0.25"/>
    <row r="55200" x14ac:dyDescent="0.25"/>
    <row r="55201" x14ac:dyDescent="0.25"/>
    <row r="55202" x14ac:dyDescent="0.25"/>
    <row r="55203" x14ac:dyDescent="0.25"/>
    <row r="55204" x14ac:dyDescent="0.25"/>
    <row r="55205" x14ac:dyDescent="0.25"/>
    <row r="55206" x14ac:dyDescent="0.25"/>
    <row r="55207" x14ac:dyDescent="0.25"/>
    <row r="55208" x14ac:dyDescent="0.25"/>
    <row r="55209" x14ac:dyDescent="0.25"/>
    <row r="55210" x14ac:dyDescent="0.25"/>
    <row r="55211" x14ac:dyDescent="0.25"/>
    <row r="55212" x14ac:dyDescent="0.25"/>
    <row r="55213" x14ac:dyDescent="0.25"/>
    <row r="55214" x14ac:dyDescent="0.25"/>
    <row r="55215" x14ac:dyDescent="0.25"/>
    <row r="55216" x14ac:dyDescent="0.25"/>
    <row r="55217" x14ac:dyDescent="0.25"/>
    <row r="55218" x14ac:dyDescent="0.25"/>
    <row r="55219" x14ac:dyDescent="0.25"/>
    <row r="55220" x14ac:dyDescent="0.25"/>
    <row r="55221" x14ac:dyDescent="0.25"/>
    <row r="55222" x14ac:dyDescent="0.25"/>
    <row r="55223" x14ac:dyDescent="0.25"/>
    <row r="55224" x14ac:dyDescent="0.25"/>
    <row r="55225" x14ac:dyDescent="0.25"/>
    <row r="55226" x14ac:dyDescent="0.25"/>
    <row r="55227" x14ac:dyDescent="0.25"/>
    <row r="55228" x14ac:dyDescent="0.25"/>
    <row r="55229" x14ac:dyDescent="0.25"/>
    <row r="55230" x14ac:dyDescent="0.25"/>
    <row r="55231" x14ac:dyDescent="0.25"/>
    <row r="55232" x14ac:dyDescent="0.25"/>
    <row r="55233" x14ac:dyDescent="0.25"/>
    <row r="55234" x14ac:dyDescent="0.25"/>
    <row r="55235" x14ac:dyDescent="0.25"/>
    <row r="55236" x14ac:dyDescent="0.25"/>
    <row r="55237" x14ac:dyDescent="0.25"/>
    <row r="55238" x14ac:dyDescent="0.25"/>
    <row r="55239" x14ac:dyDescent="0.25"/>
    <row r="55240" x14ac:dyDescent="0.25"/>
    <row r="55241" x14ac:dyDescent="0.25"/>
    <row r="55242" x14ac:dyDescent="0.25"/>
    <row r="55243" x14ac:dyDescent="0.25"/>
    <row r="55244" x14ac:dyDescent="0.25"/>
    <row r="55245" x14ac:dyDescent="0.25"/>
    <row r="55246" x14ac:dyDescent="0.25"/>
    <row r="55247" x14ac:dyDescent="0.25"/>
    <row r="55248" x14ac:dyDescent="0.25"/>
    <row r="55249" x14ac:dyDescent="0.25"/>
    <row r="55250" x14ac:dyDescent="0.25"/>
    <row r="55251" x14ac:dyDescent="0.25"/>
    <row r="55252" x14ac:dyDescent="0.25"/>
    <row r="55253" x14ac:dyDescent="0.25"/>
    <row r="55254" x14ac:dyDescent="0.25"/>
    <row r="55255" x14ac:dyDescent="0.25"/>
    <row r="55256" x14ac:dyDescent="0.25"/>
    <row r="55257" x14ac:dyDescent="0.25"/>
    <row r="55258" x14ac:dyDescent="0.25"/>
    <row r="55259" x14ac:dyDescent="0.25"/>
    <row r="55260" x14ac:dyDescent="0.25"/>
    <row r="55261" x14ac:dyDescent="0.25"/>
    <row r="55262" x14ac:dyDescent="0.25"/>
    <row r="55263" x14ac:dyDescent="0.25"/>
    <row r="55264" x14ac:dyDescent="0.25"/>
    <row r="55265" x14ac:dyDescent="0.25"/>
    <row r="55266" x14ac:dyDescent="0.25"/>
    <row r="55267" x14ac:dyDescent="0.25"/>
    <row r="55268" x14ac:dyDescent="0.25"/>
    <row r="55269" x14ac:dyDescent="0.25"/>
    <row r="55270" x14ac:dyDescent="0.25"/>
    <row r="55271" x14ac:dyDescent="0.25"/>
    <row r="55272" x14ac:dyDescent="0.25"/>
    <row r="55273" x14ac:dyDescent="0.25"/>
    <row r="55274" x14ac:dyDescent="0.25"/>
    <row r="55275" x14ac:dyDescent="0.25"/>
    <row r="55276" x14ac:dyDescent="0.25"/>
    <row r="55277" x14ac:dyDescent="0.25"/>
    <row r="55278" x14ac:dyDescent="0.25"/>
    <row r="55279" x14ac:dyDescent="0.25"/>
    <row r="55280" x14ac:dyDescent="0.25"/>
    <row r="55281" x14ac:dyDescent="0.25"/>
    <row r="55282" x14ac:dyDescent="0.25"/>
    <row r="55283" x14ac:dyDescent="0.25"/>
    <row r="55284" x14ac:dyDescent="0.25"/>
    <row r="55285" x14ac:dyDescent="0.25"/>
    <row r="55286" x14ac:dyDescent="0.25"/>
    <row r="55287" x14ac:dyDescent="0.25"/>
    <row r="55288" x14ac:dyDescent="0.25"/>
    <row r="55289" x14ac:dyDescent="0.25"/>
    <row r="55290" x14ac:dyDescent="0.25"/>
    <row r="55291" x14ac:dyDescent="0.25"/>
    <row r="55292" x14ac:dyDescent="0.25"/>
    <row r="55293" x14ac:dyDescent="0.25"/>
    <row r="55294" x14ac:dyDescent="0.25"/>
    <row r="55295" x14ac:dyDescent="0.25"/>
    <row r="55296" x14ac:dyDescent="0.25"/>
    <row r="55297" x14ac:dyDescent="0.25"/>
    <row r="55298" x14ac:dyDescent="0.25"/>
    <row r="55299" x14ac:dyDescent="0.25"/>
    <row r="55300" x14ac:dyDescent="0.25"/>
    <row r="55301" x14ac:dyDescent="0.25"/>
    <row r="55302" x14ac:dyDescent="0.25"/>
    <row r="55303" x14ac:dyDescent="0.25"/>
    <row r="55304" x14ac:dyDescent="0.25"/>
    <row r="55305" x14ac:dyDescent="0.25"/>
    <row r="55306" x14ac:dyDescent="0.25"/>
    <row r="55307" x14ac:dyDescent="0.25"/>
    <row r="55308" x14ac:dyDescent="0.25"/>
    <row r="55309" x14ac:dyDescent="0.25"/>
    <row r="55310" x14ac:dyDescent="0.25"/>
    <row r="55311" x14ac:dyDescent="0.25"/>
    <row r="55312" x14ac:dyDescent="0.25"/>
    <row r="55313" x14ac:dyDescent="0.25"/>
    <row r="55314" x14ac:dyDescent="0.25"/>
    <row r="55315" x14ac:dyDescent="0.25"/>
    <row r="55316" x14ac:dyDescent="0.25"/>
    <row r="55317" x14ac:dyDescent="0.25"/>
    <row r="55318" x14ac:dyDescent="0.25"/>
    <row r="55319" x14ac:dyDescent="0.25"/>
    <row r="55320" x14ac:dyDescent="0.25"/>
    <row r="55321" x14ac:dyDescent="0.25"/>
    <row r="55322" x14ac:dyDescent="0.25"/>
    <row r="55323" x14ac:dyDescent="0.25"/>
    <row r="55324" x14ac:dyDescent="0.25"/>
    <row r="55325" x14ac:dyDescent="0.25"/>
    <row r="55326" x14ac:dyDescent="0.25"/>
    <row r="55327" x14ac:dyDescent="0.25"/>
    <row r="55328" x14ac:dyDescent="0.25"/>
    <row r="55329" x14ac:dyDescent="0.25"/>
    <row r="55330" x14ac:dyDescent="0.25"/>
    <row r="55331" x14ac:dyDescent="0.25"/>
    <row r="55332" x14ac:dyDescent="0.25"/>
    <row r="55333" x14ac:dyDescent="0.25"/>
    <row r="55334" x14ac:dyDescent="0.25"/>
    <row r="55335" x14ac:dyDescent="0.25"/>
    <row r="55336" x14ac:dyDescent="0.25"/>
    <row r="55337" x14ac:dyDescent="0.25"/>
    <row r="55338" x14ac:dyDescent="0.25"/>
    <row r="55339" x14ac:dyDescent="0.25"/>
    <row r="55340" x14ac:dyDescent="0.25"/>
    <row r="55341" x14ac:dyDescent="0.25"/>
    <row r="55342" x14ac:dyDescent="0.25"/>
    <row r="55343" x14ac:dyDescent="0.25"/>
    <row r="55344" x14ac:dyDescent="0.25"/>
    <row r="55345" x14ac:dyDescent="0.25"/>
    <row r="55346" x14ac:dyDescent="0.25"/>
    <row r="55347" x14ac:dyDescent="0.25"/>
    <row r="55348" x14ac:dyDescent="0.25"/>
    <row r="55349" x14ac:dyDescent="0.25"/>
    <row r="55350" x14ac:dyDescent="0.25"/>
    <row r="55351" x14ac:dyDescent="0.25"/>
    <row r="55352" x14ac:dyDescent="0.25"/>
    <row r="55353" x14ac:dyDescent="0.25"/>
    <row r="55354" x14ac:dyDescent="0.25"/>
    <row r="55355" x14ac:dyDescent="0.25"/>
    <row r="55356" x14ac:dyDescent="0.25"/>
    <row r="55357" x14ac:dyDescent="0.25"/>
    <row r="55358" x14ac:dyDescent="0.25"/>
    <row r="55359" x14ac:dyDescent="0.25"/>
    <row r="55360" x14ac:dyDescent="0.25"/>
    <row r="55361" x14ac:dyDescent="0.25"/>
    <row r="55362" x14ac:dyDescent="0.25"/>
    <row r="55363" x14ac:dyDescent="0.25"/>
    <row r="55364" x14ac:dyDescent="0.25"/>
    <row r="55365" x14ac:dyDescent="0.25"/>
    <row r="55366" x14ac:dyDescent="0.25"/>
    <row r="55367" x14ac:dyDescent="0.25"/>
    <row r="55368" x14ac:dyDescent="0.25"/>
    <row r="55369" x14ac:dyDescent="0.25"/>
    <row r="55370" x14ac:dyDescent="0.25"/>
    <row r="55371" x14ac:dyDescent="0.25"/>
    <row r="55372" x14ac:dyDescent="0.25"/>
    <row r="55373" x14ac:dyDescent="0.25"/>
    <row r="55374" x14ac:dyDescent="0.25"/>
    <row r="55375" x14ac:dyDescent="0.25"/>
    <row r="55376" x14ac:dyDescent="0.25"/>
    <row r="55377" x14ac:dyDescent="0.25"/>
    <row r="55378" x14ac:dyDescent="0.25"/>
    <row r="55379" x14ac:dyDescent="0.25"/>
    <row r="55380" x14ac:dyDescent="0.25"/>
    <row r="55381" x14ac:dyDescent="0.25"/>
    <row r="55382" x14ac:dyDescent="0.25"/>
    <row r="55383" x14ac:dyDescent="0.25"/>
    <row r="55384" x14ac:dyDescent="0.25"/>
    <row r="55385" x14ac:dyDescent="0.25"/>
    <row r="55386" x14ac:dyDescent="0.25"/>
    <row r="55387" x14ac:dyDescent="0.25"/>
    <row r="55388" x14ac:dyDescent="0.25"/>
    <row r="55389" x14ac:dyDescent="0.25"/>
    <row r="55390" x14ac:dyDescent="0.25"/>
    <row r="55391" x14ac:dyDescent="0.25"/>
    <row r="55392" x14ac:dyDescent="0.25"/>
    <row r="55393" x14ac:dyDescent="0.25"/>
    <row r="55394" x14ac:dyDescent="0.25"/>
    <row r="55395" x14ac:dyDescent="0.25"/>
    <row r="55396" x14ac:dyDescent="0.25"/>
    <row r="55397" x14ac:dyDescent="0.25"/>
    <row r="55398" x14ac:dyDescent="0.25"/>
    <row r="55399" x14ac:dyDescent="0.25"/>
    <row r="55400" x14ac:dyDescent="0.25"/>
    <row r="55401" x14ac:dyDescent="0.25"/>
    <row r="55402" x14ac:dyDescent="0.25"/>
    <row r="55403" x14ac:dyDescent="0.25"/>
    <row r="55404" x14ac:dyDescent="0.25"/>
    <row r="55405" x14ac:dyDescent="0.25"/>
    <row r="55406" x14ac:dyDescent="0.25"/>
    <row r="55407" x14ac:dyDescent="0.25"/>
    <row r="55408" x14ac:dyDescent="0.25"/>
    <row r="55409" x14ac:dyDescent="0.25"/>
    <row r="55410" x14ac:dyDescent="0.25"/>
    <row r="55411" x14ac:dyDescent="0.25"/>
    <row r="55412" x14ac:dyDescent="0.25"/>
    <row r="55413" x14ac:dyDescent="0.25"/>
    <row r="55414" x14ac:dyDescent="0.25"/>
    <row r="55415" x14ac:dyDescent="0.25"/>
    <row r="55416" x14ac:dyDescent="0.25"/>
    <row r="55417" x14ac:dyDescent="0.25"/>
    <row r="55418" x14ac:dyDescent="0.25"/>
    <row r="55419" x14ac:dyDescent="0.25"/>
    <row r="55420" x14ac:dyDescent="0.25"/>
    <row r="55421" x14ac:dyDescent="0.25"/>
    <row r="55422" x14ac:dyDescent="0.25"/>
    <row r="55423" x14ac:dyDescent="0.25"/>
    <row r="55424" x14ac:dyDescent="0.25"/>
    <row r="55425" x14ac:dyDescent="0.25"/>
    <row r="55426" x14ac:dyDescent="0.25"/>
    <row r="55427" x14ac:dyDescent="0.25"/>
    <row r="55428" x14ac:dyDescent="0.25"/>
    <row r="55429" x14ac:dyDescent="0.25"/>
    <row r="55430" x14ac:dyDescent="0.25"/>
    <row r="55431" x14ac:dyDescent="0.25"/>
    <row r="55432" x14ac:dyDescent="0.25"/>
    <row r="55433" x14ac:dyDescent="0.25"/>
    <row r="55434" x14ac:dyDescent="0.25"/>
    <row r="55435" x14ac:dyDescent="0.25"/>
    <row r="55436" x14ac:dyDescent="0.25"/>
    <row r="55437" x14ac:dyDescent="0.25"/>
    <row r="55438" x14ac:dyDescent="0.25"/>
    <row r="55439" x14ac:dyDescent="0.25"/>
    <row r="55440" x14ac:dyDescent="0.25"/>
    <row r="55441" x14ac:dyDescent="0.25"/>
    <row r="55442" x14ac:dyDescent="0.25"/>
    <row r="55443" x14ac:dyDescent="0.25"/>
    <row r="55444" x14ac:dyDescent="0.25"/>
    <row r="55445" x14ac:dyDescent="0.25"/>
    <row r="55446" x14ac:dyDescent="0.25"/>
    <row r="55447" x14ac:dyDescent="0.25"/>
    <row r="55448" x14ac:dyDescent="0.25"/>
    <row r="55449" x14ac:dyDescent="0.25"/>
    <row r="55450" x14ac:dyDescent="0.25"/>
    <row r="55451" x14ac:dyDescent="0.25"/>
    <row r="55452" x14ac:dyDescent="0.25"/>
    <row r="55453" x14ac:dyDescent="0.25"/>
    <row r="55454" x14ac:dyDescent="0.25"/>
    <row r="55455" x14ac:dyDescent="0.25"/>
    <row r="55456" x14ac:dyDescent="0.25"/>
    <row r="55457" x14ac:dyDescent="0.25"/>
    <row r="55458" x14ac:dyDescent="0.25"/>
    <row r="55459" x14ac:dyDescent="0.25"/>
    <row r="55460" x14ac:dyDescent="0.25"/>
    <row r="55461" x14ac:dyDescent="0.25"/>
    <row r="55462" x14ac:dyDescent="0.25"/>
    <row r="55463" x14ac:dyDescent="0.25"/>
    <row r="55464" x14ac:dyDescent="0.25"/>
    <row r="55465" x14ac:dyDescent="0.25"/>
    <row r="55466" x14ac:dyDescent="0.25"/>
    <row r="55467" x14ac:dyDescent="0.25"/>
    <row r="55468" x14ac:dyDescent="0.25"/>
    <row r="55469" x14ac:dyDescent="0.25"/>
    <row r="55470" x14ac:dyDescent="0.25"/>
    <row r="55471" x14ac:dyDescent="0.25"/>
    <row r="55472" x14ac:dyDescent="0.25"/>
    <row r="55473" x14ac:dyDescent="0.25"/>
    <row r="55474" x14ac:dyDescent="0.25"/>
    <row r="55475" x14ac:dyDescent="0.25"/>
    <row r="55476" x14ac:dyDescent="0.25"/>
    <row r="55477" x14ac:dyDescent="0.25"/>
    <row r="55478" x14ac:dyDescent="0.25"/>
    <row r="55479" x14ac:dyDescent="0.25"/>
    <row r="55480" x14ac:dyDescent="0.25"/>
    <row r="55481" x14ac:dyDescent="0.25"/>
    <row r="55482" x14ac:dyDescent="0.25"/>
    <row r="55483" x14ac:dyDescent="0.25"/>
    <row r="55484" x14ac:dyDescent="0.25"/>
    <row r="55485" x14ac:dyDescent="0.25"/>
    <row r="55486" x14ac:dyDescent="0.25"/>
    <row r="55487" x14ac:dyDescent="0.25"/>
    <row r="55488" x14ac:dyDescent="0.25"/>
    <row r="55489" x14ac:dyDescent="0.25"/>
    <row r="55490" x14ac:dyDescent="0.25"/>
    <row r="55491" x14ac:dyDescent="0.25"/>
    <row r="55492" x14ac:dyDescent="0.25"/>
    <row r="55493" x14ac:dyDescent="0.25"/>
    <row r="55494" x14ac:dyDescent="0.25"/>
    <row r="55495" x14ac:dyDescent="0.25"/>
    <row r="55496" x14ac:dyDescent="0.25"/>
    <row r="55497" x14ac:dyDescent="0.25"/>
    <row r="55498" x14ac:dyDescent="0.25"/>
    <row r="55499" x14ac:dyDescent="0.25"/>
    <row r="55500" x14ac:dyDescent="0.25"/>
    <row r="55501" x14ac:dyDescent="0.25"/>
    <row r="55502" x14ac:dyDescent="0.25"/>
    <row r="55503" x14ac:dyDescent="0.25"/>
    <row r="55504" x14ac:dyDescent="0.25"/>
    <row r="55505" x14ac:dyDescent="0.25"/>
    <row r="55506" x14ac:dyDescent="0.25"/>
    <row r="55507" x14ac:dyDescent="0.25"/>
    <row r="55508" x14ac:dyDescent="0.25"/>
    <row r="55509" x14ac:dyDescent="0.25"/>
    <row r="55510" x14ac:dyDescent="0.25"/>
    <row r="55511" x14ac:dyDescent="0.25"/>
    <row r="55512" x14ac:dyDescent="0.25"/>
    <row r="55513" x14ac:dyDescent="0.25"/>
    <row r="55514" x14ac:dyDescent="0.25"/>
    <row r="55515" x14ac:dyDescent="0.25"/>
    <row r="55516" x14ac:dyDescent="0.25"/>
    <row r="55517" x14ac:dyDescent="0.25"/>
    <row r="55518" x14ac:dyDescent="0.25"/>
    <row r="55519" x14ac:dyDescent="0.25"/>
    <row r="55520" x14ac:dyDescent="0.25"/>
    <row r="55521" x14ac:dyDescent="0.25"/>
    <row r="55522" x14ac:dyDescent="0.25"/>
    <row r="55523" x14ac:dyDescent="0.25"/>
    <row r="55524" x14ac:dyDescent="0.25"/>
    <row r="55525" x14ac:dyDescent="0.25"/>
    <row r="55526" x14ac:dyDescent="0.25"/>
    <row r="55527" x14ac:dyDescent="0.25"/>
    <row r="55528" x14ac:dyDescent="0.25"/>
    <row r="55529" x14ac:dyDescent="0.25"/>
    <row r="55530" x14ac:dyDescent="0.25"/>
    <row r="55531" x14ac:dyDescent="0.25"/>
    <row r="55532" x14ac:dyDescent="0.25"/>
    <row r="55533" x14ac:dyDescent="0.25"/>
    <row r="55534" x14ac:dyDescent="0.25"/>
    <row r="55535" x14ac:dyDescent="0.25"/>
    <row r="55536" x14ac:dyDescent="0.25"/>
    <row r="55537" x14ac:dyDescent="0.25"/>
    <row r="55538" x14ac:dyDescent="0.25"/>
    <row r="55539" x14ac:dyDescent="0.25"/>
    <row r="55540" x14ac:dyDescent="0.25"/>
    <row r="55541" x14ac:dyDescent="0.25"/>
    <row r="55542" x14ac:dyDescent="0.25"/>
    <row r="55543" x14ac:dyDescent="0.25"/>
    <row r="55544" x14ac:dyDescent="0.25"/>
    <row r="55545" x14ac:dyDescent="0.25"/>
    <row r="55546" x14ac:dyDescent="0.25"/>
    <row r="55547" x14ac:dyDescent="0.25"/>
    <row r="55548" x14ac:dyDescent="0.25"/>
    <row r="55549" x14ac:dyDescent="0.25"/>
    <row r="55550" x14ac:dyDescent="0.25"/>
    <row r="55551" x14ac:dyDescent="0.25"/>
    <row r="55552" x14ac:dyDescent="0.25"/>
    <row r="55553" x14ac:dyDescent="0.25"/>
    <row r="55554" x14ac:dyDescent="0.25"/>
    <row r="55555" x14ac:dyDescent="0.25"/>
    <row r="55556" x14ac:dyDescent="0.25"/>
    <row r="55557" x14ac:dyDescent="0.25"/>
    <row r="55558" x14ac:dyDescent="0.25"/>
    <row r="55559" x14ac:dyDescent="0.25"/>
    <row r="55560" x14ac:dyDescent="0.25"/>
    <row r="55561" x14ac:dyDescent="0.25"/>
    <row r="55562" x14ac:dyDescent="0.25"/>
    <row r="55563" x14ac:dyDescent="0.25"/>
    <row r="55564" x14ac:dyDescent="0.25"/>
    <row r="55565" x14ac:dyDescent="0.25"/>
    <row r="55566" x14ac:dyDescent="0.25"/>
    <row r="55567" x14ac:dyDescent="0.25"/>
    <row r="55568" x14ac:dyDescent="0.25"/>
    <row r="55569" x14ac:dyDescent="0.25"/>
    <row r="55570" x14ac:dyDescent="0.25"/>
    <row r="55571" x14ac:dyDescent="0.25"/>
    <row r="55572" x14ac:dyDescent="0.25"/>
    <row r="55573" x14ac:dyDescent="0.25"/>
    <row r="55574" x14ac:dyDescent="0.25"/>
    <row r="55575" x14ac:dyDescent="0.25"/>
    <row r="55576" x14ac:dyDescent="0.25"/>
    <row r="55577" x14ac:dyDescent="0.25"/>
    <row r="55578" x14ac:dyDescent="0.25"/>
    <row r="55579" x14ac:dyDescent="0.25"/>
    <row r="55580" x14ac:dyDescent="0.25"/>
    <row r="55581" x14ac:dyDescent="0.25"/>
    <row r="55582" x14ac:dyDescent="0.25"/>
    <row r="55583" x14ac:dyDescent="0.25"/>
    <row r="55584" x14ac:dyDescent="0.25"/>
    <row r="55585" x14ac:dyDescent="0.25"/>
    <row r="55586" x14ac:dyDescent="0.25"/>
    <row r="55587" x14ac:dyDescent="0.25"/>
    <row r="55588" x14ac:dyDescent="0.25"/>
    <row r="55589" x14ac:dyDescent="0.25"/>
    <row r="55590" x14ac:dyDescent="0.25"/>
    <row r="55591" x14ac:dyDescent="0.25"/>
    <row r="55592" x14ac:dyDescent="0.25"/>
    <row r="55593" x14ac:dyDescent="0.25"/>
    <row r="55594" x14ac:dyDescent="0.25"/>
    <row r="55595" x14ac:dyDescent="0.25"/>
    <row r="55596" x14ac:dyDescent="0.25"/>
    <row r="55597" x14ac:dyDescent="0.25"/>
    <row r="55598" x14ac:dyDescent="0.25"/>
    <row r="55599" x14ac:dyDescent="0.25"/>
    <row r="55600" x14ac:dyDescent="0.25"/>
    <row r="55601" x14ac:dyDescent="0.25"/>
    <row r="55602" x14ac:dyDescent="0.25"/>
    <row r="55603" x14ac:dyDescent="0.25"/>
    <row r="55604" x14ac:dyDescent="0.25"/>
    <row r="55605" x14ac:dyDescent="0.25"/>
    <row r="55606" x14ac:dyDescent="0.25"/>
    <row r="55607" x14ac:dyDescent="0.25"/>
    <row r="55608" x14ac:dyDescent="0.25"/>
    <row r="55609" x14ac:dyDescent="0.25"/>
    <row r="55610" x14ac:dyDescent="0.25"/>
    <row r="55611" x14ac:dyDescent="0.25"/>
    <row r="55612" x14ac:dyDescent="0.25"/>
    <row r="55613" x14ac:dyDescent="0.25"/>
    <row r="55614" x14ac:dyDescent="0.25"/>
    <row r="55615" x14ac:dyDescent="0.25"/>
    <row r="55616" x14ac:dyDescent="0.25"/>
    <row r="55617" x14ac:dyDescent="0.25"/>
    <row r="55618" x14ac:dyDescent="0.25"/>
    <row r="55619" x14ac:dyDescent="0.25"/>
    <row r="55620" x14ac:dyDescent="0.25"/>
    <row r="55621" x14ac:dyDescent="0.25"/>
    <row r="55622" x14ac:dyDescent="0.25"/>
    <row r="55623" x14ac:dyDescent="0.25"/>
    <row r="55624" x14ac:dyDescent="0.25"/>
    <row r="55625" x14ac:dyDescent="0.25"/>
    <row r="55626" x14ac:dyDescent="0.25"/>
    <row r="55627" x14ac:dyDescent="0.25"/>
    <row r="55628" x14ac:dyDescent="0.25"/>
    <row r="55629" x14ac:dyDescent="0.25"/>
    <row r="55630" x14ac:dyDescent="0.25"/>
    <row r="55631" x14ac:dyDescent="0.25"/>
    <row r="55632" x14ac:dyDescent="0.25"/>
    <row r="55633" x14ac:dyDescent="0.25"/>
    <row r="55634" x14ac:dyDescent="0.25"/>
    <row r="55635" x14ac:dyDescent="0.25"/>
    <row r="55636" x14ac:dyDescent="0.25"/>
    <row r="55637" x14ac:dyDescent="0.25"/>
    <row r="55638" x14ac:dyDescent="0.25"/>
    <row r="55639" x14ac:dyDescent="0.25"/>
    <row r="55640" x14ac:dyDescent="0.25"/>
    <row r="55641" x14ac:dyDescent="0.25"/>
    <row r="55642" x14ac:dyDescent="0.25"/>
    <row r="55643" x14ac:dyDescent="0.25"/>
    <row r="55644" x14ac:dyDescent="0.25"/>
    <row r="55645" x14ac:dyDescent="0.25"/>
    <row r="55646" x14ac:dyDescent="0.25"/>
    <row r="55647" x14ac:dyDescent="0.25"/>
    <row r="55648" x14ac:dyDescent="0.25"/>
    <row r="55649" x14ac:dyDescent="0.25"/>
    <row r="55650" x14ac:dyDescent="0.25"/>
    <row r="55651" x14ac:dyDescent="0.25"/>
    <row r="55652" x14ac:dyDescent="0.25"/>
    <row r="55653" x14ac:dyDescent="0.25"/>
    <row r="55654" x14ac:dyDescent="0.25"/>
    <row r="55655" x14ac:dyDescent="0.25"/>
    <row r="55656" x14ac:dyDescent="0.25"/>
    <row r="55657" x14ac:dyDescent="0.25"/>
    <row r="55658" x14ac:dyDescent="0.25"/>
    <row r="55659" x14ac:dyDescent="0.25"/>
    <row r="55660" x14ac:dyDescent="0.25"/>
    <row r="55661" x14ac:dyDescent="0.25"/>
    <row r="55662" x14ac:dyDescent="0.25"/>
    <row r="55663" x14ac:dyDescent="0.25"/>
    <row r="55664" x14ac:dyDescent="0.25"/>
    <row r="55665" x14ac:dyDescent="0.25"/>
    <row r="55666" x14ac:dyDescent="0.25"/>
    <row r="55667" x14ac:dyDescent="0.25"/>
    <row r="55668" x14ac:dyDescent="0.25"/>
    <row r="55669" x14ac:dyDescent="0.25"/>
    <row r="55670" x14ac:dyDescent="0.25"/>
    <row r="55671" x14ac:dyDescent="0.25"/>
    <row r="55672" x14ac:dyDescent="0.25"/>
    <row r="55673" x14ac:dyDescent="0.25"/>
    <row r="55674" x14ac:dyDescent="0.25"/>
    <row r="55675" x14ac:dyDescent="0.25"/>
    <row r="55676" x14ac:dyDescent="0.25"/>
    <row r="55677" x14ac:dyDescent="0.25"/>
    <row r="55678" x14ac:dyDescent="0.25"/>
    <row r="55679" x14ac:dyDescent="0.25"/>
    <row r="55680" x14ac:dyDescent="0.25"/>
    <row r="55681" x14ac:dyDescent="0.25"/>
    <row r="55682" x14ac:dyDescent="0.25"/>
    <row r="55683" x14ac:dyDescent="0.25"/>
    <row r="55684" x14ac:dyDescent="0.25"/>
    <row r="55685" x14ac:dyDescent="0.25"/>
    <row r="55686" x14ac:dyDescent="0.25"/>
    <row r="55687" x14ac:dyDescent="0.25"/>
    <row r="55688" x14ac:dyDescent="0.25"/>
    <row r="55689" x14ac:dyDescent="0.25"/>
    <row r="55690" x14ac:dyDescent="0.25"/>
    <row r="55691" x14ac:dyDescent="0.25"/>
    <row r="55692" x14ac:dyDescent="0.25"/>
    <row r="55693" x14ac:dyDescent="0.25"/>
    <row r="55694" x14ac:dyDescent="0.25"/>
    <row r="55695" x14ac:dyDescent="0.25"/>
    <row r="55696" x14ac:dyDescent="0.25"/>
    <row r="55697" x14ac:dyDescent="0.25"/>
    <row r="55698" x14ac:dyDescent="0.25"/>
    <row r="55699" x14ac:dyDescent="0.25"/>
    <row r="55700" x14ac:dyDescent="0.25"/>
    <row r="55701" x14ac:dyDescent="0.25"/>
    <row r="55702" x14ac:dyDescent="0.25"/>
    <row r="55703" x14ac:dyDescent="0.25"/>
    <row r="55704" x14ac:dyDescent="0.25"/>
    <row r="55705" x14ac:dyDescent="0.25"/>
    <row r="55706" x14ac:dyDescent="0.25"/>
    <row r="55707" x14ac:dyDescent="0.25"/>
    <row r="55708" x14ac:dyDescent="0.25"/>
    <row r="55709" x14ac:dyDescent="0.25"/>
    <row r="55710" x14ac:dyDescent="0.25"/>
    <row r="55711" x14ac:dyDescent="0.25"/>
    <row r="55712" x14ac:dyDescent="0.25"/>
    <row r="55713" x14ac:dyDescent="0.25"/>
    <row r="55714" x14ac:dyDescent="0.25"/>
    <row r="55715" x14ac:dyDescent="0.25"/>
    <row r="55716" x14ac:dyDescent="0.25"/>
    <row r="55717" x14ac:dyDescent="0.25"/>
    <row r="55718" x14ac:dyDescent="0.25"/>
    <row r="55719" x14ac:dyDescent="0.25"/>
    <row r="55720" x14ac:dyDescent="0.25"/>
    <row r="55721" x14ac:dyDescent="0.25"/>
    <row r="55722" x14ac:dyDescent="0.25"/>
    <row r="55723" x14ac:dyDescent="0.25"/>
    <row r="55724" x14ac:dyDescent="0.25"/>
    <row r="55725" x14ac:dyDescent="0.25"/>
    <row r="55726" x14ac:dyDescent="0.25"/>
    <row r="55727" x14ac:dyDescent="0.25"/>
    <row r="55728" x14ac:dyDescent="0.25"/>
    <row r="55729" x14ac:dyDescent="0.25"/>
    <row r="55730" x14ac:dyDescent="0.25"/>
    <row r="55731" x14ac:dyDescent="0.25"/>
    <row r="55732" x14ac:dyDescent="0.25"/>
    <row r="55733" x14ac:dyDescent="0.25"/>
    <row r="55734" x14ac:dyDescent="0.25"/>
    <row r="55735" x14ac:dyDescent="0.25"/>
    <row r="55736" x14ac:dyDescent="0.25"/>
    <row r="55737" x14ac:dyDescent="0.25"/>
    <row r="55738" x14ac:dyDescent="0.25"/>
    <row r="55739" x14ac:dyDescent="0.25"/>
    <row r="55740" x14ac:dyDescent="0.25"/>
    <row r="55741" x14ac:dyDescent="0.25"/>
    <row r="55742" x14ac:dyDescent="0.25"/>
    <row r="55743" x14ac:dyDescent="0.25"/>
    <row r="55744" x14ac:dyDescent="0.25"/>
    <row r="55745" x14ac:dyDescent="0.25"/>
    <row r="55746" x14ac:dyDescent="0.25"/>
    <row r="55747" x14ac:dyDescent="0.25"/>
    <row r="55748" x14ac:dyDescent="0.25"/>
    <row r="55749" x14ac:dyDescent="0.25"/>
    <row r="55750" x14ac:dyDescent="0.25"/>
    <row r="55751" x14ac:dyDescent="0.25"/>
    <row r="55752" x14ac:dyDescent="0.25"/>
    <row r="55753" x14ac:dyDescent="0.25"/>
    <row r="55754" x14ac:dyDescent="0.25"/>
    <row r="55755" x14ac:dyDescent="0.25"/>
    <row r="55756" x14ac:dyDescent="0.25"/>
    <row r="55757" x14ac:dyDescent="0.25"/>
    <row r="55758" x14ac:dyDescent="0.25"/>
    <row r="55759" x14ac:dyDescent="0.25"/>
    <row r="55760" x14ac:dyDescent="0.25"/>
    <row r="55761" x14ac:dyDescent="0.25"/>
    <row r="55762" x14ac:dyDescent="0.25"/>
    <row r="55763" x14ac:dyDescent="0.25"/>
    <row r="55764" x14ac:dyDescent="0.25"/>
    <row r="55765" x14ac:dyDescent="0.25"/>
    <row r="55766" x14ac:dyDescent="0.25"/>
    <row r="55767" x14ac:dyDescent="0.25"/>
    <row r="55768" x14ac:dyDescent="0.25"/>
    <row r="55769" x14ac:dyDescent="0.25"/>
    <row r="55770" x14ac:dyDescent="0.25"/>
    <row r="55771" x14ac:dyDescent="0.25"/>
    <row r="55772" x14ac:dyDescent="0.25"/>
    <row r="55773" x14ac:dyDescent="0.25"/>
    <row r="55774" x14ac:dyDescent="0.25"/>
    <row r="55775" x14ac:dyDescent="0.25"/>
    <row r="55776" x14ac:dyDescent="0.25"/>
    <row r="55777" x14ac:dyDescent="0.25"/>
    <row r="55778" x14ac:dyDescent="0.25"/>
    <row r="55779" x14ac:dyDescent="0.25"/>
    <row r="55780" x14ac:dyDescent="0.25"/>
    <row r="55781" x14ac:dyDescent="0.25"/>
    <row r="55782" x14ac:dyDescent="0.25"/>
    <row r="55783" x14ac:dyDescent="0.25"/>
    <row r="55784" x14ac:dyDescent="0.25"/>
    <row r="55785" x14ac:dyDescent="0.25"/>
    <row r="55786" x14ac:dyDescent="0.25"/>
    <row r="55787" x14ac:dyDescent="0.25"/>
    <row r="55788" x14ac:dyDescent="0.25"/>
    <row r="55789" x14ac:dyDescent="0.25"/>
    <row r="55790" x14ac:dyDescent="0.25"/>
    <row r="55791" x14ac:dyDescent="0.25"/>
    <row r="55792" x14ac:dyDescent="0.25"/>
    <row r="55793" x14ac:dyDescent="0.25"/>
    <row r="55794" x14ac:dyDescent="0.25"/>
    <row r="55795" x14ac:dyDescent="0.25"/>
    <row r="55796" x14ac:dyDescent="0.25"/>
    <row r="55797" x14ac:dyDescent="0.25"/>
    <row r="55798" x14ac:dyDescent="0.25"/>
    <row r="55799" x14ac:dyDescent="0.25"/>
    <row r="55800" x14ac:dyDescent="0.25"/>
    <row r="55801" x14ac:dyDescent="0.25"/>
    <row r="55802" x14ac:dyDescent="0.25"/>
    <row r="55803" x14ac:dyDescent="0.25"/>
    <row r="55804" x14ac:dyDescent="0.25"/>
    <row r="55805" x14ac:dyDescent="0.25"/>
    <row r="55806" x14ac:dyDescent="0.25"/>
    <row r="55807" x14ac:dyDescent="0.25"/>
    <row r="55808" x14ac:dyDescent="0.25"/>
    <row r="55809" x14ac:dyDescent="0.25"/>
    <row r="55810" x14ac:dyDescent="0.25"/>
    <row r="55811" x14ac:dyDescent="0.25"/>
    <row r="55812" x14ac:dyDescent="0.25"/>
    <row r="55813" x14ac:dyDescent="0.25"/>
    <row r="55814" x14ac:dyDescent="0.25"/>
    <row r="55815" x14ac:dyDescent="0.25"/>
    <row r="55816" x14ac:dyDescent="0.25"/>
    <row r="55817" x14ac:dyDescent="0.25"/>
    <row r="55818" x14ac:dyDescent="0.25"/>
    <row r="55819" x14ac:dyDescent="0.25"/>
    <row r="55820" x14ac:dyDescent="0.25"/>
    <row r="55821" x14ac:dyDescent="0.25"/>
    <row r="55822" x14ac:dyDescent="0.25"/>
    <row r="55823" x14ac:dyDescent="0.25"/>
    <row r="55824" x14ac:dyDescent="0.25"/>
    <row r="55825" x14ac:dyDescent="0.25"/>
    <row r="55826" x14ac:dyDescent="0.25"/>
    <row r="55827" x14ac:dyDescent="0.25"/>
    <row r="55828" x14ac:dyDescent="0.25"/>
    <row r="55829" x14ac:dyDescent="0.25"/>
    <row r="55830" x14ac:dyDescent="0.25"/>
    <row r="55831" x14ac:dyDescent="0.25"/>
    <row r="55832" x14ac:dyDescent="0.25"/>
    <row r="55833" x14ac:dyDescent="0.25"/>
    <row r="55834" x14ac:dyDescent="0.25"/>
    <row r="55835" x14ac:dyDescent="0.25"/>
    <row r="55836" x14ac:dyDescent="0.25"/>
    <row r="55837" x14ac:dyDescent="0.25"/>
    <row r="55838" x14ac:dyDescent="0.25"/>
    <row r="55839" x14ac:dyDescent="0.25"/>
    <row r="55840" x14ac:dyDescent="0.25"/>
    <row r="55841" x14ac:dyDescent="0.25"/>
    <row r="55842" x14ac:dyDescent="0.25"/>
    <row r="55843" x14ac:dyDescent="0.25"/>
    <row r="55844" x14ac:dyDescent="0.25"/>
    <row r="55845" x14ac:dyDescent="0.25"/>
    <row r="55846" x14ac:dyDescent="0.25"/>
    <row r="55847" x14ac:dyDescent="0.25"/>
    <row r="55848" x14ac:dyDescent="0.25"/>
    <row r="55849" x14ac:dyDescent="0.25"/>
    <row r="55850" x14ac:dyDescent="0.25"/>
    <row r="55851" x14ac:dyDescent="0.25"/>
    <row r="55852" x14ac:dyDescent="0.25"/>
    <row r="55853" x14ac:dyDescent="0.25"/>
    <row r="55854" x14ac:dyDescent="0.25"/>
    <row r="55855" x14ac:dyDescent="0.25"/>
    <row r="55856" x14ac:dyDescent="0.25"/>
    <row r="55857" x14ac:dyDescent="0.25"/>
    <row r="55858" x14ac:dyDescent="0.25"/>
    <row r="55859" x14ac:dyDescent="0.25"/>
    <row r="55860" x14ac:dyDescent="0.25"/>
    <row r="55861" x14ac:dyDescent="0.25"/>
    <row r="55862" x14ac:dyDescent="0.25"/>
    <row r="55863" x14ac:dyDescent="0.25"/>
    <row r="55864" x14ac:dyDescent="0.25"/>
    <row r="55865" x14ac:dyDescent="0.25"/>
    <row r="55866" x14ac:dyDescent="0.25"/>
    <row r="55867" x14ac:dyDescent="0.25"/>
    <row r="55868" x14ac:dyDescent="0.25"/>
    <row r="55869" x14ac:dyDescent="0.25"/>
    <row r="55870" x14ac:dyDescent="0.25"/>
    <row r="55871" x14ac:dyDescent="0.25"/>
    <row r="55872" x14ac:dyDescent="0.25"/>
    <row r="55873" x14ac:dyDescent="0.25"/>
    <row r="55874" x14ac:dyDescent="0.25"/>
    <row r="55875" x14ac:dyDescent="0.25"/>
    <row r="55876" x14ac:dyDescent="0.25"/>
    <row r="55877" x14ac:dyDescent="0.25"/>
    <row r="55878" x14ac:dyDescent="0.25"/>
    <row r="55879" x14ac:dyDescent="0.25"/>
    <row r="55880" x14ac:dyDescent="0.25"/>
    <row r="55881" x14ac:dyDescent="0.25"/>
    <row r="55882" x14ac:dyDescent="0.25"/>
    <row r="55883" x14ac:dyDescent="0.25"/>
    <row r="55884" x14ac:dyDescent="0.25"/>
    <row r="55885" x14ac:dyDescent="0.25"/>
    <row r="55886" x14ac:dyDescent="0.25"/>
    <row r="55887" x14ac:dyDescent="0.25"/>
    <row r="55888" x14ac:dyDescent="0.25"/>
    <row r="55889" x14ac:dyDescent="0.25"/>
    <row r="55890" x14ac:dyDescent="0.25"/>
    <row r="55891" x14ac:dyDescent="0.25"/>
    <row r="55892" x14ac:dyDescent="0.25"/>
    <row r="55893" x14ac:dyDescent="0.25"/>
    <row r="55894" x14ac:dyDescent="0.25"/>
    <row r="55895" x14ac:dyDescent="0.25"/>
    <row r="55896" x14ac:dyDescent="0.25"/>
    <row r="55897" x14ac:dyDescent="0.25"/>
    <row r="55898" x14ac:dyDescent="0.25"/>
    <row r="55899" x14ac:dyDescent="0.25"/>
    <row r="55900" x14ac:dyDescent="0.25"/>
    <row r="55901" x14ac:dyDescent="0.25"/>
    <row r="55902" x14ac:dyDescent="0.25"/>
    <row r="55903" x14ac:dyDescent="0.25"/>
    <row r="55904" x14ac:dyDescent="0.25"/>
    <row r="55905" x14ac:dyDescent="0.25"/>
    <row r="55906" x14ac:dyDescent="0.25"/>
    <row r="55907" x14ac:dyDescent="0.25"/>
    <row r="55908" x14ac:dyDescent="0.25"/>
    <row r="55909" x14ac:dyDescent="0.25"/>
    <row r="55910" x14ac:dyDescent="0.25"/>
    <row r="55911" x14ac:dyDescent="0.25"/>
    <row r="55912" x14ac:dyDescent="0.25"/>
    <row r="55913" x14ac:dyDescent="0.25"/>
    <row r="55914" x14ac:dyDescent="0.25"/>
    <row r="55915" x14ac:dyDescent="0.25"/>
    <row r="55916" x14ac:dyDescent="0.25"/>
    <row r="55917" x14ac:dyDescent="0.25"/>
    <row r="55918" x14ac:dyDescent="0.25"/>
    <row r="55919" x14ac:dyDescent="0.25"/>
    <row r="55920" x14ac:dyDescent="0.25"/>
    <row r="55921" x14ac:dyDescent="0.25"/>
    <row r="55922" x14ac:dyDescent="0.25"/>
    <row r="55923" x14ac:dyDescent="0.25"/>
    <row r="55924" x14ac:dyDescent="0.25"/>
    <row r="55925" x14ac:dyDescent="0.25"/>
    <row r="55926" x14ac:dyDescent="0.25"/>
    <row r="55927" x14ac:dyDescent="0.25"/>
    <row r="55928" x14ac:dyDescent="0.25"/>
    <row r="55929" x14ac:dyDescent="0.25"/>
    <row r="55930" x14ac:dyDescent="0.25"/>
    <row r="55931" x14ac:dyDescent="0.25"/>
    <row r="55932" x14ac:dyDescent="0.25"/>
    <row r="55933" x14ac:dyDescent="0.25"/>
    <row r="55934" x14ac:dyDescent="0.25"/>
    <row r="55935" x14ac:dyDescent="0.25"/>
    <row r="55936" x14ac:dyDescent="0.25"/>
    <row r="55937" x14ac:dyDescent="0.25"/>
    <row r="55938" x14ac:dyDescent="0.25"/>
    <row r="55939" x14ac:dyDescent="0.25"/>
    <row r="55940" x14ac:dyDescent="0.25"/>
    <row r="55941" x14ac:dyDescent="0.25"/>
    <row r="55942" x14ac:dyDescent="0.25"/>
    <row r="55943" x14ac:dyDescent="0.25"/>
    <row r="55944" x14ac:dyDescent="0.25"/>
    <row r="55945" x14ac:dyDescent="0.25"/>
    <row r="55946" x14ac:dyDescent="0.25"/>
    <row r="55947" x14ac:dyDescent="0.25"/>
    <row r="55948" x14ac:dyDescent="0.25"/>
    <row r="55949" x14ac:dyDescent="0.25"/>
    <row r="55950" x14ac:dyDescent="0.25"/>
    <row r="55951" x14ac:dyDescent="0.25"/>
    <row r="55952" x14ac:dyDescent="0.25"/>
    <row r="55953" x14ac:dyDescent="0.25"/>
    <row r="55954" x14ac:dyDescent="0.25"/>
    <row r="55955" x14ac:dyDescent="0.25"/>
    <row r="55956" x14ac:dyDescent="0.25"/>
    <row r="55957" x14ac:dyDescent="0.25"/>
    <row r="55958" x14ac:dyDescent="0.25"/>
    <row r="55959" x14ac:dyDescent="0.25"/>
    <row r="55960" x14ac:dyDescent="0.25"/>
    <row r="55961" x14ac:dyDescent="0.25"/>
    <row r="55962" x14ac:dyDescent="0.25"/>
    <row r="55963" x14ac:dyDescent="0.25"/>
    <row r="55964" x14ac:dyDescent="0.25"/>
    <row r="55965" x14ac:dyDescent="0.25"/>
    <row r="55966" x14ac:dyDescent="0.25"/>
    <row r="55967" x14ac:dyDescent="0.25"/>
    <row r="55968" x14ac:dyDescent="0.25"/>
    <row r="55969" x14ac:dyDescent="0.25"/>
    <row r="55970" x14ac:dyDescent="0.25"/>
    <row r="55971" x14ac:dyDescent="0.25"/>
    <row r="55972" x14ac:dyDescent="0.25"/>
    <row r="55973" x14ac:dyDescent="0.25"/>
    <row r="55974" x14ac:dyDescent="0.25"/>
    <row r="55975" x14ac:dyDescent="0.25"/>
    <row r="55976" x14ac:dyDescent="0.25"/>
    <row r="55977" x14ac:dyDescent="0.25"/>
    <row r="55978" x14ac:dyDescent="0.25"/>
    <row r="55979" x14ac:dyDescent="0.25"/>
    <row r="55980" x14ac:dyDescent="0.25"/>
    <row r="55981" x14ac:dyDescent="0.25"/>
    <row r="55982" x14ac:dyDescent="0.25"/>
    <row r="55983" x14ac:dyDescent="0.25"/>
    <row r="55984" x14ac:dyDescent="0.25"/>
    <row r="55985" x14ac:dyDescent="0.25"/>
    <row r="55986" x14ac:dyDescent="0.25"/>
    <row r="55987" x14ac:dyDescent="0.25"/>
    <row r="55988" x14ac:dyDescent="0.25"/>
    <row r="55989" x14ac:dyDescent="0.25"/>
    <row r="55990" x14ac:dyDescent="0.25"/>
    <row r="55991" x14ac:dyDescent="0.25"/>
    <row r="55992" x14ac:dyDescent="0.25"/>
    <row r="55993" x14ac:dyDescent="0.25"/>
    <row r="55994" x14ac:dyDescent="0.25"/>
    <row r="55995" x14ac:dyDescent="0.25"/>
    <row r="55996" x14ac:dyDescent="0.25"/>
    <row r="55997" x14ac:dyDescent="0.25"/>
    <row r="55998" x14ac:dyDescent="0.25"/>
    <row r="55999" x14ac:dyDescent="0.25"/>
    <row r="56000" x14ac:dyDescent="0.25"/>
    <row r="56001" x14ac:dyDescent="0.25"/>
    <row r="56002" x14ac:dyDescent="0.25"/>
    <row r="56003" x14ac:dyDescent="0.25"/>
    <row r="56004" x14ac:dyDescent="0.25"/>
    <row r="56005" x14ac:dyDescent="0.25"/>
    <row r="56006" x14ac:dyDescent="0.25"/>
    <row r="56007" x14ac:dyDescent="0.25"/>
    <row r="56008" x14ac:dyDescent="0.25"/>
    <row r="56009" x14ac:dyDescent="0.25"/>
    <row r="56010" x14ac:dyDescent="0.25"/>
    <row r="56011" x14ac:dyDescent="0.25"/>
    <row r="56012" x14ac:dyDescent="0.25"/>
    <row r="56013" x14ac:dyDescent="0.25"/>
    <row r="56014" x14ac:dyDescent="0.25"/>
    <row r="56015" x14ac:dyDescent="0.25"/>
    <row r="56016" x14ac:dyDescent="0.25"/>
    <row r="56017" x14ac:dyDescent="0.25"/>
    <row r="56018" x14ac:dyDescent="0.25"/>
    <row r="56019" x14ac:dyDescent="0.25"/>
    <row r="56020" x14ac:dyDescent="0.25"/>
    <row r="56021" x14ac:dyDescent="0.25"/>
    <row r="56022" x14ac:dyDescent="0.25"/>
    <row r="56023" x14ac:dyDescent="0.25"/>
    <row r="56024" x14ac:dyDescent="0.25"/>
    <row r="56025" x14ac:dyDescent="0.25"/>
    <row r="56026" x14ac:dyDescent="0.25"/>
    <row r="56027" x14ac:dyDescent="0.25"/>
    <row r="56028" x14ac:dyDescent="0.25"/>
    <row r="56029" x14ac:dyDescent="0.25"/>
    <row r="56030" x14ac:dyDescent="0.25"/>
    <row r="56031" x14ac:dyDescent="0.25"/>
    <row r="56032" x14ac:dyDescent="0.25"/>
    <row r="56033" x14ac:dyDescent="0.25"/>
    <row r="56034" x14ac:dyDescent="0.25"/>
    <row r="56035" x14ac:dyDescent="0.25"/>
    <row r="56036" x14ac:dyDescent="0.25"/>
    <row r="56037" x14ac:dyDescent="0.25"/>
    <row r="56038" x14ac:dyDescent="0.25"/>
    <row r="56039" x14ac:dyDescent="0.25"/>
    <row r="56040" x14ac:dyDescent="0.25"/>
    <row r="56041" x14ac:dyDescent="0.25"/>
    <row r="56042" x14ac:dyDescent="0.25"/>
    <row r="56043" x14ac:dyDescent="0.25"/>
    <row r="56044" x14ac:dyDescent="0.25"/>
    <row r="56045" x14ac:dyDescent="0.25"/>
    <row r="56046" x14ac:dyDescent="0.25"/>
    <row r="56047" x14ac:dyDescent="0.25"/>
    <row r="56048" x14ac:dyDescent="0.25"/>
    <row r="56049" x14ac:dyDescent="0.25"/>
    <row r="56050" x14ac:dyDescent="0.25"/>
    <row r="56051" x14ac:dyDescent="0.25"/>
    <row r="56052" x14ac:dyDescent="0.25"/>
    <row r="56053" x14ac:dyDescent="0.25"/>
    <row r="56054" x14ac:dyDescent="0.25"/>
    <row r="56055" x14ac:dyDescent="0.25"/>
    <row r="56056" x14ac:dyDescent="0.25"/>
    <row r="56057" x14ac:dyDescent="0.25"/>
    <row r="56058" x14ac:dyDescent="0.25"/>
    <row r="56059" x14ac:dyDescent="0.25"/>
    <row r="56060" x14ac:dyDescent="0.25"/>
    <row r="56061" x14ac:dyDescent="0.25"/>
    <row r="56062" x14ac:dyDescent="0.25"/>
    <row r="56063" x14ac:dyDescent="0.25"/>
    <row r="56064" x14ac:dyDescent="0.25"/>
    <row r="56065" x14ac:dyDescent="0.25"/>
    <row r="56066" x14ac:dyDescent="0.25"/>
    <row r="56067" x14ac:dyDescent="0.25"/>
    <row r="56068" x14ac:dyDescent="0.25"/>
    <row r="56069" x14ac:dyDescent="0.25"/>
    <row r="56070" x14ac:dyDescent="0.25"/>
    <row r="56071" x14ac:dyDescent="0.25"/>
    <row r="56072" x14ac:dyDescent="0.25"/>
    <row r="56073" x14ac:dyDescent="0.25"/>
    <row r="56074" x14ac:dyDescent="0.25"/>
    <row r="56075" x14ac:dyDescent="0.25"/>
    <row r="56076" x14ac:dyDescent="0.25"/>
    <row r="56077" x14ac:dyDescent="0.25"/>
    <row r="56078" x14ac:dyDescent="0.25"/>
    <row r="56079" x14ac:dyDescent="0.25"/>
    <row r="56080" x14ac:dyDescent="0.25"/>
    <row r="56081" x14ac:dyDescent="0.25"/>
    <row r="56082" x14ac:dyDescent="0.25"/>
    <row r="56083" x14ac:dyDescent="0.25"/>
    <row r="56084" x14ac:dyDescent="0.25"/>
    <row r="56085" x14ac:dyDescent="0.25"/>
    <row r="56086" x14ac:dyDescent="0.25"/>
    <row r="56087" x14ac:dyDescent="0.25"/>
    <row r="56088" x14ac:dyDescent="0.25"/>
    <row r="56089" x14ac:dyDescent="0.25"/>
    <row r="56090" x14ac:dyDescent="0.25"/>
    <row r="56091" x14ac:dyDescent="0.25"/>
    <row r="56092" x14ac:dyDescent="0.25"/>
    <row r="56093" x14ac:dyDescent="0.25"/>
    <row r="56094" x14ac:dyDescent="0.25"/>
    <row r="56095" x14ac:dyDescent="0.25"/>
    <row r="56096" x14ac:dyDescent="0.25"/>
    <row r="56097" x14ac:dyDescent="0.25"/>
    <row r="56098" x14ac:dyDescent="0.25"/>
    <row r="56099" x14ac:dyDescent="0.25"/>
    <row r="56100" x14ac:dyDescent="0.25"/>
    <row r="56101" x14ac:dyDescent="0.25"/>
    <row r="56102" x14ac:dyDescent="0.25"/>
    <row r="56103" x14ac:dyDescent="0.25"/>
    <row r="56104" x14ac:dyDescent="0.25"/>
    <row r="56105" x14ac:dyDescent="0.25"/>
    <row r="56106" x14ac:dyDescent="0.25"/>
    <row r="56107" x14ac:dyDescent="0.25"/>
    <row r="56108" x14ac:dyDescent="0.25"/>
    <row r="56109" x14ac:dyDescent="0.25"/>
    <row r="56110" x14ac:dyDescent="0.25"/>
    <row r="56111" x14ac:dyDescent="0.25"/>
    <row r="56112" x14ac:dyDescent="0.25"/>
    <row r="56113" x14ac:dyDescent="0.25"/>
    <row r="56114" x14ac:dyDescent="0.25"/>
    <row r="56115" x14ac:dyDescent="0.25"/>
    <row r="56116" x14ac:dyDescent="0.25"/>
    <row r="56117" x14ac:dyDescent="0.25"/>
    <row r="56118" x14ac:dyDescent="0.25"/>
    <row r="56119" x14ac:dyDescent="0.25"/>
    <row r="56120" x14ac:dyDescent="0.25"/>
    <row r="56121" x14ac:dyDescent="0.25"/>
    <row r="56122" x14ac:dyDescent="0.25"/>
    <row r="56123" x14ac:dyDescent="0.25"/>
    <row r="56124" x14ac:dyDescent="0.25"/>
    <row r="56125" x14ac:dyDescent="0.25"/>
    <row r="56126" x14ac:dyDescent="0.25"/>
    <row r="56127" x14ac:dyDescent="0.25"/>
    <row r="56128" x14ac:dyDescent="0.25"/>
    <row r="56129" x14ac:dyDescent="0.25"/>
    <row r="56130" x14ac:dyDescent="0.25"/>
    <row r="56131" x14ac:dyDescent="0.25"/>
    <row r="56132" x14ac:dyDescent="0.25"/>
    <row r="56133" x14ac:dyDescent="0.25"/>
    <row r="56134" x14ac:dyDescent="0.25"/>
    <row r="56135" x14ac:dyDescent="0.25"/>
    <row r="56136" x14ac:dyDescent="0.25"/>
    <row r="56137" x14ac:dyDescent="0.25"/>
    <row r="56138" x14ac:dyDescent="0.25"/>
    <row r="56139" x14ac:dyDescent="0.25"/>
    <row r="56140" x14ac:dyDescent="0.25"/>
    <row r="56141" x14ac:dyDescent="0.25"/>
    <row r="56142" x14ac:dyDescent="0.25"/>
    <row r="56143" x14ac:dyDescent="0.25"/>
    <row r="56144" x14ac:dyDescent="0.25"/>
    <row r="56145" x14ac:dyDescent="0.25"/>
    <row r="56146" x14ac:dyDescent="0.25"/>
    <row r="56147" x14ac:dyDescent="0.25"/>
    <row r="56148" x14ac:dyDescent="0.25"/>
    <row r="56149" x14ac:dyDescent="0.25"/>
    <row r="56150" x14ac:dyDescent="0.25"/>
    <row r="56151" x14ac:dyDescent="0.25"/>
    <row r="56152" x14ac:dyDescent="0.25"/>
    <row r="56153" x14ac:dyDescent="0.25"/>
    <row r="56154" x14ac:dyDescent="0.25"/>
    <row r="56155" x14ac:dyDescent="0.25"/>
    <row r="56156" x14ac:dyDescent="0.25"/>
    <row r="56157" x14ac:dyDescent="0.25"/>
    <row r="56158" x14ac:dyDescent="0.25"/>
    <row r="56159" x14ac:dyDescent="0.25"/>
    <row r="56160" x14ac:dyDescent="0.25"/>
    <row r="56161" x14ac:dyDescent="0.25"/>
    <row r="56162" x14ac:dyDescent="0.25"/>
    <row r="56163" x14ac:dyDescent="0.25"/>
    <row r="56164" x14ac:dyDescent="0.25"/>
    <row r="56165" x14ac:dyDescent="0.25"/>
    <row r="56166" x14ac:dyDescent="0.25"/>
    <row r="56167" x14ac:dyDescent="0.25"/>
    <row r="56168" x14ac:dyDescent="0.25"/>
    <row r="56169" x14ac:dyDescent="0.25"/>
    <row r="56170" x14ac:dyDescent="0.25"/>
    <row r="56171" x14ac:dyDescent="0.25"/>
    <row r="56172" x14ac:dyDescent="0.25"/>
    <row r="56173" x14ac:dyDescent="0.25"/>
    <row r="56174" x14ac:dyDescent="0.25"/>
    <row r="56175" x14ac:dyDescent="0.25"/>
    <row r="56176" x14ac:dyDescent="0.25"/>
    <row r="56177" x14ac:dyDescent="0.25"/>
    <row r="56178" x14ac:dyDescent="0.25"/>
    <row r="56179" x14ac:dyDescent="0.25"/>
    <row r="56180" x14ac:dyDescent="0.25"/>
    <row r="56181" x14ac:dyDescent="0.25"/>
    <row r="56182" x14ac:dyDescent="0.25"/>
    <row r="56183" x14ac:dyDescent="0.25"/>
    <row r="56184" x14ac:dyDescent="0.25"/>
    <row r="56185" x14ac:dyDescent="0.25"/>
    <row r="56186" x14ac:dyDescent="0.25"/>
    <row r="56187" x14ac:dyDescent="0.25"/>
    <row r="56188" x14ac:dyDescent="0.25"/>
    <row r="56189" x14ac:dyDescent="0.25"/>
    <row r="56190" x14ac:dyDescent="0.25"/>
    <row r="56191" x14ac:dyDescent="0.25"/>
    <row r="56192" x14ac:dyDescent="0.25"/>
    <row r="56193" x14ac:dyDescent="0.25"/>
    <row r="56194" x14ac:dyDescent="0.25"/>
    <row r="56195" x14ac:dyDescent="0.25"/>
    <row r="56196" x14ac:dyDescent="0.25"/>
    <row r="56197" x14ac:dyDescent="0.25"/>
    <row r="56198" x14ac:dyDescent="0.25"/>
    <row r="56199" x14ac:dyDescent="0.25"/>
    <row r="56200" x14ac:dyDescent="0.25"/>
    <row r="56201" x14ac:dyDescent="0.25"/>
    <row r="56202" x14ac:dyDescent="0.25"/>
    <row r="56203" x14ac:dyDescent="0.25"/>
    <row r="56204" x14ac:dyDescent="0.25"/>
    <row r="56205" x14ac:dyDescent="0.25"/>
    <row r="56206" x14ac:dyDescent="0.25"/>
    <row r="56207" x14ac:dyDescent="0.25"/>
    <row r="56208" x14ac:dyDescent="0.25"/>
    <row r="56209" x14ac:dyDescent="0.25"/>
    <row r="56210" x14ac:dyDescent="0.25"/>
    <row r="56211" x14ac:dyDescent="0.25"/>
    <row r="56212" x14ac:dyDescent="0.25"/>
    <row r="56213" x14ac:dyDescent="0.25"/>
    <row r="56214" x14ac:dyDescent="0.25"/>
    <row r="56215" x14ac:dyDescent="0.25"/>
    <row r="56216" x14ac:dyDescent="0.25"/>
    <row r="56217" x14ac:dyDescent="0.25"/>
    <row r="56218" x14ac:dyDescent="0.25"/>
    <row r="56219" x14ac:dyDescent="0.25"/>
    <row r="56220" x14ac:dyDescent="0.25"/>
    <row r="56221" x14ac:dyDescent="0.25"/>
    <row r="56222" x14ac:dyDescent="0.25"/>
    <row r="56223" x14ac:dyDescent="0.25"/>
    <row r="56224" x14ac:dyDescent="0.25"/>
    <row r="56225" x14ac:dyDescent="0.25"/>
    <row r="56226" x14ac:dyDescent="0.25"/>
    <row r="56227" x14ac:dyDescent="0.25"/>
    <row r="56228" x14ac:dyDescent="0.25"/>
    <row r="56229" x14ac:dyDescent="0.25"/>
    <row r="56230" x14ac:dyDescent="0.25"/>
    <row r="56231" x14ac:dyDescent="0.25"/>
    <row r="56232" x14ac:dyDescent="0.25"/>
    <row r="56233" x14ac:dyDescent="0.25"/>
    <row r="56234" x14ac:dyDescent="0.25"/>
    <row r="56235" x14ac:dyDescent="0.25"/>
    <row r="56236" x14ac:dyDescent="0.25"/>
    <row r="56237" x14ac:dyDescent="0.25"/>
    <row r="56238" x14ac:dyDescent="0.25"/>
    <row r="56239" x14ac:dyDescent="0.25"/>
    <row r="56240" x14ac:dyDescent="0.25"/>
    <row r="56241" x14ac:dyDescent="0.25"/>
    <row r="56242" x14ac:dyDescent="0.25"/>
    <row r="56243" x14ac:dyDescent="0.25"/>
    <row r="56244" x14ac:dyDescent="0.25"/>
    <row r="56245" x14ac:dyDescent="0.25"/>
    <row r="56246" x14ac:dyDescent="0.25"/>
    <row r="56247" x14ac:dyDescent="0.25"/>
    <row r="56248" x14ac:dyDescent="0.25"/>
    <row r="56249" x14ac:dyDescent="0.25"/>
    <row r="56250" x14ac:dyDescent="0.25"/>
    <row r="56251" x14ac:dyDescent="0.25"/>
    <row r="56252" x14ac:dyDescent="0.25"/>
    <row r="56253" x14ac:dyDescent="0.25"/>
    <row r="56254" x14ac:dyDescent="0.25"/>
    <row r="56255" x14ac:dyDescent="0.25"/>
    <row r="56256" x14ac:dyDescent="0.25"/>
    <row r="56257" x14ac:dyDescent="0.25"/>
    <row r="56258" x14ac:dyDescent="0.25"/>
    <row r="56259" x14ac:dyDescent="0.25"/>
    <row r="56260" x14ac:dyDescent="0.25"/>
    <row r="56261" x14ac:dyDescent="0.25"/>
    <row r="56262" x14ac:dyDescent="0.25"/>
    <row r="56263" x14ac:dyDescent="0.25"/>
    <row r="56264" x14ac:dyDescent="0.25"/>
    <row r="56265" x14ac:dyDescent="0.25"/>
    <row r="56266" x14ac:dyDescent="0.25"/>
    <row r="56267" x14ac:dyDescent="0.25"/>
    <row r="56268" x14ac:dyDescent="0.25"/>
    <row r="56269" x14ac:dyDescent="0.25"/>
    <row r="56270" x14ac:dyDescent="0.25"/>
    <row r="56271" x14ac:dyDescent="0.25"/>
    <row r="56272" x14ac:dyDescent="0.25"/>
    <row r="56273" x14ac:dyDescent="0.25"/>
    <row r="56274" x14ac:dyDescent="0.25"/>
    <row r="56275" x14ac:dyDescent="0.25"/>
    <row r="56276" x14ac:dyDescent="0.25"/>
    <row r="56277" x14ac:dyDescent="0.25"/>
    <row r="56278" x14ac:dyDescent="0.25"/>
    <row r="56279" x14ac:dyDescent="0.25"/>
    <row r="56280" x14ac:dyDescent="0.25"/>
    <row r="56281" x14ac:dyDescent="0.25"/>
    <row r="56282" x14ac:dyDescent="0.25"/>
    <row r="56283" x14ac:dyDescent="0.25"/>
    <row r="56284" x14ac:dyDescent="0.25"/>
    <row r="56285" x14ac:dyDescent="0.25"/>
    <row r="56286" x14ac:dyDescent="0.25"/>
    <row r="56287" x14ac:dyDescent="0.25"/>
    <row r="56288" x14ac:dyDescent="0.25"/>
    <row r="56289" x14ac:dyDescent="0.25"/>
    <row r="56290" x14ac:dyDescent="0.25"/>
    <row r="56291" x14ac:dyDescent="0.25"/>
    <row r="56292" x14ac:dyDescent="0.25"/>
    <row r="56293" x14ac:dyDescent="0.25"/>
    <row r="56294" x14ac:dyDescent="0.25"/>
    <row r="56295" x14ac:dyDescent="0.25"/>
    <row r="56296" x14ac:dyDescent="0.25"/>
    <row r="56297" x14ac:dyDescent="0.25"/>
    <row r="56298" x14ac:dyDescent="0.25"/>
    <row r="56299" x14ac:dyDescent="0.25"/>
    <row r="56300" x14ac:dyDescent="0.25"/>
    <row r="56301" x14ac:dyDescent="0.25"/>
    <row r="56302" x14ac:dyDescent="0.25"/>
    <row r="56303" x14ac:dyDescent="0.25"/>
    <row r="56304" x14ac:dyDescent="0.25"/>
    <row r="56305" x14ac:dyDescent="0.25"/>
    <row r="56306" x14ac:dyDescent="0.25"/>
    <row r="56307" x14ac:dyDescent="0.25"/>
    <row r="56308" x14ac:dyDescent="0.25"/>
    <row r="56309" x14ac:dyDescent="0.25"/>
    <row r="56310" x14ac:dyDescent="0.25"/>
    <row r="56311" x14ac:dyDescent="0.25"/>
    <row r="56312" x14ac:dyDescent="0.25"/>
    <row r="56313" x14ac:dyDescent="0.25"/>
    <row r="56314" x14ac:dyDescent="0.25"/>
    <row r="56315" x14ac:dyDescent="0.25"/>
    <row r="56316" x14ac:dyDescent="0.25"/>
    <row r="56317" x14ac:dyDescent="0.25"/>
    <row r="56318" x14ac:dyDescent="0.25"/>
    <row r="56319" x14ac:dyDescent="0.25"/>
    <row r="56320" x14ac:dyDescent="0.25"/>
    <row r="56321" x14ac:dyDescent="0.25"/>
    <row r="56322" x14ac:dyDescent="0.25"/>
    <row r="56323" x14ac:dyDescent="0.25"/>
    <row r="56324" x14ac:dyDescent="0.25"/>
    <row r="56325" x14ac:dyDescent="0.25"/>
    <row r="56326" x14ac:dyDescent="0.25"/>
    <row r="56327" x14ac:dyDescent="0.25"/>
    <row r="56328" x14ac:dyDescent="0.25"/>
    <row r="56329" x14ac:dyDescent="0.25"/>
    <row r="56330" x14ac:dyDescent="0.25"/>
    <row r="56331" x14ac:dyDescent="0.25"/>
    <row r="56332" x14ac:dyDescent="0.25"/>
    <row r="56333" x14ac:dyDescent="0.25"/>
    <row r="56334" x14ac:dyDescent="0.25"/>
    <row r="56335" x14ac:dyDescent="0.25"/>
    <row r="56336" x14ac:dyDescent="0.25"/>
    <row r="56337" x14ac:dyDescent="0.25"/>
    <row r="56338" x14ac:dyDescent="0.25"/>
    <row r="56339" x14ac:dyDescent="0.25"/>
    <row r="56340" x14ac:dyDescent="0.25"/>
    <row r="56341" x14ac:dyDescent="0.25"/>
    <row r="56342" x14ac:dyDescent="0.25"/>
    <row r="56343" x14ac:dyDescent="0.25"/>
    <row r="56344" x14ac:dyDescent="0.25"/>
    <row r="56345" x14ac:dyDescent="0.25"/>
    <row r="56346" x14ac:dyDescent="0.25"/>
    <row r="56347" x14ac:dyDescent="0.25"/>
    <row r="56348" x14ac:dyDescent="0.25"/>
    <row r="56349" x14ac:dyDescent="0.25"/>
    <row r="56350" x14ac:dyDescent="0.25"/>
    <row r="56351" x14ac:dyDescent="0.25"/>
    <row r="56352" x14ac:dyDescent="0.25"/>
    <row r="56353" x14ac:dyDescent="0.25"/>
    <row r="56354" x14ac:dyDescent="0.25"/>
    <row r="56355" x14ac:dyDescent="0.25"/>
    <row r="56356" x14ac:dyDescent="0.25"/>
    <row r="56357" x14ac:dyDescent="0.25"/>
    <row r="56358" x14ac:dyDescent="0.25"/>
    <row r="56359" x14ac:dyDescent="0.25"/>
    <row r="56360" x14ac:dyDescent="0.25"/>
    <row r="56361" x14ac:dyDescent="0.25"/>
    <row r="56362" x14ac:dyDescent="0.25"/>
    <row r="56363" x14ac:dyDescent="0.25"/>
    <row r="56364" x14ac:dyDescent="0.25"/>
    <row r="56365" x14ac:dyDescent="0.25"/>
    <row r="56366" x14ac:dyDescent="0.25"/>
    <row r="56367" x14ac:dyDescent="0.25"/>
    <row r="56368" x14ac:dyDescent="0.25"/>
    <row r="56369" x14ac:dyDescent="0.25"/>
    <row r="56370" x14ac:dyDescent="0.25"/>
    <row r="56371" x14ac:dyDescent="0.25"/>
    <row r="56372" x14ac:dyDescent="0.25"/>
    <row r="56373" x14ac:dyDescent="0.25"/>
    <row r="56374" x14ac:dyDescent="0.25"/>
    <row r="56375" x14ac:dyDescent="0.25"/>
    <row r="56376" x14ac:dyDescent="0.25"/>
    <row r="56377" x14ac:dyDescent="0.25"/>
    <row r="56378" x14ac:dyDescent="0.25"/>
    <row r="56379" x14ac:dyDescent="0.25"/>
    <row r="56380" x14ac:dyDescent="0.25"/>
    <row r="56381" x14ac:dyDescent="0.25"/>
    <row r="56382" x14ac:dyDescent="0.25"/>
    <row r="56383" x14ac:dyDescent="0.25"/>
    <row r="56384" x14ac:dyDescent="0.25"/>
    <row r="56385" x14ac:dyDescent="0.25"/>
    <row r="56386" x14ac:dyDescent="0.25"/>
    <row r="56387" x14ac:dyDescent="0.25"/>
    <row r="56388" x14ac:dyDescent="0.25"/>
    <row r="56389" x14ac:dyDescent="0.25"/>
    <row r="56390" x14ac:dyDescent="0.25"/>
    <row r="56391" x14ac:dyDescent="0.25"/>
    <row r="56392" x14ac:dyDescent="0.25"/>
    <row r="56393" x14ac:dyDescent="0.25"/>
    <row r="56394" x14ac:dyDescent="0.25"/>
    <row r="56395" x14ac:dyDescent="0.25"/>
    <row r="56396" x14ac:dyDescent="0.25"/>
    <row r="56397" x14ac:dyDescent="0.25"/>
    <row r="56398" x14ac:dyDescent="0.25"/>
    <row r="56399" x14ac:dyDescent="0.25"/>
    <row r="56400" x14ac:dyDescent="0.25"/>
    <row r="56401" x14ac:dyDescent="0.25"/>
    <row r="56402" x14ac:dyDescent="0.25"/>
    <row r="56403" x14ac:dyDescent="0.25"/>
    <row r="56404" x14ac:dyDescent="0.25"/>
    <row r="56405" x14ac:dyDescent="0.25"/>
    <row r="56406" x14ac:dyDescent="0.25"/>
    <row r="56407" x14ac:dyDescent="0.25"/>
    <row r="56408" x14ac:dyDescent="0.25"/>
    <row r="56409" x14ac:dyDescent="0.25"/>
    <row r="56410" x14ac:dyDescent="0.25"/>
    <row r="56411" x14ac:dyDescent="0.25"/>
    <row r="56412" x14ac:dyDescent="0.25"/>
    <row r="56413" x14ac:dyDescent="0.25"/>
    <row r="56414" x14ac:dyDescent="0.25"/>
    <row r="56415" x14ac:dyDescent="0.25"/>
    <row r="56416" x14ac:dyDescent="0.25"/>
    <row r="56417" x14ac:dyDescent="0.25"/>
    <row r="56418" x14ac:dyDescent="0.25"/>
    <row r="56419" x14ac:dyDescent="0.25"/>
    <row r="56420" x14ac:dyDescent="0.25"/>
    <row r="56421" x14ac:dyDescent="0.25"/>
    <row r="56422" x14ac:dyDescent="0.25"/>
    <row r="56423" x14ac:dyDescent="0.25"/>
    <row r="56424" x14ac:dyDescent="0.25"/>
    <row r="56425" x14ac:dyDescent="0.25"/>
    <row r="56426" x14ac:dyDescent="0.25"/>
    <row r="56427" x14ac:dyDescent="0.25"/>
    <row r="56428" x14ac:dyDescent="0.25"/>
    <row r="56429" x14ac:dyDescent="0.25"/>
    <row r="56430" x14ac:dyDescent="0.25"/>
    <row r="56431" x14ac:dyDescent="0.25"/>
    <row r="56432" x14ac:dyDescent="0.25"/>
    <row r="56433" x14ac:dyDescent="0.25"/>
    <row r="56434" x14ac:dyDescent="0.25"/>
    <row r="56435" x14ac:dyDescent="0.25"/>
    <row r="56436" x14ac:dyDescent="0.25"/>
    <row r="56437" x14ac:dyDescent="0.25"/>
    <row r="56438" x14ac:dyDescent="0.25"/>
    <row r="56439" x14ac:dyDescent="0.25"/>
    <row r="56440" x14ac:dyDescent="0.25"/>
    <row r="56441" x14ac:dyDescent="0.25"/>
    <row r="56442" x14ac:dyDescent="0.25"/>
    <row r="56443" x14ac:dyDescent="0.25"/>
    <row r="56444" x14ac:dyDescent="0.25"/>
    <row r="56445" x14ac:dyDescent="0.25"/>
    <row r="56446" x14ac:dyDescent="0.25"/>
    <row r="56447" x14ac:dyDescent="0.25"/>
    <row r="56448" x14ac:dyDescent="0.25"/>
    <row r="56449" x14ac:dyDescent="0.25"/>
    <row r="56450" x14ac:dyDescent="0.25"/>
    <row r="56451" x14ac:dyDescent="0.25"/>
    <row r="56452" x14ac:dyDescent="0.25"/>
    <row r="56453" x14ac:dyDescent="0.25"/>
    <row r="56454" x14ac:dyDescent="0.25"/>
    <row r="56455" x14ac:dyDescent="0.25"/>
    <row r="56456" x14ac:dyDescent="0.25"/>
    <row r="56457" x14ac:dyDescent="0.25"/>
    <row r="56458" x14ac:dyDescent="0.25"/>
    <row r="56459" x14ac:dyDescent="0.25"/>
    <row r="56460" x14ac:dyDescent="0.25"/>
    <row r="56461" x14ac:dyDescent="0.25"/>
    <row r="56462" x14ac:dyDescent="0.25"/>
    <row r="56463" x14ac:dyDescent="0.25"/>
    <row r="56464" x14ac:dyDescent="0.25"/>
    <row r="56465" x14ac:dyDescent="0.25"/>
    <row r="56466" x14ac:dyDescent="0.25"/>
    <row r="56467" x14ac:dyDescent="0.25"/>
    <row r="56468" x14ac:dyDescent="0.25"/>
    <row r="56469" x14ac:dyDescent="0.25"/>
    <row r="56470" x14ac:dyDescent="0.25"/>
    <row r="56471" x14ac:dyDescent="0.25"/>
    <row r="56472" x14ac:dyDescent="0.25"/>
    <row r="56473" x14ac:dyDescent="0.25"/>
    <row r="56474" x14ac:dyDescent="0.25"/>
    <row r="56475" x14ac:dyDescent="0.25"/>
    <row r="56476" x14ac:dyDescent="0.25"/>
    <row r="56477" x14ac:dyDescent="0.25"/>
    <row r="56478" x14ac:dyDescent="0.25"/>
    <row r="56479" x14ac:dyDescent="0.25"/>
    <row r="56480" x14ac:dyDescent="0.25"/>
    <row r="56481" x14ac:dyDescent="0.25"/>
    <row r="56482" x14ac:dyDescent="0.25"/>
    <row r="56483" x14ac:dyDescent="0.25"/>
    <row r="56484" x14ac:dyDescent="0.25"/>
    <row r="56485" x14ac:dyDescent="0.25"/>
    <row r="56486" x14ac:dyDescent="0.25"/>
    <row r="56487" x14ac:dyDescent="0.25"/>
    <row r="56488" x14ac:dyDescent="0.25"/>
    <row r="56489" x14ac:dyDescent="0.25"/>
    <row r="56490" x14ac:dyDescent="0.25"/>
    <row r="56491" x14ac:dyDescent="0.25"/>
    <row r="56492" x14ac:dyDescent="0.25"/>
    <row r="56493" x14ac:dyDescent="0.25"/>
    <row r="56494" x14ac:dyDescent="0.25"/>
    <row r="56495" x14ac:dyDescent="0.25"/>
    <row r="56496" x14ac:dyDescent="0.25"/>
    <row r="56497" x14ac:dyDescent="0.25"/>
    <row r="56498" x14ac:dyDescent="0.25"/>
    <row r="56499" x14ac:dyDescent="0.25"/>
    <row r="56500" x14ac:dyDescent="0.25"/>
    <row r="56501" x14ac:dyDescent="0.25"/>
    <row r="56502" x14ac:dyDescent="0.25"/>
    <row r="56503" x14ac:dyDescent="0.25"/>
    <row r="56504" x14ac:dyDescent="0.25"/>
    <row r="56505" x14ac:dyDescent="0.25"/>
    <row r="56506" x14ac:dyDescent="0.25"/>
    <row r="56507" x14ac:dyDescent="0.25"/>
    <row r="56508" x14ac:dyDescent="0.25"/>
    <row r="56509" x14ac:dyDescent="0.25"/>
    <row r="56510" x14ac:dyDescent="0.25"/>
    <row r="56511" x14ac:dyDescent="0.25"/>
    <row r="56512" x14ac:dyDescent="0.25"/>
    <row r="56513" x14ac:dyDescent="0.25"/>
    <row r="56514" x14ac:dyDescent="0.25"/>
    <row r="56515" x14ac:dyDescent="0.25"/>
    <row r="56516" x14ac:dyDescent="0.25"/>
    <row r="56517" x14ac:dyDescent="0.25"/>
    <row r="56518" x14ac:dyDescent="0.25"/>
    <row r="56519" x14ac:dyDescent="0.25"/>
    <row r="56520" x14ac:dyDescent="0.25"/>
    <row r="56521" x14ac:dyDescent="0.25"/>
    <row r="56522" x14ac:dyDescent="0.25"/>
    <row r="56523" x14ac:dyDescent="0.25"/>
    <row r="56524" x14ac:dyDescent="0.25"/>
    <row r="56525" x14ac:dyDescent="0.25"/>
    <row r="56526" x14ac:dyDescent="0.25"/>
    <row r="56527" x14ac:dyDescent="0.25"/>
    <row r="56528" x14ac:dyDescent="0.25"/>
    <row r="56529" x14ac:dyDescent="0.25"/>
    <row r="56530" x14ac:dyDescent="0.25"/>
    <row r="56531" x14ac:dyDescent="0.25"/>
    <row r="56532" x14ac:dyDescent="0.25"/>
    <row r="56533" x14ac:dyDescent="0.25"/>
    <row r="56534" x14ac:dyDescent="0.25"/>
    <row r="56535" x14ac:dyDescent="0.25"/>
    <row r="56536" x14ac:dyDescent="0.25"/>
    <row r="56537" x14ac:dyDescent="0.25"/>
    <row r="56538" x14ac:dyDescent="0.25"/>
    <row r="56539" x14ac:dyDescent="0.25"/>
    <row r="56540" x14ac:dyDescent="0.25"/>
    <row r="56541" x14ac:dyDescent="0.25"/>
    <row r="56542" x14ac:dyDescent="0.25"/>
    <row r="56543" x14ac:dyDescent="0.25"/>
    <row r="56544" x14ac:dyDescent="0.25"/>
    <row r="56545" x14ac:dyDescent="0.25"/>
    <row r="56546" x14ac:dyDescent="0.25"/>
    <row r="56547" x14ac:dyDescent="0.25"/>
    <row r="56548" x14ac:dyDescent="0.25"/>
    <row r="56549" x14ac:dyDescent="0.25"/>
    <row r="56550" x14ac:dyDescent="0.25"/>
    <row r="56551" x14ac:dyDescent="0.25"/>
    <row r="56552" x14ac:dyDescent="0.25"/>
    <row r="56553" x14ac:dyDescent="0.25"/>
    <row r="56554" x14ac:dyDescent="0.25"/>
    <row r="56555" x14ac:dyDescent="0.25"/>
    <row r="56556" x14ac:dyDescent="0.25"/>
    <row r="56557" x14ac:dyDescent="0.25"/>
    <row r="56558" x14ac:dyDescent="0.25"/>
    <row r="56559" x14ac:dyDescent="0.25"/>
    <row r="56560" x14ac:dyDescent="0.25"/>
    <row r="56561" x14ac:dyDescent="0.25"/>
    <row r="56562" x14ac:dyDescent="0.25"/>
    <row r="56563" x14ac:dyDescent="0.25"/>
    <row r="56564" x14ac:dyDescent="0.25"/>
    <row r="56565" x14ac:dyDescent="0.25"/>
    <row r="56566" x14ac:dyDescent="0.25"/>
    <row r="56567" x14ac:dyDescent="0.25"/>
    <row r="56568" x14ac:dyDescent="0.25"/>
    <row r="56569" x14ac:dyDescent="0.25"/>
    <row r="56570" x14ac:dyDescent="0.25"/>
    <row r="56571" x14ac:dyDescent="0.25"/>
    <row r="56572" x14ac:dyDescent="0.25"/>
    <row r="56573" x14ac:dyDescent="0.25"/>
    <row r="56574" x14ac:dyDescent="0.25"/>
    <row r="56575" x14ac:dyDescent="0.25"/>
    <row r="56576" x14ac:dyDescent="0.25"/>
    <row r="56577" x14ac:dyDescent="0.25"/>
    <row r="56578" x14ac:dyDescent="0.25"/>
    <row r="56579" x14ac:dyDescent="0.25"/>
    <row r="56580" x14ac:dyDescent="0.25"/>
    <row r="56581" x14ac:dyDescent="0.25"/>
    <row r="56582" x14ac:dyDescent="0.25"/>
    <row r="56583" x14ac:dyDescent="0.25"/>
    <row r="56584" x14ac:dyDescent="0.25"/>
    <row r="56585" x14ac:dyDescent="0.25"/>
    <row r="56586" x14ac:dyDescent="0.25"/>
    <row r="56587" x14ac:dyDescent="0.25"/>
    <row r="56588" x14ac:dyDescent="0.25"/>
    <row r="56589" x14ac:dyDescent="0.25"/>
    <row r="56590" x14ac:dyDescent="0.25"/>
    <row r="56591" x14ac:dyDescent="0.25"/>
    <row r="56592" x14ac:dyDescent="0.25"/>
    <row r="56593" x14ac:dyDescent="0.25"/>
    <row r="56594" x14ac:dyDescent="0.25"/>
    <row r="56595" x14ac:dyDescent="0.25"/>
    <row r="56596" x14ac:dyDescent="0.25"/>
    <row r="56597" x14ac:dyDescent="0.25"/>
    <row r="56598" x14ac:dyDescent="0.25"/>
    <row r="56599" x14ac:dyDescent="0.25"/>
    <row r="56600" x14ac:dyDescent="0.25"/>
    <row r="56601" x14ac:dyDescent="0.25"/>
    <row r="56602" x14ac:dyDescent="0.25"/>
    <row r="56603" x14ac:dyDescent="0.25"/>
    <row r="56604" x14ac:dyDescent="0.25"/>
    <row r="56605" x14ac:dyDescent="0.25"/>
    <row r="56606" x14ac:dyDescent="0.25"/>
    <row r="56607" x14ac:dyDescent="0.25"/>
    <row r="56608" x14ac:dyDescent="0.25"/>
    <row r="56609" x14ac:dyDescent="0.25"/>
    <row r="56610" x14ac:dyDescent="0.25"/>
    <row r="56611" x14ac:dyDescent="0.25"/>
    <row r="56612" x14ac:dyDescent="0.25"/>
    <row r="56613" x14ac:dyDescent="0.25"/>
    <row r="56614" x14ac:dyDescent="0.25"/>
    <row r="56615" x14ac:dyDescent="0.25"/>
    <row r="56616" x14ac:dyDescent="0.25"/>
    <row r="56617" x14ac:dyDescent="0.25"/>
    <row r="56618" x14ac:dyDescent="0.25"/>
    <row r="56619" x14ac:dyDescent="0.25"/>
    <row r="56620" x14ac:dyDescent="0.25"/>
    <row r="56621" x14ac:dyDescent="0.25"/>
    <row r="56622" x14ac:dyDescent="0.25"/>
    <row r="56623" x14ac:dyDescent="0.25"/>
    <row r="56624" x14ac:dyDescent="0.25"/>
    <row r="56625" x14ac:dyDescent="0.25"/>
    <row r="56626" x14ac:dyDescent="0.25"/>
    <row r="56627" x14ac:dyDescent="0.25"/>
    <row r="56628" x14ac:dyDescent="0.25"/>
    <row r="56629" x14ac:dyDescent="0.25"/>
    <row r="56630" x14ac:dyDescent="0.25"/>
    <row r="56631" x14ac:dyDescent="0.25"/>
    <row r="56632" x14ac:dyDescent="0.25"/>
    <row r="56633" x14ac:dyDescent="0.25"/>
    <row r="56634" x14ac:dyDescent="0.25"/>
    <row r="56635" x14ac:dyDescent="0.25"/>
    <row r="56636" x14ac:dyDescent="0.25"/>
    <row r="56637" x14ac:dyDescent="0.25"/>
    <row r="56638" x14ac:dyDescent="0.25"/>
    <row r="56639" x14ac:dyDescent="0.25"/>
    <row r="56640" x14ac:dyDescent="0.25"/>
    <row r="56641" x14ac:dyDescent="0.25"/>
    <row r="56642" x14ac:dyDescent="0.25"/>
    <row r="56643" x14ac:dyDescent="0.25"/>
    <row r="56644" x14ac:dyDescent="0.25"/>
    <row r="56645" x14ac:dyDescent="0.25"/>
    <row r="56646" x14ac:dyDescent="0.25"/>
    <row r="56647" x14ac:dyDescent="0.25"/>
    <row r="56648" x14ac:dyDescent="0.25"/>
    <row r="56649" x14ac:dyDescent="0.25"/>
    <row r="56650" x14ac:dyDescent="0.25"/>
    <row r="56651" x14ac:dyDescent="0.25"/>
    <row r="56652" x14ac:dyDescent="0.25"/>
    <row r="56653" x14ac:dyDescent="0.25"/>
    <row r="56654" x14ac:dyDescent="0.25"/>
    <row r="56655" x14ac:dyDescent="0.25"/>
    <row r="56656" x14ac:dyDescent="0.25"/>
    <row r="56657" x14ac:dyDescent="0.25"/>
    <row r="56658" x14ac:dyDescent="0.25"/>
    <row r="56659" x14ac:dyDescent="0.25"/>
    <row r="56660" x14ac:dyDescent="0.25"/>
    <row r="56661" x14ac:dyDescent="0.25"/>
    <row r="56662" x14ac:dyDescent="0.25"/>
    <row r="56663" x14ac:dyDescent="0.25"/>
    <row r="56664" x14ac:dyDescent="0.25"/>
    <row r="56665" x14ac:dyDescent="0.25"/>
    <row r="56666" x14ac:dyDescent="0.25"/>
    <row r="56667" x14ac:dyDescent="0.25"/>
    <row r="56668" x14ac:dyDescent="0.25"/>
    <row r="56669" x14ac:dyDescent="0.25"/>
    <row r="56670" x14ac:dyDescent="0.25"/>
    <row r="56671" x14ac:dyDescent="0.25"/>
    <row r="56672" x14ac:dyDescent="0.25"/>
    <row r="56673" x14ac:dyDescent="0.25"/>
    <row r="56674" x14ac:dyDescent="0.25"/>
    <row r="56675" x14ac:dyDescent="0.25"/>
    <row r="56676" x14ac:dyDescent="0.25"/>
    <row r="56677" x14ac:dyDescent="0.25"/>
    <row r="56678" x14ac:dyDescent="0.25"/>
    <row r="56679" x14ac:dyDescent="0.25"/>
    <row r="56680" x14ac:dyDescent="0.25"/>
    <row r="56681" x14ac:dyDescent="0.25"/>
    <row r="56682" x14ac:dyDescent="0.25"/>
    <row r="56683" x14ac:dyDescent="0.25"/>
    <row r="56684" x14ac:dyDescent="0.25"/>
    <row r="56685" x14ac:dyDescent="0.25"/>
    <row r="56686" x14ac:dyDescent="0.25"/>
    <row r="56687" x14ac:dyDescent="0.25"/>
    <row r="56688" x14ac:dyDescent="0.25"/>
    <row r="56689" x14ac:dyDescent="0.25"/>
    <row r="56690" x14ac:dyDescent="0.25"/>
    <row r="56691" x14ac:dyDescent="0.25"/>
    <row r="56692" x14ac:dyDescent="0.25"/>
    <row r="56693" x14ac:dyDescent="0.25"/>
    <row r="56694" x14ac:dyDescent="0.25"/>
    <row r="56695" x14ac:dyDescent="0.25"/>
    <row r="56696" x14ac:dyDescent="0.25"/>
    <row r="56697" x14ac:dyDescent="0.25"/>
    <row r="56698" x14ac:dyDescent="0.25"/>
    <row r="56699" x14ac:dyDescent="0.25"/>
    <row r="56700" x14ac:dyDescent="0.25"/>
    <row r="56701" x14ac:dyDescent="0.25"/>
    <row r="56702" x14ac:dyDescent="0.25"/>
    <row r="56703" x14ac:dyDescent="0.25"/>
    <row r="56704" x14ac:dyDescent="0.25"/>
    <row r="56705" x14ac:dyDescent="0.25"/>
    <row r="56706" x14ac:dyDescent="0.25"/>
    <row r="56707" x14ac:dyDescent="0.25"/>
    <row r="56708" x14ac:dyDescent="0.25"/>
    <row r="56709" x14ac:dyDescent="0.25"/>
    <row r="56710" x14ac:dyDescent="0.25"/>
    <row r="56711" x14ac:dyDescent="0.25"/>
    <row r="56712" x14ac:dyDescent="0.25"/>
    <row r="56713" x14ac:dyDescent="0.25"/>
    <row r="56714" x14ac:dyDescent="0.25"/>
    <row r="56715" x14ac:dyDescent="0.25"/>
    <row r="56716" x14ac:dyDescent="0.25"/>
    <row r="56717" x14ac:dyDescent="0.25"/>
    <row r="56718" x14ac:dyDescent="0.25"/>
    <row r="56719" x14ac:dyDescent="0.25"/>
    <row r="56720" x14ac:dyDescent="0.25"/>
    <row r="56721" x14ac:dyDescent="0.25"/>
    <row r="56722" x14ac:dyDescent="0.25"/>
    <row r="56723" x14ac:dyDescent="0.25"/>
    <row r="56724" x14ac:dyDescent="0.25"/>
    <row r="56725" x14ac:dyDescent="0.25"/>
    <row r="56726" x14ac:dyDescent="0.25"/>
    <row r="56727" x14ac:dyDescent="0.25"/>
    <row r="56728" x14ac:dyDescent="0.25"/>
    <row r="56729" x14ac:dyDescent="0.25"/>
    <row r="56730" x14ac:dyDescent="0.25"/>
    <row r="56731" x14ac:dyDescent="0.25"/>
    <row r="56732" x14ac:dyDescent="0.25"/>
    <row r="56733" x14ac:dyDescent="0.25"/>
    <row r="56734" x14ac:dyDescent="0.25"/>
    <row r="56735" x14ac:dyDescent="0.25"/>
    <row r="56736" x14ac:dyDescent="0.25"/>
    <row r="56737" x14ac:dyDescent="0.25"/>
    <row r="56738" x14ac:dyDescent="0.25"/>
    <row r="56739" x14ac:dyDescent="0.25"/>
    <row r="56740" x14ac:dyDescent="0.25"/>
    <row r="56741" x14ac:dyDescent="0.25"/>
    <row r="56742" x14ac:dyDescent="0.25"/>
    <row r="56743" x14ac:dyDescent="0.25"/>
    <row r="56744" x14ac:dyDescent="0.25"/>
    <row r="56745" x14ac:dyDescent="0.25"/>
    <row r="56746" x14ac:dyDescent="0.25"/>
    <row r="56747" x14ac:dyDescent="0.25"/>
    <row r="56748" x14ac:dyDescent="0.25"/>
    <row r="56749" x14ac:dyDescent="0.25"/>
    <row r="56750" x14ac:dyDescent="0.25"/>
    <row r="56751" x14ac:dyDescent="0.25"/>
    <row r="56752" x14ac:dyDescent="0.25"/>
    <row r="56753" x14ac:dyDescent="0.25"/>
    <row r="56754" x14ac:dyDescent="0.25"/>
    <row r="56755" x14ac:dyDescent="0.25"/>
    <row r="56756" x14ac:dyDescent="0.25"/>
    <row r="56757" x14ac:dyDescent="0.25"/>
    <row r="56758" x14ac:dyDescent="0.25"/>
    <row r="56759" x14ac:dyDescent="0.25"/>
    <row r="56760" x14ac:dyDescent="0.25"/>
    <row r="56761" x14ac:dyDescent="0.25"/>
    <row r="56762" x14ac:dyDescent="0.25"/>
    <row r="56763" x14ac:dyDescent="0.25"/>
    <row r="56764" x14ac:dyDescent="0.25"/>
    <row r="56765" x14ac:dyDescent="0.25"/>
    <row r="56766" x14ac:dyDescent="0.25"/>
    <row r="56767" x14ac:dyDescent="0.25"/>
    <row r="56768" x14ac:dyDescent="0.25"/>
    <row r="56769" x14ac:dyDescent="0.25"/>
    <row r="56770" x14ac:dyDescent="0.25"/>
    <row r="56771" x14ac:dyDescent="0.25"/>
    <row r="56772" x14ac:dyDescent="0.25"/>
    <row r="56773" x14ac:dyDescent="0.25"/>
    <row r="56774" x14ac:dyDescent="0.25"/>
    <row r="56775" x14ac:dyDescent="0.25"/>
    <row r="56776" x14ac:dyDescent="0.25"/>
    <row r="56777" x14ac:dyDescent="0.25"/>
    <row r="56778" x14ac:dyDescent="0.25"/>
    <row r="56779" x14ac:dyDescent="0.25"/>
    <row r="56780" x14ac:dyDescent="0.25"/>
    <row r="56781" x14ac:dyDescent="0.25"/>
    <row r="56782" x14ac:dyDescent="0.25"/>
    <row r="56783" x14ac:dyDescent="0.25"/>
    <row r="56784" x14ac:dyDescent="0.25"/>
    <row r="56785" x14ac:dyDescent="0.25"/>
    <row r="56786" x14ac:dyDescent="0.25"/>
    <row r="56787" x14ac:dyDescent="0.25"/>
    <row r="56788" x14ac:dyDescent="0.25"/>
    <row r="56789" x14ac:dyDescent="0.25"/>
    <row r="56790" x14ac:dyDescent="0.25"/>
    <row r="56791" x14ac:dyDescent="0.25"/>
    <row r="56792" x14ac:dyDescent="0.25"/>
    <row r="56793" x14ac:dyDescent="0.25"/>
    <row r="56794" x14ac:dyDescent="0.25"/>
    <row r="56795" x14ac:dyDescent="0.25"/>
    <row r="56796" x14ac:dyDescent="0.25"/>
    <row r="56797" x14ac:dyDescent="0.25"/>
    <row r="56798" x14ac:dyDescent="0.25"/>
    <row r="56799" x14ac:dyDescent="0.25"/>
    <row r="56800" x14ac:dyDescent="0.25"/>
    <row r="56801" x14ac:dyDescent="0.25"/>
    <row r="56802" x14ac:dyDescent="0.25"/>
    <row r="56803" x14ac:dyDescent="0.25"/>
    <row r="56804" x14ac:dyDescent="0.25"/>
    <row r="56805" x14ac:dyDescent="0.25"/>
    <row r="56806" x14ac:dyDescent="0.25"/>
    <row r="56807" x14ac:dyDescent="0.25"/>
    <row r="56808" x14ac:dyDescent="0.25"/>
    <row r="56809" x14ac:dyDescent="0.25"/>
    <row r="56810" x14ac:dyDescent="0.25"/>
    <row r="56811" x14ac:dyDescent="0.25"/>
    <row r="56812" x14ac:dyDescent="0.25"/>
    <row r="56813" x14ac:dyDescent="0.25"/>
    <row r="56814" x14ac:dyDescent="0.25"/>
    <row r="56815" x14ac:dyDescent="0.25"/>
    <row r="56816" x14ac:dyDescent="0.25"/>
    <row r="56817" x14ac:dyDescent="0.25"/>
    <row r="56818" x14ac:dyDescent="0.25"/>
    <row r="56819" x14ac:dyDescent="0.25"/>
    <row r="56820" x14ac:dyDescent="0.25"/>
    <row r="56821" x14ac:dyDescent="0.25"/>
    <row r="56822" x14ac:dyDescent="0.25"/>
    <row r="56823" x14ac:dyDescent="0.25"/>
    <row r="56824" x14ac:dyDescent="0.25"/>
    <row r="56825" x14ac:dyDescent="0.25"/>
    <row r="56826" x14ac:dyDescent="0.25"/>
    <row r="56827" x14ac:dyDescent="0.25"/>
    <row r="56828" x14ac:dyDescent="0.25"/>
    <row r="56829" x14ac:dyDescent="0.25"/>
    <row r="56830" x14ac:dyDescent="0.25"/>
    <row r="56831" x14ac:dyDescent="0.25"/>
    <row r="56832" x14ac:dyDescent="0.25"/>
    <row r="56833" x14ac:dyDescent="0.25"/>
    <row r="56834" x14ac:dyDescent="0.25"/>
    <row r="56835" x14ac:dyDescent="0.25"/>
    <row r="56836" x14ac:dyDescent="0.25"/>
    <row r="56837" x14ac:dyDescent="0.25"/>
    <row r="56838" x14ac:dyDescent="0.25"/>
    <row r="56839" x14ac:dyDescent="0.25"/>
    <row r="56840" x14ac:dyDescent="0.25"/>
    <row r="56841" x14ac:dyDescent="0.25"/>
    <row r="56842" x14ac:dyDescent="0.25"/>
    <row r="56843" x14ac:dyDescent="0.25"/>
    <row r="56844" x14ac:dyDescent="0.25"/>
    <row r="56845" x14ac:dyDescent="0.25"/>
    <row r="56846" x14ac:dyDescent="0.25"/>
    <row r="56847" x14ac:dyDescent="0.25"/>
    <row r="56848" x14ac:dyDescent="0.25"/>
    <row r="56849" x14ac:dyDescent="0.25"/>
    <row r="56850" x14ac:dyDescent="0.25"/>
    <row r="56851" x14ac:dyDescent="0.25"/>
    <row r="56852" x14ac:dyDescent="0.25"/>
    <row r="56853" x14ac:dyDescent="0.25"/>
    <row r="56854" x14ac:dyDescent="0.25"/>
    <row r="56855" x14ac:dyDescent="0.25"/>
    <row r="56856" x14ac:dyDescent="0.25"/>
    <row r="56857" x14ac:dyDescent="0.25"/>
    <row r="56858" x14ac:dyDescent="0.25"/>
    <row r="56859" x14ac:dyDescent="0.25"/>
    <row r="56860" x14ac:dyDescent="0.25"/>
    <row r="56861" x14ac:dyDescent="0.25"/>
    <row r="56862" x14ac:dyDescent="0.25"/>
    <row r="56863" x14ac:dyDescent="0.25"/>
    <row r="56864" x14ac:dyDescent="0.25"/>
    <row r="56865" x14ac:dyDescent="0.25"/>
    <row r="56866" x14ac:dyDescent="0.25"/>
    <row r="56867" x14ac:dyDescent="0.25"/>
    <row r="56868" x14ac:dyDescent="0.25"/>
    <row r="56869" x14ac:dyDescent="0.25"/>
    <row r="56870" x14ac:dyDescent="0.25"/>
    <row r="56871" x14ac:dyDescent="0.25"/>
    <row r="56872" x14ac:dyDescent="0.25"/>
    <row r="56873" x14ac:dyDescent="0.25"/>
    <row r="56874" x14ac:dyDescent="0.25"/>
    <row r="56875" x14ac:dyDescent="0.25"/>
    <row r="56876" x14ac:dyDescent="0.25"/>
    <row r="56877" x14ac:dyDescent="0.25"/>
    <row r="56878" x14ac:dyDescent="0.25"/>
    <row r="56879" x14ac:dyDescent="0.25"/>
    <row r="56880" x14ac:dyDescent="0.25"/>
    <row r="56881" x14ac:dyDescent="0.25"/>
    <row r="56882" x14ac:dyDescent="0.25"/>
    <row r="56883" x14ac:dyDescent="0.25"/>
    <row r="56884" x14ac:dyDescent="0.25"/>
    <row r="56885" x14ac:dyDescent="0.25"/>
    <row r="56886" x14ac:dyDescent="0.25"/>
    <row r="56887" x14ac:dyDescent="0.25"/>
    <row r="56888" x14ac:dyDescent="0.25"/>
    <row r="56889" x14ac:dyDescent="0.25"/>
    <row r="56890" x14ac:dyDescent="0.25"/>
    <row r="56891" x14ac:dyDescent="0.25"/>
    <row r="56892" x14ac:dyDescent="0.25"/>
    <row r="56893" x14ac:dyDescent="0.25"/>
    <row r="56894" x14ac:dyDescent="0.25"/>
    <row r="56895" x14ac:dyDescent="0.25"/>
    <row r="56896" x14ac:dyDescent="0.25"/>
    <row r="56897" x14ac:dyDescent="0.25"/>
    <row r="56898" x14ac:dyDescent="0.25"/>
    <row r="56899" x14ac:dyDescent="0.25"/>
    <row r="56900" x14ac:dyDescent="0.25"/>
    <row r="56901" x14ac:dyDescent="0.25"/>
    <row r="56902" x14ac:dyDescent="0.25"/>
    <row r="56903" x14ac:dyDescent="0.25"/>
    <row r="56904" x14ac:dyDescent="0.25"/>
    <row r="56905" x14ac:dyDescent="0.25"/>
    <row r="56906" x14ac:dyDescent="0.25"/>
    <row r="56907" x14ac:dyDescent="0.25"/>
    <row r="56908" x14ac:dyDescent="0.25"/>
    <row r="56909" x14ac:dyDescent="0.25"/>
    <row r="56910" x14ac:dyDescent="0.25"/>
    <row r="56911" x14ac:dyDescent="0.25"/>
    <row r="56912" x14ac:dyDescent="0.25"/>
    <row r="56913" x14ac:dyDescent="0.25"/>
    <row r="56914" x14ac:dyDescent="0.25"/>
    <row r="56915" x14ac:dyDescent="0.25"/>
    <row r="56916" x14ac:dyDescent="0.25"/>
    <row r="56917" x14ac:dyDescent="0.25"/>
    <row r="56918" x14ac:dyDescent="0.25"/>
    <row r="56919" x14ac:dyDescent="0.25"/>
    <row r="56920" x14ac:dyDescent="0.25"/>
    <row r="56921" x14ac:dyDescent="0.25"/>
    <row r="56922" x14ac:dyDescent="0.25"/>
    <row r="56923" x14ac:dyDescent="0.25"/>
    <row r="56924" x14ac:dyDescent="0.25"/>
    <row r="56925" x14ac:dyDescent="0.25"/>
    <row r="56926" x14ac:dyDescent="0.25"/>
    <row r="56927" x14ac:dyDescent="0.25"/>
    <row r="56928" x14ac:dyDescent="0.25"/>
    <row r="56929" x14ac:dyDescent="0.25"/>
    <row r="56930" x14ac:dyDescent="0.25"/>
    <row r="56931" x14ac:dyDescent="0.25"/>
    <row r="56932" x14ac:dyDescent="0.25"/>
    <row r="56933" x14ac:dyDescent="0.25"/>
    <row r="56934" x14ac:dyDescent="0.25"/>
    <row r="56935" x14ac:dyDescent="0.25"/>
    <row r="56936" x14ac:dyDescent="0.25"/>
    <row r="56937" x14ac:dyDescent="0.25"/>
    <row r="56938" x14ac:dyDescent="0.25"/>
    <row r="56939" x14ac:dyDescent="0.25"/>
    <row r="56940" x14ac:dyDescent="0.25"/>
    <row r="56941" x14ac:dyDescent="0.25"/>
    <row r="56942" x14ac:dyDescent="0.25"/>
    <row r="56943" x14ac:dyDescent="0.25"/>
    <row r="56944" x14ac:dyDescent="0.25"/>
    <row r="56945" x14ac:dyDescent="0.25"/>
    <row r="56946" x14ac:dyDescent="0.25"/>
    <row r="56947" x14ac:dyDescent="0.25"/>
    <row r="56948" x14ac:dyDescent="0.25"/>
    <row r="56949" x14ac:dyDescent="0.25"/>
    <row r="56950" x14ac:dyDescent="0.25"/>
    <row r="56951" x14ac:dyDescent="0.25"/>
    <row r="56952" x14ac:dyDescent="0.25"/>
    <row r="56953" x14ac:dyDescent="0.25"/>
    <row r="56954" x14ac:dyDescent="0.25"/>
    <row r="56955" x14ac:dyDescent="0.25"/>
    <row r="56956" x14ac:dyDescent="0.25"/>
    <row r="56957" x14ac:dyDescent="0.25"/>
    <row r="56958" x14ac:dyDescent="0.25"/>
    <row r="56959" x14ac:dyDescent="0.25"/>
    <row r="56960" x14ac:dyDescent="0.25"/>
    <row r="56961" x14ac:dyDescent="0.25"/>
    <row r="56962" x14ac:dyDescent="0.25"/>
    <row r="56963" x14ac:dyDescent="0.25"/>
    <row r="56964" x14ac:dyDescent="0.25"/>
    <row r="56965" x14ac:dyDescent="0.25"/>
    <row r="56966" x14ac:dyDescent="0.25"/>
    <row r="56967" x14ac:dyDescent="0.25"/>
    <row r="56968" x14ac:dyDescent="0.25"/>
    <row r="56969" x14ac:dyDescent="0.25"/>
    <row r="56970" x14ac:dyDescent="0.25"/>
    <row r="56971" x14ac:dyDescent="0.25"/>
    <row r="56972" x14ac:dyDescent="0.25"/>
    <row r="56973" x14ac:dyDescent="0.25"/>
    <row r="56974" x14ac:dyDescent="0.25"/>
    <row r="56975" x14ac:dyDescent="0.25"/>
    <row r="56976" x14ac:dyDescent="0.25"/>
    <row r="56977" x14ac:dyDescent="0.25"/>
    <row r="56978" x14ac:dyDescent="0.25"/>
    <row r="56979" x14ac:dyDescent="0.25"/>
    <row r="56980" x14ac:dyDescent="0.25"/>
    <row r="56981" x14ac:dyDescent="0.25"/>
    <row r="56982" x14ac:dyDescent="0.25"/>
    <row r="56983" x14ac:dyDescent="0.25"/>
    <row r="56984" x14ac:dyDescent="0.25"/>
    <row r="56985" x14ac:dyDescent="0.25"/>
    <row r="56986" x14ac:dyDescent="0.25"/>
    <row r="56987" x14ac:dyDescent="0.25"/>
    <row r="56988" x14ac:dyDescent="0.25"/>
    <row r="56989" x14ac:dyDescent="0.25"/>
    <row r="56990" x14ac:dyDescent="0.25"/>
    <row r="56991" x14ac:dyDescent="0.25"/>
    <row r="56992" x14ac:dyDescent="0.25"/>
    <row r="56993" x14ac:dyDescent="0.25"/>
    <row r="56994" x14ac:dyDescent="0.25"/>
    <row r="56995" x14ac:dyDescent="0.25"/>
    <row r="56996" x14ac:dyDescent="0.25"/>
    <row r="56997" x14ac:dyDescent="0.25"/>
    <row r="56998" x14ac:dyDescent="0.25"/>
    <row r="56999" x14ac:dyDescent="0.25"/>
    <row r="57000" x14ac:dyDescent="0.25"/>
    <row r="57001" x14ac:dyDescent="0.25"/>
    <row r="57002" x14ac:dyDescent="0.25"/>
    <row r="57003" x14ac:dyDescent="0.25"/>
    <row r="57004" x14ac:dyDescent="0.25"/>
    <row r="57005" x14ac:dyDescent="0.25"/>
    <row r="57006" x14ac:dyDescent="0.25"/>
    <row r="57007" x14ac:dyDescent="0.25"/>
    <row r="57008" x14ac:dyDescent="0.25"/>
    <row r="57009" x14ac:dyDescent="0.25"/>
    <row r="57010" x14ac:dyDescent="0.25"/>
    <row r="57011" x14ac:dyDescent="0.25"/>
    <row r="57012" x14ac:dyDescent="0.25"/>
    <row r="57013" x14ac:dyDescent="0.25"/>
    <row r="57014" x14ac:dyDescent="0.25"/>
    <row r="57015" x14ac:dyDescent="0.25"/>
    <row r="57016" x14ac:dyDescent="0.25"/>
    <row r="57017" x14ac:dyDescent="0.25"/>
    <row r="57018" x14ac:dyDescent="0.25"/>
    <row r="57019" x14ac:dyDescent="0.25"/>
    <row r="57020" x14ac:dyDescent="0.25"/>
    <row r="57021" x14ac:dyDescent="0.25"/>
    <row r="57022" x14ac:dyDescent="0.25"/>
    <row r="57023" x14ac:dyDescent="0.25"/>
    <row r="57024" x14ac:dyDescent="0.25"/>
    <row r="57025" x14ac:dyDescent="0.25"/>
    <row r="57026" x14ac:dyDescent="0.25"/>
    <row r="57027" x14ac:dyDescent="0.25"/>
    <row r="57028" x14ac:dyDescent="0.25"/>
    <row r="57029" x14ac:dyDescent="0.25"/>
    <row r="57030" x14ac:dyDescent="0.25"/>
    <row r="57031" x14ac:dyDescent="0.25"/>
    <row r="57032" x14ac:dyDescent="0.25"/>
    <row r="57033" x14ac:dyDescent="0.25"/>
    <row r="57034" x14ac:dyDescent="0.25"/>
    <row r="57035" x14ac:dyDescent="0.25"/>
    <row r="57036" x14ac:dyDescent="0.25"/>
    <row r="57037" x14ac:dyDescent="0.25"/>
    <row r="57038" x14ac:dyDescent="0.25"/>
    <row r="57039" x14ac:dyDescent="0.25"/>
    <row r="57040" x14ac:dyDescent="0.25"/>
    <row r="57041" x14ac:dyDescent="0.25"/>
    <row r="57042" x14ac:dyDescent="0.25"/>
    <row r="57043" x14ac:dyDescent="0.25"/>
    <row r="57044" x14ac:dyDescent="0.25"/>
    <row r="57045" x14ac:dyDescent="0.25"/>
    <row r="57046" x14ac:dyDescent="0.25"/>
    <row r="57047" x14ac:dyDescent="0.25"/>
    <row r="57048" x14ac:dyDescent="0.25"/>
    <row r="57049" x14ac:dyDescent="0.25"/>
    <row r="57050" x14ac:dyDescent="0.25"/>
    <row r="57051" x14ac:dyDescent="0.25"/>
    <row r="57052" x14ac:dyDescent="0.25"/>
    <row r="57053" x14ac:dyDescent="0.25"/>
    <row r="57054" x14ac:dyDescent="0.25"/>
    <row r="57055" x14ac:dyDescent="0.25"/>
    <row r="57056" x14ac:dyDescent="0.25"/>
    <row r="57057" x14ac:dyDescent="0.25"/>
    <row r="57058" x14ac:dyDescent="0.25"/>
    <row r="57059" x14ac:dyDescent="0.25"/>
    <row r="57060" x14ac:dyDescent="0.25"/>
    <row r="57061" x14ac:dyDescent="0.25"/>
    <row r="57062" x14ac:dyDescent="0.25"/>
    <row r="57063" x14ac:dyDescent="0.25"/>
    <row r="57064" x14ac:dyDescent="0.25"/>
    <row r="57065" x14ac:dyDescent="0.25"/>
    <row r="57066" x14ac:dyDescent="0.25"/>
    <row r="57067" x14ac:dyDescent="0.25"/>
    <row r="57068" x14ac:dyDescent="0.25"/>
    <row r="57069" x14ac:dyDescent="0.25"/>
    <row r="57070" x14ac:dyDescent="0.25"/>
    <row r="57071" x14ac:dyDescent="0.25"/>
    <row r="57072" x14ac:dyDescent="0.25"/>
    <row r="57073" x14ac:dyDescent="0.25"/>
    <row r="57074" x14ac:dyDescent="0.25"/>
    <row r="57075" x14ac:dyDescent="0.25"/>
    <row r="57076" x14ac:dyDescent="0.25"/>
    <row r="57077" x14ac:dyDescent="0.25"/>
    <row r="57078" x14ac:dyDescent="0.25"/>
    <row r="57079" x14ac:dyDescent="0.25"/>
    <row r="57080" x14ac:dyDescent="0.25"/>
    <row r="57081" x14ac:dyDescent="0.25"/>
    <row r="57082" x14ac:dyDescent="0.25"/>
    <row r="57083" x14ac:dyDescent="0.25"/>
    <row r="57084" x14ac:dyDescent="0.25"/>
    <row r="57085" x14ac:dyDescent="0.25"/>
    <row r="57086" x14ac:dyDescent="0.25"/>
    <row r="57087" x14ac:dyDescent="0.25"/>
    <row r="57088" x14ac:dyDescent="0.25"/>
    <row r="57089" x14ac:dyDescent="0.25"/>
    <row r="57090" x14ac:dyDescent="0.25"/>
    <row r="57091" x14ac:dyDescent="0.25"/>
    <row r="57092" x14ac:dyDescent="0.25"/>
    <row r="57093" x14ac:dyDescent="0.25"/>
    <row r="57094" x14ac:dyDescent="0.25"/>
    <row r="57095" x14ac:dyDescent="0.25"/>
    <row r="57096" x14ac:dyDescent="0.25"/>
    <row r="57097" x14ac:dyDescent="0.25"/>
    <row r="57098" x14ac:dyDescent="0.25"/>
    <row r="57099" x14ac:dyDescent="0.25"/>
    <row r="57100" x14ac:dyDescent="0.25"/>
    <row r="57101" x14ac:dyDescent="0.25"/>
    <row r="57102" x14ac:dyDescent="0.25"/>
    <row r="57103" x14ac:dyDescent="0.25"/>
    <row r="57104" x14ac:dyDescent="0.25"/>
    <row r="57105" x14ac:dyDescent="0.25"/>
    <row r="57106" x14ac:dyDescent="0.25"/>
    <row r="57107" x14ac:dyDescent="0.25"/>
    <row r="57108" x14ac:dyDescent="0.25"/>
    <row r="57109" x14ac:dyDescent="0.25"/>
    <row r="57110" x14ac:dyDescent="0.25"/>
    <row r="57111" x14ac:dyDescent="0.25"/>
    <row r="57112" x14ac:dyDescent="0.25"/>
    <row r="57113" x14ac:dyDescent="0.25"/>
    <row r="57114" x14ac:dyDescent="0.25"/>
    <row r="57115" x14ac:dyDescent="0.25"/>
    <row r="57116" x14ac:dyDescent="0.25"/>
    <row r="57117" x14ac:dyDescent="0.25"/>
    <row r="57118" x14ac:dyDescent="0.25"/>
    <row r="57119" x14ac:dyDescent="0.25"/>
    <row r="57120" x14ac:dyDescent="0.25"/>
    <row r="57121" x14ac:dyDescent="0.25"/>
    <row r="57122" x14ac:dyDescent="0.25"/>
    <row r="57123" x14ac:dyDescent="0.25"/>
    <row r="57124" x14ac:dyDescent="0.25"/>
    <row r="57125" x14ac:dyDescent="0.25"/>
    <row r="57126" x14ac:dyDescent="0.25"/>
    <row r="57127" x14ac:dyDescent="0.25"/>
    <row r="57128" x14ac:dyDescent="0.25"/>
    <row r="57129" x14ac:dyDescent="0.25"/>
    <row r="57130" x14ac:dyDescent="0.25"/>
    <row r="57131" x14ac:dyDescent="0.25"/>
    <row r="57132" x14ac:dyDescent="0.25"/>
    <row r="57133" x14ac:dyDescent="0.25"/>
    <row r="57134" x14ac:dyDescent="0.25"/>
    <row r="57135" x14ac:dyDescent="0.25"/>
    <row r="57136" x14ac:dyDescent="0.25"/>
    <row r="57137" x14ac:dyDescent="0.25"/>
    <row r="57138" x14ac:dyDescent="0.25"/>
    <row r="57139" x14ac:dyDescent="0.25"/>
    <row r="57140" x14ac:dyDescent="0.25"/>
    <row r="57141" x14ac:dyDescent="0.25"/>
    <row r="57142" x14ac:dyDescent="0.25"/>
    <row r="57143" x14ac:dyDescent="0.25"/>
    <row r="57144" x14ac:dyDescent="0.25"/>
    <row r="57145" x14ac:dyDescent="0.25"/>
    <row r="57146" x14ac:dyDescent="0.25"/>
    <row r="57147" x14ac:dyDescent="0.25"/>
    <row r="57148" x14ac:dyDescent="0.25"/>
    <row r="57149" x14ac:dyDescent="0.25"/>
    <row r="57150" x14ac:dyDescent="0.25"/>
    <row r="57151" x14ac:dyDescent="0.25"/>
    <row r="57152" x14ac:dyDescent="0.25"/>
    <row r="57153" x14ac:dyDescent="0.25"/>
    <row r="57154" x14ac:dyDescent="0.25"/>
    <row r="57155" x14ac:dyDescent="0.25"/>
    <row r="57156" x14ac:dyDescent="0.25"/>
    <row r="57157" x14ac:dyDescent="0.25"/>
    <row r="57158" x14ac:dyDescent="0.25"/>
    <row r="57159" x14ac:dyDescent="0.25"/>
    <row r="57160" x14ac:dyDescent="0.25"/>
    <row r="57161" x14ac:dyDescent="0.25"/>
    <row r="57162" x14ac:dyDescent="0.25"/>
    <row r="57163" x14ac:dyDescent="0.25"/>
    <row r="57164" x14ac:dyDescent="0.25"/>
    <row r="57165" x14ac:dyDescent="0.25"/>
    <row r="57166" x14ac:dyDescent="0.25"/>
    <row r="57167" x14ac:dyDescent="0.25"/>
    <row r="57168" x14ac:dyDescent="0.25"/>
    <row r="57169" x14ac:dyDescent="0.25"/>
    <row r="57170" x14ac:dyDescent="0.25"/>
    <row r="57171" x14ac:dyDescent="0.25"/>
    <row r="57172" x14ac:dyDescent="0.25"/>
    <row r="57173" x14ac:dyDescent="0.25"/>
    <row r="57174" x14ac:dyDescent="0.25"/>
    <row r="57175" x14ac:dyDescent="0.25"/>
    <row r="57176" x14ac:dyDescent="0.25"/>
    <row r="57177" x14ac:dyDescent="0.25"/>
    <row r="57178" x14ac:dyDescent="0.25"/>
    <row r="57179" x14ac:dyDescent="0.25"/>
    <row r="57180" x14ac:dyDescent="0.25"/>
    <row r="57181" x14ac:dyDescent="0.25"/>
    <row r="57182" x14ac:dyDescent="0.25"/>
    <row r="57183" x14ac:dyDescent="0.25"/>
    <row r="57184" x14ac:dyDescent="0.25"/>
    <row r="57185" x14ac:dyDescent="0.25"/>
    <row r="57186" x14ac:dyDescent="0.25"/>
    <row r="57187" x14ac:dyDescent="0.25"/>
    <row r="57188" x14ac:dyDescent="0.25"/>
    <row r="57189" x14ac:dyDescent="0.25"/>
    <row r="57190" x14ac:dyDescent="0.25"/>
    <row r="57191" x14ac:dyDescent="0.25"/>
    <row r="57192" x14ac:dyDescent="0.25"/>
    <row r="57193" x14ac:dyDescent="0.25"/>
    <row r="57194" x14ac:dyDescent="0.25"/>
    <row r="57195" x14ac:dyDescent="0.25"/>
    <row r="57196" x14ac:dyDescent="0.25"/>
    <row r="57197" x14ac:dyDescent="0.25"/>
    <row r="57198" x14ac:dyDescent="0.25"/>
    <row r="57199" x14ac:dyDescent="0.25"/>
    <row r="57200" x14ac:dyDescent="0.25"/>
    <row r="57201" x14ac:dyDescent="0.25"/>
    <row r="57202" x14ac:dyDescent="0.25"/>
    <row r="57203" x14ac:dyDescent="0.25"/>
    <row r="57204" x14ac:dyDescent="0.25"/>
    <row r="57205" x14ac:dyDescent="0.25"/>
    <row r="57206" x14ac:dyDescent="0.25"/>
    <row r="57207" x14ac:dyDescent="0.25"/>
    <row r="57208" x14ac:dyDescent="0.25"/>
    <row r="57209" x14ac:dyDescent="0.25"/>
    <row r="57210" x14ac:dyDescent="0.25"/>
    <row r="57211" x14ac:dyDescent="0.25"/>
    <row r="57212" x14ac:dyDescent="0.25"/>
    <row r="57213" x14ac:dyDescent="0.25"/>
    <row r="57214" x14ac:dyDescent="0.25"/>
    <row r="57215" x14ac:dyDescent="0.25"/>
    <row r="57216" x14ac:dyDescent="0.25"/>
    <row r="57217" x14ac:dyDescent="0.25"/>
    <row r="57218" x14ac:dyDescent="0.25"/>
    <row r="57219" x14ac:dyDescent="0.25"/>
    <row r="57220" x14ac:dyDescent="0.25"/>
    <row r="57221" x14ac:dyDescent="0.25"/>
    <row r="57222" x14ac:dyDescent="0.25"/>
    <row r="57223" x14ac:dyDescent="0.25"/>
    <row r="57224" x14ac:dyDescent="0.25"/>
    <row r="57225" x14ac:dyDescent="0.25"/>
    <row r="57226" x14ac:dyDescent="0.25"/>
    <row r="57227" x14ac:dyDescent="0.25"/>
    <row r="57228" x14ac:dyDescent="0.25"/>
    <row r="57229" x14ac:dyDescent="0.25"/>
    <row r="57230" x14ac:dyDescent="0.25"/>
    <row r="57231" x14ac:dyDescent="0.25"/>
    <row r="57232" x14ac:dyDescent="0.25"/>
    <row r="57233" x14ac:dyDescent="0.25"/>
    <row r="57234" x14ac:dyDescent="0.25"/>
    <row r="57235" x14ac:dyDescent="0.25"/>
    <row r="57236" x14ac:dyDescent="0.25"/>
    <row r="57237" x14ac:dyDescent="0.25"/>
    <row r="57238" x14ac:dyDescent="0.25"/>
    <row r="57239" x14ac:dyDescent="0.25"/>
    <row r="57240" x14ac:dyDescent="0.25"/>
    <row r="57241" x14ac:dyDescent="0.25"/>
    <row r="57242" x14ac:dyDescent="0.25"/>
    <row r="57243" x14ac:dyDescent="0.25"/>
    <row r="57244" x14ac:dyDescent="0.25"/>
    <row r="57245" x14ac:dyDescent="0.25"/>
    <row r="57246" x14ac:dyDescent="0.25"/>
    <row r="57247" x14ac:dyDescent="0.25"/>
    <row r="57248" x14ac:dyDescent="0.25"/>
    <row r="57249" x14ac:dyDescent="0.25"/>
    <row r="57250" x14ac:dyDescent="0.25"/>
    <row r="57251" x14ac:dyDescent="0.25"/>
    <row r="57252" x14ac:dyDescent="0.25"/>
    <row r="57253" x14ac:dyDescent="0.25"/>
    <row r="57254" x14ac:dyDescent="0.25"/>
    <row r="57255" x14ac:dyDescent="0.25"/>
    <row r="57256" x14ac:dyDescent="0.25"/>
    <row r="57257" x14ac:dyDescent="0.25"/>
    <row r="57258" x14ac:dyDescent="0.25"/>
    <row r="57259" x14ac:dyDescent="0.25"/>
    <row r="57260" x14ac:dyDescent="0.25"/>
    <row r="57261" x14ac:dyDescent="0.25"/>
    <row r="57262" x14ac:dyDescent="0.25"/>
    <row r="57263" x14ac:dyDescent="0.25"/>
    <row r="57264" x14ac:dyDescent="0.25"/>
    <row r="57265" x14ac:dyDescent="0.25"/>
    <row r="57266" x14ac:dyDescent="0.25"/>
    <row r="57267" x14ac:dyDescent="0.25"/>
    <row r="57268" x14ac:dyDescent="0.25"/>
    <row r="57269" x14ac:dyDescent="0.25"/>
    <row r="57270" x14ac:dyDescent="0.25"/>
    <row r="57271" x14ac:dyDescent="0.25"/>
    <row r="57272" x14ac:dyDescent="0.25"/>
    <row r="57273" x14ac:dyDescent="0.25"/>
    <row r="57274" x14ac:dyDescent="0.25"/>
    <row r="57275" x14ac:dyDescent="0.25"/>
    <row r="57276" x14ac:dyDescent="0.25"/>
    <row r="57277" x14ac:dyDescent="0.25"/>
    <row r="57278" x14ac:dyDescent="0.25"/>
    <row r="57279" x14ac:dyDescent="0.25"/>
    <row r="57280" x14ac:dyDescent="0.25"/>
    <row r="57281" x14ac:dyDescent="0.25"/>
    <row r="57282" x14ac:dyDescent="0.25"/>
    <row r="57283" x14ac:dyDescent="0.25"/>
    <row r="57284" x14ac:dyDescent="0.25"/>
    <row r="57285" x14ac:dyDescent="0.25"/>
    <row r="57286" x14ac:dyDescent="0.25"/>
    <row r="57287" x14ac:dyDescent="0.25"/>
    <row r="57288" x14ac:dyDescent="0.25"/>
    <row r="57289" x14ac:dyDescent="0.25"/>
    <row r="57290" x14ac:dyDescent="0.25"/>
    <row r="57291" x14ac:dyDescent="0.25"/>
    <row r="57292" x14ac:dyDescent="0.25"/>
    <row r="57293" x14ac:dyDescent="0.25"/>
    <row r="57294" x14ac:dyDescent="0.25"/>
    <row r="57295" x14ac:dyDescent="0.25"/>
    <row r="57296" x14ac:dyDescent="0.25"/>
    <row r="57297" x14ac:dyDescent="0.25"/>
    <row r="57298" x14ac:dyDescent="0.25"/>
    <row r="57299" x14ac:dyDescent="0.25"/>
    <row r="57300" x14ac:dyDescent="0.25"/>
    <row r="57301" x14ac:dyDescent="0.25"/>
    <row r="57302" x14ac:dyDescent="0.25"/>
    <row r="57303" x14ac:dyDescent="0.25"/>
    <row r="57304" x14ac:dyDescent="0.25"/>
    <row r="57305" x14ac:dyDescent="0.25"/>
    <row r="57306" x14ac:dyDescent="0.25"/>
    <row r="57307" x14ac:dyDescent="0.25"/>
    <row r="57308" x14ac:dyDescent="0.25"/>
    <row r="57309" x14ac:dyDescent="0.25"/>
    <row r="57310" x14ac:dyDescent="0.25"/>
    <row r="57311" x14ac:dyDescent="0.25"/>
    <row r="57312" x14ac:dyDescent="0.25"/>
    <row r="57313" x14ac:dyDescent="0.25"/>
    <row r="57314" x14ac:dyDescent="0.25"/>
    <row r="57315" x14ac:dyDescent="0.25"/>
    <row r="57316" x14ac:dyDescent="0.25"/>
    <row r="57317" x14ac:dyDescent="0.25"/>
    <row r="57318" x14ac:dyDescent="0.25"/>
    <row r="57319" x14ac:dyDescent="0.25"/>
    <row r="57320" x14ac:dyDescent="0.25"/>
    <row r="57321" x14ac:dyDescent="0.25"/>
    <row r="57322" x14ac:dyDescent="0.25"/>
    <row r="57323" x14ac:dyDescent="0.25"/>
    <row r="57324" x14ac:dyDescent="0.25"/>
    <row r="57325" x14ac:dyDescent="0.25"/>
    <row r="57326" x14ac:dyDescent="0.25"/>
    <row r="57327" x14ac:dyDescent="0.25"/>
    <row r="57328" x14ac:dyDescent="0.25"/>
    <row r="57329" x14ac:dyDescent="0.25"/>
    <row r="57330" x14ac:dyDescent="0.25"/>
    <row r="57331" x14ac:dyDescent="0.25"/>
    <row r="57332" x14ac:dyDescent="0.25"/>
    <row r="57333" x14ac:dyDescent="0.25"/>
    <row r="57334" x14ac:dyDescent="0.25"/>
    <row r="57335" x14ac:dyDescent="0.25"/>
    <row r="57336" x14ac:dyDescent="0.25"/>
    <row r="57337" x14ac:dyDescent="0.25"/>
    <row r="57338" x14ac:dyDescent="0.25"/>
    <row r="57339" x14ac:dyDescent="0.25"/>
    <row r="57340" x14ac:dyDescent="0.25"/>
    <row r="57341" x14ac:dyDescent="0.25"/>
    <row r="57342" x14ac:dyDescent="0.25"/>
    <row r="57343" x14ac:dyDescent="0.25"/>
    <row r="57344" x14ac:dyDescent="0.25"/>
    <row r="57345" x14ac:dyDescent="0.25"/>
    <row r="57346" x14ac:dyDescent="0.25"/>
    <row r="57347" x14ac:dyDescent="0.25"/>
    <row r="57348" x14ac:dyDescent="0.25"/>
    <row r="57349" x14ac:dyDescent="0.25"/>
    <row r="57350" x14ac:dyDescent="0.25"/>
    <row r="57351" x14ac:dyDescent="0.25"/>
    <row r="57352" x14ac:dyDescent="0.25"/>
    <row r="57353" x14ac:dyDescent="0.25"/>
    <row r="57354" x14ac:dyDescent="0.25"/>
    <row r="57355" x14ac:dyDescent="0.25"/>
    <row r="57356" x14ac:dyDescent="0.25"/>
    <row r="57357" x14ac:dyDescent="0.25"/>
    <row r="57358" x14ac:dyDescent="0.25"/>
    <row r="57359" x14ac:dyDescent="0.25"/>
    <row r="57360" x14ac:dyDescent="0.25"/>
    <row r="57361" x14ac:dyDescent="0.25"/>
    <row r="57362" x14ac:dyDescent="0.25"/>
    <row r="57363" x14ac:dyDescent="0.25"/>
    <row r="57364" x14ac:dyDescent="0.25"/>
    <row r="57365" x14ac:dyDescent="0.25"/>
    <row r="57366" x14ac:dyDescent="0.25"/>
    <row r="57367" x14ac:dyDescent="0.25"/>
    <row r="57368" x14ac:dyDescent="0.25"/>
    <row r="57369" x14ac:dyDescent="0.25"/>
    <row r="57370" x14ac:dyDescent="0.25"/>
    <row r="57371" x14ac:dyDescent="0.25"/>
    <row r="57372" x14ac:dyDescent="0.25"/>
    <row r="57373" x14ac:dyDescent="0.25"/>
    <row r="57374" x14ac:dyDescent="0.25"/>
    <row r="57375" x14ac:dyDescent="0.25"/>
    <row r="57376" x14ac:dyDescent="0.25"/>
    <row r="57377" x14ac:dyDescent="0.25"/>
    <row r="57378" x14ac:dyDescent="0.25"/>
    <row r="57379" x14ac:dyDescent="0.25"/>
    <row r="57380" x14ac:dyDescent="0.25"/>
    <row r="57381" x14ac:dyDescent="0.25"/>
    <row r="57382" x14ac:dyDescent="0.25"/>
    <row r="57383" x14ac:dyDescent="0.25"/>
    <row r="57384" x14ac:dyDescent="0.25"/>
    <row r="57385" x14ac:dyDescent="0.25"/>
    <row r="57386" x14ac:dyDescent="0.25"/>
    <row r="57387" x14ac:dyDescent="0.25"/>
    <row r="57388" x14ac:dyDescent="0.25"/>
    <row r="57389" x14ac:dyDescent="0.25"/>
    <row r="57390" x14ac:dyDescent="0.25"/>
    <row r="57391" x14ac:dyDescent="0.25"/>
    <row r="57392" x14ac:dyDescent="0.25"/>
    <row r="57393" x14ac:dyDescent="0.25"/>
    <row r="57394" x14ac:dyDescent="0.25"/>
    <row r="57395" x14ac:dyDescent="0.25"/>
    <row r="57396" x14ac:dyDescent="0.25"/>
    <row r="57397" x14ac:dyDescent="0.25"/>
    <row r="57398" x14ac:dyDescent="0.25"/>
    <row r="57399" x14ac:dyDescent="0.25"/>
    <row r="57400" x14ac:dyDescent="0.25"/>
    <row r="57401" x14ac:dyDescent="0.25"/>
    <row r="57402" x14ac:dyDescent="0.25"/>
    <row r="57403" x14ac:dyDescent="0.25"/>
    <row r="57404" x14ac:dyDescent="0.25"/>
    <row r="57405" x14ac:dyDescent="0.25"/>
    <row r="57406" x14ac:dyDescent="0.25"/>
    <row r="57407" x14ac:dyDescent="0.25"/>
    <row r="57408" x14ac:dyDescent="0.25"/>
    <row r="57409" x14ac:dyDescent="0.25"/>
    <row r="57410" x14ac:dyDescent="0.25"/>
    <row r="57411" x14ac:dyDescent="0.25"/>
    <row r="57412" x14ac:dyDescent="0.25"/>
    <row r="57413" x14ac:dyDescent="0.25"/>
    <row r="57414" x14ac:dyDescent="0.25"/>
    <row r="57415" x14ac:dyDescent="0.25"/>
    <row r="57416" x14ac:dyDescent="0.25"/>
    <row r="57417" x14ac:dyDescent="0.25"/>
    <row r="57418" x14ac:dyDescent="0.25"/>
    <row r="57419" x14ac:dyDescent="0.25"/>
    <row r="57420" x14ac:dyDescent="0.25"/>
    <row r="57421" x14ac:dyDescent="0.25"/>
    <row r="57422" x14ac:dyDescent="0.25"/>
    <row r="57423" x14ac:dyDescent="0.25"/>
    <row r="57424" x14ac:dyDescent="0.25"/>
    <row r="57425" x14ac:dyDescent="0.25"/>
    <row r="57426" x14ac:dyDescent="0.25"/>
    <row r="57427" x14ac:dyDescent="0.25"/>
    <row r="57428" x14ac:dyDescent="0.25"/>
    <row r="57429" x14ac:dyDescent="0.25"/>
    <row r="57430" x14ac:dyDescent="0.25"/>
    <row r="57431" x14ac:dyDescent="0.25"/>
    <row r="57432" x14ac:dyDescent="0.25"/>
    <row r="57433" x14ac:dyDescent="0.25"/>
    <row r="57434" x14ac:dyDescent="0.25"/>
    <row r="57435" x14ac:dyDescent="0.25"/>
    <row r="57436" x14ac:dyDescent="0.25"/>
    <row r="57437" x14ac:dyDescent="0.25"/>
    <row r="57438" x14ac:dyDescent="0.25"/>
    <row r="57439" x14ac:dyDescent="0.25"/>
    <row r="57440" x14ac:dyDescent="0.25"/>
    <row r="57441" x14ac:dyDescent="0.25"/>
    <row r="57442" x14ac:dyDescent="0.25"/>
    <row r="57443" x14ac:dyDescent="0.25"/>
    <row r="57444" x14ac:dyDescent="0.25"/>
    <row r="57445" x14ac:dyDescent="0.25"/>
    <row r="57446" x14ac:dyDescent="0.25"/>
    <row r="57447" x14ac:dyDescent="0.25"/>
    <row r="57448" x14ac:dyDescent="0.25"/>
    <row r="57449" x14ac:dyDescent="0.25"/>
    <row r="57450" x14ac:dyDescent="0.25"/>
    <row r="57451" x14ac:dyDescent="0.25"/>
    <row r="57452" x14ac:dyDescent="0.25"/>
    <row r="57453" x14ac:dyDescent="0.25"/>
    <row r="57454" x14ac:dyDescent="0.25"/>
    <row r="57455" x14ac:dyDescent="0.25"/>
    <row r="57456" x14ac:dyDescent="0.25"/>
    <row r="57457" x14ac:dyDescent="0.25"/>
    <row r="57458" x14ac:dyDescent="0.25"/>
    <row r="57459" x14ac:dyDescent="0.25"/>
    <row r="57460" x14ac:dyDescent="0.25"/>
    <row r="57461" x14ac:dyDescent="0.25"/>
    <row r="57462" x14ac:dyDescent="0.25"/>
    <row r="57463" x14ac:dyDescent="0.25"/>
    <row r="57464" x14ac:dyDescent="0.25"/>
    <row r="57465" x14ac:dyDescent="0.25"/>
    <row r="57466" x14ac:dyDescent="0.25"/>
    <row r="57467" x14ac:dyDescent="0.25"/>
    <row r="57468" x14ac:dyDescent="0.25"/>
    <row r="57469" x14ac:dyDescent="0.25"/>
    <row r="57470" x14ac:dyDescent="0.25"/>
    <row r="57471" x14ac:dyDescent="0.25"/>
    <row r="57472" x14ac:dyDescent="0.25"/>
    <row r="57473" x14ac:dyDescent="0.25"/>
    <row r="57474" x14ac:dyDescent="0.25"/>
    <row r="57475" x14ac:dyDescent="0.25"/>
    <row r="57476" x14ac:dyDescent="0.25"/>
    <row r="57477" x14ac:dyDescent="0.25"/>
    <row r="57478" x14ac:dyDescent="0.25"/>
    <row r="57479" x14ac:dyDescent="0.25"/>
    <row r="57480" x14ac:dyDescent="0.25"/>
    <row r="57481" x14ac:dyDescent="0.25"/>
    <row r="57482" x14ac:dyDescent="0.25"/>
    <row r="57483" x14ac:dyDescent="0.25"/>
    <row r="57484" x14ac:dyDescent="0.25"/>
    <row r="57485" x14ac:dyDescent="0.25"/>
    <row r="57486" x14ac:dyDescent="0.25"/>
    <row r="57487" x14ac:dyDescent="0.25"/>
    <row r="57488" x14ac:dyDescent="0.25"/>
    <row r="57489" x14ac:dyDescent="0.25"/>
    <row r="57490" x14ac:dyDescent="0.25"/>
    <row r="57491" x14ac:dyDescent="0.25"/>
    <row r="57492" x14ac:dyDescent="0.25"/>
    <row r="57493" x14ac:dyDescent="0.25"/>
    <row r="57494" x14ac:dyDescent="0.25"/>
    <row r="57495" x14ac:dyDescent="0.25"/>
    <row r="57496" x14ac:dyDescent="0.25"/>
    <row r="57497" x14ac:dyDescent="0.25"/>
    <row r="57498" x14ac:dyDescent="0.25"/>
    <row r="57499" x14ac:dyDescent="0.25"/>
    <row r="57500" x14ac:dyDescent="0.25"/>
    <row r="57501" x14ac:dyDescent="0.25"/>
    <row r="57502" x14ac:dyDescent="0.25"/>
    <row r="57503" x14ac:dyDescent="0.25"/>
    <row r="57504" x14ac:dyDescent="0.25"/>
    <row r="57505" x14ac:dyDescent="0.25"/>
    <row r="57506" x14ac:dyDescent="0.25"/>
    <row r="57507" x14ac:dyDescent="0.25"/>
    <row r="57508" x14ac:dyDescent="0.25"/>
    <row r="57509" x14ac:dyDescent="0.25"/>
    <row r="57510" x14ac:dyDescent="0.25"/>
    <row r="57511" x14ac:dyDescent="0.25"/>
    <row r="57512" x14ac:dyDescent="0.25"/>
    <row r="57513" x14ac:dyDescent="0.25"/>
    <row r="57514" x14ac:dyDescent="0.25"/>
    <row r="57515" x14ac:dyDescent="0.25"/>
    <row r="57516" x14ac:dyDescent="0.25"/>
    <row r="57517" x14ac:dyDescent="0.25"/>
    <row r="57518" x14ac:dyDescent="0.25"/>
    <row r="57519" x14ac:dyDescent="0.25"/>
    <row r="57520" x14ac:dyDescent="0.25"/>
    <row r="57521" x14ac:dyDescent="0.25"/>
    <row r="57522" x14ac:dyDescent="0.25"/>
    <row r="57523" x14ac:dyDescent="0.25"/>
    <row r="57524" x14ac:dyDescent="0.25"/>
    <row r="57525" x14ac:dyDescent="0.25"/>
    <row r="57526" x14ac:dyDescent="0.25"/>
    <row r="57527" x14ac:dyDescent="0.25"/>
    <row r="57528" x14ac:dyDescent="0.25"/>
    <row r="57529" x14ac:dyDescent="0.25"/>
    <row r="57530" x14ac:dyDescent="0.25"/>
    <row r="57531" x14ac:dyDescent="0.25"/>
    <row r="57532" x14ac:dyDescent="0.25"/>
    <row r="57533" x14ac:dyDescent="0.25"/>
    <row r="57534" x14ac:dyDescent="0.25"/>
    <row r="57535" x14ac:dyDescent="0.25"/>
    <row r="57536" x14ac:dyDescent="0.25"/>
    <row r="57537" x14ac:dyDescent="0.25"/>
    <row r="57538" x14ac:dyDescent="0.25"/>
    <row r="57539" x14ac:dyDescent="0.25"/>
    <row r="57540" x14ac:dyDescent="0.25"/>
    <row r="57541" x14ac:dyDescent="0.25"/>
    <row r="57542" x14ac:dyDescent="0.25"/>
    <row r="57543" x14ac:dyDescent="0.25"/>
    <row r="57544" x14ac:dyDescent="0.25"/>
    <row r="57545" x14ac:dyDescent="0.25"/>
    <row r="57546" x14ac:dyDescent="0.25"/>
    <row r="57547" x14ac:dyDescent="0.25"/>
    <row r="57548" x14ac:dyDescent="0.25"/>
    <row r="57549" x14ac:dyDescent="0.25"/>
    <row r="57550" x14ac:dyDescent="0.25"/>
    <row r="57551" x14ac:dyDescent="0.25"/>
    <row r="57552" x14ac:dyDescent="0.25"/>
    <row r="57553" x14ac:dyDescent="0.25"/>
    <row r="57554" x14ac:dyDescent="0.25"/>
    <row r="57555" x14ac:dyDescent="0.25"/>
    <row r="57556" x14ac:dyDescent="0.25"/>
    <row r="57557" x14ac:dyDescent="0.25"/>
    <row r="57558" x14ac:dyDescent="0.25"/>
    <row r="57559" x14ac:dyDescent="0.25"/>
    <row r="57560" x14ac:dyDescent="0.25"/>
    <row r="57561" x14ac:dyDescent="0.25"/>
    <row r="57562" x14ac:dyDescent="0.25"/>
    <row r="57563" x14ac:dyDescent="0.25"/>
    <row r="57564" x14ac:dyDescent="0.25"/>
    <row r="57565" x14ac:dyDescent="0.25"/>
    <row r="57566" x14ac:dyDescent="0.25"/>
    <row r="57567" x14ac:dyDescent="0.25"/>
    <row r="57568" x14ac:dyDescent="0.25"/>
    <row r="57569" x14ac:dyDescent="0.25"/>
    <row r="57570" x14ac:dyDescent="0.25"/>
    <row r="57571" x14ac:dyDescent="0.25"/>
    <row r="57572" x14ac:dyDescent="0.25"/>
    <row r="57573" x14ac:dyDescent="0.25"/>
    <row r="57574" x14ac:dyDescent="0.25"/>
    <row r="57575" x14ac:dyDescent="0.25"/>
    <row r="57576" x14ac:dyDescent="0.25"/>
    <row r="57577" x14ac:dyDescent="0.25"/>
    <row r="57578" x14ac:dyDescent="0.25"/>
    <row r="57579" x14ac:dyDescent="0.25"/>
    <row r="57580" x14ac:dyDescent="0.25"/>
    <row r="57581" x14ac:dyDescent="0.25"/>
    <row r="57582" x14ac:dyDescent="0.25"/>
    <row r="57583" x14ac:dyDescent="0.25"/>
    <row r="57584" x14ac:dyDescent="0.25"/>
    <row r="57585" x14ac:dyDescent="0.25"/>
    <row r="57586" x14ac:dyDescent="0.25"/>
    <row r="57587" x14ac:dyDescent="0.25"/>
    <row r="57588" x14ac:dyDescent="0.25"/>
    <row r="57589" x14ac:dyDescent="0.25"/>
    <row r="57590" x14ac:dyDescent="0.25"/>
    <row r="57591" x14ac:dyDescent="0.25"/>
    <row r="57592" x14ac:dyDescent="0.25"/>
    <row r="57593" x14ac:dyDescent="0.25"/>
    <row r="57594" x14ac:dyDescent="0.25"/>
    <row r="57595" x14ac:dyDescent="0.25"/>
    <row r="57596" x14ac:dyDescent="0.25"/>
    <row r="57597" x14ac:dyDescent="0.25"/>
    <row r="57598" x14ac:dyDescent="0.25"/>
    <row r="57599" x14ac:dyDescent="0.25"/>
    <row r="57600" x14ac:dyDescent="0.25"/>
    <row r="57601" x14ac:dyDescent="0.25"/>
    <row r="57602" x14ac:dyDescent="0.25"/>
    <row r="57603" x14ac:dyDescent="0.25"/>
    <row r="57604" x14ac:dyDescent="0.25"/>
    <row r="57605" x14ac:dyDescent="0.25"/>
    <row r="57606" x14ac:dyDescent="0.25"/>
    <row r="57607" x14ac:dyDescent="0.25"/>
    <row r="57608" x14ac:dyDescent="0.25"/>
    <row r="57609" x14ac:dyDescent="0.25"/>
    <row r="57610" x14ac:dyDescent="0.25"/>
    <row r="57611" x14ac:dyDescent="0.25"/>
    <row r="57612" x14ac:dyDescent="0.25"/>
    <row r="57613" x14ac:dyDescent="0.25"/>
    <row r="57614" x14ac:dyDescent="0.25"/>
    <row r="57615" x14ac:dyDescent="0.25"/>
    <row r="57616" x14ac:dyDescent="0.25"/>
    <row r="57617" x14ac:dyDescent="0.25"/>
    <row r="57618" x14ac:dyDescent="0.25"/>
    <row r="57619" x14ac:dyDescent="0.25"/>
    <row r="57620" x14ac:dyDescent="0.25"/>
    <row r="57621" x14ac:dyDescent="0.25"/>
    <row r="57622" x14ac:dyDescent="0.25"/>
    <row r="57623" x14ac:dyDescent="0.25"/>
    <row r="57624" x14ac:dyDescent="0.25"/>
    <row r="57625" x14ac:dyDescent="0.25"/>
    <row r="57626" x14ac:dyDescent="0.25"/>
    <row r="57627" x14ac:dyDescent="0.25"/>
    <row r="57628" x14ac:dyDescent="0.25"/>
    <row r="57629" x14ac:dyDescent="0.25"/>
    <row r="57630" x14ac:dyDescent="0.25"/>
    <row r="57631" x14ac:dyDescent="0.25"/>
    <row r="57632" x14ac:dyDescent="0.25"/>
    <row r="57633" x14ac:dyDescent="0.25"/>
    <row r="57634" x14ac:dyDescent="0.25"/>
    <row r="57635" x14ac:dyDescent="0.25"/>
    <row r="57636" x14ac:dyDescent="0.25"/>
    <row r="57637" x14ac:dyDescent="0.25"/>
    <row r="57638" x14ac:dyDescent="0.25"/>
    <row r="57639" x14ac:dyDescent="0.25"/>
    <row r="57640" x14ac:dyDescent="0.25"/>
    <row r="57641" x14ac:dyDescent="0.25"/>
    <row r="57642" x14ac:dyDescent="0.25"/>
    <row r="57643" x14ac:dyDescent="0.25"/>
    <row r="57644" x14ac:dyDescent="0.25"/>
    <row r="57645" x14ac:dyDescent="0.25"/>
    <row r="57646" x14ac:dyDescent="0.25"/>
    <row r="57647" x14ac:dyDescent="0.25"/>
    <row r="57648" x14ac:dyDescent="0.25"/>
    <row r="57649" x14ac:dyDescent="0.25"/>
    <row r="57650" x14ac:dyDescent="0.25"/>
    <row r="57651" x14ac:dyDescent="0.25"/>
    <row r="57652" x14ac:dyDescent="0.25"/>
    <row r="57653" x14ac:dyDescent="0.25"/>
    <row r="57654" x14ac:dyDescent="0.25"/>
    <row r="57655" x14ac:dyDescent="0.25"/>
    <row r="57656" x14ac:dyDescent="0.25"/>
    <row r="57657" x14ac:dyDescent="0.25"/>
    <row r="57658" x14ac:dyDescent="0.25"/>
    <row r="57659" x14ac:dyDescent="0.25"/>
    <row r="57660" x14ac:dyDescent="0.25"/>
    <row r="57661" x14ac:dyDescent="0.25"/>
    <row r="57662" x14ac:dyDescent="0.25"/>
    <row r="57663" x14ac:dyDescent="0.25"/>
    <row r="57664" x14ac:dyDescent="0.25"/>
    <row r="57665" x14ac:dyDescent="0.25"/>
    <row r="57666" x14ac:dyDescent="0.25"/>
    <row r="57667" x14ac:dyDescent="0.25"/>
    <row r="57668" x14ac:dyDescent="0.25"/>
    <row r="57669" x14ac:dyDescent="0.25"/>
    <row r="57670" x14ac:dyDescent="0.25"/>
    <row r="57671" x14ac:dyDescent="0.25"/>
    <row r="57672" x14ac:dyDescent="0.25"/>
    <row r="57673" x14ac:dyDescent="0.25"/>
    <row r="57674" x14ac:dyDescent="0.25"/>
    <row r="57675" x14ac:dyDescent="0.25"/>
    <row r="57676" x14ac:dyDescent="0.25"/>
    <row r="57677" x14ac:dyDescent="0.25"/>
    <row r="57678" x14ac:dyDescent="0.25"/>
    <row r="57679" x14ac:dyDescent="0.25"/>
    <row r="57680" x14ac:dyDescent="0.25"/>
    <row r="57681" x14ac:dyDescent="0.25"/>
    <row r="57682" x14ac:dyDescent="0.25"/>
    <row r="57683" x14ac:dyDescent="0.25"/>
    <row r="57684" x14ac:dyDescent="0.25"/>
    <row r="57685" x14ac:dyDescent="0.25"/>
    <row r="57686" x14ac:dyDescent="0.25"/>
    <row r="57687" x14ac:dyDescent="0.25"/>
    <row r="57688" x14ac:dyDescent="0.25"/>
    <row r="57689" x14ac:dyDescent="0.25"/>
    <row r="57690" x14ac:dyDescent="0.25"/>
    <row r="57691" x14ac:dyDescent="0.25"/>
    <row r="57692" x14ac:dyDescent="0.25"/>
    <row r="57693" x14ac:dyDescent="0.25"/>
    <row r="57694" x14ac:dyDescent="0.25"/>
    <row r="57695" x14ac:dyDescent="0.25"/>
    <row r="57696" x14ac:dyDescent="0.25"/>
    <row r="57697" x14ac:dyDescent="0.25"/>
    <row r="57698" x14ac:dyDescent="0.25"/>
    <row r="57699" x14ac:dyDescent="0.25"/>
    <row r="57700" x14ac:dyDescent="0.25"/>
    <row r="57701" x14ac:dyDescent="0.25"/>
    <row r="57702" x14ac:dyDescent="0.25"/>
    <row r="57703" x14ac:dyDescent="0.25"/>
    <row r="57704" x14ac:dyDescent="0.25"/>
    <row r="57705" x14ac:dyDescent="0.25"/>
    <row r="57706" x14ac:dyDescent="0.25"/>
    <row r="57707" x14ac:dyDescent="0.25"/>
    <row r="57708" x14ac:dyDescent="0.25"/>
    <row r="57709" x14ac:dyDescent="0.25"/>
    <row r="57710" x14ac:dyDescent="0.25"/>
    <row r="57711" x14ac:dyDescent="0.25"/>
    <row r="57712" x14ac:dyDescent="0.25"/>
    <row r="57713" x14ac:dyDescent="0.25"/>
    <row r="57714" x14ac:dyDescent="0.25"/>
    <row r="57715" x14ac:dyDescent="0.25"/>
    <row r="57716" x14ac:dyDescent="0.25"/>
    <row r="57717" x14ac:dyDescent="0.25"/>
    <row r="57718" x14ac:dyDescent="0.25"/>
    <row r="57719" x14ac:dyDescent="0.25"/>
    <row r="57720" x14ac:dyDescent="0.25"/>
    <row r="57721" x14ac:dyDescent="0.25"/>
    <row r="57722" x14ac:dyDescent="0.25"/>
    <row r="57723" x14ac:dyDescent="0.25"/>
    <row r="57724" x14ac:dyDescent="0.25"/>
    <row r="57725" x14ac:dyDescent="0.25"/>
    <row r="57726" x14ac:dyDescent="0.25"/>
    <row r="57727" x14ac:dyDescent="0.25"/>
    <row r="57728" x14ac:dyDescent="0.25"/>
    <row r="57729" x14ac:dyDescent="0.25"/>
    <row r="57730" x14ac:dyDescent="0.25"/>
    <row r="57731" x14ac:dyDescent="0.25"/>
    <row r="57732" x14ac:dyDescent="0.25"/>
    <row r="57733" x14ac:dyDescent="0.25"/>
    <row r="57734" x14ac:dyDescent="0.25"/>
    <row r="57735" x14ac:dyDescent="0.25"/>
    <row r="57736" x14ac:dyDescent="0.25"/>
    <row r="57737" x14ac:dyDescent="0.25"/>
    <row r="57738" x14ac:dyDescent="0.25"/>
    <row r="57739" x14ac:dyDescent="0.25"/>
    <row r="57740" x14ac:dyDescent="0.25"/>
    <row r="57741" x14ac:dyDescent="0.25"/>
    <row r="57742" x14ac:dyDescent="0.25"/>
    <row r="57743" x14ac:dyDescent="0.25"/>
    <row r="57744" x14ac:dyDescent="0.25"/>
    <row r="57745" x14ac:dyDescent="0.25"/>
    <row r="57746" x14ac:dyDescent="0.25"/>
    <row r="57747" x14ac:dyDescent="0.25"/>
    <row r="57748" x14ac:dyDescent="0.25"/>
    <row r="57749" x14ac:dyDescent="0.25"/>
    <row r="57750" x14ac:dyDescent="0.25"/>
    <row r="57751" x14ac:dyDescent="0.25"/>
    <row r="57752" x14ac:dyDescent="0.25"/>
    <row r="57753" x14ac:dyDescent="0.25"/>
    <row r="57754" x14ac:dyDescent="0.25"/>
    <row r="57755" x14ac:dyDescent="0.25"/>
    <row r="57756" x14ac:dyDescent="0.25"/>
    <row r="57757" x14ac:dyDescent="0.25"/>
    <row r="57758" x14ac:dyDescent="0.25"/>
    <row r="57759" x14ac:dyDescent="0.25"/>
    <row r="57760" x14ac:dyDescent="0.25"/>
    <row r="57761" x14ac:dyDescent="0.25"/>
    <row r="57762" x14ac:dyDescent="0.25"/>
    <row r="57763" x14ac:dyDescent="0.25"/>
    <row r="57764" x14ac:dyDescent="0.25"/>
    <row r="57765" x14ac:dyDescent="0.25"/>
    <row r="57766" x14ac:dyDescent="0.25"/>
    <row r="57767" x14ac:dyDescent="0.25"/>
    <row r="57768" x14ac:dyDescent="0.25"/>
    <row r="57769" x14ac:dyDescent="0.25"/>
    <row r="57770" x14ac:dyDescent="0.25"/>
    <row r="57771" x14ac:dyDescent="0.25"/>
    <row r="57772" x14ac:dyDescent="0.25"/>
    <row r="57773" x14ac:dyDescent="0.25"/>
    <row r="57774" x14ac:dyDescent="0.25"/>
    <row r="57775" x14ac:dyDescent="0.25"/>
    <row r="57776" x14ac:dyDescent="0.25"/>
    <row r="57777" x14ac:dyDescent="0.25"/>
    <row r="57778" x14ac:dyDescent="0.25"/>
    <row r="57779" x14ac:dyDescent="0.25"/>
    <row r="57780" x14ac:dyDescent="0.25"/>
    <row r="57781" x14ac:dyDescent="0.25"/>
    <row r="57782" x14ac:dyDescent="0.25"/>
    <row r="57783" x14ac:dyDescent="0.25"/>
    <row r="57784" x14ac:dyDescent="0.25"/>
    <row r="57785" x14ac:dyDescent="0.25"/>
    <row r="57786" x14ac:dyDescent="0.25"/>
    <row r="57787" x14ac:dyDescent="0.25"/>
    <row r="57788" x14ac:dyDescent="0.25"/>
    <row r="57789" x14ac:dyDescent="0.25"/>
    <row r="57790" x14ac:dyDescent="0.25"/>
    <row r="57791" x14ac:dyDescent="0.25"/>
    <row r="57792" x14ac:dyDescent="0.25"/>
    <row r="57793" x14ac:dyDescent="0.25"/>
    <row r="57794" x14ac:dyDescent="0.25"/>
    <row r="57795" x14ac:dyDescent="0.25"/>
    <row r="57796" x14ac:dyDescent="0.25"/>
    <row r="57797" x14ac:dyDescent="0.25"/>
    <row r="57798" x14ac:dyDescent="0.25"/>
    <row r="57799" x14ac:dyDescent="0.25"/>
    <row r="57800" x14ac:dyDescent="0.25"/>
    <row r="57801" x14ac:dyDescent="0.25"/>
    <row r="57802" x14ac:dyDescent="0.25"/>
    <row r="57803" x14ac:dyDescent="0.25"/>
    <row r="57804" x14ac:dyDescent="0.25"/>
    <row r="57805" x14ac:dyDescent="0.25"/>
    <row r="57806" x14ac:dyDescent="0.25"/>
    <row r="57807" x14ac:dyDescent="0.25"/>
    <row r="57808" x14ac:dyDescent="0.25"/>
    <row r="57809" x14ac:dyDescent="0.25"/>
    <row r="57810" x14ac:dyDescent="0.25"/>
    <row r="57811" x14ac:dyDescent="0.25"/>
    <row r="57812" x14ac:dyDescent="0.25"/>
    <row r="57813" x14ac:dyDescent="0.25"/>
    <row r="57814" x14ac:dyDescent="0.25"/>
    <row r="57815" x14ac:dyDescent="0.25"/>
    <row r="57816" x14ac:dyDescent="0.25"/>
    <row r="57817" x14ac:dyDescent="0.25"/>
    <row r="57818" x14ac:dyDescent="0.25"/>
    <row r="57819" x14ac:dyDescent="0.25"/>
    <row r="57820" x14ac:dyDescent="0.25"/>
    <row r="57821" x14ac:dyDescent="0.25"/>
    <row r="57822" x14ac:dyDescent="0.25"/>
    <row r="57823" x14ac:dyDescent="0.25"/>
    <row r="57824" x14ac:dyDescent="0.25"/>
    <row r="57825" x14ac:dyDescent="0.25"/>
    <row r="57826" x14ac:dyDescent="0.25"/>
    <row r="57827" x14ac:dyDescent="0.25"/>
    <row r="57828" x14ac:dyDescent="0.25"/>
    <row r="57829" x14ac:dyDescent="0.25"/>
    <row r="57830" x14ac:dyDescent="0.25"/>
    <row r="57831" x14ac:dyDescent="0.25"/>
    <row r="57832" x14ac:dyDescent="0.25"/>
    <row r="57833" x14ac:dyDescent="0.25"/>
    <row r="57834" x14ac:dyDescent="0.25"/>
    <row r="57835" x14ac:dyDescent="0.25"/>
    <row r="57836" x14ac:dyDescent="0.25"/>
    <row r="57837" x14ac:dyDescent="0.25"/>
    <row r="57838" x14ac:dyDescent="0.25"/>
    <row r="57839" x14ac:dyDescent="0.25"/>
    <row r="57840" x14ac:dyDescent="0.25"/>
    <row r="57841" x14ac:dyDescent="0.25"/>
    <row r="57842" x14ac:dyDescent="0.25"/>
    <row r="57843" x14ac:dyDescent="0.25"/>
    <row r="57844" x14ac:dyDescent="0.25"/>
    <row r="57845" x14ac:dyDescent="0.25"/>
    <row r="57846" x14ac:dyDescent="0.25"/>
    <row r="57847" x14ac:dyDescent="0.25"/>
    <row r="57848" x14ac:dyDescent="0.25"/>
    <row r="57849" x14ac:dyDescent="0.25"/>
    <row r="57850" x14ac:dyDescent="0.25"/>
    <row r="57851" x14ac:dyDescent="0.25"/>
    <row r="57852" x14ac:dyDescent="0.25"/>
    <row r="57853" x14ac:dyDescent="0.25"/>
    <row r="57854" x14ac:dyDescent="0.25"/>
    <row r="57855" x14ac:dyDescent="0.25"/>
    <row r="57856" x14ac:dyDescent="0.25"/>
    <row r="57857" x14ac:dyDescent="0.25"/>
    <row r="57858" x14ac:dyDescent="0.25"/>
    <row r="57859" x14ac:dyDescent="0.25"/>
    <row r="57860" x14ac:dyDescent="0.25"/>
    <row r="57861" x14ac:dyDescent="0.25"/>
    <row r="57862" x14ac:dyDescent="0.25"/>
    <row r="57863" x14ac:dyDescent="0.25"/>
    <row r="57864" x14ac:dyDescent="0.25"/>
    <row r="57865" x14ac:dyDescent="0.25"/>
    <row r="57866" x14ac:dyDescent="0.25"/>
    <row r="57867" x14ac:dyDescent="0.25"/>
    <row r="57868" x14ac:dyDescent="0.25"/>
    <row r="57869" x14ac:dyDescent="0.25"/>
    <row r="57870" x14ac:dyDescent="0.25"/>
    <row r="57871" x14ac:dyDescent="0.25"/>
    <row r="57872" x14ac:dyDescent="0.25"/>
    <row r="57873" x14ac:dyDescent="0.25"/>
    <row r="57874" x14ac:dyDescent="0.25"/>
    <row r="57875" x14ac:dyDescent="0.25"/>
    <row r="57876" x14ac:dyDescent="0.25"/>
    <row r="57877" x14ac:dyDescent="0.25"/>
    <row r="57878" x14ac:dyDescent="0.25"/>
    <row r="57879" x14ac:dyDescent="0.25"/>
    <row r="57880" x14ac:dyDescent="0.25"/>
    <row r="57881" x14ac:dyDescent="0.25"/>
    <row r="57882" x14ac:dyDescent="0.25"/>
    <row r="57883" x14ac:dyDescent="0.25"/>
    <row r="57884" x14ac:dyDescent="0.25"/>
    <row r="57885" x14ac:dyDescent="0.25"/>
    <row r="57886" x14ac:dyDescent="0.25"/>
    <row r="57887" x14ac:dyDescent="0.25"/>
    <row r="57888" x14ac:dyDescent="0.25"/>
    <row r="57889" x14ac:dyDescent="0.25"/>
    <row r="57890" x14ac:dyDescent="0.25"/>
    <row r="57891" x14ac:dyDescent="0.25"/>
    <row r="57892" x14ac:dyDescent="0.25"/>
    <row r="57893" x14ac:dyDescent="0.25"/>
    <row r="57894" x14ac:dyDescent="0.25"/>
    <row r="57895" x14ac:dyDescent="0.25"/>
    <row r="57896" x14ac:dyDescent="0.25"/>
    <row r="57897" x14ac:dyDescent="0.25"/>
    <row r="57898" x14ac:dyDescent="0.25"/>
    <row r="57899" x14ac:dyDescent="0.25"/>
    <row r="57900" x14ac:dyDescent="0.25"/>
    <row r="57901" x14ac:dyDescent="0.25"/>
    <row r="57902" x14ac:dyDescent="0.25"/>
    <row r="57903" x14ac:dyDescent="0.25"/>
    <row r="57904" x14ac:dyDescent="0.25"/>
    <row r="57905" x14ac:dyDescent="0.25"/>
    <row r="57906" x14ac:dyDescent="0.25"/>
    <row r="57907" x14ac:dyDescent="0.25"/>
    <row r="57908" x14ac:dyDescent="0.25"/>
    <row r="57909" x14ac:dyDescent="0.25"/>
    <row r="57910" x14ac:dyDescent="0.25"/>
    <row r="57911" x14ac:dyDescent="0.25"/>
    <row r="57912" x14ac:dyDescent="0.25"/>
    <row r="57913" x14ac:dyDescent="0.25"/>
    <row r="57914" x14ac:dyDescent="0.25"/>
    <row r="57915" x14ac:dyDescent="0.25"/>
    <row r="57916" x14ac:dyDescent="0.25"/>
    <row r="57917" x14ac:dyDescent="0.25"/>
    <row r="57918" x14ac:dyDescent="0.25"/>
    <row r="57919" x14ac:dyDescent="0.25"/>
    <row r="57920" x14ac:dyDescent="0.25"/>
    <row r="57921" x14ac:dyDescent="0.25"/>
    <row r="57922" x14ac:dyDescent="0.25"/>
    <row r="57923" x14ac:dyDescent="0.25"/>
    <row r="57924" x14ac:dyDescent="0.25"/>
    <row r="57925" x14ac:dyDescent="0.25"/>
    <row r="57926" x14ac:dyDescent="0.25"/>
    <row r="57927" x14ac:dyDescent="0.25"/>
    <row r="57928" x14ac:dyDescent="0.25"/>
    <row r="57929" x14ac:dyDescent="0.25"/>
    <row r="57930" x14ac:dyDescent="0.25"/>
    <row r="57931" x14ac:dyDescent="0.25"/>
    <row r="57932" x14ac:dyDescent="0.25"/>
    <row r="57933" x14ac:dyDescent="0.25"/>
    <row r="57934" x14ac:dyDescent="0.25"/>
    <row r="57935" x14ac:dyDescent="0.25"/>
    <row r="57936" x14ac:dyDescent="0.25"/>
    <row r="57937" x14ac:dyDescent="0.25"/>
    <row r="57938" x14ac:dyDescent="0.25"/>
    <row r="57939" x14ac:dyDescent="0.25"/>
    <row r="57940" x14ac:dyDescent="0.25"/>
    <row r="57941" x14ac:dyDescent="0.25"/>
    <row r="57942" x14ac:dyDescent="0.25"/>
    <row r="57943" x14ac:dyDescent="0.25"/>
    <row r="57944" x14ac:dyDescent="0.25"/>
    <row r="57945" x14ac:dyDescent="0.25"/>
    <row r="57946" x14ac:dyDescent="0.25"/>
    <row r="57947" x14ac:dyDescent="0.25"/>
    <row r="57948" x14ac:dyDescent="0.25"/>
    <row r="57949" x14ac:dyDescent="0.25"/>
    <row r="57950" x14ac:dyDescent="0.25"/>
    <row r="57951" x14ac:dyDescent="0.25"/>
    <row r="57952" x14ac:dyDescent="0.25"/>
    <row r="57953" x14ac:dyDescent="0.25"/>
    <row r="57954" x14ac:dyDescent="0.25"/>
    <row r="57955" x14ac:dyDescent="0.25"/>
    <row r="57956" x14ac:dyDescent="0.25"/>
    <row r="57957" x14ac:dyDescent="0.25"/>
    <row r="57958" x14ac:dyDescent="0.25"/>
    <row r="57959" x14ac:dyDescent="0.25"/>
    <row r="57960" x14ac:dyDescent="0.25"/>
    <row r="57961" x14ac:dyDescent="0.25"/>
    <row r="57962" x14ac:dyDescent="0.25"/>
    <row r="57963" x14ac:dyDescent="0.25"/>
    <row r="57964" x14ac:dyDescent="0.25"/>
    <row r="57965" x14ac:dyDescent="0.25"/>
    <row r="57966" x14ac:dyDescent="0.25"/>
    <row r="57967" x14ac:dyDescent="0.25"/>
    <row r="57968" x14ac:dyDescent="0.25"/>
    <row r="57969" x14ac:dyDescent="0.25"/>
    <row r="57970" x14ac:dyDescent="0.25"/>
    <row r="57971" x14ac:dyDescent="0.25"/>
    <row r="57972" x14ac:dyDescent="0.25"/>
    <row r="57973" x14ac:dyDescent="0.25"/>
    <row r="57974" x14ac:dyDescent="0.25"/>
    <row r="57975" x14ac:dyDescent="0.25"/>
    <row r="57976" x14ac:dyDescent="0.25"/>
    <row r="57977" x14ac:dyDescent="0.25"/>
    <row r="57978" x14ac:dyDescent="0.25"/>
    <row r="57979" x14ac:dyDescent="0.25"/>
    <row r="57980" x14ac:dyDescent="0.25"/>
    <row r="57981" x14ac:dyDescent="0.25"/>
    <row r="57982" x14ac:dyDescent="0.25"/>
    <row r="57983" x14ac:dyDescent="0.25"/>
    <row r="57984" x14ac:dyDescent="0.25"/>
    <row r="57985" x14ac:dyDescent="0.25"/>
    <row r="57986" x14ac:dyDescent="0.25"/>
    <row r="57987" x14ac:dyDescent="0.25"/>
    <row r="57988" x14ac:dyDescent="0.25"/>
    <row r="57989" x14ac:dyDescent="0.25"/>
    <row r="57990" x14ac:dyDescent="0.25"/>
    <row r="57991" x14ac:dyDescent="0.25"/>
    <row r="57992" x14ac:dyDescent="0.25"/>
    <row r="57993" x14ac:dyDescent="0.25"/>
    <row r="57994" x14ac:dyDescent="0.25"/>
    <row r="57995" x14ac:dyDescent="0.25"/>
    <row r="57996" x14ac:dyDescent="0.25"/>
    <row r="57997" x14ac:dyDescent="0.25"/>
    <row r="57998" x14ac:dyDescent="0.25"/>
    <row r="57999" x14ac:dyDescent="0.25"/>
    <row r="58000" x14ac:dyDescent="0.25"/>
    <row r="58001" x14ac:dyDescent="0.25"/>
    <row r="58002" x14ac:dyDescent="0.25"/>
    <row r="58003" x14ac:dyDescent="0.25"/>
    <row r="58004" x14ac:dyDescent="0.25"/>
    <row r="58005" x14ac:dyDescent="0.25"/>
    <row r="58006" x14ac:dyDescent="0.25"/>
    <row r="58007" x14ac:dyDescent="0.25"/>
    <row r="58008" x14ac:dyDescent="0.25"/>
    <row r="58009" x14ac:dyDescent="0.25"/>
    <row r="58010" x14ac:dyDescent="0.25"/>
    <row r="58011" x14ac:dyDescent="0.25"/>
    <row r="58012" x14ac:dyDescent="0.25"/>
    <row r="58013" x14ac:dyDescent="0.25"/>
    <row r="58014" x14ac:dyDescent="0.25"/>
    <row r="58015" x14ac:dyDescent="0.25"/>
    <row r="58016" x14ac:dyDescent="0.25"/>
    <row r="58017" x14ac:dyDescent="0.25"/>
    <row r="58018" x14ac:dyDescent="0.25"/>
    <row r="58019" x14ac:dyDescent="0.25"/>
    <row r="58020" x14ac:dyDescent="0.25"/>
    <row r="58021" x14ac:dyDescent="0.25"/>
    <row r="58022" x14ac:dyDescent="0.25"/>
    <row r="58023" x14ac:dyDescent="0.25"/>
    <row r="58024" x14ac:dyDescent="0.25"/>
    <row r="58025" x14ac:dyDescent="0.25"/>
    <row r="58026" x14ac:dyDescent="0.25"/>
    <row r="58027" x14ac:dyDescent="0.25"/>
    <row r="58028" x14ac:dyDescent="0.25"/>
    <row r="58029" x14ac:dyDescent="0.25"/>
    <row r="58030" x14ac:dyDescent="0.25"/>
    <row r="58031" x14ac:dyDescent="0.25"/>
    <row r="58032" x14ac:dyDescent="0.25"/>
    <row r="58033" x14ac:dyDescent="0.25"/>
    <row r="58034" x14ac:dyDescent="0.25"/>
    <row r="58035" x14ac:dyDescent="0.25"/>
    <row r="58036" x14ac:dyDescent="0.25"/>
    <row r="58037" x14ac:dyDescent="0.25"/>
    <row r="58038" x14ac:dyDescent="0.25"/>
    <row r="58039" x14ac:dyDescent="0.25"/>
    <row r="58040" x14ac:dyDescent="0.25"/>
    <row r="58041" x14ac:dyDescent="0.25"/>
    <row r="58042" x14ac:dyDescent="0.25"/>
    <row r="58043" x14ac:dyDescent="0.25"/>
    <row r="58044" x14ac:dyDescent="0.25"/>
    <row r="58045" x14ac:dyDescent="0.25"/>
    <row r="58046" x14ac:dyDescent="0.25"/>
    <row r="58047" x14ac:dyDescent="0.25"/>
    <row r="58048" x14ac:dyDescent="0.25"/>
    <row r="58049" x14ac:dyDescent="0.25"/>
    <row r="58050" x14ac:dyDescent="0.25"/>
    <row r="58051" x14ac:dyDescent="0.25"/>
    <row r="58052" x14ac:dyDescent="0.25"/>
    <row r="58053" x14ac:dyDescent="0.25"/>
    <row r="58054" x14ac:dyDescent="0.25"/>
    <row r="58055" x14ac:dyDescent="0.25"/>
    <row r="58056" x14ac:dyDescent="0.25"/>
    <row r="58057" x14ac:dyDescent="0.25"/>
    <row r="58058" x14ac:dyDescent="0.25"/>
    <row r="58059" x14ac:dyDescent="0.25"/>
    <row r="58060" x14ac:dyDescent="0.25"/>
    <row r="58061" x14ac:dyDescent="0.25"/>
    <row r="58062" x14ac:dyDescent="0.25"/>
    <row r="58063" x14ac:dyDescent="0.25"/>
    <row r="58064" x14ac:dyDescent="0.25"/>
    <row r="58065" x14ac:dyDescent="0.25"/>
    <row r="58066" x14ac:dyDescent="0.25"/>
    <row r="58067" x14ac:dyDescent="0.25"/>
    <row r="58068" x14ac:dyDescent="0.25"/>
    <row r="58069" x14ac:dyDescent="0.25"/>
    <row r="58070" x14ac:dyDescent="0.25"/>
    <row r="58071" x14ac:dyDescent="0.25"/>
    <row r="58072" x14ac:dyDescent="0.25"/>
    <row r="58073" x14ac:dyDescent="0.25"/>
    <row r="58074" x14ac:dyDescent="0.25"/>
    <row r="58075" x14ac:dyDescent="0.25"/>
    <row r="58076" x14ac:dyDescent="0.25"/>
    <row r="58077" x14ac:dyDescent="0.25"/>
    <row r="58078" x14ac:dyDescent="0.25"/>
    <row r="58079" x14ac:dyDescent="0.25"/>
    <row r="58080" x14ac:dyDescent="0.25"/>
    <row r="58081" x14ac:dyDescent="0.25"/>
    <row r="58082" x14ac:dyDescent="0.25"/>
    <row r="58083" x14ac:dyDescent="0.25"/>
    <row r="58084" x14ac:dyDescent="0.25"/>
    <row r="58085" x14ac:dyDescent="0.25"/>
    <row r="58086" x14ac:dyDescent="0.25"/>
    <row r="58087" x14ac:dyDescent="0.25"/>
    <row r="58088" x14ac:dyDescent="0.25"/>
    <row r="58089" x14ac:dyDescent="0.25"/>
    <row r="58090" x14ac:dyDescent="0.25"/>
    <row r="58091" x14ac:dyDescent="0.25"/>
    <row r="58092" x14ac:dyDescent="0.25"/>
    <row r="58093" x14ac:dyDescent="0.25"/>
    <row r="58094" x14ac:dyDescent="0.25"/>
    <row r="58095" x14ac:dyDescent="0.25"/>
    <row r="58096" x14ac:dyDescent="0.25"/>
    <row r="58097" x14ac:dyDescent="0.25"/>
    <row r="58098" x14ac:dyDescent="0.25"/>
    <row r="58099" x14ac:dyDescent="0.25"/>
    <row r="58100" x14ac:dyDescent="0.25"/>
    <row r="58101" x14ac:dyDescent="0.25"/>
    <row r="58102" x14ac:dyDescent="0.25"/>
    <row r="58103" x14ac:dyDescent="0.25"/>
    <row r="58104" x14ac:dyDescent="0.25"/>
    <row r="58105" x14ac:dyDescent="0.25"/>
    <row r="58106" x14ac:dyDescent="0.25"/>
    <row r="58107" x14ac:dyDescent="0.25"/>
    <row r="58108" x14ac:dyDescent="0.25"/>
    <row r="58109" x14ac:dyDescent="0.25"/>
    <row r="58110" x14ac:dyDescent="0.25"/>
    <row r="58111" x14ac:dyDescent="0.25"/>
    <row r="58112" x14ac:dyDescent="0.25"/>
    <row r="58113" x14ac:dyDescent="0.25"/>
    <row r="58114" x14ac:dyDescent="0.25"/>
    <row r="58115" x14ac:dyDescent="0.25"/>
    <row r="58116" x14ac:dyDescent="0.25"/>
    <row r="58117" x14ac:dyDescent="0.25"/>
    <row r="58118" x14ac:dyDescent="0.25"/>
    <row r="58119" x14ac:dyDescent="0.25"/>
    <row r="58120" x14ac:dyDescent="0.25"/>
    <row r="58121" x14ac:dyDescent="0.25"/>
    <row r="58122" x14ac:dyDescent="0.25"/>
    <row r="58123" x14ac:dyDescent="0.25"/>
    <row r="58124" x14ac:dyDescent="0.25"/>
    <row r="58125" x14ac:dyDescent="0.25"/>
    <row r="58126" x14ac:dyDescent="0.25"/>
    <row r="58127" x14ac:dyDescent="0.25"/>
    <row r="58128" x14ac:dyDescent="0.25"/>
    <row r="58129" x14ac:dyDescent="0.25"/>
    <row r="58130" x14ac:dyDescent="0.25"/>
    <row r="58131" x14ac:dyDescent="0.25"/>
    <row r="58132" x14ac:dyDescent="0.25"/>
    <row r="58133" x14ac:dyDescent="0.25"/>
    <row r="58134" x14ac:dyDescent="0.25"/>
    <row r="58135" x14ac:dyDescent="0.25"/>
    <row r="58136" x14ac:dyDescent="0.25"/>
    <row r="58137" x14ac:dyDescent="0.25"/>
    <row r="58138" x14ac:dyDescent="0.25"/>
    <row r="58139" x14ac:dyDescent="0.25"/>
    <row r="58140" x14ac:dyDescent="0.25"/>
    <row r="58141" x14ac:dyDescent="0.25"/>
    <row r="58142" x14ac:dyDescent="0.25"/>
    <row r="58143" x14ac:dyDescent="0.25"/>
    <row r="58144" x14ac:dyDescent="0.25"/>
    <row r="58145" x14ac:dyDescent="0.25"/>
    <row r="58146" x14ac:dyDescent="0.25"/>
    <row r="58147" x14ac:dyDescent="0.25"/>
    <row r="58148" x14ac:dyDescent="0.25"/>
    <row r="58149" x14ac:dyDescent="0.25"/>
    <row r="58150" x14ac:dyDescent="0.25"/>
    <row r="58151" x14ac:dyDescent="0.25"/>
    <row r="58152" x14ac:dyDescent="0.25"/>
    <row r="58153" x14ac:dyDescent="0.25"/>
    <row r="58154" x14ac:dyDescent="0.25"/>
    <row r="58155" x14ac:dyDescent="0.25"/>
    <row r="58156" x14ac:dyDescent="0.25"/>
    <row r="58157" x14ac:dyDescent="0.25"/>
    <row r="58158" x14ac:dyDescent="0.25"/>
    <row r="58159" x14ac:dyDescent="0.25"/>
    <row r="58160" x14ac:dyDescent="0.25"/>
    <row r="58161" x14ac:dyDescent="0.25"/>
    <row r="58162" x14ac:dyDescent="0.25"/>
    <row r="58163" x14ac:dyDescent="0.25"/>
    <row r="58164" x14ac:dyDescent="0.25"/>
    <row r="58165" x14ac:dyDescent="0.25"/>
    <row r="58166" x14ac:dyDescent="0.25"/>
    <row r="58167" x14ac:dyDescent="0.25"/>
    <row r="58168" x14ac:dyDescent="0.25"/>
    <row r="58169" x14ac:dyDescent="0.25"/>
    <row r="58170" x14ac:dyDescent="0.25"/>
    <row r="58171" x14ac:dyDescent="0.25"/>
    <row r="58172" x14ac:dyDescent="0.25"/>
    <row r="58173" x14ac:dyDescent="0.25"/>
    <row r="58174" x14ac:dyDescent="0.25"/>
    <row r="58175" x14ac:dyDescent="0.25"/>
    <row r="58176" x14ac:dyDescent="0.25"/>
    <row r="58177" x14ac:dyDescent="0.25"/>
    <row r="58178" x14ac:dyDescent="0.25"/>
    <row r="58179" x14ac:dyDescent="0.25"/>
    <row r="58180" x14ac:dyDescent="0.25"/>
    <row r="58181" x14ac:dyDescent="0.25"/>
    <row r="58182" x14ac:dyDescent="0.25"/>
    <row r="58183" x14ac:dyDescent="0.25"/>
    <row r="58184" x14ac:dyDescent="0.25"/>
    <row r="58185" x14ac:dyDescent="0.25"/>
    <row r="58186" x14ac:dyDescent="0.25"/>
    <row r="58187" x14ac:dyDescent="0.25"/>
    <row r="58188" x14ac:dyDescent="0.25"/>
    <row r="58189" x14ac:dyDescent="0.25"/>
    <row r="58190" x14ac:dyDescent="0.25"/>
    <row r="58191" x14ac:dyDescent="0.25"/>
    <row r="58192" x14ac:dyDescent="0.25"/>
    <row r="58193" x14ac:dyDescent="0.25"/>
    <row r="58194" x14ac:dyDescent="0.25"/>
    <row r="58195" x14ac:dyDescent="0.25"/>
    <row r="58196" x14ac:dyDescent="0.25"/>
    <row r="58197" x14ac:dyDescent="0.25"/>
    <row r="58198" x14ac:dyDescent="0.25"/>
    <row r="58199" x14ac:dyDescent="0.25"/>
    <row r="58200" x14ac:dyDescent="0.25"/>
    <row r="58201" x14ac:dyDescent="0.25"/>
    <row r="58202" x14ac:dyDescent="0.25"/>
    <row r="58203" x14ac:dyDescent="0.25"/>
    <row r="58204" x14ac:dyDescent="0.25"/>
    <row r="58205" x14ac:dyDescent="0.25"/>
    <row r="58206" x14ac:dyDescent="0.25"/>
    <row r="58207" x14ac:dyDescent="0.25"/>
    <row r="58208" x14ac:dyDescent="0.25"/>
    <row r="58209" x14ac:dyDescent="0.25"/>
    <row r="58210" x14ac:dyDescent="0.25"/>
    <row r="58211" x14ac:dyDescent="0.25"/>
    <row r="58212" x14ac:dyDescent="0.25"/>
    <row r="58213" x14ac:dyDescent="0.25"/>
    <row r="58214" x14ac:dyDescent="0.25"/>
    <row r="58215" x14ac:dyDescent="0.25"/>
    <row r="58216" x14ac:dyDescent="0.25"/>
    <row r="58217" x14ac:dyDescent="0.25"/>
    <row r="58218" x14ac:dyDescent="0.25"/>
    <row r="58219" x14ac:dyDescent="0.25"/>
    <row r="58220" x14ac:dyDescent="0.25"/>
    <row r="58221" x14ac:dyDescent="0.25"/>
    <row r="58222" x14ac:dyDescent="0.25"/>
    <row r="58223" x14ac:dyDescent="0.25"/>
    <row r="58224" x14ac:dyDescent="0.25"/>
    <row r="58225" x14ac:dyDescent="0.25"/>
    <row r="58226" x14ac:dyDescent="0.25"/>
    <row r="58227" x14ac:dyDescent="0.25"/>
    <row r="58228" x14ac:dyDescent="0.25"/>
    <row r="58229" x14ac:dyDescent="0.25"/>
    <row r="58230" x14ac:dyDescent="0.25"/>
    <row r="58231" x14ac:dyDescent="0.25"/>
    <row r="58232" x14ac:dyDescent="0.25"/>
    <row r="58233" x14ac:dyDescent="0.25"/>
    <row r="58234" x14ac:dyDescent="0.25"/>
    <row r="58235" x14ac:dyDescent="0.25"/>
    <row r="58236" x14ac:dyDescent="0.25"/>
    <row r="58237" x14ac:dyDescent="0.25"/>
    <row r="58238" x14ac:dyDescent="0.25"/>
    <row r="58239" x14ac:dyDescent="0.25"/>
    <row r="58240" x14ac:dyDescent="0.25"/>
    <row r="58241" x14ac:dyDescent="0.25"/>
    <row r="58242" x14ac:dyDescent="0.25"/>
    <row r="58243" x14ac:dyDescent="0.25"/>
    <row r="58244" x14ac:dyDescent="0.25"/>
    <row r="58245" x14ac:dyDescent="0.25"/>
    <row r="58246" x14ac:dyDescent="0.25"/>
    <row r="58247" x14ac:dyDescent="0.25"/>
    <row r="58248" x14ac:dyDescent="0.25"/>
    <row r="58249" x14ac:dyDescent="0.25"/>
    <row r="58250" x14ac:dyDescent="0.25"/>
    <row r="58251" x14ac:dyDescent="0.25"/>
    <row r="58252" x14ac:dyDescent="0.25"/>
    <row r="58253" x14ac:dyDescent="0.25"/>
    <row r="58254" x14ac:dyDescent="0.25"/>
    <row r="58255" x14ac:dyDescent="0.25"/>
    <row r="58256" x14ac:dyDescent="0.25"/>
    <row r="58257" x14ac:dyDescent="0.25"/>
    <row r="58258" x14ac:dyDescent="0.25"/>
    <row r="58259" x14ac:dyDescent="0.25"/>
    <row r="58260" x14ac:dyDescent="0.25"/>
    <row r="58261" x14ac:dyDescent="0.25"/>
    <row r="58262" x14ac:dyDescent="0.25"/>
    <row r="58263" x14ac:dyDescent="0.25"/>
    <row r="58264" x14ac:dyDescent="0.25"/>
    <row r="58265" x14ac:dyDescent="0.25"/>
    <row r="58266" x14ac:dyDescent="0.25"/>
    <row r="58267" x14ac:dyDescent="0.25"/>
    <row r="58268" x14ac:dyDescent="0.25"/>
    <row r="58269" x14ac:dyDescent="0.25"/>
    <row r="58270" x14ac:dyDescent="0.25"/>
    <row r="58271" x14ac:dyDescent="0.25"/>
    <row r="58272" x14ac:dyDescent="0.25"/>
    <row r="58273" x14ac:dyDescent="0.25"/>
    <row r="58274" x14ac:dyDescent="0.25"/>
    <row r="58275" x14ac:dyDescent="0.25"/>
    <row r="58276" x14ac:dyDescent="0.25"/>
    <row r="58277" x14ac:dyDescent="0.25"/>
    <row r="58278" x14ac:dyDescent="0.25"/>
    <row r="58279" x14ac:dyDescent="0.25"/>
    <row r="58280" x14ac:dyDescent="0.25"/>
    <row r="58281" x14ac:dyDescent="0.25"/>
    <row r="58282" x14ac:dyDescent="0.25"/>
    <row r="58283" x14ac:dyDescent="0.25"/>
    <row r="58284" x14ac:dyDescent="0.25"/>
    <row r="58285" x14ac:dyDescent="0.25"/>
    <row r="58286" x14ac:dyDescent="0.25"/>
    <row r="58287" x14ac:dyDescent="0.25"/>
    <row r="58288" x14ac:dyDescent="0.25"/>
    <row r="58289" x14ac:dyDescent="0.25"/>
    <row r="58290" x14ac:dyDescent="0.25"/>
    <row r="58291" x14ac:dyDescent="0.25"/>
    <row r="58292" x14ac:dyDescent="0.25"/>
    <row r="58293" x14ac:dyDescent="0.25"/>
    <row r="58294" x14ac:dyDescent="0.25"/>
    <row r="58295" x14ac:dyDescent="0.25"/>
    <row r="58296" x14ac:dyDescent="0.25"/>
    <row r="58297" x14ac:dyDescent="0.25"/>
    <row r="58298" x14ac:dyDescent="0.25"/>
    <row r="58299" x14ac:dyDescent="0.25"/>
    <row r="58300" x14ac:dyDescent="0.25"/>
    <row r="58301" x14ac:dyDescent="0.25"/>
    <row r="58302" x14ac:dyDescent="0.25"/>
    <row r="58303" x14ac:dyDescent="0.25"/>
    <row r="58304" x14ac:dyDescent="0.25"/>
    <row r="58305" x14ac:dyDescent="0.25"/>
    <row r="58306" x14ac:dyDescent="0.25"/>
    <row r="58307" x14ac:dyDescent="0.25"/>
    <row r="58308" x14ac:dyDescent="0.25"/>
    <row r="58309" x14ac:dyDescent="0.25"/>
    <row r="58310" x14ac:dyDescent="0.25"/>
    <row r="58311" x14ac:dyDescent="0.25"/>
    <row r="58312" x14ac:dyDescent="0.25"/>
    <row r="58313" x14ac:dyDescent="0.25"/>
    <row r="58314" x14ac:dyDescent="0.25"/>
    <row r="58315" x14ac:dyDescent="0.25"/>
    <row r="58316" x14ac:dyDescent="0.25"/>
    <row r="58317" x14ac:dyDescent="0.25"/>
    <row r="58318" x14ac:dyDescent="0.25"/>
    <row r="58319" x14ac:dyDescent="0.25"/>
    <row r="58320" x14ac:dyDescent="0.25"/>
    <row r="58321" x14ac:dyDescent="0.25"/>
    <row r="58322" x14ac:dyDescent="0.25"/>
    <row r="58323" x14ac:dyDescent="0.25"/>
    <row r="58324" x14ac:dyDescent="0.25"/>
    <row r="58325" x14ac:dyDescent="0.25"/>
    <row r="58326" x14ac:dyDescent="0.25"/>
    <row r="58327" x14ac:dyDescent="0.25"/>
    <row r="58328" x14ac:dyDescent="0.25"/>
    <row r="58329" x14ac:dyDescent="0.25"/>
    <row r="58330" x14ac:dyDescent="0.25"/>
    <row r="58331" x14ac:dyDescent="0.25"/>
    <row r="58332" x14ac:dyDescent="0.25"/>
    <row r="58333" x14ac:dyDescent="0.25"/>
    <row r="58334" x14ac:dyDescent="0.25"/>
    <row r="58335" x14ac:dyDescent="0.25"/>
    <row r="58336" x14ac:dyDescent="0.25"/>
    <row r="58337" x14ac:dyDescent="0.25"/>
    <row r="58338" x14ac:dyDescent="0.25"/>
    <row r="58339" x14ac:dyDescent="0.25"/>
    <row r="58340" x14ac:dyDescent="0.25"/>
    <row r="58341" x14ac:dyDescent="0.25"/>
    <row r="58342" x14ac:dyDescent="0.25"/>
    <row r="58343" x14ac:dyDescent="0.25"/>
    <row r="58344" x14ac:dyDescent="0.25"/>
    <row r="58345" x14ac:dyDescent="0.25"/>
    <row r="58346" x14ac:dyDescent="0.25"/>
    <row r="58347" x14ac:dyDescent="0.25"/>
    <row r="58348" x14ac:dyDescent="0.25"/>
    <row r="58349" x14ac:dyDescent="0.25"/>
    <row r="58350" x14ac:dyDescent="0.25"/>
    <row r="58351" x14ac:dyDescent="0.25"/>
    <row r="58352" x14ac:dyDescent="0.25"/>
    <row r="58353" x14ac:dyDescent="0.25"/>
    <row r="58354" x14ac:dyDescent="0.25"/>
    <row r="58355" x14ac:dyDescent="0.25"/>
    <row r="58356" x14ac:dyDescent="0.25"/>
    <row r="58357" x14ac:dyDescent="0.25"/>
    <row r="58358" x14ac:dyDescent="0.25"/>
    <row r="58359" x14ac:dyDescent="0.25"/>
    <row r="58360" x14ac:dyDescent="0.25"/>
    <row r="58361" x14ac:dyDescent="0.25"/>
    <row r="58362" x14ac:dyDescent="0.25"/>
    <row r="58363" x14ac:dyDescent="0.25"/>
    <row r="58364" x14ac:dyDescent="0.25"/>
    <row r="58365" x14ac:dyDescent="0.25"/>
    <row r="58366" x14ac:dyDescent="0.25"/>
    <row r="58367" x14ac:dyDescent="0.25"/>
    <row r="58368" x14ac:dyDescent="0.25"/>
    <row r="58369" x14ac:dyDescent="0.25"/>
    <row r="58370" x14ac:dyDescent="0.25"/>
    <row r="58371" x14ac:dyDescent="0.25"/>
    <row r="58372" x14ac:dyDescent="0.25"/>
    <row r="58373" x14ac:dyDescent="0.25"/>
    <row r="58374" x14ac:dyDescent="0.25"/>
    <row r="58375" x14ac:dyDescent="0.25"/>
    <row r="58376" x14ac:dyDescent="0.25"/>
    <row r="58377" x14ac:dyDescent="0.25"/>
    <row r="58378" x14ac:dyDescent="0.25"/>
    <row r="58379" x14ac:dyDescent="0.25"/>
    <row r="58380" x14ac:dyDescent="0.25"/>
    <row r="58381" x14ac:dyDescent="0.25"/>
    <row r="58382" x14ac:dyDescent="0.25"/>
    <row r="58383" x14ac:dyDescent="0.25"/>
    <row r="58384" x14ac:dyDescent="0.25"/>
    <row r="58385" x14ac:dyDescent="0.25"/>
    <row r="58386" x14ac:dyDescent="0.25"/>
    <row r="58387" x14ac:dyDescent="0.25"/>
    <row r="58388" x14ac:dyDescent="0.25"/>
    <row r="58389" x14ac:dyDescent="0.25"/>
    <row r="58390" x14ac:dyDescent="0.25"/>
    <row r="58391" x14ac:dyDescent="0.25"/>
    <row r="58392" x14ac:dyDescent="0.25"/>
    <row r="58393" x14ac:dyDescent="0.25"/>
    <row r="58394" x14ac:dyDescent="0.25"/>
    <row r="58395" x14ac:dyDescent="0.25"/>
    <row r="58396" x14ac:dyDescent="0.25"/>
    <row r="58397" x14ac:dyDescent="0.25"/>
    <row r="58398" x14ac:dyDescent="0.25"/>
    <row r="58399" x14ac:dyDescent="0.25"/>
    <row r="58400" x14ac:dyDescent="0.25"/>
    <row r="58401" x14ac:dyDescent="0.25"/>
    <row r="58402" x14ac:dyDescent="0.25"/>
    <row r="58403" x14ac:dyDescent="0.25"/>
    <row r="58404" x14ac:dyDescent="0.25"/>
    <row r="58405" x14ac:dyDescent="0.25"/>
    <row r="58406" x14ac:dyDescent="0.25"/>
    <row r="58407" x14ac:dyDescent="0.25"/>
    <row r="58408" x14ac:dyDescent="0.25"/>
    <row r="58409" x14ac:dyDescent="0.25"/>
    <row r="58410" x14ac:dyDescent="0.25"/>
    <row r="58411" x14ac:dyDescent="0.25"/>
    <row r="58412" x14ac:dyDescent="0.25"/>
    <row r="58413" x14ac:dyDescent="0.25"/>
    <row r="58414" x14ac:dyDescent="0.25"/>
    <row r="58415" x14ac:dyDescent="0.25"/>
    <row r="58416" x14ac:dyDescent="0.25"/>
    <row r="58417" x14ac:dyDescent="0.25"/>
    <row r="58418" x14ac:dyDescent="0.25"/>
    <row r="58419" x14ac:dyDescent="0.25"/>
    <row r="58420" x14ac:dyDescent="0.25"/>
    <row r="58421" x14ac:dyDescent="0.25"/>
    <row r="58422" x14ac:dyDescent="0.25"/>
    <row r="58423" x14ac:dyDescent="0.25"/>
    <row r="58424" x14ac:dyDescent="0.25"/>
    <row r="58425" x14ac:dyDescent="0.25"/>
    <row r="58426" x14ac:dyDescent="0.25"/>
    <row r="58427" x14ac:dyDescent="0.25"/>
    <row r="58428" x14ac:dyDescent="0.25"/>
    <row r="58429" x14ac:dyDescent="0.25"/>
    <row r="58430" x14ac:dyDescent="0.25"/>
    <row r="58431" x14ac:dyDescent="0.25"/>
    <row r="58432" x14ac:dyDescent="0.25"/>
    <row r="58433" x14ac:dyDescent="0.25"/>
    <row r="58434" x14ac:dyDescent="0.25"/>
    <row r="58435" x14ac:dyDescent="0.25"/>
    <row r="58436" x14ac:dyDescent="0.25"/>
    <row r="58437" x14ac:dyDescent="0.25"/>
    <row r="58438" x14ac:dyDescent="0.25"/>
    <row r="58439" x14ac:dyDescent="0.25"/>
    <row r="58440" x14ac:dyDescent="0.25"/>
    <row r="58441" x14ac:dyDescent="0.25"/>
    <row r="58442" x14ac:dyDescent="0.25"/>
    <row r="58443" x14ac:dyDescent="0.25"/>
    <row r="58444" x14ac:dyDescent="0.25"/>
    <row r="58445" x14ac:dyDescent="0.25"/>
    <row r="58446" x14ac:dyDescent="0.25"/>
    <row r="58447" x14ac:dyDescent="0.25"/>
    <row r="58448" x14ac:dyDescent="0.25"/>
    <row r="58449" x14ac:dyDescent="0.25"/>
    <row r="58450" x14ac:dyDescent="0.25"/>
    <row r="58451" x14ac:dyDescent="0.25"/>
    <row r="58452" x14ac:dyDescent="0.25"/>
    <row r="58453" x14ac:dyDescent="0.25"/>
    <row r="58454" x14ac:dyDescent="0.25"/>
    <row r="58455" x14ac:dyDescent="0.25"/>
    <row r="58456" x14ac:dyDescent="0.25"/>
    <row r="58457" x14ac:dyDescent="0.25"/>
    <row r="58458" x14ac:dyDescent="0.25"/>
    <row r="58459" x14ac:dyDescent="0.25"/>
    <row r="58460" x14ac:dyDescent="0.25"/>
    <row r="58461" x14ac:dyDescent="0.25"/>
    <row r="58462" x14ac:dyDescent="0.25"/>
    <row r="58463" x14ac:dyDescent="0.25"/>
    <row r="58464" x14ac:dyDescent="0.25"/>
    <row r="58465" x14ac:dyDescent="0.25"/>
    <row r="58466" x14ac:dyDescent="0.25"/>
    <row r="58467" x14ac:dyDescent="0.25"/>
    <row r="58468" x14ac:dyDescent="0.25"/>
    <row r="58469" x14ac:dyDescent="0.25"/>
    <row r="58470" x14ac:dyDescent="0.25"/>
    <row r="58471" x14ac:dyDescent="0.25"/>
    <row r="58472" x14ac:dyDescent="0.25"/>
    <row r="58473" x14ac:dyDescent="0.25"/>
    <row r="58474" x14ac:dyDescent="0.25"/>
    <row r="58475" x14ac:dyDescent="0.25"/>
    <row r="58476" x14ac:dyDescent="0.25"/>
    <row r="58477" x14ac:dyDescent="0.25"/>
    <row r="58478" x14ac:dyDescent="0.25"/>
    <row r="58479" x14ac:dyDescent="0.25"/>
    <row r="58480" x14ac:dyDescent="0.25"/>
    <row r="58481" x14ac:dyDescent="0.25"/>
    <row r="58482" x14ac:dyDescent="0.25"/>
    <row r="58483" x14ac:dyDescent="0.25"/>
    <row r="58484" x14ac:dyDescent="0.25"/>
    <row r="58485" x14ac:dyDescent="0.25"/>
    <row r="58486" x14ac:dyDescent="0.25"/>
    <row r="58487" x14ac:dyDescent="0.25"/>
    <row r="58488" x14ac:dyDescent="0.25"/>
    <row r="58489" x14ac:dyDescent="0.25"/>
    <row r="58490" x14ac:dyDescent="0.25"/>
    <row r="58491" x14ac:dyDescent="0.25"/>
    <row r="58492" x14ac:dyDescent="0.25"/>
    <row r="58493" x14ac:dyDescent="0.25"/>
    <row r="58494" x14ac:dyDescent="0.25"/>
    <row r="58495" x14ac:dyDescent="0.25"/>
    <row r="58496" x14ac:dyDescent="0.25"/>
    <row r="58497" x14ac:dyDescent="0.25"/>
    <row r="58498" x14ac:dyDescent="0.25"/>
    <row r="58499" x14ac:dyDescent="0.25"/>
    <row r="58500" x14ac:dyDescent="0.25"/>
    <row r="58501" x14ac:dyDescent="0.25"/>
    <row r="58502" x14ac:dyDescent="0.25"/>
    <row r="58503" x14ac:dyDescent="0.25"/>
    <row r="58504" x14ac:dyDescent="0.25"/>
    <row r="58505" x14ac:dyDescent="0.25"/>
    <row r="58506" x14ac:dyDescent="0.25"/>
    <row r="58507" x14ac:dyDescent="0.25"/>
    <row r="58508" x14ac:dyDescent="0.25"/>
    <row r="58509" x14ac:dyDescent="0.25"/>
    <row r="58510" x14ac:dyDescent="0.25"/>
    <row r="58511" x14ac:dyDescent="0.25"/>
    <row r="58512" x14ac:dyDescent="0.25"/>
    <row r="58513" x14ac:dyDescent="0.25"/>
    <row r="58514" x14ac:dyDescent="0.25"/>
    <row r="58515" x14ac:dyDescent="0.25"/>
    <row r="58516" x14ac:dyDescent="0.25"/>
    <row r="58517" x14ac:dyDescent="0.25"/>
    <row r="58518" x14ac:dyDescent="0.25"/>
    <row r="58519" x14ac:dyDescent="0.25"/>
    <row r="58520" x14ac:dyDescent="0.25"/>
    <row r="58521" x14ac:dyDescent="0.25"/>
    <row r="58522" x14ac:dyDescent="0.25"/>
    <row r="58523" x14ac:dyDescent="0.25"/>
    <row r="58524" x14ac:dyDescent="0.25"/>
    <row r="58525" x14ac:dyDescent="0.25"/>
    <row r="58526" x14ac:dyDescent="0.25"/>
    <row r="58527" x14ac:dyDescent="0.25"/>
    <row r="58528" x14ac:dyDescent="0.25"/>
    <row r="58529" x14ac:dyDescent="0.25"/>
    <row r="58530" x14ac:dyDescent="0.25"/>
    <row r="58531" x14ac:dyDescent="0.25"/>
    <row r="58532" x14ac:dyDescent="0.25"/>
    <row r="58533" x14ac:dyDescent="0.25"/>
    <row r="58534" x14ac:dyDescent="0.25"/>
    <row r="58535" x14ac:dyDescent="0.25"/>
    <row r="58536" x14ac:dyDescent="0.25"/>
    <row r="58537" x14ac:dyDescent="0.25"/>
    <row r="58538" x14ac:dyDescent="0.25"/>
    <row r="58539" x14ac:dyDescent="0.25"/>
    <row r="58540" x14ac:dyDescent="0.25"/>
    <row r="58541" x14ac:dyDescent="0.25"/>
    <row r="58542" x14ac:dyDescent="0.25"/>
    <row r="58543" x14ac:dyDescent="0.25"/>
    <row r="58544" x14ac:dyDescent="0.25"/>
    <row r="58545" x14ac:dyDescent="0.25"/>
    <row r="58546" x14ac:dyDescent="0.25"/>
    <row r="58547" x14ac:dyDescent="0.25"/>
    <row r="58548" x14ac:dyDescent="0.25"/>
    <row r="58549" x14ac:dyDescent="0.25"/>
    <row r="58550" x14ac:dyDescent="0.25"/>
    <row r="58551" x14ac:dyDescent="0.25"/>
    <row r="58552" x14ac:dyDescent="0.25"/>
    <row r="58553" x14ac:dyDescent="0.25"/>
    <row r="58554" x14ac:dyDescent="0.25"/>
    <row r="58555" x14ac:dyDescent="0.25"/>
    <row r="58556" x14ac:dyDescent="0.25"/>
    <row r="58557" x14ac:dyDescent="0.25"/>
    <row r="58558" x14ac:dyDescent="0.25"/>
    <row r="58559" x14ac:dyDescent="0.25"/>
    <row r="58560" x14ac:dyDescent="0.25"/>
    <row r="58561" x14ac:dyDescent="0.25"/>
    <row r="58562" x14ac:dyDescent="0.25"/>
    <row r="58563" x14ac:dyDescent="0.25"/>
    <row r="58564" x14ac:dyDescent="0.25"/>
    <row r="58565" x14ac:dyDescent="0.25"/>
    <row r="58566" x14ac:dyDescent="0.25"/>
    <row r="58567" x14ac:dyDescent="0.25"/>
    <row r="58568" x14ac:dyDescent="0.25"/>
    <row r="58569" x14ac:dyDescent="0.25"/>
    <row r="58570" x14ac:dyDescent="0.25"/>
    <row r="58571" x14ac:dyDescent="0.25"/>
    <row r="58572" x14ac:dyDescent="0.25"/>
    <row r="58573" x14ac:dyDescent="0.25"/>
    <row r="58574" x14ac:dyDescent="0.25"/>
    <row r="58575" x14ac:dyDescent="0.25"/>
    <row r="58576" x14ac:dyDescent="0.25"/>
    <row r="58577" x14ac:dyDescent="0.25"/>
    <row r="58578" x14ac:dyDescent="0.25"/>
    <row r="58579" x14ac:dyDescent="0.25"/>
    <row r="58580" x14ac:dyDescent="0.25"/>
    <row r="58581" x14ac:dyDescent="0.25"/>
    <row r="58582" x14ac:dyDescent="0.25"/>
    <row r="58583" x14ac:dyDescent="0.25"/>
    <row r="58584" x14ac:dyDescent="0.25"/>
    <row r="58585" x14ac:dyDescent="0.25"/>
    <row r="58586" x14ac:dyDescent="0.25"/>
    <row r="58587" x14ac:dyDescent="0.25"/>
    <row r="58588" x14ac:dyDescent="0.25"/>
    <row r="58589" x14ac:dyDescent="0.25"/>
    <row r="58590" x14ac:dyDescent="0.25"/>
    <row r="58591" x14ac:dyDescent="0.25"/>
    <row r="58592" x14ac:dyDescent="0.25"/>
    <row r="58593" x14ac:dyDescent="0.25"/>
    <row r="58594" x14ac:dyDescent="0.25"/>
    <row r="58595" x14ac:dyDescent="0.25"/>
    <row r="58596" x14ac:dyDescent="0.25"/>
    <row r="58597" x14ac:dyDescent="0.25"/>
    <row r="58598" x14ac:dyDescent="0.25"/>
    <row r="58599" x14ac:dyDescent="0.25"/>
    <row r="58600" x14ac:dyDescent="0.25"/>
    <row r="58601" x14ac:dyDescent="0.25"/>
    <row r="58602" x14ac:dyDescent="0.25"/>
    <row r="58603" x14ac:dyDescent="0.25"/>
    <row r="58604" x14ac:dyDescent="0.25"/>
    <row r="58605" x14ac:dyDescent="0.25"/>
    <row r="58606" x14ac:dyDescent="0.25"/>
    <row r="58607" x14ac:dyDescent="0.25"/>
    <row r="58608" x14ac:dyDescent="0.25"/>
    <row r="58609" x14ac:dyDescent="0.25"/>
    <row r="58610" x14ac:dyDescent="0.25"/>
    <row r="58611" x14ac:dyDescent="0.25"/>
    <row r="58612" x14ac:dyDescent="0.25"/>
    <row r="58613" x14ac:dyDescent="0.25"/>
    <row r="58614" x14ac:dyDescent="0.25"/>
    <row r="58615" x14ac:dyDescent="0.25"/>
    <row r="58616" x14ac:dyDescent="0.25"/>
    <row r="58617" x14ac:dyDescent="0.25"/>
    <row r="58618" x14ac:dyDescent="0.25"/>
    <row r="58619" x14ac:dyDescent="0.25"/>
    <row r="58620" x14ac:dyDescent="0.25"/>
    <row r="58621" x14ac:dyDescent="0.25"/>
    <row r="58622" x14ac:dyDescent="0.25"/>
    <row r="58623" x14ac:dyDescent="0.25"/>
    <row r="58624" x14ac:dyDescent="0.25"/>
    <row r="58625" x14ac:dyDescent="0.25"/>
    <row r="58626" x14ac:dyDescent="0.25"/>
    <row r="58627" x14ac:dyDescent="0.25"/>
    <row r="58628" x14ac:dyDescent="0.25"/>
    <row r="58629" x14ac:dyDescent="0.25"/>
    <row r="58630" x14ac:dyDescent="0.25"/>
    <row r="58631" x14ac:dyDescent="0.25"/>
    <row r="58632" x14ac:dyDescent="0.25"/>
    <row r="58633" x14ac:dyDescent="0.25"/>
    <row r="58634" x14ac:dyDescent="0.25"/>
    <row r="58635" x14ac:dyDescent="0.25"/>
    <row r="58636" x14ac:dyDescent="0.25"/>
    <row r="58637" x14ac:dyDescent="0.25"/>
    <row r="58638" x14ac:dyDescent="0.25"/>
    <row r="58639" x14ac:dyDescent="0.25"/>
    <row r="58640" x14ac:dyDescent="0.25"/>
    <row r="58641" x14ac:dyDescent="0.25"/>
    <row r="58642" x14ac:dyDescent="0.25"/>
    <row r="58643" x14ac:dyDescent="0.25"/>
    <row r="58644" x14ac:dyDescent="0.25"/>
    <row r="58645" x14ac:dyDescent="0.25"/>
    <row r="58646" x14ac:dyDescent="0.25"/>
    <row r="58647" x14ac:dyDescent="0.25"/>
    <row r="58648" x14ac:dyDescent="0.25"/>
    <row r="58649" x14ac:dyDescent="0.25"/>
    <row r="58650" x14ac:dyDescent="0.25"/>
    <row r="58651" x14ac:dyDescent="0.25"/>
    <row r="58652" x14ac:dyDescent="0.25"/>
    <row r="58653" x14ac:dyDescent="0.25"/>
    <row r="58654" x14ac:dyDescent="0.25"/>
    <row r="58655" x14ac:dyDescent="0.25"/>
    <row r="58656" x14ac:dyDescent="0.25"/>
    <row r="58657" x14ac:dyDescent="0.25"/>
    <row r="58658" x14ac:dyDescent="0.25"/>
    <row r="58659" x14ac:dyDescent="0.25"/>
    <row r="58660" x14ac:dyDescent="0.25"/>
    <row r="58661" x14ac:dyDescent="0.25"/>
    <row r="58662" x14ac:dyDescent="0.25"/>
    <row r="58663" x14ac:dyDescent="0.25"/>
    <row r="58664" x14ac:dyDescent="0.25"/>
    <row r="58665" x14ac:dyDescent="0.25"/>
    <row r="58666" x14ac:dyDescent="0.25"/>
    <row r="58667" x14ac:dyDescent="0.25"/>
    <row r="58668" x14ac:dyDescent="0.25"/>
    <row r="58669" x14ac:dyDescent="0.25"/>
    <row r="58670" x14ac:dyDescent="0.25"/>
    <row r="58671" x14ac:dyDescent="0.25"/>
    <row r="58672" x14ac:dyDescent="0.25"/>
    <row r="58673" x14ac:dyDescent="0.25"/>
    <row r="58674" x14ac:dyDescent="0.25"/>
    <row r="58675" x14ac:dyDescent="0.25"/>
    <row r="58676" x14ac:dyDescent="0.25"/>
    <row r="58677" x14ac:dyDescent="0.25"/>
    <row r="58678" x14ac:dyDescent="0.25"/>
    <row r="58679" x14ac:dyDescent="0.25"/>
    <row r="58680" x14ac:dyDescent="0.25"/>
    <row r="58681" x14ac:dyDescent="0.25"/>
    <row r="58682" x14ac:dyDescent="0.25"/>
    <row r="58683" x14ac:dyDescent="0.25"/>
    <row r="58684" x14ac:dyDescent="0.25"/>
    <row r="58685" x14ac:dyDescent="0.25"/>
    <row r="58686" x14ac:dyDescent="0.25"/>
    <row r="58687" x14ac:dyDescent="0.25"/>
    <row r="58688" x14ac:dyDescent="0.25"/>
    <row r="58689" x14ac:dyDescent="0.25"/>
    <row r="58690" x14ac:dyDescent="0.25"/>
    <row r="58691" x14ac:dyDescent="0.25"/>
    <row r="58692" x14ac:dyDescent="0.25"/>
    <row r="58693" x14ac:dyDescent="0.25"/>
    <row r="58694" x14ac:dyDescent="0.25"/>
    <row r="58695" x14ac:dyDescent="0.25"/>
    <row r="58696" x14ac:dyDescent="0.25"/>
    <row r="58697" x14ac:dyDescent="0.25"/>
    <row r="58698" x14ac:dyDescent="0.25"/>
    <row r="58699" x14ac:dyDescent="0.25"/>
    <row r="58700" x14ac:dyDescent="0.25"/>
    <row r="58701" x14ac:dyDescent="0.25"/>
    <row r="58702" x14ac:dyDescent="0.25"/>
    <row r="58703" x14ac:dyDescent="0.25"/>
    <row r="58704" x14ac:dyDescent="0.25"/>
    <row r="58705" x14ac:dyDescent="0.25"/>
    <row r="58706" x14ac:dyDescent="0.25"/>
    <row r="58707" x14ac:dyDescent="0.25"/>
    <row r="58708" x14ac:dyDescent="0.25"/>
    <row r="58709" x14ac:dyDescent="0.25"/>
    <row r="58710" x14ac:dyDescent="0.25"/>
    <row r="58711" x14ac:dyDescent="0.25"/>
    <row r="58712" x14ac:dyDescent="0.25"/>
    <row r="58713" x14ac:dyDescent="0.25"/>
    <row r="58714" x14ac:dyDescent="0.25"/>
    <row r="58715" x14ac:dyDescent="0.25"/>
    <row r="58716" x14ac:dyDescent="0.25"/>
    <row r="58717" x14ac:dyDescent="0.25"/>
    <row r="58718" x14ac:dyDescent="0.25"/>
    <row r="58719" x14ac:dyDescent="0.25"/>
    <row r="58720" x14ac:dyDescent="0.25"/>
    <row r="58721" x14ac:dyDescent="0.25"/>
    <row r="58722" x14ac:dyDescent="0.25"/>
    <row r="58723" x14ac:dyDescent="0.25"/>
    <row r="58724" x14ac:dyDescent="0.25"/>
    <row r="58725" x14ac:dyDescent="0.25"/>
    <row r="58726" x14ac:dyDescent="0.25"/>
    <row r="58727" x14ac:dyDescent="0.25"/>
    <row r="58728" x14ac:dyDescent="0.25"/>
    <row r="58729" x14ac:dyDescent="0.25"/>
    <row r="58730" x14ac:dyDescent="0.25"/>
    <row r="58731" x14ac:dyDescent="0.25"/>
    <row r="58732" x14ac:dyDescent="0.25"/>
    <row r="58733" x14ac:dyDescent="0.25"/>
    <row r="58734" x14ac:dyDescent="0.25"/>
    <row r="58735" x14ac:dyDescent="0.25"/>
    <row r="58736" x14ac:dyDescent="0.25"/>
    <row r="58737" x14ac:dyDescent="0.25"/>
    <row r="58738" x14ac:dyDescent="0.25"/>
    <row r="58739" x14ac:dyDescent="0.25"/>
    <row r="58740" x14ac:dyDescent="0.25"/>
    <row r="58741" x14ac:dyDescent="0.25"/>
    <row r="58742" x14ac:dyDescent="0.25"/>
    <row r="58743" x14ac:dyDescent="0.25"/>
    <row r="58744" x14ac:dyDescent="0.25"/>
    <row r="58745" x14ac:dyDescent="0.25"/>
    <row r="58746" x14ac:dyDescent="0.25"/>
    <row r="58747" x14ac:dyDescent="0.25"/>
    <row r="58748" x14ac:dyDescent="0.25"/>
    <row r="58749" x14ac:dyDescent="0.25"/>
    <row r="58750" x14ac:dyDescent="0.25"/>
    <row r="58751" x14ac:dyDescent="0.25"/>
    <row r="58752" x14ac:dyDescent="0.25"/>
    <row r="58753" x14ac:dyDescent="0.25"/>
    <row r="58754" x14ac:dyDescent="0.25"/>
    <row r="58755" x14ac:dyDescent="0.25"/>
    <row r="58756" x14ac:dyDescent="0.25"/>
    <row r="58757" x14ac:dyDescent="0.25"/>
    <row r="58758" x14ac:dyDescent="0.25"/>
    <row r="58759" x14ac:dyDescent="0.25"/>
    <row r="58760" x14ac:dyDescent="0.25"/>
    <row r="58761" x14ac:dyDescent="0.25"/>
    <row r="58762" x14ac:dyDescent="0.25"/>
    <row r="58763" x14ac:dyDescent="0.25"/>
    <row r="58764" x14ac:dyDescent="0.25"/>
    <row r="58765" x14ac:dyDescent="0.25"/>
    <row r="58766" x14ac:dyDescent="0.25"/>
    <row r="58767" x14ac:dyDescent="0.25"/>
    <row r="58768" x14ac:dyDescent="0.25"/>
    <row r="58769" x14ac:dyDescent="0.25"/>
    <row r="58770" x14ac:dyDescent="0.25"/>
    <row r="58771" x14ac:dyDescent="0.25"/>
    <row r="58772" x14ac:dyDescent="0.25"/>
    <row r="58773" x14ac:dyDescent="0.25"/>
    <row r="58774" x14ac:dyDescent="0.25"/>
    <row r="58775" x14ac:dyDescent="0.25"/>
    <row r="58776" x14ac:dyDescent="0.25"/>
    <row r="58777" x14ac:dyDescent="0.25"/>
    <row r="58778" x14ac:dyDescent="0.25"/>
    <row r="58779" x14ac:dyDescent="0.25"/>
    <row r="58780" x14ac:dyDescent="0.25"/>
    <row r="58781" x14ac:dyDescent="0.25"/>
    <row r="58782" x14ac:dyDescent="0.25"/>
    <row r="58783" x14ac:dyDescent="0.25"/>
    <row r="58784" x14ac:dyDescent="0.25"/>
    <row r="58785" x14ac:dyDescent="0.25"/>
    <row r="58786" x14ac:dyDescent="0.25"/>
    <row r="58787" x14ac:dyDescent="0.25"/>
    <row r="58788" x14ac:dyDescent="0.25"/>
    <row r="58789" x14ac:dyDescent="0.25"/>
    <row r="58790" x14ac:dyDescent="0.25"/>
    <row r="58791" x14ac:dyDescent="0.25"/>
    <row r="58792" x14ac:dyDescent="0.25"/>
    <row r="58793" x14ac:dyDescent="0.25"/>
    <row r="58794" x14ac:dyDescent="0.25"/>
    <row r="58795" x14ac:dyDescent="0.25"/>
    <row r="58796" x14ac:dyDescent="0.25"/>
    <row r="58797" x14ac:dyDescent="0.25"/>
    <row r="58798" x14ac:dyDescent="0.25"/>
    <row r="58799" x14ac:dyDescent="0.25"/>
    <row r="58800" x14ac:dyDescent="0.25"/>
    <row r="58801" x14ac:dyDescent="0.25"/>
    <row r="58802" x14ac:dyDescent="0.25"/>
    <row r="58803" x14ac:dyDescent="0.25"/>
    <row r="58804" x14ac:dyDescent="0.25"/>
    <row r="58805" x14ac:dyDescent="0.25"/>
    <row r="58806" x14ac:dyDescent="0.25"/>
    <row r="58807" x14ac:dyDescent="0.25"/>
    <row r="58808" x14ac:dyDescent="0.25"/>
    <row r="58809" x14ac:dyDescent="0.25"/>
    <row r="58810" x14ac:dyDescent="0.25"/>
    <row r="58811" x14ac:dyDescent="0.25"/>
    <row r="58812" x14ac:dyDescent="0.25"/>
    <row r="58813" x14ac:dyDescent="0.25"/>
    <row r="58814" x14ac:dyDescent="0.25"/>
    <row r="58815" x14ac:dyDescent="0.25"/>
    <row r="58816" x14ac:dyDescent="0.25"/>
    <row r="58817" x14ac:dyDescent="0.25"/>
    <row r="58818" x14ac:dyDescent="0.25"/>
    <row r="58819" x14ac:dyDescent="0.25"/>
    <row r="58820" x14ac:dyDescent="0.25"/>
    <row r="58821" x14ac:dyDescent="0.25"/>
    <row r="58822" x14ac:dyDescent="0.25"/>
    <row r="58823" x14ac:dyDescent="0.25"/>
    <row r="58824" x14ac:dyDescent="0.25"/>
    <row r="58825" x14ac:dyDescent="0.25"/>
    <row r="58826" x14ac:dyDescent="0.25"/>
    <row r="58827" x14ac:dyDescent="0.25"/>
    <row r="58828" x14ac:dyDescent="0.25"/>
    <row r="58829" x14ac:dyDescent="0.25"/>
    <row r="58830" x14ac:dyDescent="0.25"/>
    <row r="58831" x14ac:dyDescent="0.25"/>
    <row r="58832" x14ac:dyDescent="0.25"/>
    <row r="58833" x14ac:dyDescent="0.25"/>
    <row r="58834" x14ac:dyDescent="0.25"/>
    <row r="58835" x14ac:dyDescent="0.25"/>
    <row r="58836" x14ac:dyDescent="0.25"/>
    <row r="58837" x14ac:dyDescent="0.25"/>
    <row r="58838" x14ac:dyDescent="0.25"/>
    <row r="58839" x14ac:dyDescent="0.25"/>
    <row r="58840" x14ac:dyDescent="0.25"/>
    <row r="58841" x14ac:dyDescent="0.25"/>
    <row r="58842" x14ac:dyDescent="0.25"/>
    <row r="58843" x14ac:dyDescent="0.25"/>
    <row r="58844" x14ac:dyDescent="0.25"/>
    <row r="58845" x14ac:dyDescent="0.25"/>
    <row r="58846" x14ac:dyDescent="0.25"/>
    <row r="58847" x14ac:dyDescent="0.25"/>
    <row r="58848" x14ac:dyDescent="0.25"/>
    <row r="58849" x14ac:dyDescent="0.25"/>
    <row r="58850" x14ac:dyDescent="0.25"/>
    <row r="58851" x14ac:dyDescent="0.25"/>
    <row r="58852" x14ac:dyDescent="0.25"/>
    <row r="58853" x14ac:dyDescent="0.25"/>
    <row r="58854" x14ac:dyDescent="0.25"/>
    <row r="58855" x14ac:dyDescent="0.25"/>
    <row r="58856" x14ac:dyDescent="0.25"/>
    <row r="58857" x14ac:dyDescent="0.25"/>
    <row r="58858" x14ac:dyDescent="0.25"/>
    <row r="58859" x14ac:dyDescent="0.25"/>
    <row r="58860" x14ac:dyDescent="0.25"/>
    <row r="58861" x14ac:dyDescent="0.25"/>
    <row r="58862" x14ac:dyDescent="0.25"/>
    <row r="58863" x14ac:dyDescent="0.25"/>
    <row r="58864" x14ac:dyDescent="0.25"/>
    <row r="58865" x14ac:dyDescent="0.25"/>
    <row r="58866" x14ac:dyDescent="0.25"/>
    <row r="58867" x14ac:dyDescent="0.25"/>
    <row r="58868" x14ac:dyDescent="0.25"/>
    <row r="58869" x14ac:dyDescent="0.25"/>
    <row r="58870" x14ac:dyDescent="0.25"/>
    <row r="58871" x14ac:dyDescent="0.25"/>
    <row r="58872" x14ac:dyDescent="0.25"/>
    <row r="58873" x14ac:dyDescent="0.25"/>
    <row r="58874" x14ac:dyDescent="0.25"/>
    <row r="58875" x14ac:dyDescent="0.25"/>
    <row r="58876" x14ac:dyDescent="0.25"/>
    <row r="58877" x14ac:dyDescent="0.25"/>
    <row r="58878" x14ac:dyDescent="0.25"/>
    <row r="58879" x14ac:dyDescent="0.25"/>
    <row r="58880" x14ac:dyDescent="0.25"/>
    <row r="58881" x14ac:dyDescent="0.25"/>
    <row r="58882" x14ac:dyDescent="0.25"/>
    <row r="58883" x14ac:dyDescent="0.25"/>
    <row r="58884" x14ac:dyDescent="0.25"/>
    <row r="58885" x14ac:dyDescent="0.25"/>
    <row r="58886" x14ac:dyDescent="0.25"/>
    <row r="58887" x14ac:dyDescent="0.25"/>
    <row r="58888" x14ac:dyDescent="0.25"/>
    <row r="58889" x14ac:dyDescent="0.25"/>
    <row r="58890" x14ac:dyDescent="0.25"/>
    <row r="58891" x14ac:dyDescent="0.25"/>
    <row r="58892" x14ac:dyDescent="0.25"/>
    <row r="58893" x14ac:dyDescent="0.25"/>
    <row r="58894" x14ac:dyDescent="0.25"/>
    <row r="58895" x14ac:dyDescent="0.25"/>
    <row r="58896" x14ac:dyDescent="0.25"/>
    <row r="58897" x14ac:dyDescent="0.25"/>
    <row r="58898" x14ac:dyDescent="0.25"/>
    <row r="58899" x14ac:dyDescent="0.25"/>
    <row r="58900" x14ac:dyDescent="0.25"/>
    <row r="58901" x14ac:dyDescent="0.25"/>
    <row r="58902" x14ac:dyDescent="0.25"/>
    <row r="58903" x14ac:dyDescent="0.25"/>
    <row r="58904" x14ac:dyDescent="0.25"/>
    <row r="58905" x14ac:dyDescent="0.25"/>
    <row r="58906" x14ac:dyDescent="0.25"/>
    <row r="58907" x14ac:dyDescent="0.25"/>
    <row r="58908" x14ac:dyDescent="0.25"/>
    <row r="58909" x14ac:dyDescent="0.25"/>
    <row r="58910" x14ac:dyDescent="0.25"/>
    <row r="58911" x14ac:dyDescent="0.25"/>
    <row r="58912" x14ac:dyDescent="0.25"/>
    <row r="58913" x14ac:dyDescent="0.25"/>
    <row r="58914" x14ac:dyDescent="0.25"/>
    <row r="58915" x14ac:dyDescent="0.25"/>
    <row r="58916" x14ac:dyDescent="0.25"/>
    <row r="58917" x14ac:dyDescent="0.25"/>
    <row r="58918" x14ac:dyDescent="0.25"/>
    <row r="58919" x14ac:dyDescent="0.25"/>
    <row r="58920" x14ac:dyDescent="0.25"/>
    <row r="58921" x14ac:dyDescent="0.25"/>
    <row r="58922" x14ac:dyDescent="0.25"/>
    <row r="58923" x14ac:dyDescent="0.25"/>
    <row r="58924" x14ac:dyDescent="0.25"/>
    <row r="58925" x14ac:dyDescent="0.25"/>
    <row r="58926" x14ac:dyDescent="0.25"/>
    <row r="58927" x14ac:dyDescent="0.25"/>
    <row r="58928" x14ac:dyDescent="0.25"/>
    <row r="58929" x14ac:dyDescent="0.25"/>
    <row r="58930" x14ac:dyDescent="0.25"/>
    <row r="58931" x14ac:dyDescent="0.25"/>
    <row r="58932" x14ac:dyDescent="0.25"/>
    <row r="58933" x14ac:dyDescent="0.25"/>
    <row r="58934" x14ac:dyDescent="0.25"/>
    <row r="58935" x14ac:dyDescent="0.25"/>
    <row r="58936" x14ac:dyDescent="0.25"/>
    <row r="58937" x14ac:dyDescent="0.25"/>
    <row r="58938" x14ac:dyDescent="0.25"/>
    <row r="58939" x14ac:dyDescent="0.25"/>
    <row r="58940" x14ac:dyDescent="0.25"/>
    <row r="58941" x14ac:dyDescent="0.25"/>
    <row r="58942" x14ac:dyDescent="0.25"/>
    <row r="58943" x14ac:dyDescent="0.25"/>
    <row r="58944" x14ac:dyDescent="0.25"/>
    <row r="58945" x14ac:dyDescent="0.25"/>
    <row r="58946" x14ac:dyDescent="0.25"/>
    <row r="58947" x14ac:dyDescent="0.25"/>
    <row r="58948" x14ac:dyDescent="0.25"/>
    <row r="58949" x14ac:dyDescent="0.25"/>
    <row r="58950" x14ac:dyDescent="0.25"/>
    <row r="58951" x14ac:dyDescent="0.25"/>
    <row r="58952" x14ac:dyDescent="0.25"/>
    <row r="58953" x14ac:dyDescent="0.25"/>
    <row r="58954" x14ac:dyDescent="0.25"/>
    <row r="58955" x14ac:dyDescent="0.25"/>
    <row r="58956" x14ac:dyDescent="0.25"/>
    <row r="58957" x14ac:dyDescent="0.25"/>
    <row r="58958" x14ac:dyDescent="0.25"/>
    <row r="58959" x14ac:dyDescent="0.25"/>
    <row r="58960" x14ac:dyDescent="0.25"/>
    <row r="58961" x14ac:dyDescent="0.25"/>
    <row r="58962" x14ac:dyDescent="0.25"/>
    <row r="58963" x14ac:dyDescent="0.25"/>
    <row r="58964" x14ac:dyDescent="0.25"/>
    <row r="58965" x14ac:dyDescent="0.25"/>
    <row r="58966" x14ac:dyDescent="0.25"/>
    <row r="58967" x14ac:dyDescent="0.25"/>
    <row r="58968" x14ac:dyDescent="0.25"/>
    <row r="58969" x14ac:dyDescent="0.25"/>
    <row r="58970" x14ac:dyDescent="0.25"/>
    <row r="58971" x14ac:dyDescent="0.25"/>
    <row r="58972" x14ac:dyDescent="0.25"/>
    <row r="58973" x14ac:dyDescent="0.25"/>
    <row r="58974" x14ac:dyDescent="0.25"/>
    <row r="58975" x14ac:dyDescent="0.25"/>
    <row r="58976" x14ac:dyDescent="0.25"/>
    <row r="58977" x14ac:dyDescent="0.25"/>
    <row r="58978" x14ac:dyDescent="0.25"/>
    <row r="58979" x14ac:dyDescent="0.25"/>
    <row r="58980" x14ac:dyDescent="0.25"/>
    <row r="58981" x14ac:dyDescent="0.25"/>
    <row r="58982" x14ac:dyDescent="0.25"/>
    <row r="58983" x14ac:dyDescent="0.25"/>
    <row r="58984" x14ac:dyDescent="0.25"/>
    <row r="58985" x14ac:dyDescent="0.25"/>
    <row r="58986" x14ac:dyDescent="0.25"/>
    <row r="58987" x14ac:dyDescent="0.25"/>
    <row r="58988" x14ac:dyDescent="0.25"/>
    <row r="58989" x14ac:dyDescent="0.25"/>
    <row r="58990" x14ac:dyDescent="0.25"/>
    <row r="58991" x14ac:dyDescent="0.25"/>
    <row r="58992" x14ac:dyDescent="0.25"/>
    <row r="58993" x14ac:dyDescent="0.25"/>
    <row r="58994" x14ac:dyDescent="0.25"/>
    <row r="58995" x14ac:dyDescent="0.25"/>
    <row r="58996" x14ac:dyDescent="0.25"/>
    <row r="58997" x14ac:dyDescent="0.25"/>
    <row r="58998" x14ac:dyDescent="0.25"/>
    <row r="58999" x14ac:dyDescent="0.25"/>
    <row r="59000" x14ac:dyDescent="0.25"/>
    <row r="59001" x14ac:dyDescent="0.25"/>
    <row r="59002" x14ac:dyDescent="0.25"/>
    <row r="59003" x14ac:dyDescent="0.25"/>
    <row r="59004" x14ac:dyDescent="0.25"/>
    <row r="59005" x14ac:dyDescent="0.25"/>
    <row r="59006" x14ac:dyDescent="0.25"/>
    <row r="59007" x14ac:dyDescent="0.25"/>
    <row r="59008" x14ac:dyDescent="0.25"/>
    <row r="59009" x14ac:dyDescent="0.25"/>
    <row r="59010" x14ac:dyDescent="0.25"/>
    <row r="59011" x14ac:dyDescent="0.25"/>
    <row r="59012" x14ac:dyDescent="0.25"/>
    <row r="59013" x14ac:dyDescent="0.25"/>
    <row r="59014" x14ac:dyDescent="0.25"/>
    <row r="59015" x14ac:dyDescent="0.25"/>
    <row r="59016" x14ac:dyDescent="0.25"/>
    <row r="59017" x14ac:dyDescent="0.25"/>
    <row r="59018" x14ac:dyDescent="0.25"/>
    <row r="59019" x14ac:dyDescent="0.25"/>
    <row r="59020" x14ac:dyDescent="0.25"/>
    <row r="59021" x14ac:dyDescent="0.25"/>
    <row r="59022" x14ac:dyDescent="0.25"/>
    <row r="59023" x14ac:dyDescent="0.25"/>
    <row r="59024" x14ac:dyDescent="0.25"/>
    <row r="59025" x14ac:dyDescent="0.25"/>
    <row r="59026" x14ac:dyDescent="0.25"/>
    <row r="59027" x14ac:dyDescent="0.25"/>
    <row r="59028" x14ac:dyDescent="0.25"/>
    <row r="59029" x14ac:dyDescent="0.25"/>
    <row r="59030" x14ac:dyDescent="0.25"/>
    <row r="59031" x14ac:dyDescent="0.25"/>
    <row r="59032" x14ac:dyDescent="0.25"/>
    <row r="59033" x14ac:dyDescent="0.25"/>
    <row r="59034" x14ac:dyDescent="0.25"/>
    <row r="59035" x14ac:dyDescent="0.25"/>
    <row r="59036" x14ac:dyDescent="0.25"/>
    <row r="59037" x14ac:dyDescent="0.25"/>
    <row r="59038" x14ac:dyDescent="0.25"/>
    <row r="59039" x14ac:dyDescent="0.25"/>
    <row r="59040" x14ac:dyDescent="0.25"/>
    <row r="59041" x14ac:dyDescent="0.25"/>
    <row r="59042" x14ac:dyDescent="0.25"/>
    <row r="59043" x14ac:dyDescent="0.25"/>
    <row r="59044" x14ac:dyDescent="0.25"/>
    <row r="59045" x14ac:dyDescent="0.25"/>
    <row r="59046" x14ac:dyDescent="0.25"/>
    <row r="59047" x14ac:dyDescent="0.25"/>
    <row r="59048" x14ac:dyDescent="0.25"/>
    <row r="59049" x14ac:dyDescent="0.25"/>
    <row r="59050" x14ac:dyDescent="0.25"/>
    <row r="59051" x14ac:dyDescent="0.25"/>
    <row r="59052" x14ac:dyDescent="0.25"/>
    <row r="59053" x14ac:dyDescent="0.25"/>
    <row r="59054" x14ac:dyDescent="0.25"/>
    <row r="59055" x14ac:dyDescent="0.25"/>
    <row r="59056" x14ac:dyDescent="0.25"/>
    <row r="59057" x14ac:dyDescent="0.25"/>
    <row r="59058" x14ac:dyDescent="0.25"/>
    <row r="59059" x14ac:dyDescent="0.25"/>
    <row r="59060" x14ac:dyDescent="0.25"/>
    <row r="59061" x14ac:dyDescent="0.25"/>
    <row r="59062" x14ac:dyDescent="0.25"/>
    <row r="59063" x14ac:dyDescent="0.25"/>
    <row r="59064" x14ac:dyDescent="0.25"/>
    <row r="59065" x14ac:dyDescent="0.25"/>
    <row r="59066" x14ac:dyDescent="0.25"/>
    <row r="59067" x14ac:dyDescent="0.25"/>
    <row r="59068" x14ac:dyDescent="0.25"/>
    <row r="59069" x14ac:dyDescent="0.25"/>
    <row r="59070" x14ac:dyDescent="0.25"/>
    <row r="59071" x14ac:dyDescent="0.25"/>
    <row r="59072" x14ac:dyDescent="0.25"/>
    <row r="59073" x14ac:dyDescent="0.25"/>
    <row r="59074" x14ac:dyDescent="0.25"/>
    <row r="59075" x14ac:dyDescent="0.25"/>
    <row r="59076" x14ac:dyDescent="0.25"/>
    <row r="59077" x14ac:dyDescent="0.25"/>
    <row r="59078" x14ac:dyDescent="0.25"/>
    <row r="59079" x14ac:dyDescent="0.25"/>
    <row r="59080" x14ac:dyDescent="0.25"/>
    <row r="59081" x14ac:dyDescent="0.25"/>
    <row r="59082" x14ac:dyDescent="0.25"/>
    <row r="59083" x14ac:dyDescent="0.25"/>
    <row r="59084" x14ac:dyDescent="0.25"/>
    <row r="59085" x14ac:dyDescent="0.25"/>
    <row r="59086" x14ac:dyDescent="0.25"/>
    <row r="59087" x14ac:dyDescent="0.25"/>
    <row r="59088" x14ac:dyDescent="0.25"/>
    <row r="59089" x14ac:dyDescent="0.25"/>
    <row r="59090" x14ac:dyDescent="0.25"/>
    <row r="59091" x14ac:dyDescent="0.25"/>
    <row r="59092" x14ac:dyDescent="0.25"/>
    <row r="59093" x14ac:dyDescent="0.25"/>
    <row r="59094" x14ac:dyDescent="0.25"/>
    <row r="59095" x14ac:dyDescent="0.25"/>
    <row r="59096" x14ac:dyDescent="0.25"/>
    <row r="59097" x14ac:dyDescent="0.25"/>
    <row r="59098" x14ac:dyDescent="0.25"/>
    <row r="59099" x14ac:dyDescent="0.25"/>
    <row r="59100" x14ac:dyDescent="0.25"/>
    <row r="59101" x14ac:dyDescent="0.25"/>
    <row r="59102" x14ac:dyDescent="0.25"/>
    <row r="59103" x14ac:dyDescent="0.25"/>
    <row r="59104" x14ac:dyDescent="0.25"/>
    <row r="59105" x14ac:dyDescent="0.25"/>
    <row r="59106" x14ac:dyDescent="0.25"/>
    <row r="59107" x14ac:dyDescent="0.25"/>
    <row r="59108" x14ac:dyDescent="0.25"/>
    <row r="59109" x14ac:dyDescent="0.25"/>
    <row r="59110" x14ac:dyDescent="0.25"/>
    <row r="59111" x14ac:dyDescent="0.25"/>
    <row r="59112" x14ac:dyDescent="0.25"/>
    <row r="59113" x14ac:dyDescent="0.25"/>
    <row r="59114" x14ac:dyDescent="0.25"/>
    <row r="59115" x14ac:dyDescent="0.25"/>
    <row r="59116" x14ac:dyDescent="0.25"/>
    <row r="59117" x14ac:dyDescent="0.25"/>
    <row r="59118" x14ac:dyDescent="0.25"/>
    <row r="59119" x14ac:dyDescent="0.25"/>
    <row r="59120" x14ac:dyDescent="0.25"/>
    <row r="59121" x14ac:dyDescent="0.25"/>
    <row r="59122" x14ac:dyDescent="0.25"/>
    <row r="59123" x14ac:dyDescent="0.25"/>
    <row r="59124" x14ac:dyDescent="0.25"/>
    <row r="59125" x14ac:dyDescent="0.25"/>
    <row r="59126" x14ac:dyDescent="0.25"/>
    <row r="59127" x14ac:dyDescent="0.25"/>
    <row r="59128" x14ac:dyDescent="0.25"/>
    <row r="59129" x14ac:dyDescent="0.25"/>
    <row r="59130" x14ac:dyDescent="0.25"/>
    <row r="59131" x14ac:dyDescent="0.25"/>
    <row r="59132" x14ac:dyDescent="0.25"/>
    <row r="59133" x14ac:dyDescent="0.25"/>
    <row r="59134" x14ac:dyDescent="0.25"/>
    <row r="59135" x14ac:dyDescent="0.25"/>
    <row r="59136" x14ac:dyDescent="0.25"/>
    <row r="59137" x14ac:dyDescent="0.25"/>
    <row r="59138" x14ac:dyDescent="0.25"/>
    <row r="59139" x14ac:dyDescent="0.25"/>
    <row r="59140" x14ac:dyDescent="0.25"/>
    <row r="59141" x14ac:dyDescent="0.25"/>
    <row r="59142" x14ac:dyDescent="0.25"/>
    <row r="59143" x14ac:dyDescent="0.25"/>
    <row r="59144" x14ac:dyDescent="0.25"/>
    <row r="59145" x14ac:dyDescent="0.25"/>
    <row r="59146" x14ac:dyDescent="0.25"/>
    <row r="59147" x14ac:dyDescent="0.25"/>
    <row r="59148" x14ac:dyDescent="0.25"/>
    <row r="59149" x14ac:dyDescent="0.25"/>
    <row r="59150" x14ac:dyDescent="0.25"/>
    <row r="59151" x14ac:dyDescent="0.25"/>
    <row r="59152" x14ac:dyDescent="0.25"/>
    <row r="59153" x14ac:dyDescent="0.25"/>
    <row r="59154" x14ac:dyDescent="0.25"/>
    <row r="59155" x14ac:dyDescent="0.25"/>
    <row r="59156" x14ac:dyDescent="0.25"/>
    <row r="59157" x14ac:dyDescent="0.25"/>
    <row r="59158" x14ac:dyDescent="0.25"/>
    <row r="59159" x14ac:dyDescent="0.25"/>
    <row r="59160" x14ac:dyDescent="0.25"/>
    <row r="59161" x14ac:dyDescent="0.25"/>
    <row r="59162" x14ac:dyDescent="0.25"/>
    <row r="59163" x14ac:dyDescent="0.25"/>
    <row r="59164" x14ac:dyDescent="0.25"/>
    <row r="59165" x14ac:dyDescent="0.25"/>
    <row r="59166" x14ac:dyDescent="0.25"/>
    <row r="59167" x14ac:dyDescent="0.25"/>
    <row r="59168" x14ac:dyDescent="0.25"/>
    <row r="59169" x14ac:dyDescent="0.25"/>
    <row r="59170" x14ac:dyDescent="0.25"/>
    <row r="59171" x14ac:dyDescent="0.25"/>
    <row r="59172" x14ac:dyDescent="0.25"/>
    <row r="59173" x14ac:dyDescent="0.25"/>
    <row r="59174" x14ac:dyDescent="0.25"/>
    <row r="59175" x14ac:dyDescent="0.25"/>
    <row r="59176" x14ac:dyDescent="0.25"/>
    <row r="59177" x14ac:dyDescent="0.25"/>
    <row r="59178" x14ac:dyDescent="0.25"/>
    <row r="59179" x14ac:dyDescent="0.25"/>
    <row r="59180" x14ac:dyDescent="0.25"/>
    <row r="59181" x14ac:dyDescent="0.25"/>
    <row r="59182" x14ac:dyDescent="0.25"/>
    <row r="59183" x14ac:dyDescent="0.25"/>
    <row r="59184" x14ac:dyDescent="0.25"/>
    <row r="59185" x14ac:dyDescent="0.25"/>
    <row r="59186" x14ac:dyDescent="0.25"/>
    <row r="59187" x14ac:dyDescent="0.25"/>
    <row r="59188" x14ac:dyDescent="0.25"/>
    <row r="59189" x14ac:dyDescent="0.25"/>
    <row r="59190" x14ac:dyDescent="0.25"/>
    <row r="59191" x14ac:dyDescent="0.25"/>
    <row r="59192" x14ac:dyDescent="0.25"/>
    <row r="59193" x14ac:dyDescent="0.25"/>
    <row r="59194" x14ac:dyDescent="0.25"/>
    <row r="59195" x14ac:dyDescent="0.25"/>
    <row r="59196" x14ac:dyDescent="0.25"/>
    <row r="59197" x14ac:dyDescent="0.25"/>
    <row r="59198" x14ac:dyDescent="0.25"/>
    <row r="59199" x14ac:dyDescent="0.25"/>
    <row r="59200" x14ac:dyDescent="0.25"/>
    <row r="59201" x14ac:dyDescent="0.25"/>
    <row r="59202" x14ac:dyDescent="0.25"/>
    <row r="59203" x14ac:dyDescent="0.25"/>
    <row r="59204" x14ac:dyDescent="0.25"/>
    <row r="59205" x14ac:dyDescent="0.25"/>
    <row r="59206" x14ac:dyDescent="0.25"/>
    <row r="59207" x14ac:dyDescent="0.25"/>
    <row r="59208" x14ac:dyDescent="0.25"/>
    <row r="59209" x14ac:dyDescent="0.25"/>
    <row r="59210" x14ac:dyDescent="0.25"/>
    <row r="59211" x14ac:dyDescent="0.25"/>
    <row r="59212" x14ac:dyDescent="0.25"/>
    <row r="59213" x14ac:dyDescent="0.25"/>
    <row r="59214" x14ac:dyDescent="0.25"/>
    <row r="59215" x14ac:dyDescent="0.25"/>
    <row r="59216" x14ac:dyDescent="0.25"/>
    <row r="59217" x14ac:dyDescent="0.25"/>
    <row r="59218" x14ac:dyDescent="0.25"/>
    <row r="59219" x14ac:dyDescent="0.25"/>
    <row r="59220" x14ac:dyDescent="0.25"/>
    <row r="59221" x14ac:dyDescent="0.25"/>
    <row r="59222" x14ac:dyDescent="0.25"/>
    <row r="59223" x14ac:dyDescent="0.25"/>
    <row r="59224" x14ac:dyDescent="0.25"/>
    <row r="59225" x14ac:dyDescent="0.25"/>
    <row r="59226" x14ac:dyDescent="0.25"/>
    <row r="59227" x14ac:dyDescent="0.25"/>
    <row r="59228" x14ac:dyDescent="0.25"/>
    <row r="59229" x14ac:dyDescent="0.25"/>
    <row r="59230" x14ac:dyDescent="0.25"/>
    <row r="59231" x14ac:dyDescent="0.25"/>
    <row r="59232" x14ac:dyDescent="0.25"/>
    <row r="59233" x14ac:dyDescent="0.25"/>
    <row r="59234" x14ac:dyDescent="0.25"/>
    <row r="59235" x14ac:dyDescent="0.25"/>
    <row r="59236" x14ac:dyDescent="0.25"/>
    <row r="59237" x14ac:dyDescent="0.25"/>
    <row r="59238" x14ac:dyDescent="0.25"/>
    <row r="59239" x14ac:dyDescent="0.25"/>
    <row r="59240" x14ac:dyDescent="0.25"/>
    <row r="59241" x14ac:dyDescent="0.25"/>
    <row r="59242" x14ac:dyDescent="0.25"/>
    <row r="59243" x14ac:dyDescent="0.25"/>
    <row r="59244" x14ac:dyDescent="0.25"/>
    <row r="59245" x14ac:dyDescent="0.25"/>
    <row r="59246" x14ac:dyDescent="0.25"/>
    <row r="59247" x14ac:dyDescent="0.25"/>
    <row r="59248" x14ac:dyDescent="0.25"/>
    <row r="59249" x14ac:dyDescent="0.25"/>
    <row r="59250" x14ac:dyDescent="0.25"/>
    <row r="59251" x14ac:dyDescent="0.25"/>
    <row r="59252" x14ac:dyDescent="0.25"/>
    <row r="59253" x14ac:dyDescent="0.25"/>
    <row r="59254" x14ac:dyDescent="0.25"/>
    <row r="59255" x14ac:dyDescent="0.25"/>
    <row r="59256" x14ac:dyDescent="0.25"/>
    <row r="59257" x14ac:dyDescent="0.25"/>
    <row r="59258" x14ac:dyDescent="0.25"/>
    <row r="59259" x14ac:dyDescent="0.25"/>
    <row r="59260" x14ac:dyDescent="0.25"/>
    <row r="59261" x14ac:dyDescent="0.25"/>
    <row r="59262" x14ac:dyDescent="0.25"/>
    <row r="59263" x14ac:dyDescent="0.25"/>
    <row r="59264" x14ac:dyDescent="0.25"/>
    <row r="59265" x14ac:dyDescent="0.25"/>
    <row r="59266" x14ac:dyDescent="0.25"/>
    <row r="59267" x14ac:dyDescent="0.25"/>
    <row r="59268" x14ac:dyDescent="0.25"/>
    <row r="59269" x14ac:dyDescent="0.25"/>
    <row r="59270" x14ac:dyDescent="0.25"/>
    <row r="59271" x14ac:dyDescent="0.25"/>
    <row r="59272" x14ac:dyDescent="0.25"/>
    <row r="59273" x14ac:dyDescent="0.25"/>
    <row r="59274" x14ac:dyDescent="0.25"/>
    <row r="59275" x14ac:dyDescent="0.25"/>
    <row r="59276" x14ac:dyDescent="0.25"/>
    <row r="59277" x14ac:dyDescent="0.25"/>
    <row r="59278" x14ac:dyDescent="0.25"/>
    <row r="59279" x14ac:dyDescent="0.25"/>
    <row r="59280" x14ac:dyDescent="0.25"/>
    <row r="59281" x14ac:dyDescent="0.25"/>
    <row r="59282" x14ac:dyDescent="0.25"/>
    <row r="59283" x14ac:dyDescent="0.25"/>
    <row r="59284" x14ac:dyDescent="0.25"/>
    <row r="59285" x14ac:dyDescent="0.25"/>
    <row r="59286" x14ac:dyDescent="0.25"/>
    <row r="59287" x14ac:dyDescent="0.25"/>
    <row r="59288" x14ac:dyDescent="0.25"/>
    <row r="59289" x14ac:dyDescent="0.25"/>
    <row r="59290" x14ac:dyDescent="0.25"/>
    <row r="59291" x14ac:dyDescent="0.25"/>
    <row r="59292" x14ac:dyDescent="0.25"/>
    <row r="59293" x14ac:dyDescent="0.25"/>
    <row r="59294" x14ac:dyDescent="0.25"/>
    <row r="59295" x14ac:dyDescent="0.25"/>
    <row r="59296" x14ac:dyDescent="0.25"/>
    <row r="59297" x14ac:dyDescent="0.25"/>
    <row r="59298" x14ac:dyDescent="0.25"/>
    <row r="59299" x14ac:dyDescent="0.25"/>
    <row r="59300" x14ac:dyDescent="0.25"/>
    <row r="59301" x14ac:dyDescent="0.25"/>
    <row r="59302" x14ac:dyDescent="0.25"/>
    <row r="59303" x14ac:dyDescent="0.25"/>
    <row r="59304" x14ac:dyDescent="0.25"/>
    <row r="59305" x14ac:dyDescent="0.25"/>
    <row r="59306" x14ac:dyDescent="0.25"/>
    <row r="59307" x14ac:dyDescent="0.25"/>
    <row r="59308" x14ac:dyDescent="0.25"/>
    <row r="59309" x14ac:dyDescent="0.25"/>
    <row r="59310" x14ac:dyDescent="0.25"/>
    <row r="59311" x14ac:dyDescent="0.25"/>
    <row r="59312" x14ac:dyDescent="0.25"/>
    <row r="59313" x14ac:dyDescent="0.25"/>
    <row r="59314" x14ac:dyDescent="0.25"/>
    <row r="59315" x14ac:dyDescent="0.25"/>
    <row r="59316" x14ac:dyDescent="0.25"/>
    <row r="59317" x14ac:dyDescent="0.25"/>
    <row r="59318" x14ac:dyDescent="0.25"/>
    <row r="59319" x14ac:dyDescent="0.25"/>
    <row r="59320" x14ac:dyDescent="0.25"/>
    <row r="59321" x14ac:dyDescent="0.25"/>
    <row r="59322" x14ac:dyDescent="0.25"/>
    <row r="59323" x14ac:dyDescent="0.25"/>
    <row r="59324" x14ac:dyDescent="0.25"/>
    <row r="59325" x14ac:dyDescent="0.25"/>
    <row r="59326" x14ac:dyDescent="0.25"/>
    <row r="59327" x14ac:dyDescent="0.25"/>
    <row r="59328" x14ac:dyDescent="0.25"/>
    <row r="59329" x14ac:dyDescent="0.25"/>
    <row r="59330" x14ac:dyDescent="0.25"/>
    <row r="59331" x14ac:dyDescent="0.25"/>
    <row r="59332" x14ac:dyDescent="0.25"/>
    <row r="59333" x14ac:dyDescent="0.25"/>
    <row r="59334" x14ac:dyDescent="0.25"/>
    <row r="59335" x14ac:dyDescent="0.25"/>
    <row r="59336" x14ac:dyDescent="0.25"/>
    <row r="59337" x14ac:dyDescent="0.25"/>
    <row r="59338" x14ac:dyDescent="0.25"/>
    <row r="59339" x14ac:dyDescent="0.25"/>
    <row r="59340" x14ac:dyDescent="0.25"/>
    <row r="59341" x14ac:dyDescent="0.25"/>
    <row r="59342" x14ac:dyDescent="0.25"/>
    <row r="59343" x14ac:dyDescent="0.25"/>
    <row r="59344" x14ac:dyDescent="0.25"/>
    <row r="59345" x14ac:dyDescent="0.25"/>
    <row r="59346" x14ac:dyDescent="0.25"/>
    <row r="59347" x14ac:dyDescent="0.25"/>
    <row r="59348" x14ac:dyDescent="0.25"/>
    <row r="59349" x14ac:dyDescent="0.25"/>
    <row r="59350" x14ac:dyDescent="0.25"/>
    <row r="59351" x14ac:dyDescent="0.25"/>
    <row r="59352" x14ac:dyDescent="0.25"/>
    <row r="59353" x14ac:dyDescent="0.25"/>
    <row r="59354" x14ac:dyDescent="0.25"/>
    <row r="59355" x14ac:dyDescent="0.25"/>
    <row r="59356" x14ac:dyDescent="0.25"/>
    <row r="59357" x14ac:dyDescent="0.25"/>
    <row r="59358" x14ac:dyDescent="0.25"/>
    <row r="59359" x14ac:dyDescent="0.25"/>
    <row r="59360" x14ac:dyDescent="0.25"/>
    <row r="59361" x14ac:dyDescent="0.25"/>
    <row r="59362" x14ac:dyDescent="0.25"/>
    <row r="59363" x14ac:dyDescent="0.25"/>
    <row r="59364" x14ac:dyDescent="0.25"/>
    <row r="59365" x14ac:dyDescent="0.25"/>
    <row r="59366" x14ac:dyDescent="0.25"/>
    <row r="59367" x14ac:dyDescent="0.25"/>
    <row r="59368" x14ac:dyDescent="0.25"/>
    <row r="59369" x14ac:dyDescent="0.25"/>
    <row r="59370" x14ac:dyDescent="0.25"/>
    <row r="59371" x14ac:dyDescent="0.25"/>
    <row r="59372" x14ac:dyDescent="0.25"/>
    <row r="59373" x14ac:dyDescent="0.25"/>
    <row r="59374" x14ac:dyDescent="0.25"/>
    <row r="59375" x14ac:dyDescent="0.25"/>
    <row r="59376" x14ac:dyDescent="0.25"/>
    <row r="59377" x14ac:dyDescent="0.25"/>
    <row r="59378" x14ac:dyDescent="0.25"/>
    <row r="59379" x14ac:dyDescent="0.25"/>
    <row r="59380" x14ac:dyDescent="0.25"/>
    <row r="59381" x14ac:dyDescent="0.25"/>
    <row r="59382" x14ac:dyDescent="0.25"/>
    <row r="59383" x14ac:dyDescent="0.25"/>
    <row r="59384" x14ac:dyDescent="0.25"/>
    <row r="59385" x14ac:dyDescent="0.25"/>
    <row r="59386" x14ac:dyDescent="0.25"/>
    <row r="59387" x14ac:dyDescent="0.25"/>
    <row r="59388" x14ac:dyDescent="0.25"/>
    <row r="59389" x14ac:dyDescent="0.25"/>
    <row r="59390" x14ac:dyDescent="0.25"/>
    <row r="59391" x14ac:dyDescent="0.25"/>
    <row r="59392" x14ac:dyDescent="0.25"/>
    <row r="59393" x14ac:dyDescent="0.25"/>
    <row r="59394" x14ac:dyDescent="0.25"/>
    <row r="59395" x14ac:dyDescent="0.25"/>
    <row r="59396" x14ac:dyDescent="0.25"/>
    <row r="59397" x14ac:dyDescent="0.25"/>
    <row r="59398" x14ac:dyDescent="0.25"/>
    <row r="59399" x14ac:dyDescent="0.25"/>
    <row r="59400" x14ac:dyDescent="0.25"/>
    <row r="59401" x14ac:dyDescent="0.25"/>
    <row r="59402" x14ac:dyDescent="0.25"/>
    <row r="59403" x14ac:dyDescent="0.25"/>
    <row r="59404" x14ac:dyDescent="0.25"/>
    <row r="59405" x14ac:dyDescent="0.25"/>
    <row r="59406" x14ac:dyDescent="0.25"/>
    <row r="59407" x14ac:dyDescent="0.25"/>
    <row r="59408" x14ac:dyDescent="0.25"/>
    <row r="59409" x14ac:dyDescent="0.25"/>
    <row r="59410" x14ac:dyDescent="0.25"/>
    <row r="59411" x14ac:dyDescent="0.25"/>
    <row r="59412" x14ac:dyDescent="0.25"/>
    <row r="59413" x14ac:dyDescent="0.25"/>
    <row r="59414" x14ac:dyDescent="0.25"/>
    <row r="59415" x14ac:dyDescent="0.25"/>
    <row r="59416" x14ac:dyDescent="0.25"/>
    <row r="59417" x14ac:dyDescent="0.25"/>
    <row r="59418" x14ac:dyDescent="0.25"/>
    <row r="59419" x14ac:dyDescent="0.25"/>
    <row r="59420" x14ac:dyDescent="0.25"/>
    <row r="59421" x14ac:dyDescent="0.25"/>
    <row r="59422" x14ac:dyDescent="0.25"/>
    <row r="59423" x14ac:dyDescent="0.25"/>
    <row r="59424" x14ac:dyDescent="0.25"/>
    <row r="59425" x14ac:dyDescent="0.25"/>
    <row r="59426" x14ac:dyDescent="0.25"/>
    <row r="59427" x14ac:dyDescent="0.25"/>
    <row r="59428" x14ac:dyDescent="0.25"/>
    <row r="59429" x14ac:dyDescent="0.25"/>
    <row r="59430" x14ac:dyDescent="0.25"/>
    <row r="59431" x14ac:dyDescent="0.25"/>
    <row r="59432" x14ac:dyDescent="0.25"/>
    <row r="59433" x14ac:dyDescent="0.25"/>
    <row r="59434" x14ac:dyDescent="0.25"/>
    <row r="59435" x14ac:dyDescent="0.25"/>
    <row r="59436" x14ac:dyDescent="0.25"/>
    <row r="59437" x14ac:dyDescent="0.25"/>
    <row r="59438" x14ac:dyDescent="0.25"/>
    <row r="59439" x14ac:dyDescent="0.25"/>
    <row r="59440" x14ac:dyDescent="0.25"/>
    <row r="59441" x14ac:dyDescent="0.25"/>
    <row r="59442" x14ac:dyDescent="0.25"/>
    <row r="59443" x14ac:dyDescent="0.25"/>
    <row r="59444" x14ac:dyDescent="0.25"/>
    <row r="59445" x14ac:dyDescent="0.25"/>
    <row r="59446" x14ac:dyDescent="0.25"/>
    <row r="59447" x14ac:dyDescent="0.25"/>
    <row r="59448" x14ac:dyDescent="0.25"/>
    <row r="59449" x14ac:dyDescent="0.25"/>
    <row r="59450" x14ac:dyDescent="0.25"/>
    <row r="59451" x14ac:dyDescent="0.25"/>
    <row r="59452" x14ac:dyDescent="0.25"/>
    <row r="59453" x14ac:dyDescent="0.25"/>
    <row r="59454" x14ac:dyDescent="0.25"/>
    <row r="59455" x14ac:dyDescent="0.25"/>
    <row r="59456" x14ac:dyDescent="0.25"/>
    <row r="59457" x14ac:dyDescent="0.25"/>
    <row r="59458" x14ac:dyDescent="0.25"/>
    <row r="59459" x14ac:dyDescent="0.25"/>
    <row r="59460" x14ac:dyDescent="0.25"/>
    <row r="59461" x14ac:dyDescent="0.25"/>
    <row r="59462" x14ac:dyDescent="0.25"/>
    <row r="59463" x14ac:dyDescent="0.25"/>
    <row r="59464" x14ac:dyDescent="0.25"/>
    <row r="59465" x14ac:dyDescent="0.25"/>
    <row r="59466" x14ac:dyDescent="0.25"/>
    <row r="59467" x14ac:dyDescent="0.25"/>
    <row r="59468" x14ac:dyDescent="0.25"/>
    <row r="59469" x14ac:dyDescent="0.25"/>
    <row r="59470" x14ac:dyDescent="0.25"/>
    <row r="59471" x14ac:dyDescent="0.25"/>
    <row r="59472" x14ac:dyDescent="0.25"/>
    <row r="59473" x14ac:dyDescent="0.25"/>
    <row r="59474" x14ac:dyDescent="0.25"/>
    <row r="59475" x14ac:dyDescent="0.25"/>
    <row r="59476" x14ac:dyDescent="0.25"/>
    <row r="59477" x14ac:dyDescent="0.25"/>
    <row r="59478" x14ac:dyDescent="0.25"/>
    <row r="59479" x14ac:dyDescent="0.25"/>
    <row r="59480" x14ac:dyDescent="0.25"/>
    <row r="59481" x14ac:dyDescent="0.25"/>
    <row r="59482" x14ac:dyDescent="0.25"/>
    <row r="59483" x14ac:dyDescent="0.25"/>
    <row r="59484" x14ac:dyDescent="0.25"/>
    <row r="59485" x14ac:dyDescent="0.25"/>
    <row r="59486" x14ac:dyDescent="0.25"/>
    <row r="59487" x14ac:dyDescent="0.25"/>
    <row r="59488" x14ac:dyDescent="0.25"/>
    <row r="59489" x14ac:dyDescent="0.25"/>
    <row r="59490" x14ac:dyDescent="0.25"/>
    <row r="59491" x14ac:dyDescent="0.25"/>
    <row r="59492" x14ac:dyDescent="0.25"/>
    <row r="59493" x14ac:dyDescent="0.25"/>
    <row r="59494" x14ac:dyDescent="0.25"/>
    <row r="59495" x14ac:dyDescent="0.25"/>
    <row r="59496" x14ac:dyDescent="0.25"/>
    <row r="59497" x14ac:dyDescent="0.25"/>
    <row r="59498" x14ac:dyDescent="0.25"/>
    <row r="59499" x14ac:dyDescent="0.25"/>
    <row r="59500" x14ac:dyDescent="0.25"/>
    <row r="59501" x14ac:dyDescent="0.25"/>
    <row r="59502" x14ac:dyDescent="0.25"/>
    <row r="59503" x14ac:dyDescent="0.25"/>
    <row r="59504" x14ac:dyDescent="0.25"/>
    <row r="59505" x14ac:dyDescent="0.25"/>
    <row r="59506" x14ac:dyDescent="0.25"/>
    <row r="59507" x14ac:dyDescent="0.25"/>
    <row r="59508" x14ac:dyDescent="0.25"/>
    <row r="59509" x14ac:dyDescent="0.25"/>
    <row r="59510" x14ac:dyDescent="0.25"/>
    <row r="59511" x14ac:dyDescent="0.25"/>
    <row r="59512" x14ac:dyDescent="0.25"/>
    <row r="59513" x14ac:dyDescent="0.25"/>
    <row r="59514" x14ac:dyDescent="0.25"/>
    <row r="59515" x14ac:dyDescent="0.25"/>
    <row r="59516" x14ac:dyDescent="0.25"/>
    <row r="59517" x14ac:dyDescent="0.25"/>
    <row r="59518" x14ac:dyDescent="0.25"/>
    <row r="59519" x14ac:dyDescent="0.25"/>
    <row r="59520" x14ac:dyDescent="0.25"/>
    <row r="59521" x14ac:dyDescent="0.25"/>
    <row r="59522" x14ac:dyDescent="0.25"/>
    <row r="59523" x14ac:dyDescent="0.25"/>
    <row r="59524" x14ac:dyDescent="0.25"/>
    <row r="59525" x14ac:dyDescent="0.25"/>
    <row r="59526" x14ac:dyDescent="0.25"/>
    <row r="59527" x14ac:dyDescent="0.25"/>
    <row r="59528" x14ac:dyDescent="0.25"/>
    <row r="59529" x14ac:dyDescent="0.25"/>
    <row r="59530" x14ac:dyDescent="0.25"/>
    <row r="59531" x14ac:dyDescent="0.25"/>
    <row r="59532" x14ac:dyDescent="0.25"/>
    <row r="59533" x14ac:dyDescent="0.25"/>
    <row r="59534" x14ac:dyDescent="0.25"/>
    <row r="59535" x14ac:dyDescent="0.25"/>
    <row r="59536" x14ac:dyDescent="0.25"/>
    <row r="59537" x14ac:dyDescent="0.25"/>
    <row r="59538" x14ac:dyDescent="0.25"/>
    <row r="59539" x14ac:dyDescent="0.25"/>
    <row r="59540" x14ac:dyDescent="0.25"/>
    <row r="59541" x14ac:dyDescent="0.25"/>
    <row r="59542" x14ac:dyDescent="0.25"/>
    <row r="59543" x14ac:dyDescent="0.25"/>
    <row r="59544" x14ac:dyDescent="0.25"/>
    <row r="59545" x14ac:dyDescent="0.25"/>
    <row r="59546" x14ac:dyDescent="0.25"/>
    <row r="59547" x14ac:dyDescent="0.25"/>
    <row r="59548" x14ac:dyDescent="0.25"/>
    <row r="59549" x14ac:dyDescent="0.25"/>
    <row r="59550" x14ac:dyDescent="0.25"/>
    <row r="59551" x14ac:dyDescent="0.25"/>
    <row r="59552" x14ac:dyDescent="0.25"/>
    <row r="59553" x14ac:dyDescent="0.25"/>
    <row r="59554" x14ac:dyDescent="0.25"/>
    <row r="59555" x14ac:dyDescent="0.25"/>
    <row r="59556" x14ac:dyDescent="0.25"/>
    <row r="59557" x14ac:dyDescent="0.25"/>
    <row r="59558" x14ac:dyDescent="0.25"/>
    <row r="59559" x14ac:dyDescent="0.25"/>
    <row r="59560" x14ac:dyDescent="0.25"/>
    <row r="59561" x14ac:dyDescent="0.25"/>
    <row r="59562" x14ac:dyDescent="0.25"/>
    <row r="59563" x14ac:dyDescent="0.25"/>
    <row r="59564" x14ac:dyDescent="0.25"/>
    <row r="59565" x14ac:dyDescent="0.25"/>
    <row r="59566" x14ac:dyDescent="0.25"/>
    <row r="59567" x14ac:dyDescent="0.25"/>
    <row r="59568" x14ac:dyDescent="0.25"/>
    <row r="59569" x14ac:dyDescent="0.25"/>
    <row r="59570" x14ac:dyDescent="0.25"/>
    <row r="59571" x14ac:dyDescent="0.25"/>
    <row r="59572" x14ac:dyDescent="0.25"/>
    <row r="59573" x14ac:dyDescent="0.25"/>
    <row r="59574" x14ac:dyDescent="0.25"/>
    <row r="59575" x14ac:dyDescent="0.25"/>
    <row r="59576" x14ac:dyDescent="0.25"/>
    <row r="59577" x14ac:dyDescent="0.25"/>
    <row r="59578" x14ac:dyDescent="0.25"/>
    <row r="59579" x14ac:dyDescent="0.25"/>
    <row r="59580" x14ac:dyDescent="0.25"/>
    <row r="59581" x14ac:dyDescent="0.25"/>
    <row r="59582" x14ac:dyDescent="0.25"/>
    <row r="59583" x14ac:dyDescent="0.25"/>
    <row r="59584" x14ac:dyDescent="0.25"/>
    <row r="59585" x14ac:dyDescent="0.25"/>
    <row r="59586" x14ac:dyDescent="0.25"/>
    <row r="59587" x14ac:dyDescent="0.25"/>
    <row r="59588" x14ac:dyDescent="0.25"/>
    <row r="59589" x14ac:dyDescent="0.25"/>
    <row r="59590" x14ac:dyDescent="0.25"/>
    <row r="59591" x14ac:dyDescent="0.25"/>
    <row r="59592" x14ac:dyDescent="0.25"/>
    <row r="59593" x14ac:dyDescent="0.25"/>
    <row r="59594" x14ac:dyDescent="0.25"/>
    <row r="59595" x14ac:dyDescent="0.25"/>
    <row r="59596" x14ac:dyDescent="0.25"/>
    <row r="59597" x14ac:dyDescent="0.25"/>
    <row r="59598" x14ac:dyDescent="0.25"/>
    <row r="59599" x14ac:dyDescent="0.25"/>
    <row r="59600" x14ac:dyDescent="0.25"/>
    <row r="59601" x14ac:dyDescent="0.25"/>
    <row r="59602" x14ac:dyDescent="0.25"/>
    <row r="59603" x14ac:dyDescent="0.25"/>
    <row r="59604" x14ac:dyDescent="0.25"/>
    <row r="59605" x14ac:dyDescent="0.25"/>
    <row r="59606" x14ac:dyDescent="0.25"/>
    <row r="59607" x14ac:dyDescent="0.25"/>
    <row r="59608" x14ac:dyDescent="0.25"/>
    <row r="59609" x14ac:dyDescent="0.25"/>
    <row r="59610" x14ac:dyDescent="0.25"/>
    <row r="59611" x14ac:dyDescent="0.25"/>
    <row r="59612" x14ac:dyDescent="0.25"/>
    <row r="59613" x14ac:dyDescent="0.25"/>
    <row r="59614" x14ac:dyDescent="0.25"/>
    <row r="59615" x14ac:dyDescent="0.25"/>
    <row r="59616" x14ac:dyDescent="0.25"/>
    <row r="59617" x14ac:dyDescent="0.25"/>
    <row r="59618" x14ac:dyDescent="0.25"/>
    <row r="59619" x14ac:dyDescent="0.25"/>
    <row r="59620" x14ac:dyDescent="0.25"/>
    <row r="59621" x14ac:dyDescent="0.25"/>
    <row r="59622" x14ac:dyDescent="0.25"/>
    <row r="59623" x14ac:dyDescent="0.25"/>
    <row r="59624" x14ac:dyDescent="0.25"/>
    <row r="59625" x14ac:dyDescent="0.25"/>
    <row r="59626" x14ac:dyDescent="0.25"/>
    <row r="59627" x14ac:dyDescent="0.25"/>
    <row r="59628" x14ac:dyDescent="0.25"/>
    <row r="59629" x14ac:dyDescent="0.25"/>
    <row r="59630" x14ac:dyDescent="0.25"/>
    <row r="59631" x14ac:dyDescent="0.25"/>
    <row r="59632" x14ac:dyDescent="0.25"/>
    <row r="59633" x14ac:dyDescent="0.25"/>
    <row r="59634" x14ac:dyDescent="0.25"/>
    <row r="59635" x14ac:dyDescent="0.25"/>
    <row r="59636" x14ac:dyDescent="0.25"/>
    <row r="59637" x14ac:dyDescent="0.25"/>
    <row r="59638" x14ac:dyDescent="0.25"/>
    <row r="59639" x14ac:dyDescent="0.25"/>
    <row r="59640" x14ac:dyDescent="0.25"/>
    <row r="59641" x14ac:dyDescent="0.25"/>
    <row r="59642" x14ac:dyDescent="0.25"/>
    <row r="59643" x14ac:dyDescent="0.25"/>
    <row r="59644" x14ac:dyDescent="0.25"/>
    <row r="59645" x14ac:dyDescent="0.25"/>
    <row r="59646" x14ac:dyDescent="0.25"/>
    <row r="59647" x14ac:dyDescent="0.25"/>
    <row r="59648" x14ac:dyDescent="0.25"/>
    <row r="59649" x14ac:dyDescent="0.25"/>
    <row r="59650" x14ac:dyDescent="0.25"/>
    <row r="59651" x14ac:dyDescent="0.25"/>
    <row r="59652" x14ac:dyDescent="0.25"/>
    <row r="59653" x14ac:dyDescent="0.25"/>
    <row r="59654" x14ac:dyDescent="0.25"/>
    <row r="59655" x14ac:dyDescent="0.25"/>
    <row r="59656" x14ac:dyDescent="0.25"/>
    <row r="59657" x14ac:dyDescent="0.25"/>
    <row r="59658" x14ac:dyDescent="0.25"/>
    <row r="59659" x14ac:dyDescent="0.25"/>
    <row r="59660" x14ac:dyDescent="0.25"/>
    <row r="59661" x14ac:dyDescent="0.25"/>
    <row r="59662" x14ac:dyDescent="0.25"/>
    <row r="59663" x14ac:dyDescent="0.25"/>
    <row r="59664" x14ac:dyDescent="0.25"/>
    <row r="59665" x14ac:dyDescent="0.25"/>
    <row r="59666" x14ac:dyDescent="0.25"/>
    <row r="59667" x14ac:dyDescent="0.25"/>
    <row r="59668" x14ac:dyDescent="0.25"/>
    <row r="59669" x14ac:dyDescent="0.25"/>
    <row r="59670" x14ac:dyDescent="0.25"/>
    <row r="59671" x14ac:dyDescent="0.25"/>
    <row r="59672" x14ac:dyDescent="0.25"/>
    <row r="59673" x14ac:dyDescent="0.25"/>
    <row r="59674" x14ac:dyDescent="0.25"/>
    <row r="59675" x14ac:dyDescent="0.25"/>
    <row r="59676" x14ac:dyDescent="0.25"/>
    <row r="59677" x14ac:dyDescent="0.25"/>
    <row r="59678" x14ac:dyDescent="0.25"/>
    <row r="59679" x14ac:dyDescent="0.25"/>
    <row r="59680" x14ac:dyDescent="0.25"/>
    <row r="59681" x14ac:dyDescent="0.25"/>
    <row r="59682" x14ac:dyDescent="0.25"/>
    <row r="59683" x14ac:dyDescent="0.25"/>
    <row r="59684" x14ac:dyDescent="0.25"/>
    <row r="59685" x14ac:dyDescent="0.25"/>
    <row r="59686" x14ac:dyDescent="0.25"/>
    <row r="59687" x14ac:dyDescent="0.25"/>
    <row r="59688" x14ac:dyDescent="0.25"/>
    <row r="59689" x14ac:dyDescent="0.25"/>
    <row r="59690" x14ac:dyDescent="0.25"/>
    <row r="59691" x14ac:dyDescent="0.25"/>
    <row r="59692" x14ac:dyDescent="0.25"/>
    <row r="59693" x14ac:dyDescent="0.25"/>
    <row r="59694" x14ac:dyDescent="0.25"/>
    <row r="59695" x14ac:dyDescent="0.25"/>
    <row r="59696" x14ac:dyDescent="0.25"/>
    <row r="59697" x14ac:dyDescent="0.25"/>
    <row r="59698" x14ac:dyDescent="0.25"/>
    <row r="59699" x14ac:dyDescent="0.25"/>
    <row r="59700" x14ac:dyDescent="0.25"/>
    <row r="59701" x14ac:dyDescent="0.25"/>
    <row r="59702" x14ac:dyDescent="0.25"/>
    <row r="59703" x14ac:dyDescent="0.25"/>
    <row r="59704" x14ac:dyDescent="0.25"/>
    <row r="59705" x14ac:dyDescent="0.25"/>
    <row r="59706" x14ac:dyDescent="0.25"/>
    <row r="59707" x14ac:dyDescent="0.25"/>
    <row r="59708" x14ac:dyDescent="0.25"/>
    <row r="59709" x14ac:dyDescent="0.25"/>
    <row r="59710" x14ac:dyDescent="0.25"/>
    <row r="59711" x14ac:dyDescent="0.25"/>
    <row r="59712" x14ac:dyDescent="0.25"/>
    <row r="59713" x14ac:dyDescent="0.25"/>
    <row r="59714" x14ac:dyDescent="0.25"/>
    <row r="59715" x14ac:dyDescent="0.25"/>
    <row r="59716" x14ac:dyDescent="0.25"/>
    <row r="59717" x14ac:dyDescent="0.25"/>
    <row r="59718" x14ac:dyDescent="0.25"/>
    <row r="59719" x14ac:dyDescent="0.25"/>
    <row r="59720" x14ac:dyDescent="0.25"/>
    <row r="59721" x14ac:dyDescent="0.25"/>
    <row r="59722" x14ac:dyDescent="0.25"/>
    <row r="59723" x14ac:dyDescent="0.25"/>
    <row r="59724" x14ac:dyDescent="0.25"/>
    <row r="59725" x14ac:dyDescent="0.25"/>
    <row r="59726" x14ac:dyDescent="0.25"/>
    <row r="59727" x14ac:dyDescent="0.25"/>
    <row r="59728" x14ac:dyDescent="0.25"/>
    <row r="59729" x14ac:dyDescent="0.25"/>
    <row r="59730" x14ac:dyDescent="0.25"/>
    <row r="59731" x14ac:dyDescent="0.25"/>
    <row r="59732" x14ac:dyDescent="0.25"/>
    <row r="59733" x14ac:dyDescent="0.25"/>
    <row r="59734" x14ac:dyDescent="0.25"/>
    <row r="59735" x14ac:dyDescent="0.25"/>
    <row r="59736" x14ac:dyDescent="0.25"/>
    <row r="59737" x14ac:dyDescent="0.25"/>
    <row r="59738" x14ac:dyDescent="0.25"/>
    <row r="59739" x14ac:dyDescent="0.25"/>
    <row r="59740" x14ac:dyDescent="0.25"/>
    <row r="59741" x14ac:dyDescent="0.25"/>
    <row r="59742" x14ac:dyDescent="0.25"/>
    <row r="59743" x14ac:dyDescent="0.25"/>
    <row r="59744" x14ac:dyDescent="0.25"/>
    <row r="59745" x14ac:dyDescent="0.25"/>
    <row r="59746" x14ac:dyDescent="0.25"/>
    <row r="59747" x14ac:dyDescent="0.25"/>
    <row r="59748" x14ac:dyDescent="0.25"/>
    <row r="59749" x14ac:dyDescent="0.25"/>
    <row r="59750" x14ac:dyDescent="0.25"/>
    <row r="59751" x14ac:dyDescent="0.25"/>
    <row r="59752" x14ac:dyDescent="0.25"/>
    <row r="59753" x14ac:dyDescent="0.25"/>
    <row r="59754" x14ac:dyDescent="0.25"/>
    <row r="59755" x14ac:dyDescent="0.25"/>
    <row r="59756" x14ac:dyDescent="0.25"/>
    <row r="59757" x14ac:dyDescent="0.25"/>
    <row r="59758" x14ac:dyDescent="0.25"/>
    <row r="59759" x14ac:dyDescent="0.25"/>
    <row r="59760" x14ac:dyDescent="0.25"/>
    <row r="59761" x14ac:dyDescent="0.25"/>
    <row r="59762" x14ac:dyDescent="0.25"/>
    <row r="59763" x14ac:dyDescent="0.25"/>
    <row r="59764" x14ac:dyDescent="0.25"/>
    <row r="59765" x14ac:dyDescent="0.25"/>
    <row r="59766" x14ac:dyDescent="0.25"/>
    <row r="59767" x14ac:dyDescent="0.25"/>
    <row r="59768" x14ac:dyDescent="0.25"/>
    <row r="59769" x14ac:dyDescent="0.25"/>
    <row r="59770" x14ac:dyDescent="0.25"/>
    <row r="59771" x14ac:dyDescent="0.25"/>
    <row r="59772" x14ac:dyDescent="0.25"/>
    <row r="59773" x14ac:dyDescent="0.25"/>
    <row r="59774" x14ac:dyDescent="0.25"/>
    <row r="59775" x14ac:dyDescent="0.25"/>
    <row r="59776" x14ac:dyDescent="0.25"/>
    <row r="59777" x14ac:dyDescent="0.25"/>
    <row r="59778" x14ac:dyDescent="0.25"/>
    <row r="59779" x14ac:dyDescent="0.25"/>
    <row r="59780" x14ac:dyDescent="0.25"/>
    <row r="59781" x14ac:dyDescent="0.25"/>
    <row r="59782" x14ac:dyDescent="0.25"/>
    <row r="59783" x14ac:dyDescent="0.25"/>
    <row r="59784" x14ac:dyDescent="0.25"/>
    <row r="59785" x14ac:dyDescent="0.25"/>
    <row r="59786" x14ac:dyDescent="0.25"/>
    <row r="59787" x14ac:dyDescent="0.25"/>
    <row r="59788" x14ac:dyDescent="0.25"/>
    <row r="59789" x14ac:dyDescent="0.25"/>
    <row r="59790" x14ac:dyDescent="0.25"/>
    <row r="59791" x14ac:dyDescent="0.25"/>
    <row r="59792" x14ac:dyDescent="0.25"/>
    <row r="59793" x14ac:dyDescent="0.25"/>
    <row r="59794" x14ac:dyDescent="0.25"/>
    <row r="59795" x14ac:dyDescent="0.25"/>
    <row r="59796" x14ac:dyDescent="0.25"/>
    <row r="59797" x14ac:dyDescent="0.25"/>
    <row r="59798" x14ac:dyDescent="0.25"/>
    <row r="59799" x14ac:dyDescent="0.25"/>
    <row r="59800" x14ac:dyDescent="0.25"/>
    <row r="59801" x14ac:dyDescent="0.25"/>
    <row r="59802" x14ac:dyDescent="0.25"/>
    <row r="59803" x14ac:dyDescent="0.25"/>
    <row r="59804" x14ac:dyDescent="0.25"/>
    <row r="59805" x14ac:dyDescent="0.25"/>
    <row r="59806" x14ac:dyDescent="0.25"/>
    <row r="59807" x14ac:dyDescent="0.25"/>
    <row r="59808" x14ac:dyDescent="0.25"/>
    <row r="59809" x14ac:dyDescent="0.25"/>
    <row r="59810" x14ac:dyDescent="0.25"/>
    <row r="59811" x14ac:dyDescent="0.25"/>
    <row r="59812" x14ac:dyDescent="0.25"/>
    <row r="59813" x14ac:dyDescent="0.25"/>
    <row r="59814" x14ac:dyDescent="0.25"/>
    <row r="59815" x14ac:dyDescent="0.25"/>
    <row r="59816" x14ac:dyDescent="0.25"/>
    <row r="59817" x14ac:dyDescent="0.25"/>
    <row r="59818" x14ac:dyDescent="0.25"/>
    <row r="59819" x14ac:dyDescent="0.25"/>
    <row r="59820" x14ac:dyDescent="0.25"/>
    <row r="59821" x14ac:dyDescent="0.25"/>
    <row r="59822" x14ac:dyDescent="0.25"/>
    <row r="59823" x14ac:dyDescent="0.25"/>
    <row r="59824" x14ac:dyDescent="0.25"/>
    <row r="59825" x14ac:dyDescent="0.25"/>
    <row r="59826" x14ac:dyDescent="0.25"/>
    <row r="59827" x14ac:dyDescent="0.25"/>
    <row r="59828" x14ac:dyDescent="0.25"/>
    <row r="59829" x14ac:dyDescent="0.25"/>
    <row r="59830" x14ac:dyDescent="0.25"/>
    <row r="59831" x14ac:dyDescent="0.25"/>
    <row r="59832" x14ac:dyDescent="0.25"/>
    <row r="59833" x14ac:dyDescent="0.25"/>
    <row r="59834" x14ac:dyDescent="0.25"/>
    <row r="59835" x14ac:dyDescent="0.25"/>
    <row r="59836" x14ac:dyDescent="0.25"/>
    <row r="59837" x14ac:dyDescent="0.25"/>
    <row r="59838" x14ac:dyDescent="0.25"/>
    <row r="59839" x14ac:dyDescent="0.25"/>
    <row r="59840" x14ac:dyDescent="0.25"/>
    <row r="59841" x14ac:dyDescent="0.25"/>
    <row r="59842" x14ac:dyDescent="0.25"/>
    <row r="59843" x14ac:dyDescent="0.25"/>
    <row r="59844" x14ac:dyDescent="0.25"/>
    <row r="59845" x14ac:dyDescent="0.25"/>
    <row r="59846" x14ac:dyDescent="0.25"/>
    <row r="59847" x14ac:dyDescent="0.25"/>
    <row r="59848" x14ac:dyDescent="0.25"/>
    <row r="59849" x14ac:dyDescent="0.25"/>
    <row r="59850" x14ac:dyDescent="0.25"/>
    <row r="59851" x14ac:dyDescent="0.25"/>
    <row r="59852" x14ac:dyDescent="0.25"/>
    <row r="59853" x14ac:dyDescent="0.25"/>
    <row r="59854" x14ac:dyDescent="0.25"/>
    <row r="59855" x14ac:dyDescent="0.25"/>
    <row r="59856" x14ac:dyDescent="0.25"/>
    <row r="59857" x14ac:dyDescent="0.25"/>
    <row r="59858" x14ac:dyDescent="0.25"/>
    <row r="59859" x14ac:dyDescent="0.25"/>
    <row r="59860" x14ac:dyDescent="0.25"/>
    <row r="59861" x14ac:dyDescent="0.25"/>
    <row r="59862" x14ac:dyDescent="0.25"/>
    <row r="59863" x14ac:dyDescent="0.25"/>
    <row r="59864" x14ac:dyDescent="0.25"/>
    <row r="59865" x14ac:dyDescent="0.25"/>
    <row r="59866" x14ac:dyDescent="0.25"/>
    <row r="59867" x14ac:dyDescent="0.25"/>
    <row r="59868" x14ac:dyDescent="0.25"/>
    <row r="59869" x14ac:dyDescent="0.25"/>
    <row r="59870" x14ac:dyDescent="0.25"/>
    <row r="59871" x14ac:dyDescent="0.25"/>
    <row r="59872" x14ac:dyDescent="0.25"/>
    <row r="59873" x14ac:dyDescent="0.25"/>
    <row r="59874" x14ac:dyDescent="0.25"/>
    <row r="59875" x14ac:dyDescent="0.25"/>
    <row r="59876" x14ac:dyDescent="0.25"/>
    <row r="59877" x14ac:dyDescent="0.25"/>
    <row r="59878" x14ac:dyDescent="0.25"/>
    <row r="59879" x14ac:dyDescent="0.25"/>
    <row r="59880" x14ac:dyDescent="0.25"/>
    <row r="59881" x14ac:dyDescent="0.25"/>
    <row r="59882" x14ac:dyDescent="0.25"/>
    <row r="59883" x14ac:dyDescent="0.25"/>
    <row r="59884" x14ac:dyDescent="0.25"/>
    <row r="59885" x14ac:dyDescent="0.25"/>
    <row r="59886" x14ac:dyDescent="0.25"/>
    <row r="59887" x14ac:dyDescent="0.25"/>
    <row r="59888" x14ac:dyDescent="0.25"/>
    <row r="59889" x14ac:dyDescent="0.25"/>
    <row r="59890" x14ac:dyDescent="0.25"/>
    <row r="59891" x14ac:dyDescent="0.25"/>
    <row r="59892" x14ac:dyDescent="0.25"/>
    <row r="59893" x14ac:dyDescent="0.25"/>
    <row r="59894" x14ac:dyDescent="0.25"/>
    <row r="59895" x14ac:dyDescent="0.25"/>
    <row r="59896" x14ac:dyDescent="0.25"/>
    <row r="59897" x14ac:dyDescent="0.25"/>
    <row r="59898" x14ac:dyDescent="0.25"/>
    <row r="59899" x14ac:dyDescent="0.25"/>
    <row r="59900" x14ac:dyDescent="0.25"/>
    <row r="59901" x14ac:dyDescent="0.25"/>
    <row r="59902" x14ac:dyDescent="0.25"/>
    <row r="59903" x14ac:dyDescent="0.25"/>
    <row r="59904" x14ac:dyDescent="0.25"/>
    <row r="59905" x14ac:dyDescent="0.25"/>
    <row r="59906" x14ac:dyDescent="0.25"/>
    <row r="59907" x14ac:dyDescent="0.25"/>
    <row r="59908" x14ac:dyDescent="0.25"/>
    <row r="59909" x14ac:dyDescent="0.25"/>
    <row r="59910" x14ac:dyDescent="0.25"/>
    <row r="59911" x14ac:dyDescent="0.25"/>
    <row r="59912" x14ac:dyDescent="0.25"/>
    <row r="59913" x14ac:dyDescent="0.25"/>
    <row r="59914" x14ac:dyDescent="0.25"/>
    <row r="59915" x14ac:dyDescent="0.25"/>
    <row r="59916" x14ac:dyDescent="0.25"/>
    <row r="59917" x14ac:dyDescent="0.25"/>
    <row r="59918" x14ac:dyDescent="0.25"/>
    <row r="59919" x14ac:dyDescent="0.25"/>
    <row r="59920" x14ac:dyDescent="0.25"/>
    <row r="59921" x14ac:dyDescent="0.25"/>
    <row r="59922" x14ac:dyDescent="0.25"/>
    <row r="59923" x14ac:dyDescent="0.25"/>
    <row r="59924" x14ac:dyDescent="0.25"/>
    <row r="59925" x14ac:dyDescent="0.25"/>
    <row r="59926" x14ac:dyDescent="0.25"/>
    <row r="59927" x14ac:dyDescent="0.25"/>
    <row r="59928" x14ac:dyDescent="0.25"/>
    <row r="59929" x14ac:dyDescent="0.25"/>
    <row r="59930" x14ac:dyDescent="0.25"/>
    <row r="59931" x14ac:dyDescent="0.25"/>
    <row r="59932" x14ac:dyDescent="0.25"/>
    <row r="59933" x14ac:dyDescent="0.25"/>
    <row r="59934" x14ac:dyDescent="0.25"/>
    <row r="59935" x14ac:dyDescent="0.25"/>
    <row r="59936" x14ac:dyDescent="0.25"/>
    <row r="59937" x14ac:dyDescent="0.25"/>
    <row r="59938" x14ac:dyDescent="0.25"/>
    <row r="59939" x14ac:dyDescent="0.25"/>
    <row r="59940" x14ac:dyDescent="0.25"/>
    <row r="59941" x14ac:dyDescent="0.25"/>
    <row r="59942" x14ac:dyDescent="0.25"/>
    <row r="59943" x14ac:dyDescent="0.25"/>
    <row r="59944" x14ac:dyDescent="0.25"/>
    <row r="59945" x14ac:dyDescent="0.25"/>
    <row r="59946" x14ac:dyDescent="0.25"/>
    <row r="59947" x14ac:dyDescent="0.25"/>
    <row r="59948" x14ac:dyDescent="0.25"/>
    <row r="59949" x14ac:dyDescent="0.25"/>
    <row r="59950" x14ac:dyDescent="0.25"/>
    <row r="59951" x14ac:dyDescent="0.25"/>
    <row r="59952" x14ac:dyDescent="0.25"/>
    <row r="59953" x14ac:dyDescent="0.25"/>
    <row r="59954" x14ac:dyDescent="0.25"/>
    <row r="59955" x14ac:dyDescent="0.25"/>
    <row r="59956" x14ac:dyDescent="0.25"/>
    <row r="59957" x14ac:dyDescent="0.25"/>
    <row r="59958" x14ac:dyDescent="0.25"/>
    <row r="59959" x14ac:dyDescent="0.25"/>
    <row r="59960" x14ac:dyDescent="0.25"/>
    <row r="59961" x14ac:dyDescent="0.25"/>
    <row r="59962" x14ac:dyDescent="0.25"/>
    <row r="59963" x14ac:dyDescent="0.25"/>
    <row r="59964" x14ac:dyDescent="0.25"/>
    <row r="59965" x14ac:dyDescent="0.25"/>
    <row r="59966" x14ac:dyDescent="0.25"/>
    <row r="59967" x14ac:dyDescent="0.25"/>
    <row r="59968" x14ac:dyDescent="0.25"/>
    <row r="59969" x14ac:dyDescent="0.25"/>
    <row r="59970" x14ac:dyDescent="0.25"/>
    <row r="59971" x14ac:dyDescent="0.25"/>
    <row r="59972" x14ac:dyDescent="0.25"/>
    <row r="59973" x14ac:dyDescent="0.25"/>
    <row r="59974" x14ac:dyDescent="0.25"/>
    <row r="59975" x14ac:dyDescent="0.25"/>
    <row r="59976" x14ac:dyDescent="0.25"/>
    <row r="59977" x14ac:dyDescent="0.25"/>
    <row r="59978" x14ac:dyDescent="0.25"/>
    <row r="59979" x14ac:dyDescent="0.25"/>
    <row r="59980" x14ac:dyDescent="0.25"/>
    <row r="59981" x14ac:dyDescent="0.25"/>
    <row r="59982" x14ac:dyDescent="0.25"/>
    <row r="59983" x14ac:dyDescent="0.25"/>
    <row r="59984" x14ac:dyDescent="0.25"/>
    <row r="59985" x14ac:dyDescent="0.25"/>
    <row r="59986" x14ac:dyDescent="0.25"/>
    <row r="59987" x14ac:dyDescent="0.25"/>
    <row r="59988" x14ac:dyDescent="0.25"/>
    <row r="59989" x14ac:dyDescent="0.25"/>
    <row r="59990" x14ac:dyDescent="0.25"/>
    <row r="59991" x14ac:dyDescent="0.25"/>
    <row r="59992" x14ac:dyDescent="0.25"/>
    <row r="59993" x14ac:dyDescent="0.25"/>
    <row r="59994" x14ac:dyDescent="0.25"/>
    <row r="59995" x14ac:dyDescent="0.25"/>
    <row r="59996" x14ac:dyDescent="0.25"/>
    <row r="59997" x14ac:dyDescent="0.25"/>
    <row r="59998" x14ac:dyDescent="0.25"/>
    <row r="59999" x14ac:dyDescent="0.25"/>
    <row r="60000" x14ac:dyDescent="0.25"/>
    <row r="60001" x14ac:dyDescent="0.25"/>
    <row r="60002" x14ac:dyDescent="0.25"/>
    <row r="60003" x14ac:dyDescent="0.25"/>
    <row r="60004" x14ac:dyDescent="0.25"/>
    <row r="60005" x14ac:dyDescent="0.25"/>
    <row r="60006" x14ac:dyDescent="0.25"/>
    <row r="60007" x14ac:dyDescent="0.25"/>
    <row r="60008" x14ac:dyDescent="0.25"/>
    <row r="60009" x14ac:dyDescent="0.25"/>
    <row r="60010" x14ac:dyDescent="0.25"/>
    <row r="60011" x14ac:dyDescent="0.25"/>
    <row r="60012" x14ac:dyDescent="0.25"/>
    <row r="60013" x14ac:dyDescent="0.25"/>
    <row r="60014" x14ac:dyDescent="0.25"/>
    <row r="60015" x14ac:dyDescent="0.25"/>
    <row r="60016" x14ac:dyDescent="0.25"/>
    <row r="60017" x14ac:dyDescent="0.25"/>
    <row r="60018" x14ac:dyDescent="0.25"/>
    <row r="60019" x14ac:dyDescent="0.25"/>
    <row r="60020" x14ac:dyDescent="0.25"/>
    <row r="60021" x14ac:dyDescent="0.25"/>
    <row r="60022" x14ac:dyDescent="0.25"/>
    <row r="60023" x14ac:dyDescent="0.25"/>
    <row r="60024" x14ac:dyDescent="0.25"/>
    <row r="60025" x14ac:dyDescent="0.25"/>
    <row r="60026" x14ac:dyDescent="0.25"/>
    <row r="60027" x14ac:dyDescent="0.25"/>
    <row r="60028" x14ac:dyDescent="0.25"/>
    <row r="60029" x14ac:dyDescent="0.25"/>
    <row r="60030" x14ac:dyDescent="0.25"/>
    <row r="60031" x14ac:dyDescent="0.25"/>
    <row r="60032" x14ac:dyDescent="0.25"/>
    <row r="60033" x14ac:dyDescent="0.25"/>
    <row r="60034" x14ac:dyDescent="0.25"/>
    <row r="60035" x14ac:dyDescent="0.25"/>
    <row r="60036" x14ac:dyDescent="0.25"/>
    <row r="60037" x14ac:dyDescent="0.25"/>
    <row r="60038" x14ac:dyDescent="0.25"/>
    <row r="60039" x14ac:dyDescent="0.25"/>
    <row r="60040" x14ac:dyDescent="0.25"/>
    <row r="60041" x14ac:dyDescent="0.25"/>
    <row r="60042" x14ac:dyDescent="0.25"/>
    <row r="60043" x14ac:dyDescent="0.25"/>
    <row r="60044" x14ac:dyDescent="0.25"/>
    <row r="60045" x14ac:dyDescent="0.25"/>
    <row r="60046" x14ac:dyDescent="0.25"/>
    <row r="60047" x14ac:dyDescent="0.25"/>
    <row r="60048" x14ac:dyDescent="0.25"/>
    <row r="60049" x14ac:dyDescent="0.25"/>
    <row r="60050" x14ac:dyDescent="0.25"/>
    <row r="60051" x14ac:dyDescent="0.25"/>
    <row r="60052" x14ac:dyDescent="0.25"/>
    <row r="60053" x14ac:dyDescent="0.25"/>
    <row r="60054" x14ac:dyDescent="0.25"/>
    <row r="60055" x14ac:dyDescent="0.25"/>
    <row r="60056" x14ac:dyDescent="0.25"/>
    <row r="60057" x14ac:dyDescent="0.25"/>
    <row r="60058" x14ac:dyDescent="0.25"/>
    <row r="60059" x14ac:dyDescent="0.25"/>
    <row r="60060" x14ac:dyDescent="0.25"/>
    <row r="60061" x14ac:dyDescent="0.25"/>
    <row r="60062" x14ac:dyDescent="0.25"/>
    <row r="60063" x14ac:dyDescent="0.25"/>
    <row r="60064" x14ac:dyDescent="0.25"/>
    <row r="60065" x14ac:dyDescent="0.25"/>
    <row r="60066" x14ac:dyDescent="0.25"/>
    <row r="60067" x14ac:dyDescent="0.25"/>
    <row r="60068" x14ac:dyDescent="0.25"/>
    <row r="60069" x14ac:dyDescent="0.25"/>
    <row r="60070" x14ac:dyDescent="0.25"/>
    <row r="60071" x14ac:dyDescent="0.25"/>
    <row r="60072" x14ac:dyDescent="0.25"/>
    <row r="60073" x14ac:dyDescent="0.25"/>
    <row r="60074" x14ac:dyDescent="0.25"/>
    <row r="60075" x14ac:dyDescent="0.25"/>
    <row r="60076" x14ac:dyDescent="0.25"/>
    <row r="60077" x14ac:dyDescent="0.25"/>
    <row r="60078" x14ac:dyDescent="0.25"/>
    <row r="60079" x14ac:dyDescent="0.25"/>
    <row r="60080" x14ac:dyDescent="0.25"/>
    <row r="60081" x14ac:dyDescent="0.25"/>
    <row r="60082" x14ac:dyDescent="0.25"/>
    <row r="60083" x14ac:dyDescent="0.25"/>
    <row r="60084" x14ac:dyDescent="0.25"/>
    <row r="60085" x14ac:dyDescent="0.25"/>
    <row r="60086" x14ac:dyDescent="0.25"/>
    <row r="60087" x14ac:dyDescent="0.25"/>
    <row r="60088" x14ac:dyDescent="0.25"/>
    <row r="60089" x14ac:dyDescent="0.25"/>
    <row r="60090" x14ac:dyDescent="0.25"/>
    <row r="60091" x14ac:dyDescent="0.25"/>
    <row r="60092" x14ac:dyDescent="0.25"/>
    <row r="60093" x14ac:dyDescent="0.25"/>
    <row r="60094" x14ac:dyDescent="0.25"/>
    <row r="60095" x14ac:dyDescent="0.25"/>
    <row r="60096" x14ac:dyDescent="0.25"/>
    <row r="60097" x14ac:dyDescent="0.25"/>
    <row r="60098" x14ac:dyDescent="0.25"/>
    <row r="60099" x14ac:dyDescent="0.25"/>
    <row r="60100" x14ac:dyDescent="0.25"/>
    <row r="60101" x14ac:dyDescent="0.25"/>
    <row r="60102" x14ac:dyDescent="0.25"/>
    <row r="60103" x14ac:dyDescent="0.25"/>
    <row r="60104" x14ac:dyDescent="0.25"/>
    <row r="60105" x14ac:dyDescent="0.25"/>
    <row r="60106" x14ac:dyDescent="0.25"/>
    <row r="60107" x14ac:dyDescent="0.25"/>
    <row r="60108" x14ac:dyDescent="0.25"/>
    <row r="60109" x14ac:dyDescent="0.25"/>
    <row r="60110" x14ac:dyDescent="0.25"/>
    <row r="60111" x14ac:dyDescent="0.25"/>
    <row r="60112" x14ac:dyDescent="0.25"/>
    <row r="60113" x14ac:dyDescent="0.25"/>
    <row r="60114" x14ac:dyDescent="0.25"/>
    <row r="60115" x14ac:dyDescent="0.25"/>
    <row r="60116" x14ac:dyDescent="0.25"/>
    <row r="60117" x14ac:dyDescent="0.25"/>
    <row r="60118" x14ac:dyDescent="0.25"/>
    <row r="60119" x14ac:dyDescent="0.25"/>
    <row r="60120" x14ac:dyDescent="0.25"/>
    <row r="60121" x14ac:dyDescent="0.25"/>
    <row r="60122" x14ac:dyDescent="0.25"/>
    <row r="60123" x14ac:dyDescent="0.25"/>
    <row r="60124" x14ac:dyDescent="0.25"/>
    <row r="60125" x14ac:dyDescent="0.25"/>
    <row r="60126" x14ac:dyDescent="0.25"/>
    <row r="60127" x14ac:dyDescent="0.25"/>
    <row r="60128" x14ac:dyDescent="0.25"/>
    <row r="60129" x14ac:dyDescent="0.25"/>
    <row r="60130" x14ac:dyDescent="0.25"/>
    <row r="60131" x14ac:dyDescent="0.25"/>
    <row r="60132" x14ac:dyDescent="0.25"/>
    <row r="60133" x14ac:dyDescent="0.25"/>
    <row r="60134" x14ac:dyDescent="0.25"/>
    <row r="60135" x14ac:dyDescent="0.25"/>
    <row r="60136" x14ac:dyDescent="0.25"/>
    <row r="60137" x14ac:dyDescent="0.25"/>
    <row r="60138" x14ac:dyDescent="0.25"/>
    <row r="60139" x14ac:dyDescent="0.25"/>
    <row r="60140" x14ac:dyDescent="0.25"/>
    <row r="60141" x14ac:dyDescent="0.25"/>
    <row r="60142" x14ac:dyDescent="0.25"/>
    <row r="60143" x14ac:dyDescent="0.25"/>
    <row r="60144" x14ac:dyDescent="0.25"/>
    <row r="60145" x14ac:dyDescent="0.25"/>
    <row r="60146" x14ac:dyDescent="0.25"/>
    <row r="60147" x14ac:dyDescent="0.25"/>
    <row r="60148" x14ac:dyDescent="0.25"/>
    <row r="60149" x14ac:dyDescent="0.25"/>
    <row r="60150" x14ac:dyDescent="0.25"/>
    <row r="60151" x14ac:dyDescent="0.25"/>
    <row r="60152" x14ac:dyDescent="0.25"/>
    <row r="60153" x14ac:dyDescent="0.25"/>
    <row r="60154" x14ac:dyDescent="0.25"/>
    <row r="60155" x14ac:dyDescent="0.25"/>
    <row r="60156" x14ac:dyDescent="0.25"/>
    <row r="60157" x14ac:dyDescent="0.25"/>
    <row r="60158" x14ac:dyDescent="0.25"/>
    <row r="60159" x14ac:dyDescent="0.25"/>
    <row r="60160" x14ac:dyDescent="0.25"/>
    <row r="60161" x14ac:dyDescent="0.25"/>
    <row r="60162" x14ac:dyDescent="0.25"/>
    <row r="60163" x14ac:dyDescent="0.25"/>
    <row r="60164" x14ac:dyDescent="0.25"/>
    <row r="60165" x14ac:dyDescent="0.25"/>
    <row r="60166" x14ac:dyDescent="0.25"/>
    <row r="60167" x14ac:dyDescent="0.25"/>
    <row r="60168" x14ac:dyDescent="0.25"/>
    <row r="60169" x14ac:dyDescent="0.25"/>
    <row r="60170" x14ac:dyDescent="0.25"/>
    <row r="60171" x14ac:dyDescent="0.25"/>
    <row r="60172" x14ac:dyDescent="0.25"/>
    <row r="60173" x14ac:dyDescent="0.25"/>
    <row r="60174" x14ac:dyDescent="0.25"/>
    <row r="60175" x14ac:dyDescent="0.25"/>
    <row r="60176" x14ac:dyDescent="0.25"/>
    <row r="60177" x14ac:dyDescent="0.25"/>
    <row r="60178" x14ac:dyDescent="0.25"/>
    <row r="60179" x14ac:dyDescent="0.25"/>
    <row r="60180" x14ac:dyDescent="0.25"/>
    <row r="60181" x14ac:dyDescent="0.25"/>
    <row r="60182" x14ac:dyDescent="0.25"/>
    <row r="60183" x14ac:dyDescent="0.25"/>
    <row r="60184" x14ac:dyDescent="0.25"/>
    <row r="60185" x14ac:dyDescent="0.25"/>
    <row r="60186" x14ac:dyDescent="0.25"/>
    <row r="60187" x14ac:dyDescent="0.25"/>
    <row r="60188" x14ac:dyDescent="0.25"/>
    <row r="60189" x14ac:dyDescent="0.25"/>
    <row r="60190" x14ac:dyDescent="0.25"/>
    <row r="60191" x14ac:dyDescent="0.25"/>
    <row r="60192" x14ac:dyDescent="0.25"/>
    <row r="60193" x14ac:dyDescent="0.25"/>
    <row r="60194" x14ac:dyDescent="0.25"/>
    <row r="60195" x14ac:dyDescent="0.25"/>
    <row r="60196" x14ac:dyDescent="0.25"/>
    <row r="60197" x14ac:dyDescent="0.25"/>
    <row r="60198" x14ac:dyDescent="0.25"/>
    <row r="60199" x14ac:dyDescent="0.25"/>
    <row r="60200" x14ac:dyDescent="0.25"/>
    <row r="60201" x14ac:dyDescent="0.25"/>
    <row r="60202" x14ac:dyDescent="0.25"/>
    <row r="60203" x14ac:dyDescent="0.25"/>
    <row r="60204" x14ac:dyDescent="0.25"/>
    <row r="60205" x14ac:dyDescent="0.25"/>
    <row r="60206" x14ac:dyDescent="0.25"/>
    <row r="60207" x14ac:dyDescent="0.25"/>
    <row r="60208" x14ac:dyDescent="0.25"/>
    <row r="60209" x14ac:dyDescent="0.25"/>
    <row r="60210" x14ac:dyDescent="0.25"/>
    <row r="60211" x14ac:dyDescent="0.25"/>
    <row r="60212" x14ac:dyDescent="0.25"/>
    <row r="60213" x14ac:dyDescent="0.25"/>
    <row r="60214" x14ac:dyDescent="0.25"/>
    <row r="60215" x14ac:dyDescent="0.25"/>
    <row r="60216" x14ac:dyDescent="0.25"/>
    <row r="60217" x14ac:dyDescent="0.25"/>
    <row r="60218" x14ac:dyDescent="0.25"/>
    <row r="60219" x14ac:dyDescent="0.25"/>
    <row r="60220" x14ac:dyDescent="0.25"/>
    <row r="60221" x14ac:dyDescent="0.25"/>
    <row r="60222" x14ac:dyDescent="0.25"/>
    <row r="60223" x14ac:dyDescent="0.25"/>
    <row r="60224" x14ac:dyDescent="0.25"/>
    <row r="60225" x14ac:dyDescent="0.25"/>
    <row r="60226" x14ac:dyDescent="0.25"/>
    <row r="60227" x14ac:dyDescent="0.25"/>
    <row r="60228" x14ac:dyDescent="0.25"/>
    <row r="60229" x14ac:dyDescent="0.25"/>
    <row r="60230" x14ac:dyDescent="0.25"/>
    <row r="60231" x14ac:dyDescent="0.25"/>
    <row r="60232" x14ac:dyDescent="0.25"/>
    <row r="60233" x14ac:dyDescent="0.25"/>
    <row r="60234" x14ac:dyDescent="0.25"/>
    <row r="60235" x14ac:dyDescent="0.25"/>
    <row r="60236" x14ac:dyDescent="0.25"/>
    <row r="60237" x14ac:dyDescent="0.25"/>
    <row r="60238" x14ac:dyDescent="0.25"/>
    <row r="60239" x14ac:dyDescent="0.25"/>
    <row r="60240" x14ac:dyDescent="0.25"/>
    <row r="60241" x14ac:dyDescent="0.25"/>
    <row r="60242" x14ac:dyDescent="0.25"/>
    <row r="60243" x14ac:dyDescent="0.25"/>
    <row r="60244" x14ac:dyDescent="0.25"/>
    <row r="60245" x14ac:dyDescent="0.25"/>
    <row r="60246" x14ac:dyDescent="0.25"/>
    <row r="60247" x14ac:dyDescent="0.25"/>
    <row r="60248" x14ac:dyDescent="0.25"/>
    <row r="60249" x14ac:dyDescent="0.25"/>
    <row r="60250" x14ac:dyDescent="0.25"/>
    <row r="60251" x14ac:dyDescent="0.25"/>
    <row r="60252" x14ac:dyDescent="0.25"/>
    <row r="60253" x14ac:dyDescent="0.25"/>
    <row r="60254" x14ac:dyDescent="0.25"/>
    <row r="60255" x14ac:dyDescent="0.25"/>
    <row r="60256" x14ac:dyDescent="0.25"/>
    <row r="60257" x14ac:dyDescent="0.25"/>
    <row r="60258" x14ac:dyDescent="0.25"/>
    <row r="60259" x14ac:dyDescent="0.25"/>
    <row r="60260" x14ac:dyDescent="0.25"/>
    <row r="60261" x14ac:dyDescent="0.25"/>
    <row r="60262" x14ac:dyDescent="0.25"/>
    <row r="60263" x14ac:dyDescent="0.25"/>
    <row r="60264" x14ac:dyDescent="0.25"/>
    <row r="60265" x14ac:dyDescent="0.25"/>
    <row r="60266" x14ac:dyDescent="0.25"/>
    <row r="60267" x14ac:dyDescent="0.25"/>
    <row r="60268" x14ac:dyDescent="0.25"/>
    <row r="60269" x14ac:dyDescent="0.25"/>
    <row r="60270" x14ac:dyDescent="0.25"/>
    <row r="60271" x14ac:dyDescent="0.25"/>
    <row r="60272" x14ac:dyDescent="0.25"/>
    <row r="60273" x14ac:dyDescent="0.25"/>
    <row r="60274" x14ac:dyDescent="0.25"/>
    <row r="60275" x14ac:dyDescent="0.25"/>
    <row r="60276" x14ac:dyDescent="0.25"/>
    <row r="60277" x14ac:dyDescent="0.25"/>
    <row r="60278" x14ac:dyDescent="0.25"/>
    <row r="60279" x14ac:dyDescent="0.25"/>
    <row r="60280" x14ac:dyDescent="0.25"/>
    <row r="60281" x14ac:dyDescent="0.25"/>
    <row r="60282" x14ac:dyDescent="0.25"/>
    <row r="60283" x14ac:dyDescent="0.25"/>
    <row r="60284" x14ac:dyDescent="0.25"/>
    <row r="60285" x14ac:dyDescent="0.25"/>
    <row r="60286" x14ac:dyDescent="0.25"/>
    <row r="60287" x14ac:dyDescent="0.25"/>
    <row r="60288" x14ac:dyDescent="0.25"/>
    <row r="60289" x14ac:dyDescent="0.25"/>
    <row r="60290" x14ac:dyDescent="0.25"/>
    <row r="60291" x14ac:dyDescent="0.25"/>
    <row r="60292" x14ac:dyDescent="0.25"/>
    <row r="60293" x14ac:dyDescent="0.25"/>
    <row r="60294" x14ac:dyDescent="0.25"/>
    <row r="60295" x14ac:dyDescent="0.25"/>
    <row r="60296" x14ac:dyDescent="0.25"/>
    <row r="60297" x14ac:dyDescent="0.25"/>
    <row r="60298" x14ac:dyDescent="0.25"/>
    <row r="60299" x14ac:dyDescent="0.25"/>
    <row r="60300" x14ac:dyDescent="0.25"/>
    <row r="60301" x14ac:dyDescent="0.25"/>
    <row r="60302" x14ac:dyDescent="0.25"/>
    <row r="60303" x14ac:dyDescent="0.25"/>
    <row r="60304" x14ac:dyDescent="0.25"/>
    <row r="60305" x14ac:dyDescent="0.25"/>
    <row r="60306" x14ac:dyDescent="0.25"/>
    <row r="60307" x14ac:dyDescent="0.25"/>
    <row r="60308" x14ac:dyDescent="0.25"/>
    <row r="60309" x14ac:dyDescent="0.25"/>
    <row r="60310" x14ac:dyDescent="0.25"/>
    <row r="60311" x14ac:dyDescent="0.25"/>
    <row r="60312" x14ac:dyDescent="0.25"/>
    <row r="60313" x14ac:dyDescent="0.25"/>
    <row r="60314" x14ac:dyDescent="0.25"/>
    <row r="60315" x14ac:dyDescent="0.25"/>
    <row r="60316" x14ac:dyDescent="0.25"/>
    <row r="60317" x14ac:dyDescent="0.25"/>
    <row r="60318" x14ac:dyDescent="0.25"/>
    <row r="60319" x14ac:dyDescent="0.25"/>
    <row r="60320" x14ac:dyDescent="0.25"/>
    <row r="60321" x14ac:dyDescent="0.25"/>
    <row r="60322" x14ac:dyDescent="0.25"/>
    <row r="60323" x14ac:dyDescent="0.25"/>
    <row r="60324" x14ac:dyDescent="0.25"/>
    <row r="60325" x14ac:dyDescent="0.25"/>
    <row r="60326" x14ac:dyDescent="0.25"/>
    <row r="60327" x14ac:dyDescent="0.25"/>
    <row r="60328" x14ac:dyDescent="0.25"/>
    <row r="60329" x14ac:dyDescent="0.25"/>
    <row r="60330" x14ac:dyDescent="0.25"/>
    <row r="60331" x14ac:dyDescent="0.25"/>
    <row r="60332" x14ac:dyDescent="0.25"/>
    <row r="60333" x14ac:dyDescent="0.25"/>
    <row r="60334" x14ac:dyDescent="0.25"/>
    <row r="60335" x14ac:dyDescent="0.25"/>
    <row r="60336" x14ac:dyDescent="0.25"/>
    <row r="60337" x14ac:dyDescent="0.25"/>
    <row r="60338" x14ac:dyDescent="0.25"/>
    <row r="60339" x14ac:dyDescent="0.25"/>
    <row r="60340" x14ac:dyDescent="0.25"/>
    <row r="60341" x14ac:dyDescent="0.25"/>
    <row r="60342" x14ac:dyDescent="0.25"/>
    <row r="60343" x14ac:dyDescent="0.25"/>
    <row r="60344" x14ac:dyDescent="0.25"/>
    <row r="60345" x14ac:dyDescent="0.25"/>
    <row r="60346" x14ac:dyDescent="0.25"/>
    <row r="60347" x14ac:dyDescent="0.25"/>
    <row r="60348" x14ac:dyDescent="0.25"/>
    <row r="60349" x14ac:dyDescent="0.25"/>
    <row r="60350" x14ac:dyDescent="0.25"/>
    <row r="60351" x14ac:dyDescent="0.25"/>
    <row r="60352" x14ac:dyDescent="0.25"/>
    <row r="60353" x14ac:dyDescent="0.25"/>
    <row r="60354" x14ac:dyDescent="0.25"/>
    <row r="60355" x14ac:dyDescent="0.25"/>
    <row r="60356" x14ac:dyDescent="0.25"/>
    <row r="60357" x14ac:dyDescent="0.25"/>
    <row r="60358" x14ac:dyDescent="0.25"/>
    <row r="60359" x14ac:dyDescent="0.25"/>
    <row r="60360" x14ac:dyDescent="0.25"/>
    <row r="60361" x14ac:dyDescent="0.25"/>
    <row r="60362" x14ac:dyDescent="0.25"/>
    <row r="60363" x14ac:dyDescent="0.25"/>
    <row r="60364" x14ac:dyDescent="0.25"/>
    <row r="60365" x14ac:dyDescent="0.25"/>
    <row r="60366" x14ac:dyDescent="0.25"/>
    <row r="60367" x14ac:dyDescent="0.25"/>
    <row r="60368" x14ac:dyDescent="0.25"/>
    <row r="60369" x14ac:dyDescent="0.25"/>
    <row r="60370" x14ac:dyDescent="0.25"/>
    <row r="60371" x14ac:dyDescent="0.25"/>
    <row r="60372" x14ac:dyDescent="0.25"/>
    <row r="60373" x14ac:dyDescent="0.25"/>
    <row r="60374" x14ac:dyDescent="0.25"/>
    <row r="60375" x14ac:dyDescent="0.25"/>
    <row r="60376" x14ac:dyDescent="0.25"/>
    <row r="60377" x14ac:dyDescent="0.25"/>
    <row r="60378" x14ac:dyDescent="0.25"/>
    <row r="60379" x14ac:dyDescent="0.25"/>
    <row r="60380" x14ac:dyDescent="0.25"/>
    <row r="60381" x14ac:dyDescent="0.25"/>
    <row r="60382" x14ac:dyDescent="0.25"/>
    <row r="60383" x14ac:dyDescent="0.25"/>
    <row r="60384" x14ac:dyDescent="0.25"/>
    <row r="60385" x14ac:dyDescent="0.25"/>
    <row r="60386" x14ac:dyDescent="0.25"/>
    <row r="60387" x14ac:dyDescent="0.25"/>
    <row r="60388" x14ac:dyDescent="0.25"/>
    <row r="60389" x14ac:dyDescent="0.25"/>
    <row r="60390" x14ac:dyDescent="0.25"/>
    <row r="60391" x14ac:dyDescent="0.25"/>
    <row r="60392" x14ac:dyDescent="0.25"/>
    <row r="60393" x14ac:dyDescent="0.25"/>
    <row r="60394" x14ac:dyDescent="0.25"/>
    <row r="60395" x14ac:dyDescent="0.25"/>
    <row r="60396" x14ac:dyDescent="0.25"/>
    <row r="60397" x14ac:dyDescent="0.25"/>
    <row r="60398" x14ac:dyDescent="0.25"/>
    <row r="60399" x14ac:dyDescent="0.25"/>
    <row r="60400" x14ac:dyDescent="0.25"/>
    <row r="60401" x14ac:dyDescent="0.25"/>
    <row r="60402" x14ac:dyDescent="0.25"/>
    <row r="60403" x14ac:dyDescent="0.25"/>
    <row r="60404" x14ac:dyDescent="0.25"/>
    <row r="60405" x14ac:dyDescent="0.25"/>
    <row r="60406" x14ac:dyDescent="0.25"/>
    <row r="60407" x14ac:dyDescent="0.25"/>
    <row r="60408" x14ac:dyDescent="0.25"/>
    <row r="60409" x14ac:dyDescent="0.25"/>
    <row r="60410" x14ac:dyDescent="0.25"/>
    <row r="60411" x14ac:dyDescent="0.25"/>
    <row r="60412" x14ac:dyDescent="0.25"/>
    <row r="60413" x14ac:dyDescent="0.25"/>
    <row r="60414" x14ac:dyDescent="0.25"/>
    <row r="60415" x14ac:dyDescent="0.25"/>
    <row r="60416" x14ac:dyDescent="0.25"/>
    <row r="60417" x14ac:dyDescent="0.25"/>
    <row r="60418" x14ac:dyDescent="0.25"/>
    <row r="60419" x14ac:dyDescent="0.25"/>
    <row r="60420" x14ac:dyDescent="0.25"/>
    <row r="60421" x14ac:dyDescent="0.25"/>
    <row r="60422" x14ac:dyDescent="0.25"/>
    <row r="60423" x14ac:dyDescent="0.25"/>
    <row r="60424" x14ac:dyDescent="0.25"/>
    <row r="60425" x14ac:dyDescent="0.25"/>
    <row r="60426" x14ac:dyDescent="0.25"/>
    <row r="60427" x14ac:dyDescent="0.25"/>
    <row r="60428" x14ac:dyDescent="0.25"/>
    <row r="60429" x14ac:dyDescent="0.25"/>
    <row r="60430" x14ac:dyDescent="0.25"/>
    <row r="60431" x14ac:dyDescent="0.25"/>
    <row r="60432" x14ac:dyDescent="0.25"/>
    <row r="60433" x14ac:dyDescent="0.25"/>
    <row r="60434" x14ac:dyDescent="0.25"/>
    <row r="60435" x14ac:dyDescent="0.25"/>
    <row r="60436" x14ac:dyDescent="0.25"/>
    <row r="60437" x14ac:dyDescent="0.25"/>
    <row r="60438" x14ac:dyDescent="0.25"/>
    <row r="60439" x14ac:dyDescent="0.25"/>
    <row r="60440" x14ac:dyDescent="0.25"/>
    <row r="60441" x14ac:dyDescent="0.25"/>
    <row r="60442" x14ac:dyDescent="0.25"/>
    <row r="60443" x14ac:dyDescent="0.25"/>
    <row r="60444" x14ac:dyDescent="0.25"/>
    <row r="60445" x14ac:dyDescent="0.25"/>
    <row r="60446" x14ac:dyDescent="0.25"/>
    <row r="60447" x14ac:dyDescent="0.25"/>
    <row r="60448" x14ac:dyDescent="0.25"/>
    <row r="60449" x14ac:dyDescent="0.25"/>
    <row r="60450" x14ac:dyDescent="0.25"/>
    <row r="60451" x14ac:dyDescent="0.25"/>
    <row r="60452" x14ac:dyDescent="0.25"/>
    <row r="60453" x14ac:dyDescent="0.25"/>
    <row r="60454" x14ac:dyDescent="0.25"/>
    <row r="60455" x14ac:dyDescent="0.25"/>
    <row r="60456" x14ac:dyDescent="0.25"/>
    <row r="60457" x14ac:dyDescent="0.25"/>
    <row r="60458" x14ac:dyDescent="0.25"/>
    <row r="60459" x14ac:dyDescent="0.25"/>
    <row r="60460" x14ac:dyDescent="0.25"/>
    <row r="60461" x14ac:dyDescent="0.25"/>
    <row r="60462" x14ac:dyDescent="0.25"/>
    <row r="60463" x14ac:dyDescent="0.25"/>
    <row r="60464" x14ac:dyDescent="0.25"/>
    <row r="60465" x14ac:dyDescent="0.25"/>
    <row r="60466" x14ac:dyDescent="0.25"/>
    <row r="60467" x14ac:dyDescent="0.25"/>
    <row r="60468" x14ac:dyDescent="0.25"/>
    <row r="60469" x14ac:dyDescent="0.25"/>
    <row r="60470" x14ac:dyDescent="0.25"/>
    <row r="60471" x14ac:dyDescent="0.25"/>
    <row r="60472" x14ac:dyDescent="0.25"/>
    <row r="60473" x14ac:dyDescent="0.25"/>
    <row r="60474" x14ac:dyDescent="0.25"/>
    <row r="60475" x14ac:dyDescent="0.25"/>
    <row r="60476" x14ac:dyDescent="0.25"/>
    <row r="60477" x14ac:dyDescent="0.25"/>
    <row r="60478" x14ac:dyDescent="0.25"/>
    <row r="60479" x14ac:dyDescent="0.25"/>
    <row r="60480" x14ac:dyDescent="0.25"/>
    <row r="60481" x14ac:dyDescent="0.25"/>
    <row r="60482" x14ac:dyDescent="0.25"/>
    <row r="60483" x14ac:dyDescent="0.25"/>
    <row r="60484" x14ac:dyDescent="0.25"/>
    <row r="60485" x14ac:dyDescent="0.25"/>
    <row r="60486" x14ac:dyDescent="0.25"/>
    <row r="60487" x14ac:dyDescent="0.25"/>
    <row r="60488" x14ac:dyDescent="0.25"/>
    <row r="60489" x14ac:dyDescent="0.25"/>
    <row r="60490" x14ac:dyDescent="0.25"/>
    <row r="60491" x14ac:dyDescent="0.25"/>
    <row r="60492" x14ac:dyDescent="0.25"/>
    <row r="60493" x14ac:dyDescent="0.25"/>
    <row r="60494" x14ac:dyDescent="0.25"/>
    <row r="60495" x14ac:dyDescent="0.25"/>
    <row r="60496" x14ac:dyDescent="0.25"/>
    <row r="60497" x14ac:dyDescent="0.25"/>
    <row r="60498" x14ac:dyDescent="0.25"/>
    <row r="60499" x14ac:dyDescent="0.25"/>
    <row r="60500" x14ac:dyDescent="0.25"/>
    <row r="60501" x14ac:dyDescent="0.25"/>
    <row r="60502" x14ac:dyDescent="0.25"/>
    <row r="60503" x14ac:dyDescent="0.25"/>
    <row r="60504" x14ac:dyDescent="0.25"/>
    <row r="60505" x14ac:dyDescent="0.25"/>
    <row r="60506" x14ac:dyDescent="0.25"/>
    <row r="60507" x14ac:dyDescent="0.25"/>
    <row r="60508" x14ac:dyDescent="0.25"/>
    <row r="60509" x14ac:dyDescent="0.25"/>
    <row r="60510" x14ac:dyDescent="0.25"/>
    <row r="60511" x14ac:dyDescent="0.25"/>
    <row r="60512" x14ac:dyDescent="0.25"/>
    <row r="60513" x14ac:dyDescent="0.25"/>
    <row r="60514" x14ac:dyDescent="0.25"/>
    <row r="60515" x14ac:dyDescent="0.25"/>
    <row r="60516" x14ac:dyDescent="0.25"/>
    <row r="60517" x14ac:dyDescent="0.25"/>
    <row r="60518" x14ac:dyDescent="0.25"/>
    <row r="60519" x14ac:dyDescent="0.25"/>
    <row r="60520" x14ac:dyDescent="0.25"/>
    <row r="60521" x14ac:dyDescent="0.25"/>
    <row r="60522" x14ac:dyDescent="0.25"/>
    <row r="60523" x14ac:dyDescent="0.25"/>
    <row r="60524" x14ac:dyDescent="0.25"/>
    <row r="60525" x14ac:dyDescent="0.25"/>
    <row r="60526" x14ac:dyDescent="0.25"/>
    <row r="60527" x14ac:dyDescent="0.25"/>
    <row r="60528" x14ac:dyDescent="0.25"/>
    <row r="60529" x14ac:dyDescent="0.25"/>
    <row r="60530" x14ac:dyDescent="0.25"/>
    <row r="60531" x14ac:dyDescent="0.25"/>
    <row r="60532" x14ac:dyDescent="0.25"/>
    <row r="60533" x14ac:dyDescent="0.25"/>
    <row r="60534" x14ac:dyDescent="0.25"/>
    <row r="60535" x14ac:dyDescent="0.25"/>
    <row r="60536" x14ac:dyDescent="0.25"/>
    <row r="60537" x14ac:dyDescent="0.25"/>
    <row r="60538" x14ac:dyDescent="0.25"/>
    <row r="60539" x14ac:dyDescent="0.25"/>
    <row r="60540" x14ac:dyDescent="0.25"/>
    <row r="60541" x14ac:dyDescent="0.25"/>
    <row r="60542" x14ac:dyDescent="0.25"/>
    <row r="60543" x14ac:dyDescent="0.25"/>
    <row r="60544" x14ac:dyDescent="0.25"/>
    <row r="60545" x14ac:dyDescent="0.25"/>
    <row r="60546" x14ac:dyDescent="0.25"/>
    <row r="60547" x14ac:dyDescent="0.25"/>
    <row r="60548" x14ac:dyDescent="0.25"/>
    <row r="60549" x14ac:dyDescent="0.25"/>
    <row r="60550" x14ac:dyDescent="0.25"/>
    <row r="60551" x14ac:dyDescent="0.25"/>
    <row r="60552" x14ac:dyDescent="0.25"/>
    <row r="60553" x14ac:dyDescent="0.25"/>
    <row r="60554" x14ac:dyDescent="0.25"/>
    <row r="60555" x14ac:dyDescent="0.25"/>
    <row r="60556" x14ac:dyDescent="0.25"/>
    <row r="60557" x14ac:dyDescent="0.25"/>
    <row r="60558" x14ac:dyDescent="0.25"/>
    <row r="60559" x14ac:dyDescent="0.25"/>
    <row r="60560" x14ac:dyDescent="0.25"/>
    <row r="60561" x14ac:dyDescent="0.25"/>
    <row r="60562" x14ac:dyDescent="0.25"/>
    <row r="60563" x14ac:dyDescent="0.25"/>
    <row r="60564" x14ac:dyDescent="0.25"/>
    <row r="60565" x14ac:dyDescent="0.25"/>
    <row r="60566" x14ac:dyDescent="0.25"/>
    <row r="60567" x14ac:dyDescent="0.25"/>
    <row r="60568" x14ac:dyDescent="0.25"/>
    <row r="60569" x14ac:dyDescent="0.25"/>
    <row r="60570" x14ac:dyDescent="0.25"/>
    <row r="60571" x14ac:dyDescent="0.25"/>
    <row r="60572" x14ac:dyDescent="0.25"/>
    <row r="60573" x14ac:dyDescent="0.25"/>
    <row r="60574" x14ac:dyDescent="0.25"/>
    <row r="60575" x14ac:dyDescent="0.25"/>
    <row r="60576" x14ac:dyDescent="0.25"/>
    <row r="60577" x14ac:dyDescent="0.25"/>
    <row r="60578" x14ac:dyDescent="0.25"/>
    <row r="60579" x14ac:dyDescent="0.25"/>
    <row r="60580" x14ac:dyDescent="0.25"/>
    <row r="60581" x14ac:dyDescent="0.25"/>
    <row r="60582" x14ac:dyDescent="0.25"/>
    <row r="60583" x14ac:dyDescent="0.25"/>
    <row r="60584" x14ac:dyDescent="0.25"/>
    <row r="60585" x14ac:dyDescent="0.25"/>
    <row r="60586" x14ac:dyDescent="0.25"/>
    <row r="60587" x14ac:dyDescent="0.25"/>
    <row r="60588" x14ac:dyDescent="0.25"/>
    <row r="60589" x14ac:dyDescent="0.25"/>
    <row r="60590" x14ac:dyDescent="0.25"/>
    <row r="60591" x14ac:dyDescent="0.25"/>
    <row r="60592" x14ac:dyDescent="0.25"/>
    <row r="60593" x14ac:dyDescent="0.25"/>
    <row r="60594" x14ac:dyDescent="0.25"/>
    <row r="60595" x14ac:dyDescent="0.25"/>
    <row r="60596" x14ac:dyDescent="0.25"/>
    <row r="60597" x14ac:dyDescent="0.25"/>
    <row r="60598" x14ac:dyDescent="0.25"/>
    <row r="60599" x14ac:dyDescent="0.25"/>
    <row r="60600" x14ac:dyDescent="0.25"/>
    <row r="60601" x14ac:dyDescent="0.25"/>
    <row r="60602" x14ac:dyDescent="0.25"/>
    <row r="60603" x14ac:dyDescent="0.25"/>
    <row r="60604" x14ac:dyDescent="0.25"/>
    <row r="60605" x14ac:dyDescent="0.25"/>
    <row r="60606" x14ac:dyDescent="0.25"/>
    <row r="60607" x14ac:dyDescent="0.25"/>
    <row r="60608" x14ac:dyDescent="0.25"/>
    <row r="60609" x14ac:dyDescent="0.25"/>
    <row r="60610" x14ac:dyDescent="0.25"/>
    <row r="60611" x14ac:dyDescent="0.25"/>
    <row r="60612" x14ac:dyDescent="0.25"/>
    <row r="60613" x14ac:dyDescent="0.25"/>
    <row r="60614" x14ac:dyDescent="0.25"/>
    <row r="60615" x14ac:dyDescent="0.25"/>
    <row r="60616" x14ac:dyDescent="0.25"/>
    <row r="60617" x14ac:dyDescent="0.25"/>
    <row r="60618" x14ac:dyDescent="0.25"/>
    <row r="60619" x14ac:dyDescent="0.25"/>
    <row r="60620" x14ac:dyDescent="0.25"/>
    <row r="60621" x14ac:dyDescent="0.25"/>
    <row r="60622" x14ac:dyDescent="0.25"/>
    <row r="60623" x14ac:dyDescent="0.25"/>
    <row r="60624" x14ac:dyDescent="0.25"/>
    <row r="60625" x14ac:dyDescent="0.25"/>
    <row r="60626" x14ac:dyDescent="0.25"/>
    <row r="60627" x14ac:dyDescent="0.25"/>
    <row r="60628" x14ac:dyDescent="0.25"/>
    <row r="60629" x14ac:dyDescent="0.25"/>
    <row r="60630" x14ac:dyDescent="0.25"/>
    <row r="60631" x14ac:dyDescent="0.25"/>
    <row r="60632" x14ac:dyDescent="0.25"/>
    <row r="60633" x14ac:dyDescent="0.25"/>
    <row r="60634" x14ac:dyDescent="0.25"/>
    <row r="60635" x14ac:dyDescent="0.25"/>
    <row r="60636" x14ac:dyDescent="0.25"/>
    <row r="60637" x14ac:dyDescent="0.25"/>
    <row r="60638" x14ac:dyDescent="0.25"/>
    <row r="60639" x14ac:dyDescent="0.25"/>
    <row r="60640" x14ac:dyDescent="0.25"/>
    <row r="60641" x14ac:dyDescent="0.25"/>
    <row r="60642" x14ac:dyDescent="0.25"/>
    <row r="60643" x14ac:dyDescent="0.25"/>
    <row r="60644" x14ac:dyDescent="0.25"/>
    <row r="60645" x14ac:dyDescent="0.25"/>
    <row r="60646" x14ac:dyDescent="0.25"/>
    <row r="60647" x14ac:dyDescent="0.25"/>
    <row r="60648" x14ac:dyDescent="0.25"/>
    <row r="60649" x14ac:dyDescent="0.25"/>
    <row r="60650" x14ac:dyDescent="0.25"/>
    <row r="60651" x14ac:dyDescent="0.25"/>
    <row r="60652" x14ac:dyDescent="0.25"/>
    <row r="60653" x14ac:dyDescent="0.25"/>
    <row r="60654" x14ac:dyDescent="0.25"/>
    <row r="60655" x14ac:dyDescent="0.25"/>
    <row r="60656" x14ac:dyDescent="0.25"/>
    <row r="60657" x14ac:dyDescent="0.25"/>
    <row r="60658" x14ac:dyDescent="0.25"/>
    <row r="60659" x14ac:dyDescent="0.25"/>
    <row r="60660" x14ac:dyDescent="0.25"/>
    <row r="60661" x14ac:dyDescent="0.25"/>
    <row r="60662" x14ac:dyDescent="0.25"/>
    <row r="60663" x14ac:dyDescent="0.25"/>
    <row r="60664" x14ac:dyDescent="0.25"/>
    <row r="60665" x14ac:dyDescent="0.25"/>
    <row r="60666" x14ac:dyDescent="0.25"/>
    <row r="60667" x14ac:dyDescent="0.25"/>
    <row r="60668" x14ac:dyDescent="0.25"/>
    <row r="60669" x14ac:dyDescent="0.25"/>
    <row r="60670" x14ac:dyDescent="0.25"/>
    <row r="60671" x14ac:dyDescent="0.25"/>
    <row r="60672" x14ac:dyDescent="0.25"/>
    <row r="60673" x14ac:dyDescent="0.25"/>
    <row r="60674" x14ac:dyDescent="0.25"/>
    <row r="60675" x14ac:dyDescent="0.25"/>
    <row r="60676" x14ac:dyDescent="0.25"/>
    <row r="60677" x14ac:dyDescent="0.25"/>
    <row r="60678" x14ac:dyDescent="0.25"/>
    <row r="60679" x14ac:dyDescent="0.25"/>
    <row r="60680" x14ac:dyDescent="0.25"/>
    <row r="60681" x14ac:dyDescent="0.25"/>
    <row r="60682" x14ac:dyDescent="0.25"/>
    <row r="60683" x14ac:dyDescent="0.25"/>
    <row r="60684" x14ac:dyDescent="0.25"/>
    <row r="60685" x14ac:dyDescent="0.25"/>
    <row r="60686" x14ac:dyDescent="0.25"/>
    <row r="60687" x14ac:dyDescent="0.25"/>
    <row r="60688" x14ac:dyDescent="0.25"/>
    <row r="60689" x14ac:dyDescent="0.25"/>
    <row r="60690" x14ac:dyDescent="0.25"/>
    <row r="60691" x14ac:dyDescent="0.25"/>
    <row r="60692" x14ac:dyDescent="0.25"/>
    <row r="60693" x14ac:dyDescent="0.25"/>
    <row r="60694" x14ac:dyDescent="0.25"/>
    <row r="60695" x14ac:dyDescent="0.25"/>
    <row r="60696" x14ac:dyDescent="0.25"/>
    <row r="60697" x14ac:dyDescent="0.25"/>
    <row r="60698" x14ac:dyDescent="0.25"/>
    <row r="60699" x14ac:dyDescent="0.25"/>
    <row r="60700" x14ac:dyDescent="0.25"/>
    <row r="60701" x14ac:dyDescent="0.25"/>
    <row r="60702" x14ac:dyDescent="0.25"/>
    <row r="60703" x14ac:dyDescent="0.25"/>
    <row r="60704" x14ac:dyDescent="0.25"/>
    <row r="60705" x14ac:dyDescent="0.25"/>
    <row r="60706" x14ac:dyDescent="0.25"/>
    <row r="60707" x14ac:dyDescent="0.25"/>
    <row r="60708" x14ac:dyDescent="0.25"/>
    <row r="60709" x14ac:dyDescent="0.25"/>
    <row r="60710" x14ac:dyDescent="0.25"/>
    <row r="60711" x14ac:dyDescent="0.25"/>
    <row r="60712" x14ac:dyDescent="0.25"/>
    <row r="60713" x14ac:dyDescent="0.25"/>
    <row r="60714" x14ac:dyDescent="0.25"/>
    <row r="60715" x14ac:dyDescent="0.25"/>
    <row r="60716" x14ac:dyDescent="0.25"/>
    <row r="60717" x14ac:dyDescent="0.25"/>
    <row r="60718" x14ac:dyDescent="0.25"/>
    <row r="60719" x14ac:dyDescent="0.25"/>
    <row r="60720" x14ac:dyDescent="0.25"/>
    <row r="60721" x14ac:dyDescent="0.25"/>
    <row r="60722" x14ac:dyDescent="0.25"/>
    <row r="60723" x14ac:dyDescent="0.25"/>
    <row r="60724" x14ac:dyDescent="0.25"/>
    <row r="60725" x14ac:dyDescent="0.25"/>
    <row r="60726" x14ac:dyDescent="0.25"/>
    <row r="60727" x14ac:dyDescent="0.25"/>
    <row r="60728" x14ac:dyDescent="0.25"/>
    <row r="60729" x14ac:dyDescent="0.25"/>
    <row r="60730" x14ac:dyDescent="0.25"/>
    <row r="60731" x14ac:dyDescent="0.25"/>
    <row r="60732" x14ac:dyDescent="0.25"/>
    <row r="60733" x14ac:dyDescent="0.25"/>
    <row r="60734" x14ac:dyDescent="0.25"/>
    <row r="60735" x14ac:dyDescent="0.25"/>
    <row r="60736" x14ac:dyDescent="0.25"/>
    <row r="60737" x14ac:dyDescent="0.25"/>
    <row r="60738" x14ac:dyDescent="0.25"/>
    <row r="60739" x14ac:dyDescent="0.25"/>
    <row r="60740" x14ac:dyDescent="0.25"/>
    <row r="60741" x14ac:dyDescent="0.25"/>
    <row r="60742" x14ac:dyDescent="0.25"/>
    <row r="60743" x14ac:dyDescent="0.25"/>
    <row r="60744" x14ac:dyDescent="0.25"/>
    <row r="60745" x14ac:dyDescent="0.25"/>
    <row r="60746" x14ac:dyDescent="0.25"/>
    <row r="60747" x14ac:dyDescent="0.25"/>
    <row r="60748" x14ac:dyDescent="0.25"/>
    <row r="60749" x14ac:dyDescent="0.25"/>
    <row r="60750" x14ac:dyDescent="0.25"/>
    <row r="60751" x14ac:dyDescent="0.25"/>
    <row r="60752" x14ac:dyDescent="0.25"/>
    <row r="60753" x14ac:dyDescent="0.25"/>
    <row r="60754" x14ac:dyDescent="0.25"/>
    <row r="60755" x14ac:dyDescent="0.25"/>
    <row r="60756" x14ac:dyDescent="0.25"/>
    <row r="60757" x14ac:dyDescent="0.25"/>
    <row r="60758" x14ac:dyDescent="0.25"/>
    <row r="60759" x14ac:dyDescent="0.25"/>
    <row r="60760" x14ac:dyDescent="0.25"/>
    <row r="60761" x14ac:dyDescent="0.25"/>
    <row r="60762" x14ac:dyDescent="0.25"/>
    <row r="60763" x14ac:dyDescent="0.25"/>
    <row r="60764" x14ac:dyDescent="0.25"/>
    <row r="60765" x14ac:dyDescent="0.25"/>
    <row r="60766" x14ac:dyDescent="0.25"/>
    <row r="60767" x14ac:dyDescent="0.25"/>
    <row r="60768" x14ac:dyDescent="0.25"/>
    <row r="60769" x14ac:dyDescent="0.25"/>
    <row r="60770" x14ac:dyDescent="0.25"/>
    <row r="60771" x14ac:dyDescent="0.25"/>
    <row r="60772" x14ac:dyDescent="0.25"/>
    <row r="60773" x14ac:dyDescent="0.25"/>
    <row r="60774" x14ac:dyDescent="0.25"/>
    <row r="60775" x14ac:dyDescent="0.25"/>
    <row r="60776" x14ac:dyDescent="0.25"/>
    <row r="60777" x14ac:dyDescent="0.25"/>
    <row r="60778" x14ac:dyDescent="0.25"/>
    <row r="60779" x14ac:dyDescent="0.25"/>
    <row r="60780" x14ac:dyDescent="0.25"/>
    <row r="60781" x14ac:dyDescent="0.25"/>
    <row r="60782" x14ac:dyDescent="0.25"/>
    <row r="60783" x14ac:dyDescent="0.25"/>
    <row r="60784" x14ac:dyDescent="0.25"/>
    <row r="60785" x14ac:dyDescent="0.25"/>
    <row r="60786" x14ac:dyDescent="0.25"/>
    <row r="60787" x14ac:dyDescent="0.25"/>
    <row r="60788" x14ac:dyDescent="0.25"/>
    <row r="60789" x14ac:dyDescent="0.25"/>
    <row r="60790" x14ac:dyDescent="0.25"/>
    <row r="60791" x14ac:dyDescent="0.25"/>
    <row r="60792" x14ac:dyDescent="0.25"/>
    <row r="60793" x14ac:dyDescent="0.25"/>
    <row r="60794" x14ac:dyDescent="0.25"/>
    <row r="60795" x14ac:dyDescent="0.25"/>
    <row r="60796" x14ac:dyDescent="0.25"/>
    <row r="60797" x14ac:dyDescent="0.25"/>
    <row r="60798" x14ac:dyDescent="0.25"/>
    <row r="60799" x14ac:dyDescent="0.25"/>
    <row r="60800" x14ac:dyDescent="0.25"/>
    <row r="60801" x14ac:dyDescent="0.25"/>
    <row r="60802" x14ac:dyDescent="0.25"/>
    <row r="60803" x14ac:dyDescent="0.25"/>
    <row r="60804" x14ac:dyDescent="0.25"/>
    <row r="60805" x14ac:dyDescent="0.25"/>
    <row r="60806" x14ac:dyDescent="0.25"/>
    <row r="60807" x14ac:dyDescent="0.25"/>
    <row r="60808" x14ac:dyDescent="0.25"/>
    <row r="60809" x14ac:dyDescent="0.25"/>
    <row r="60810" x14ac:dyDescent="0.25"/>
    <row r="60811" x14ac:dyDescent="0.25"/>
    <row r="60812" x14ac:dyDescent="0.25"/>
    <row r="60813" x14ac:dyDescent="0.25"/>
    <row r="60814" x14ac:dyDescent="0.25"/>
    <row r="60815" x14ac:dyDescent="0.25"/>
    <row r="60816" x14ac:dyDescent="0.25"/>
    <row r="60817" x14ac:dyDescent="0.25"/>
    <row r="60818" x14ac:dyDescent="0.25"/>
    <row r="60819" x14ac:dyDescent="0.25"/>
    <row r="60820" x14ac:dyDescent="0.25"/>
    <row r="60821" x14ac:dyDescent="0.25"/>
    <row r="60822" x14ac:dyDescent="0.25"/>
    <row r="60823" x14ac:dyDescent="0.25"/>
    <row r="60824" x14ac:dyDescent="0.25"/>
    <row r="60825" x14ac:dyDescent="0.25"/>
    <row r="60826" x14ac:dyDescent="0.25"/>
    <row r="60827" x14ac:dyDescent="0.25"/>
    <row r="60828" x14ac:dyDescent="0.25"/>
    <row r="60829" x14ac:dyDescent="0.25"/>
    <row r="60830" x14ac:dyDescent="0.25"/>
    <row r="60831" x14ac:dyDescent="0.25"/>
    <row r="60832" x14ac:dyDescent="0.25"/>
    <row r="60833" x14ac:dyDescent="0.25"/>
    <row r="60834" x14ac:dyDescent="0.25"/>
    <row r="60835" x14ac:dyDescent="0.25"/>
    <row r="60836" x14ac:dyDescent="0.25"/>
    <row r="60837" x14ac:dyDescent="0.25"/>
    <row r="60838" x14ac:dyDescent="0.25"/>
    <row r="60839" x14ac:dyDescent="0.25"/>
    <row r="60840" x14ac:dyDescent="0.25"/>
    <row r="60841" x14ac:dyDescent="0.25"/>
    <row r="60842" x14ac:dyDescent="0.25"/>
    <row r="60843" x14ac:dyDescent="0.25"/>
    <row r="60844" x14ac:dyDescent="0.25"/>
    <row r="60845" x14ac:dyDescent="0.25"/>
    <row r="60846" x14ac:dyDescent="0.25"/>
    <row r="60847" x14ac:dyDescent="0.25"/>
    <row r="60848" x14ac:dyDescent="0.25"/>
    <row r="60849" x14ac:dyDescent="0.25"/>
    <row r="60850" x14ac:dyDescent="0.25"/>
    <row r="60851" x14ac:dyDescent="0.25"/>
    <row r="60852" x14ac:dyDescent="0.25"/>
    <row r="60853" x14ac:dyDescent="0.25"/>
    <row r="60854" x14ac:dyDescent="0.25"/>
    <row r="60855" x14ac:dyDescent="0.25"/>
    <row r="60856" x14ac:dyDescent="0.25"/>
    <row r="60857" x14ac:dyDescent="0.25"/>
    <row r="60858" x14ac:dyDescent="0.25"/>
    <row r="60859" x14ac:dyDescent="0.25"/>
    <row r="60860" x14ac:dyDescent="0.25"/>
    <row r="60861" x14ac:dyDescent="0.25"/>
    <row r="60862" x14ac:dyDescent="0.25"/>
    <row r="60863" x14ac:dyDescent="0.25"/>
    <row r="60864" x14ac:dyDescent="0.25"/>
    <row r="60865" x14ac:dyDescent="0.25"/>
    <row r="60866" x14ac:dyDescent="0.25"/>
    <row r="60867" x14ac:dyDescent="0.25"/>
    <row r="60868" x14ac:dyDescent="0.25"/>
    <row r="60869" x14ac:dyDescent="0.25"/>
    <row r="60870" x14ac:dyDescent="0.25"/>
    <row r="60871" x14ac:dyDescent="0.25"/>
    <row r="60872" x14ac:dyDescent="0.25"/>
    <row r="60873" x14ac:dyDescent="0.25"/>
    <row r="60874" x14ac:dyDescent="0.25"/>
    <row r="60875" x14ac:dyDescent="0.25"/>
    <row r="60876" x14ac:dyDescent="0.25"/>
    <row r="60877" x14ac:dyDescent="0.25"/>
    <row r="60878" x14ac:dyDescent="0.25"/>
    <row r="60879" x14ac:dyDescent="0.25"/>
    <row r="60880" x14ac:dyDescent="0.25"/>
    <row r="60881" x14ac:dyDescent="0.25"/>
    <row r="60882" x14ac:dyDescent="0.25"/>
    <row r="60883" x14ac:dyDescent="0.25"/>
    <row r="60884" x14ac:dyDescent="0.25"/>
    <row r="60885" x14ac:dyDescent="0.25"/>
    <row r="60886" x14ac:dyDescent="0.25"/>
    <row r="60887" x14ac:dyDescent="0.25"/>
    <row r="60888" x14ac:dyDescent="0.25"/>
    <row r="60889" x14ac:dyDescent="0.25"/>
    <row r="60890" x14ac:dyDescent="0.25"/>
    <row r="60891" x14ac:dyDescent="0.25"/>
    <row r="60892" x14ac:dyDescent="0.25"/>
    <row r="60893" x14ac:dyDescent="0.25"/>
    <row r="60894" x14ac:dyDescent="0.25"/>
    <row r="60895" x14ac:dyDescent="0.25"/>
    <row r="60896" x14ac:dyDescent="0.25"/>
    <row r="60897" x14ac:dyDescent="0.25"/>
    <row r="60898" x14ac:dyDescent="0.25"/>
    <row r="60899" x14ac:dyDescent="0.25"/>
    <row r="60900" x14ac:dyDescent="0.25"/>
    <row r="60901" x14ac:dyDescent="0.25"/>
    <row r="60902" x14ac:dyDescent="0.25"/>
    <row r="60903" x14ac:dyDescent="0.25"/>
    <row r="60904" x14ac:dyDescent="0.25"/>
    <row r="60905" x14ac:dyDescent="0.25"/>
    <row r="60906" x14ac:dyDescent="0.25"/>
    <row r="60907" x14ac:dyDescent="0.25"/>
    <row r="60908" x14ac:dyDescent="0.25"/>
    <row r="60909" x14ac:dyDescent="0.25"/>
    <row r="60910" x14ac:dyDescent="0.25"/>
    <row r="60911" x14ac:dyDescent="0.25"/>
    <row r="60912" x14ac:dyDescent="0.25"/>
    <row r="60913" x14ac:dyDescent="0.25"/>
    <row r="60914" x14ac:dyDescent="0.25"/>
    <row r="60915" x14ac:dyDescent="0.25"/>
    <row r="60916" x14ac:dyDescent="0.25"/>
    <row r="60917" x14ac:dyDescent="0.25"/>
    <row r="60918" x14ac:dyDescent="0.25"/>
    <row r="60919" x14ac:dyDescent="0.25"/>
    <row r="60920" x14ac:dyDescent="0.25"/>
    <row r="60921" x14ac:dyDescent="0.25"/>
    <row r="60922" x14ac:dyDescent="0.25"/>
    <row r="60923" x14ac:dyDescent="0.25"/>
    <row r="60924" x14ac:dyDescent="0.25"/>
    <row r="60925" x14ac:dyDescent="0.25"/>
    <row r="60926" x14ac:dyDescent="0.25"/>
    <row r="60927" x14ac:dyDescent="0.25"/>
    <row r="60928" x14ac:dyDescent="0.25"/>
    <row r="60929" x14ac:dyDescent="0.25"/>
    <row r="60930" x14ac:dyDescent="0.25"/>
    <row r="60931" x14ac:dyDescent="0.25"/>
    <row r="60932" x14ac:dyDescent="0.25"/>
    <row r="60933" x14ac:dyDescent="0.25"/>
    <row r="60934" x14ac:dyDescent="0.25"/>
    <row r="60935" x14ac:dyDescent="0.25"/>
    <row r="60936" x14ac:dyDescent="0.25"/>
    <row r="60937" x14ac:dyDescent="0.25"/>
    <row r="60938" x14ac:dyDescent="0.25"/>
    <row r="60939" x14ac:dyDescent="0.25"/>
    <row r="60940" x14ac:dyDescent="0.25"/>
    <row r="60941" x14ac:dyDescent="0.25"/>
    <row r="60942" x14ac:dyDescent="0.25"/>
    <row r="60943" x14ac:dyDescent="0.25"/>
    <row r="60944" x14ac:dyDescent="0.25"/>
    <row r="60945" x14ac:dyDescent="0.25"/>
    <row r="60946" x14ac:dyDescent="0.25"/>
    <row r="60947" x14ac:dyDescent="0.25"/>
    <row r="60948" x14ac:dyDescent="0.25"/>
    <row r="60949" x14ac:dyDescent="0.25"/>
    <row r="60950" x14ac:dyDescent="0.25"/>
    <row r="60951" x14ac:dyDescent="0.25"/>
    <row r="60952" x14ac:dyDescent="0.25"/>
    <row r="60953" x14ac:dyDescent="0.25"/>
    <row r="60954" x14ac:dyDescent="0.25"/>
    <row r="60955" x14ac:dyDescent="0.25"/>
    <row r="60956" x14ac:dyDescent="0.25"/>
    <row r="60957" x14ac:dyDescent="0.25"/>
    <row r="60958" x14ac:dyDescent="0.25"/>
    <row r="60959" x14ac:dyDescent="0.25"/>
    <row r="60960" x14ac:dyDescent="0.25"/>
    <row r="60961" x14ac:dyDescent="0.25"/>
    <row r="60962" x14ac:dyDescent="0.25"/>
    <row r="60963" x14ac:dyDescent="0.25"/>
    <row r="60964" x14ac:dyDescent="0.25"/>
    <row r="60965" x14ac:dyDescent="0.25"/>
    <row r="60966" x14ac:dyDescent="0.25"/>
    <row r="60967" x14ac:dyDescent="0.25"/>
    <row r="60968" x14ac:dyDescent="0.25"/>
    <row r="60969" x14ac:dyDescent="0.25"/>
    <row r="60970" x14ac:dyDescent="0.25"/>
    <row r="60971" x14ac:dyDescent="0.25"/>
    <row r="60972" x14ac:dyDescent="0.25"/>
    <row r="60973" x14ac:dyDescent="0.25"/>
    <row r="60974" x14ac:dyDescent="0.25"/>
    <row r="60975" x14ac:dyDescent="0.25"/>
    <row r="60976" x14ac:dyDescent="0.25"/>
    <row r="60977" x14ac:dyDescent="0.25"/>
    <row r="60978" x14ac:dyDescent="0.25"/>
    <row r="60979" x14ac:dyDescent="0.25"/>
    <row r="60980" x14ac:dyDescent="0.25"/>
    <row r="60981" x14ac:dyDescent="0.25"/>
    <row r="60982" x14ac:dyDescent="0.25"/>
    <row r="60983" x14ac:dyDescent="0.25"/>
    <row r="60984" x14ac:dyDescent="0.25"/>
    <row r="60985" x14ac:dyDescent="0.25"/>
    <row r="60986" x14ac:dyDescent="0.25"/>
    <row r="60987" x14ac:dyDescent="0.25"/>
    <row r="60988" x14ac:dyDescent="0.25"/>
    <row r="60989" x14ac:dyDescent="0.25"/>
    <row r="60990" x14ac:dyDescent="0.25"/>
    <row r="60991" x14ac:dyDescent="0.25"/>
    <row r="60992" x14ac:dyDescent="0.25"/>
    <row r="60993" x14ac:dyDescent="0.25"/>
    <row r="60994" x14ac:dyDescent="0.25"/>
    <row r="60995" x14ac:dyDescent="0.25"/>
    <row r="60996" x14ac:dyDescent="0.25"/>
    <row r="60997" x14ac:dyDescent="0.25"/>
    <row r="60998" x14ac:dyDescent="0.25"/>
    <row r="60999" x14ac:dyDescent="0.25"/>
    <row r="61000" x14ac:dyDescent="0.25"/>
    <row r="61001" x14ac:dyDescent="0.25"/>
    <row r="61002" x14ac:dyDescent="0.25"/>
    <row r="61003" x14ac:dyDescent="0.25"/>
    <row r="61004" x14ac:dyDescent="0.25"/>
    <row r="61005" x14ac:dyDescent="0.25"/>
    <row r="61006" x14ac:dyDescent="0.25"/>
    <row r="61007" x14ac:dyDescent="0.25"/>
    <row r="61008" x14ac:dyDescent="0.25"/>
    <row r="61009" x14ac:dyDescent="0.25"/>
    <row r="61010" x14ac:dyDescent="0.25"/>
    <row r="61011" x14ac:dyDescent="0.25"/>
    <row r="61012" x14ac:dyDescent="0.25"/>
    <row r="61013" x14ac:dyDescent="0.25"/>
    <row r="61014" x14ac:dyDescent="0.25"/>
    <row r="61015" x14ac:dyDescent="0.25"/>
    <row r="61016" x14ac:dyDescent="0.25"/>
    <row r="61017" x14ac:dyDescent="0.25"/>
    <row r="61018" x14ac:dyDescent="0.25"/>
    <row r="61019" x14ac:dyDescent="0.25"/>
    <row r="61020" x14ac:dyDescent="0.25"/>
    <row r="61021" x14ac:dyDescent="0.25"/>
    <row r="61022" x14ac:dyDescent="0.25"/>
    <row r="61023" x14ac:dyDescent="0.25"/>
    <row r="61024" x14ac:dyDescent="0.25"/>
    <row r="61025" x14ac:dyDescent="0.25"/>
    <row r="61026" x14ac:dyDescent="0.25"/>
    <row r="61027" x14ac:dyDescent="0.25"/>
    <row r="61028" x14ac:dyDescent="0.25"/>
    <row r="61029" x14ac:dyDescent="0.25"/>
    <row r="61030" x14ac:dyDescent="0.25"/>
    <row r="61031" x14ac:dyDescent="0.25"/>
    <row r="61032" x14ac:dyDescent="0.25"/>
    <row r="61033" x14ac:dyDescent="0.25"/>
    <row r="61034" x14ac:dyDescent="0.25"/>
    <row r="61035" x14ac:dyDescent="0.25"/>
    <row r="61036" x14ac:dyDescent="0.25"/>
    <row r="61037" x14ac:dyDescent="0.25"/>
    <row r="61038" x14ac:dyDescent="0.25"/>
    <row r="61039" x14ac:dyDescent="0.25"/>
    <row r="61040" x14ac:dyDescent="0.25"/>
    <row r="61041" x14ac:dyDescent="0.25"/>
    <row r="61042" x14ac:dyDescent="0.25"/>
    <row r="61043" x14ac:dyDescent="0.25"/>
    <row r="61044" x14ac:dyDescent="0.25"/>
    <row r="61045" x14ac:dyDescent="0.25"/>
    <row r="61046" x14ac:dyDescent="0.25"/>
    <row r="61047" x14ac:dyDescent="0.25"/>
    <row r="61048" x14ac:dyDescent="0.25"/>
    <row r="61049" x14ac:dyDescent="0.25"/>
    <row r="61050" x14ac:dyDescent="0.25"/>
    <row r="61051" x14ac:dyDescent="0.25"/>
    <row r="61052" x14ac:dyDescent="0.25"/>
    <row r="61053" x14ac:dyDescent="0.25"/>
    <row r="61054" x14ac:dyDescent="0.25"/>
    <row r="61055" x14ac:dyDescent="0.25"/>
    <row r="61056" x14ac:dyDescent="0.25"/>
    <row r="61057" x14ac:dyDescent="0.25"/>
    <row r="61058" x14ac:dyDescent="0.25"/>
    <row r="61059" x14ac:dyDescent="0.25"/>
    <row r="61060" x14ac:dyDescent="0.25"/>
    <row r="61061" x14ac:dyDescent="0.25"/>
    <row r="61062" x14ac:dyDescent="0.25"/>
    <row r="61063" x14ac:dyDescent="0.25"/>
    <row r="61064" x14ac:dyDescent="0.25"/>
    <row r="61065" x14ac:dyDescent="0.25"/>
    <row r="61066" x14ac:dyDescent="0.25"/>
    <row r="61067" x14ac:dyDescent="0.25"/>
    <row r="61068" x14ac:dyDescent="0.25"/>
    <row r="61069" x14ac:dyDescent="0.25"/>
    <row r="61070" x14ac:dyDescent="0.25"/>
    <row r="61071" x14ac:dyDescent="0.25"/>
    <row r="61072" x14ac:dyDescent="0.25"/>
    <row r="61073" x14ac:dyDescent="0.25"/>
    <row r="61074" x14ac:dyDescent="0.25"/>
    <row r="61075" x14ac:dyDescent="0.25"/>
    <row r="61076" x14ac:dyDescent="0.25"/>
    <row r="61077" x14ac:dyDescent="0.25"/>
    <row r="61078" x14ac:dyDescent="0.25"/>
    <row r="61079" x14ac:dyDescent="0.25"/>
    <row r="61080" x14ac:dyDescent="0.25"/>
    <row r="61081" x14ac:dyDescent="0.25"/>
    <row r="61082" x14ac:dyDescent="0.25"/>
    <row r="61083" x14ac:dyDescent="0.25"/>
    <row r="61084" x14ac:dyDescent="0.25"/>
    <row r="61085" x14ac:dyDescent="0.25"/>
    <row r="61086" x14ac:dyDescent="0.25"/>
    <row r="61087" x14ac:dyDescent="0.25"/>
    <row r="61088" x14ac:dyDescent="0.25"/>
    <row r="61089" x14ac:dyDescent="0.25"/>
    <row r="61090" x14ac:dyDescent="0.25"/>
    <row r="61091" x14ac:dyDescent="0.25"/>
    <row r="61092" x14ac:dyDescent="0.25"/>
    <row r="61093" x14ac:dyDescent="0.25"/>
    <row r="61094" x14ac:dyDescent="0.25"/>
    <row r="61095" x14ac:dyDescent="0.25"/>
    <row r="61096" x14ac:dyDescent="0.25"/>
    <row r="61097" x14ac:dyDescent="0.25"/>
    <row r="61098" x14ac:dyDescent="0.25"/>
    <row r="61099" x14ac:dyDescent="0.25"/>
    <row r="61100" x14ac:dyDescent="0.25"/>
    <row r="61101" x14ac:dyDescent="0.25"/>
    <row r="61102" x14ac:dyDescent="0.25"/>
    <row r="61103" x14ac:dyDescent="0.25"/>
    <row r="61104" x14ac:dyDescent="0.25"/>
    <row r="61105" x14ac:dyDescent="0.25"/>
    <row r="61106" x14ac:dyDescent="0.25"/>
    <row r="61107" x14ac:dyDescent="0.25"/>
    <row r="61108" x14ac:dyDescent="0.25"/>
    <row r="61109" x14ac:dyDescent="0.25"/>
    <row r="61110" x14ac:dyDescent="0.25"/>
    <row r="61111" x14ac:dyDescent="0.25"/>
    <row r="61112" x14ac:dyDescent="0.25"/>
    <row r="61113" x14ac:dyDescent="0.25"/>
    <row r="61114" x14ac:dyDescent="0.25"/>
    <row r="61115" x14ac:dyDescent="0.25"/>
    <row r="61116" x14ac:dyDescent="0.25"/>
    <row r="61117" x14ac:dyDescent="0.25"/>
    <row r="61118" x14ac:dyDescent="0.25"/>
    <row r="61119" x14ac:dyDescent="0.25"/>
    <row r="61120" x14ac:dyDescent="0.25"/>
    <row r="61121" x14ac:dyDescent="0.25"/>
    <row r="61122" x14ac:dyDescent="0.25"/>
    <row r="61123" x14ac:dyDescent="0.25"/>
    <row r="61124" x14ac:dyDescent="0.25"/>
    <row r="61125" x14ac:dyDescent="0.25"/>
    <row r="61126" x14ac:dyDescent="0.25"/>
    <row r="61127" x14ac:dyDescent="0.25"/>
    <row r="61128" x14ac:dyDescent="0.25"/>
    <row r="61129" x14ac:dyDescent="0.25"/>
    <row r="61130" x14ac:dyDescent="0.25"/>
    <row r="61131" x14ac:dyDescent="0.25"/>
    <row r="61132" x14ac:dyDescent="0.25"/>
    <row r="61133" x14ac:dyDescent="0.25"/>
    <row r="61134" x14ac:dyDescent="0.25"/>
    <row r="61135" x14ac:dyDescent="0.25"/>
    <row r="61136" x14ac:dyDescent="0.25"/>
    <row r="61137" x14ac:dyDescent="0.25"/>
    <row r="61138" x14ac:dyDescent="0.25"/>
    <row r="61139" x14ac:dyDescent="0.25"/>
    <row r="61140" x14ac:dyDescent="0.25"/>
    <row r="61141" x14ac:dyDescent="0.25"/>
    <row r="61142" x14ac:dyDescent="0.25"/>
    <row r="61143" x14ac:dyDescent="0.25"/>
    <row r="61144" x14ac:dyDescent="0.25"/>
    <row r="61145" x14ac:dyDescent="0.25"/>
    <row r="61146" x14ac:dyDescent="0.25"/>
    <row r="61147" x14ac:dyDescent="0.25"/>
    <row r="61148" x14ac:dyDescent="0.25"/>
    <row r="61149" x14ac:dyDescent="0.25"/>
    <row r="61150" x14ac:dyDescent="0.25"/>
    <row r="61151" x14ac:dyDescent="0.25"/>
    <row r="61152" x14ac:dyDescent="0.25"/>
    <row r="61153" x14ac:dyDescent="0.25"/>
    <row r="61154" x14ac:dyDescent="0.25"/>
    <row r="61155" x14ac:dyDescent="0.25"/>
    <row r="61156" x14ac:dyDescent="0.25"/>
    <row r="61157" x14ac:dyDescent="0.25"/>
    <row r="61158" x14ac:dyDescent="0.25"/>
    <row r="61159" x14ac:dyDescent="0.25"/>
    <row r="61160" x14ac:dyDescent="0.25"/>
    <row r="61161" x14ac:dyDescent="0.25"/>
    <row r="61162" x14ac:dyDescent="0.25"/>
    <row r="61163" x14ac:dyDescent="0.25"/>
    <row r="61164" x14ac:dyDescent="0.25"/>
    <row r="61165" x14ac:dyDescent="0.25"/>
    <row r="61166" x14ac:dyDescent="0.25"/>
    <row r="61167" x14ac:dyDescent="0.25"/>
    <row r="61168" x14ac:dyDescent="0.25"/>
    <row r="61169" x14ac:dyDescent="0.25"/>
    <row r="61170" x14ac:dyDescent="0.25"/>
    <row r="61171" x14ac:dyDescent="0.25"/>
    <row r="61172" x14ac:dyDescent="0.25"/>
    <row r="61173" x14ac:dyDescent="0.25"/>
    <row r="61174" x14ac:dyDescent="0.25"/>
    <row r="61175" x14ac:dyDescent="0.25"/>
    <row r="61176" x14ac:dyDescent="0.25"/>
    <row r="61177" x14ac:dyDescent="0.25"/>
    <row r="61178" x14ac:dyDescent="0.25"/>
    <row r="61179" x14ac:dyDescent="0.25"/>
    <row r="61180" x14ac:dyDescent="0.25"/>
    <row r="61181" x14ac:dyDescent="0.25"/>
    <row r="61182" x14ac:dyDescent="0.25"/>
    <row r="61183" x14ac:dyDescent="0.25"/>
    <row r="61184" x14ac:dyDescent="0.25"/>
    <row r="61185" x14ac:dyDescent="0.25"/>
    <row r="61186" x14ac:dyDescent="0.25"/>
    <row r="61187" x14ac:dyDescent="0.25"/>
    <row r="61188" x14ac:dyDescent="0.25"/>
    <row r="61189" x14ac:dyDescent="0.25"/>
    <row r="61190" x14ac:dyDescent="0.25"/>
    <row r="61191" x14ac:dyDescent="0.25"/>
    <row r="61192" x14ac:dyDescent="0.25"/>
    <row r="61193" x14ac:dyDescent="0.25"/>
    <row r="61194" x14ac:dyDescent="0.25"/>
    <row r="61195" x14ac:dyDescent="0.25"/>
    <row r="61196" x14ac:dyDescent="0.25"/>
    <row r="61197" x14ac:dyDescent="0.25"/>
    <row r="61198" x14ac:dyDescent="0.25"/>
    <row r="61199" x14ac:dyDescent="0.25"/>
    <row r="61200" x14ac:dyDescent="0.25"/>
    <row r="61201" x14ac:dyDescent="0.25"/>
    <row r="61202" x14ac:dyDescent="0.25"/>
    <row r="61203" x14ac:dyDescent="0.25"/>
    <row r="61204" x14ac:dyDescent="0.25"/>
    <row r="61205" x14ac:dyDescent="0.25"/>
    <row r="61206" x14ac:dyDescent="0.25"/>
    <row r="61207" x14ac:dyDescent="0.25"/>
    <row r="61208" x14ac:dyDescent="0.25"/>
    <row r="61209" x14ac:dyDescent="0.25"/>
    <row r="61210" x14ac:dyDescent="0.25"/>
    <row r="61211" x14ac:dyDescent="0.25"/>
    <row r="61212" x14ac:dyDescent="0.25"/>
    <row r="61213" x14ac:dyDescent="0.25"/>
    <row r="61214" x14ac:dyDescent="0.25"/>
    <row r="61215" x14ac:dyDescent="0.25"/>
    <row r="61216" x14ac:dyDescent="0.25"/>
    <row r="61217" x14ac:dyDescent="0.25"/>
    <row r="61218" x14ac:dyDescent="0.25"/>
    <row r="61219" x14ac:dyDescent="0.25"/>
    <row r="61220" x14ac:dyDescent="0.25"/>
    <row r="61221" x14ac:dyDescent="0.25"/>
    <row r="61222" x14ac:dyDescent="0.25"/>
    <row r="61223" x14ac:dyDescent="0.25"/>
    <row r="61224" x14ac:dyDescent="0.25"/>
    <row r="61225" x14ac:dyDescent="0.25"/>
    <row r="61226" x14ac:dyDescent="0.25"/>
    <row r="61227" x14ac:dyDescent="0.25"/>
    <row r="61228" x14ac:dyDescent="0.25"/>
    <row r="61229" x14ac:dyDescent="0.25"/>
    <row r="61230" x14ac:dyDescent="0.25"/>
    <row r="61231" x14ac:dyDescent="0.25"/>
    <row r="61232" x14ac:dyDescent="0.25"/>
    <row r="61233" x14ac:dyDescent="0.25"/>
    <row r="61234" x14ac:dyDescent="0.25"/>
    <row r="61235" x14ac:dyDescent="0.25"/>
    <row r="61236" x14ac:dyDescent="0.25"/>
    <row r="61237" x14ac:dyDescent="0.25"/>
    <row r="61238" x14ac:dyDescent="0.25"/>
    <row r="61239" x14ac:dyDescent="0.25"/>
    <row r="61240" x14ac:dyDescent="0.25"/>
    <row r="61241" x14ac:dyDescent="0.25"/>
    <row r="61242" x14ac:dyDescent="0.25"/>
    <row r="61243" x14ac:dyDescent="0.25"/>
    <row r="61244" x14ac:dyDescent="0.25"/>
    <row r="61245" x14ac:dyDescent="0.25"/>
    <row r="61246" x14ac:dyDescent="0.25"/>
    <row r="61247" x14ac:dyDescent="0.25"/>
    <row r="61248" x14ac:dyDescent="0.25"/>
    <row r="61249" x14ac:dyDescent="0.25"/>
    <row r="61250" x14ac:dyDescent="0.25"/>
    <row r="61251" x14ac:dyDescent="0.25"/>
    <row r="61252" x14ac:dyDescent="0.25"/>
    <row r="61253" x14ac:dyDescent="0.25"/>
    <row r="61254" x14ac:dyDescent="0.25"/>
    <row r="61255" x14ac:dyDescent="0.25"/>
    <row r="61256" x14ac:dyDescent="0.25"/>
    <row r="61257" x14ac:dyDescent="0.25"/>
    <row r="61258" x14ac:dyDescent="0.25"/>
    <row r="61259" x14ac:dyDescent="0.25"/>
    <row r="61260" x14ac:dyDescent="0.25"/>
    <row r="61261" x14ac:dyDescent="0.25"/>
    <row r="61262" x14ac:dyDescent="0.25"/>
    <row r="61263" x14ac:dyDescent="0.25"/>
    <row r="61264" x14ac:dyDescent="0.25"/>
    <row r="61265" x14ac:dyDescent="0.25"/>
    <row r="61266" x14ac:dyDescent="0.25"/>
    <row r="61267" x14ac:dyDescent="0.25"/>
    <row r="61268" x14ac:dyDescent="0.25"/>
    <row r="61269" x14ac:dyDescent="0.25"/>
    <row r="61270" x14ac:dyDescent="0.25"/>
    <row r="61271" x14ac:dyDescent="0.25"/>
    <row r="61272" x14ac:dyDescent="0.25"/>
    <row r="61273" x14ac:dyDescent="0.25"/>
    <row r="61274" x14ac:dyDescent="0.25"/>
    <row r="61275" x14ac:dyDescent="0.25"/>
    <row r="61276" x14ac:dyDescent="0.25"/>
    <row r="61277" x14ac:dyDescent="0.25"/>
    <row r="61278" x14ac:dyDescent="0.25"/>
    <row r="61279" x14ac:dyDescent="0.25"/>
    <row r="61280" x14ac:dyDescent="0.25"/>
    <row r="61281" x14ac:dyDescent="0.25"/>
    <row r="61282" x14ac:dyDescent="0.25"/>
    <row r="61283" x14ac:dyDescent="0.25"/>
    <row r="61284" x14ac:dyDescent="0.25"/>
    <row r="61285" x14ac:dyDescent="0.25"/>
    <row r="61286" x14ac:dyDescent="0.25"/>
    <row r="61287" x14ac:dyDescent="0.25"/>
    <row r="61288" x14ac:dyDescent="0.25"/>
    <row r="61289" x14ac:dyDescent="0.25"/>
    <row r="61290" x14ac:dyDescent="0.25"/>
    <row r="61291" x14ac:dyDescent="0.25"/>
    <row r="61292" x14ac:dyDescent="0.25"/>
    <row r="61293" x14ac:dyDescent="0.25"/>
    <row r="61294" x14ac:dyDescent="0.25"/>
    <row r="61295" x14ac:dyDescent="0.25"/>
    <row r="61296" x14ac:dyDescent="0.25"/>
    <row r="61297" x14ac:dyDescent="0.25"/>
    <row r="61298" x14ac:dyDescent="0.25"/>
    <row r="61299" x14ac:dyDescent="0.25"/>
    <row r="61300" x14ac:dyDescent="0.25"/>
    <row r="61301" x14ac:dyDescent="0.25"/>
    <row r="61302" x14ac:dyDescent="0.25"/>
    <row r="61303" x14ac:dyDescent="0.25"/>
    <row r="61304" x14ac:dyDescent="0.25"/>
    <row r="61305" x14ac:dyDescent="0.25"/>
    <row r="61306" x14ac:dyDescent="0.25"/>
    <row r="61307" x14ac:dyDescent="0.25"/>
    <row r="61308" x14ac:dyDescent="0.25"/>
    <row r="61309" x14ac:dyDescent="0.25"/>
    <row r="61310" x14ac:dyDescent="0.25"/>
    <row r="61311" x14ac:dyDescent="0.25"/>
    <row r="61312" x14ac:dyDescent="0.25"/>
    <row r="61313" x14ac:dyDescent="0.25"/>
    <row r="61314" x14ac:dyDescent="0.25"/>
    <row r="61315" x14ac:dyDescent="0.25"/>
    <row r="61316" x14ac:dyDescent="0.25"/>
    <row r="61317" x14ac:dyDescent="0.25"/>
    <row r="61318" x14ac:dyDescent="0.25"/>
    <row r="61319" x14ac:dyDescent="0.25"/>
    <row r="61320" x14ac:dyDescent="0.25"/>
    <row r="61321" x14ac:dyDescent="0.25"/>
    <row r="61322" x14ac:dyDescent="0.25"/>
    <row r="61323" x14ac:dyDescent="0.25"/>
    <row r="61324" x14ac:dyDescent="0.25"/>
    <row r="61325" x14ac:dyDescent="0.25"/>
    <row r="61326" x14ac:dyDescent="0.25"/>
    <row r="61327" x14ac:dyDescent="0.25"/>
    <row r="61328" x14ac:dyDescent="0.25"/>
    <row r="61329" x14ac:dyDescent="0.25"/>
    <row r="61330" x14ac:dyDescent="0.25"/>
    <row r="61331" x14ac:dyDescent="0.25"/>
    <row r="61332" x14ac:dyDescent="0.25"/>
    <row r="61333" x14ac:dyDescent="0.25"/>
    <row r="61334" x14ac:dyDescent="0.25"/>
    <row r="61335" x14ac:dyDescent="0.25"/>
    <row r="61336" x14ac:dyDescent="0.25"/>
    <row r="61337" x14ac:dyDescent="0.25"/>
    <row r="61338" x14ac:dyDescent="0.25"/>
    <row r="61339" x14ac:dyDescent="0.25"/>
    <row r="61340" x14ac:dyDescent="0.25"/>
    <row r="61341" x14ac:dyDescent="0.25"/>
    <row r="61342" x14ac:dyDescent="0.25"/>
    <row r="61343" x14ac:dyDescent="0.25"/>
    <row r="61344" x14ac:dyDescent="0.25"/>
    <row r="61345" x14ac:dyDescent="0.25"/>
    <row r="61346" x14ac:dyDescent="0.25"/>
    <row r="61347" x14ac:dyDescent="0.25"/>
    <row r="61348" x14ac:dyDescent="0.25"/>
    <row r="61349" x14ac:dyDescent="0.25"/>
    <row r="61350" x14ac:dyDescent="0.25"/>
    <row r="61351" x14ac:dyDescent="0.25"/>
    <row r="61352" x14ac:dyDescent="0.25"/>
    <row r="61353" x14ac:dyDescent="0.25"/>
    <row r="61354" x14ac:dyDescent="0.25"/>
    <row r="61355" x14ac:dyDescent="0.25"/>
    <row r="61356" x14ac:dyDescent="0.25"/>
    <row r="61357" x14ac:dyDescent="0.25"/>
    <row r="61358" x14ac:dyDescent="0.25"/>
    <row r="61359" x14ac:dyDescent="0.25"/>
    <row r="61360" x14ac:dyDescent="0.25"/>
    <row r="61361" x14ac:dyDescent="0.25"/>
    <row r="61362" x14ac:dyDescent="0.25"/>
    <row r="61363" x14ac:dyDescent="0.25"/>
    <row r="61364" x14ac:dyDescent="0.25"/>
    <row r="61365" x14ac:dyDescent="0.25"/>
    <row r="61366" x14ac:dyDescent="0.25"/>
    <row r="61367" x14ac:dyDescent="0.25"/>
    <row r="61368" x14ac:dyDescent="0.25"/>
    <row r="61369" x14ac:dyDescent="0.25"/>
    <row r="61370" x14ac:dyDescent="0.25"/>
    <row r="61371" x14ac:dyDescent="0.25"/>
    <row r="61372" x14ac:dyDescent="0.25"/>
    <row r="61373" x14ac:dyDescent="0.25"/>
    <row r="61374" x14ac:dyDescent="0.25"/>
    <row r="61375" x14ac:dyDescent="0.25"/>
    <row r="61376" x14ac:dyDescent="0.25"/>
    <row r="61377" x14ac:dyDescent="0.25"/>
    <row r="61378" x14ac:dyDescent="0.25"/>
    <row r="61379" x14ac:dyDescent="0.25"/>
    <row r="61380" x14ac:dyDescent="0.25"/>
    <row r="61381" x14ac:dyDescent="0.25"/>
    <row r="61382" x14ac:dyDescent="0.25"/>
    <row r="61383" x14ac:dyDescent="0.25"/>
    <row r="61384" x14ac:dyDescent="0.25"/>
    <row r="61385" x14ac:dyDescent="0.25"/>
    <row r="61386" x14ac:dyDescent="0.25"/>
    <row r="61387" x14ac:dyDescent="0.25"/>
    <row r="61388" x14ac:dyDescent="0.25"/>
    <row r="61389" x14ac:dyDescent="0.25"/>
    <row r="61390" x14ac:dyDescent="0.25"/>
    <row r="61391" x14ac:dyDescent="0.25"/>
    <row r="61392" x14ac:dyDescent="0.25"/>
    <row r="61393" x14ac:dyDescent="0.25"/>
    <row r="61394" x14ac:dyDescent="0.25"/>
    <row r="61395" x14ac:dyDescent="0.25"/>
    <row r="61396" x14ac:dyDescent="0.25"/>
    <row r="61397" x14ac:dyDescent="0.25"/>
    <row r="61398" x14ac:dyDescent="0.25"/>
    <row r="61399" x14ac:dyDescent="0.25"/>
    <row r="61400" x14ac:dyDescent="0.25"/>
    <row r="61401" x14ac:dyDescent="0.25"/>
    <row r="61402" x14ac:dyDescent="0.25"/>
    <row r="61403" x14ac:dyDescent="0.25"/>
    <row r="61404" x14ac:dyDescent="0.25"/>
    <row r="61405" x14ac:dyDescent="0.25"/>
    <row r="61406" x14ac:dyDescent="0.25"/>
    <row r="61407" x14ac:dyDescent="0.25"/>
    <row r="61408" x14ac:dyDescent="0.25"/>
    <row r="61409" x14ac:dyDescent="0.25"/>
    <row r="61410" x14ac:dyDescent="0.25"/>
    <row r="61411" x14ac:dyDescent="0.25"/>
    <row r="61412" x14ac:dyDescent="0.25"/>
    <row r="61413" x14ac:dyDescent="0.25"/>
    <row r="61414" x14ac:dyDescent="0.25"/>
    <row r="61415" x14ac:dyDescent="0.25"/>
    <row r="61416" x14ac:dyDescent="0.25"/>
    <row r="61417" x14ac:dyDescent="0.25"/>
    <row r="61418" x14ac:dyDescent="0.25"/>
    <row r="61419" x14ac:dyDescent="0.25"/>
    <row r="61420" x14ac:dyDescent="0.25"/>
    <row r="61421" x14ac:dyDescent="0.25"/>
    <row r="61422" x14ac:dyDescent="0.25"/>
    <row r="61423" x14ac:dyDescent="0.25"/>
    <row r="61424" x14ac:dyDescent="0.25"/>
    <row r="61425" x14ac:dyDescent="0.25"/>
    <row r="61426" x14ac:dyDescent="0.25"/>
    <row r="61427" x14ac:dyDescent="0.25"/>
    <row r="61428" x14ac:dyDescent="0.25"/>
    <row r="61429" x14ac:dyDescent="0.25"/>
    <row r="61430" x14ac:dyDescent="0.25"/>
    <row r="61431" x14ac:dyDescent="0.25"/>
    <row r="61432" x14ac:dyDescent="0.25"/>
    <row r="61433" x14ac:dyDescent="0.25"/>
    <row r="61434" x14ac:dyDescent="0.25"/>
    <row r="61435" x14ac:dyDescent="0.25"/>
    <row r="61436" x14ac:dyDescent="0.25"/>
    <row r="61437" x14ac:dyDescent="0.25"/>
    <row r="61438" x14ac:dyDescent="0.25"/>
    <row r="61439" x14ac:dyDescent="0.25"/>
    <row r="61440" x14ac:dyDescent="0.25"/>
    <row r="61441" x14ac:dyDescent="0.25"/>
    <row r="61442" x14ac:dyDescent="0.25"/>
    <row r="61443" x14ac:dyDescent="0.25"/>
    <row r="61444" x14ac:dyDescent="0.25"/>
    <row r="61445" x14ac:dyDescent="0.25"/>
    <row r="61446" x14ac:dyDescent="0.25"/>
    <row r="61447" x14ac:dyDescent="0.25"/>
    <row r="61448" x14ac:dyDescent="0.25"/>
    <row r="61449" x14ac:dyDescent="0.25"/>
    <row r="61450" x14ac:dyDescent="0.25"/>
    <row r="61451" x14ac:dyDescent="0.25"/>
    <row r="61452" x14ac:dyDescent="0.25"/>
    <row r="61453" x14ac:dyDescent="0.25"/>
    <row r="61454" x14ac:dyDescent="0.25"/>
    <row r="61455" x14ac:dyDescent="0.25"/>
    <row r="61456" x14ac:dyDescent="0.25"/>
    <row r="61457" x14ac:dyDescent="0.25"/>
    <row r="61458" x14ac:dyDescent="0.25"/>
    <row r="61459" x14ac:dyDescent="0.25"/>
    <row r="61460" x14ac:dyDescent="0.25"/>
    <row r="61461" x14ac:dyDescent="0.25"/>
    <row r="61462" x14ac:dyDescent="0.25"/>
    <row r="61463" x14ac:dyDescent="0.25"/>
    <row r="61464" x14ac:dyDescent="0.25"/>
    <row r="61465" x14ac:dyDescent="0.25"/>
    <row r="61466" x14ac:dyDescent="0.25"/>
    <row r="61467" x14ac:dyDescent="0.25"/>
    <row r="61468" x14ac:dyDescent="0.25"/>
    <row r="61469" x14ac:dyDescent="0.25"/>
    <row r="61470" x14ac:dyDescent="0.25"/>
    <row r="61471" x14ac:dyDescent="0.25"/>
    <row r="61472" x14ac:dyDescent="0.25"/>
    <row r="61473" x14ac:dyDescent="0.25"/>
    <row r="61474" x14ac:dyDescent="0.25"/>
    <row r="61475" x14ac:dyDescent="0.25"/>
    <row r="61476" x14ac:dyDescent="0.25"/>
    <row r="61477" x14ac:dyDescent="0.25"/>
    <row r="61478" x14ac:dyDescent="0.25"/>
    <row r="61479" x14ac:dyDescent="0.25"/>
    <row r="61480" x14ac:dyDescent="0.25"/>
    <row r="61481" x14ac:dyDescent="0.25"/>
    <row r="61482" x14ac:dyDescent="0.25"/>
    <row r="61483" x14ac:dyDescent="0.25"/>
    <row r="61484" x14ac:dyDescent="0.25"/>
    <row r="61485" x14ac:dyDescent="0.25"/>
    <row r="61486" x14ac:dyDescent="0.25"/>
    <row r="61487" x14ac:dyDescent="0.25"/>
    <row r="61488" x14ac:dyDescent="0.25"/>
    <row r="61489" x14ac:dyDescent="0.25"/>
    <row r="61490" x14ac:dyDescent="0.25"/>
    <row r="61491" x14ac:dyDescent="0.25"/>
    <row r="61492" x14ac:dyDescent="0.25"/>
    <row r="61493" x14ac:dyDescent="0.25"/>
    <row r="61494" x14ac:dyDescent="0.25"/>
    <row r="61495" x14ac:dyDescent="0.25"/>
    <row r="61496" x14ac:dyDescent="0.25"/>
    <row r="61497" x14ac:dyDescent="0.25"/>
    <row r="61498" x14ac:dyDescent="0.25"/>
    <row r="61499" x14ac:dyDescent="0.25"/>
    <row r="61500" x14ac:dyDescent="0.25"/>
    <row r="61501" x14ac:dyDescent="0.25"/>
    <row r="61502" x14ac:dyDescent="0.25"/>
    <row r="61503" x14ac:dyDescent="0.25"/>
    <row r="61504" x14ac:dyDescent="0.25"/>
    <row r="61505" x14ac:dyDescent="0.25"/>
    <row r="61506" x14ac:dyDescent="0.25"/>
    <row r="61507" x14ac:dyDescent="0.25"/>
    <row r="61508" x14ac:dyDescent="0.25"/>
    <row r="61509" x14ac:dyDescent="0.25"/>
    <row r="61510" x14ac:dyDescent="0.25"/>
    <row r="61511" x14ac:dyDescent="0.25"/>
    <row r="61512" x14ac:dyDescent="0.25"/>
    <row r="61513" x14ac:dyDescent="0.25"/>
    <row r="61514" x14ac:dyDescent="0.25"/>
    <row r="61515" x14ac:dyDescent="0.25"/>
    <row r="61516" x14ac:dyDescent="0.25"/>
    <row r="61517" x14ac:dyDescent="0.25"/>
    <row r="61518" x14ac:dyDescent="0.25"/>
    <row r="61519" x14ac:dyDescent="0.25"/>
    <row r="61520" x14ac:dyDescent="0.25"/>
    <row r="61521" x14ac:dyDescent="0.25"/>
    <row r="61522" x14ac:dyDescent="0.25"/>
    <row r="61523" x14ac:dyDescent="0.25"/>
    <row r="61524" x14ac:dyDescent="0.25"/>
    <row r="61525" x14ac:dyDescent="0.25"/>
    <row r="61526" x14ac:dyDescent="0.25"/>
    <row r="61527" x14ac:dyDescent="0.25"/>
    <row r="61528" x14ac:dyDescent="0.25"/>
    <row r="61529" x14ac:dyDescent="0.25"/>
    <row r="61530" x14ac:dyDescent="0.25"/>
    <row r="61531" x14ac:dyDescent="0.25"/>
    <row r="61532" x14ac:dyDescent="0.25"/>
    <row r="61533" x14ac:dyDescent="0.25"/>
    <row r="61534" x14ac:dyDescent="0.25"/>
    <row r="61535" x14ac:dyDescent="0.25"/>
    <row r="61536" x14ac:dyDescent="0.25"/>
    <row r="61537" x14ac:dyDescent="0.25"/>
    <row r="61538" x14ac:dyDescent="0.25"/>
    <row r="61539" x14ac:dyDescent="0.25"/>
    <row r="61540" x14ac:dyDescent="0.25"/>
    <row r="61541" x14ac:dyDescent="0.25"/>
    <row r="61542" x14ac:dyDescent="0.25"/>
    <row r="61543" x14ac:dyDescent="0.25"/>
    <row r="61544" x14ac:dyDescent="0.25"/>
    <row r="61545" x14ac:dyDescent="0.25"/>
    <row r="61546" x14ac:dyDescent="0.25"/>
    <row r="61547" x14ac:dyDescent="0.25"/>
    <row r="61548" x14ac:dyDescent="0.25"/>
    <row r="61549" x14ac:dyDescent="0.25"/>
    <row r="61550" x14ac:dyDescent="0.25"/>
    <row r="61551" x14ac:dyDescent="0.25"/>
    <row r="61552" x14ac:dyDescent="0.25"/>
    <row r="61553" x14ac:dyDescent="0.25"/>
    <row r="61554" x14ac:dyDescent="0.25"/>
    <row r="61555" x14ac:dyDescent="0.25"/>
    <row r="61556" x14ac:dyDescent="0.25"/>
    <row r="61557" x14ac:dyDescent="0.25"/>
    <row r="61558" x14ac:dyDescent="0.25"/>
    <row r="61559" x14ac:dyDescent="0.25"/>
    <row r="61560" x14ac:dyDescent="0.25"/>
    <row r="61561" x14ac:dyDescent="0.25"/>
    <row r="61562" x14ac:dyDescent="0.25"/>
    <row r="61563" x14ac:dyDescent="0.25"/>
    <row r="61564" x14ac:dyDescent="0.25"/>
    <row r="61565" x14ac:dyDescent="0.25"/>
    <row r="61566" x14ac:dyDescent="0.25"/>
    <row r="61567" x14ac:dyDescent="0.25"/>
    <row r="61568" x14ac:dyDescent="0.25"/>
    <row r="61569" x14ac:dyDescent="0.25"/>
    <row r="61570" x14ac:dyDescent="0.25"/>
    <row r="61571" x14ac:dyDescent="0.25"/>
    <row r="61572" x14ac:dyDescent="0.25"/>
    <row r="61573" x14ac:dyDescent="0.25"/>
    <row r="61574" x14ac:dyDescent="0.25"/>
    <row r="61575" x14ac:dyDescent="0.25"/>
    <row r="61576" x14ac:dyDescent="0.25"/>
    <row r="61577" x14ac:dyDescent="0.25"/>
    <row r="61578" x14ac:dyDescent="0.25"/>
    <row r="61579" x14ac:dyDescent="0.25"/>
    <row r="61580" x14ac:dyDescent="0.25"/>
    <row r="61581" x14ac:dyDescent="0.25"/>
    <row r="61582" x14ac:dyDescent="0.25"/>
    <row r="61583" x14ac:dyDescent="0.25"/>
    <row r="61584" x14ac:dyDescent="0.25"/>
    <row r="61585" x14ac:dyDescent="0.25"/>
    <row r="61586" x14ac:dyDescent="0.25"/>
    <row r="61587" x14ac:dyDescent="0.25"/>
    <row r="61588" x14ac:dyDescent="0.25"/>
    <row r="61589" x14ac:dyDescent="0.25"/>
    <row r="61590" x14ac:dyDescent="0.25"/>
    <row r="61591" x14ac:dyDescent="0.25"/>
    <row r="61592" x14ac:dyDescent="0.25"/>
    <row r="61593" x14ac:dyDescent="0.25"/>
    <row r="61594" x14ac:dyDescent="0.25"/>
    <row r="61595" x14ac:dyDescent="0.25"/>
    <row r="61596" x14ac:dyDescent="0.25"/>
    <row r="61597" x14ac:dyDescent="0.25"/>
    <row r="61598" x14ac:dyDescent="0.25"/>
    <row r="61599" x14ac:dyDescent="0.25"/>
    <row r="61600" x14ac:dyDescent="0.25"/>
    <row r="61601" x14ac:dyDescent="0.25"/>
    <row r="61602" x14ac:dyDescent="0.25"/>
    <row r="61603" x14ac:dyDescent="0.25"/>
    <row r="61604" x14ac:dyDescent="0.25"/>
    <row r="61605" x14ac:dyDescent="0.25"/>
    <row r="61606" x14ac:dyDescent="0.25"/>
    <row r="61607" x14ac:dyDescent="0.25"/>
    <row r="61608" x14ac:dyDescent="0.25"/>
    <row r="61609" x14ac:dyDescent="0.25"/>
    <row r="61610" x14ac:dyDescent="0.25"/>
    <row r="61611" x14ac:dyDescent="0.25"/>
    <row r="61612" x14ac:dyDescent="0.25"/>
    <row r="61613" x14ac:dyDescent="0.25"/>
    <row r="61614" x14ac:dyDescent="0.25"/>
    <row r="61615" x14ac:dyDescent="0.25"/>
    <row r="61616" x14ac:dyDescent="0.25"/>
    <row r="61617" x14ac:dyDescent="0.25"/>
    <row r="61618" x14ac:dyDescent="0.25"/>
    <row r="61619" x14ac:dyDescent="0.25"/>
    <row r="61620" x14ac:dyDescent="0.25"/>
    <row r="61621" x14ac:dyDescent="0.25"/>
    <row r="61622" x14ac:dyDescent="0.25"/>
    <row r="61623" x14ac:dyDescent="0.25"/>
    <row r="61624" x14ac:dyDescent="0.25"/>
    <row r="61625" x14ac:dyDescent="0.25"/>
    <row r="61626" x14ac:dyDescent="0.25"/>
    <row r="61627" x14ac:dyDescent="0.25"/>
    <row r="61628" x14ac:dyDescent="0.25"/>
    <row r="61629" x14ac:dyDescent="0.25"/>
    <row r="61630" x14ac:dyDescent="0.25"/>
    <row r="61631" x14ac:dyDescent="0.25"/>
    <row r="61632" x14ac:dyDescent="0.25"/>
    <row r="61633" x14ac:dyDescent="0.25"/>
    <row r="61634" x14ac:dyDescent="0.25"/>
    <row r="61635" x14ac:dyDescent="0.25"/>
    <row r="61636" x14ac:dyDescent="0.25"/>
    <row r="61637" x14ac:dyDescent="0.25"/>
    <row r="61638" x14ac:dyDescent="0.25"/>
    <row r="61639" x14ac:dyDescent="0.25"/>
    <row r="61640" x14ac:dyDescent="0.25"/>
    <row r="61641" x14ac:dyDescent="0.25"/>
    <row r="61642" x14ac:dyDescent="0.25"/>
    <row r="61643" x14ac:dyDescent="0.25"/>
    <row r="61644" x14ac:dyDescent="0.25"/>
    <row r="61645" x14ac:dyDescent="0.25"/>
    <row r="61646" x14ac:dyDescent="0.25"/>
    <row r="61647" x14ac:dyDescent="0.25"/>
    <row r="61648" x14ac:dyDescent="0.25"/>
    <row r="61649" x14ac:dyDescent="0.25"/>
    <row r="61650" x14ac:dyDescent="0.25"/>
    <row r="61651" x14ac:dyDescent="0.25"/>
    <row r="61652" x14ac:dyDescent="0.25"/>
    <row r="61653" x14ac:dyDescent="0.25"/>
    <row r="61654" x14ac:dyDescent="0.25"/>
    <row r="61655" x14ac:dyDescent="0.25"/>
    <row r="61656" x14ac:dyDescent="0.25"/>
    <row r="61657" x14ac:dyDescent="0.25"/>
    <row r="61658" x14ac:dyDescent="0.25"/>
    <row r="61659" x14ac:dyDescent="0.25"/>
    <row r="61660" x14ac:dyDescent="0.25"/>
    <row r="61661" x14ac:dyDescent="0.25"/>
    <row r="61662" x14ac:dyDescent="0.25"/>
    <row r="61663" x14ac:dyDescent="0.25"/>
    <row r="61664" x14ac:dyDescent="0.25"/>
    <row r="61665" x14ac:dyDescent="0.25"/>
    <row r="61666" x14ac:dyDescent="0.25"/>
    <row r="61667" x14ac:dyDescent="0.25"/>
    <row r="61668" x14ac:dyDescent="0.25"/>
    <row r="61669" x14ac:dyDescent="0.25"/>
    <row r="61670" x14ac:dyDescent="0.25"/>
    <row r="61671" x14ac:dyDescent="0.25"/>
    <row r="61672" x14ac:dyDescent="0.25"/>
    <row r="61673" x14ac:dyDescent="0.25"/>
    <row r="61674" x14ac:dyDescent="0.25"/>
    <row r="61675" x14ac:dyDescent="0.25"/>
    <row r="61676" x14ac:dyDescent="0.25"/>
    <row r="61677" x14ac:dyDescent="0.25"/>
    <row r="61678" x14ac:dyDescent="0.25"/>
    <row r="61679" x14ac:dyDescent="0.25"/>
    <row r="61680" x14ac:dyDescent="0.25"/>
    <row r="61681" x14ac:dyDescent="0.25"/>
    <row r="61682" x14ac:dyDescent="0.25"/>
    <row r="61683" x14ac:dyDescent="0.25"/>
    <row r="61684" x14ac:dyDescent="0.25"/>
    <row r="61685" x14ac:dyDescent="0.25"/>
    <row r="61686" x14ac:dyDescent="0.25"/>
    <row r="61687" x14ac:dyDescent="0.25"/>
    <row r="61688" x14ac:dyDescent="0.25"/>
    <row r="61689" x14ac:dyDescent="0.25"/>
    <row r="61690" x14ac:dyDescent="0.25"/>
    <row r="61691" x14ac:dyDescent="0.25"/>
    <row r="61692" x14ac:dyDescent="0.25"/>
    <row r="61693" x14ac:dyDescent="0.25"/>
    <row r="61694" x14ac:dyDescent="0.25"/>
    <row r="61695" x14ac:dyDescent="0.25"/>
    <row r="61696" x14ac:dyDescent="0.25"/>
    <row r="61697" x14ac:dyDescent="0.25"/>
    <row r="61698" x14ac:dyDescent="0.25"/>
    <row r="61699" x14ac:dyDescent="0.25"/>
    <row r="61700" x14ac:dyDescent="0.25"/>
    <row r="61701" x14ac:dyDescent="0.25"/>
    <row r="61702" x14ac:dyDescent="0.25"/>
    <row r="61703" x14ac:dyDescent="0.25"/>
    <row r="61704" x14ac:dyDescent="0.25"/>
    <row r="61705" x14ac:dyDescent="0.25"/>
    <row r="61706" x14ac:dyDescent="0.25"/>
    <row r="61707" x14ac:dyDescent="0.25"/>
    <row r="61708" x14ac:dyDescent="0.25"/>
    <row r="61709" x14ac:dyDescent="0.25"/>
    <row r="61710" x14ac:dyDescent="0.25"/>
    <row r="61711" x14ac:dyDescent="0.25"/>
    <row r="61712" x14ac:dyDescent="0.25"/>
    <row r="61713" x14ac:dyDescent="0.25"/>
    <row r="61714" x14ac:dyDescent="0.25"/>
    <row r="61715" x14ac:dyDescent="0.25"/>
    <row r="61716" x14ac:dyDescent="0.25"/>
    <row r="61717" x14ac:dyDescent="0.25"/>
    <row r="61718" x14ac:dyDescent="0.25"/>
    <row r="61719" x14ac:dyDescent="0.25"/>
    <row r="61720" x14ac:dyDescent="0.25"/>
    <row r="61721" x14ac:dyDescent="0.25"/>
    <row r="61722" x14ac:dyDescent="0.25"/>
    <row r="61723" x14ac:dyDescent="0.25"/>
    <row r="61724" x14ac:dyDescent="0.25"/>
    <row r="61725" x14ac:dyDescent="0.25"/>
    <row r="61726" x14ac:dyDescent="0.25"/>
    <row r="61727" x14ac:dyDescent="0.25"/>
    <row r="61728" x14ac:dyDescent="0.25"/>
    <row r="61729" x14ac:dyDescent="0.25"/>
    <row r="61730" x14ac:dyDescent="0.25"/>
    <row r="61731" x14ac:dyDescent="0.25"/>
    <row r="61732" x14ac:dyDescent="0.25"/>
    <row r="61733" x14ac:dyDescent="0.25"/>
    <row r="61734" x14ac:dyDescent="0.25"/>
    <row r="61735" x14ac:dyDescent="0.25"/>
    <row r="61736" x14ac:dyDescent="0.25"/>
    <row r="61737" x14ac:dyDescent="0.25"/>
    <row r="61738" x14ac:dyDescent="0.25"/>
    <row r="61739" x14ac:dyDescent="0.25"/>
    <row r="61740" x14ac:dyDescent="0.25"/>
    <row r="61741" x14ac:dyDescent="0.25"/>
    <row r="61742" x14ac:dyDescent="0.25"/>
    <row r="61743" x14ac:dyDescent="0.25"/>
    <row r="61744" x14ac:dyDescent="0.25"/>
    <row r="61745" x14ac:dyDescent="0.25"/>
    <row r="61746" x14ac:dyDescent="0.25"/>
    <row r="61747" x14ac:dyDescent="0.25"/>
    <row r="61748" x14ac:dyDescent="0.25"/>
    <row r="61749" x14ac:dyDescent="0.25"/>
    <row r="61750" x14ac:dyDescent="0.25"/>
    <row r="61751" x14ac:dyDescent="0.25"/>
    <row r="61752" x14ac:dyDescent="0.25"/>
    <row r="61753" x14ac:dyDescent="0.25"/>
    <row r="61754" x14ac:dyDescent="0.25"/>
    <row r="61755" x14ac:dyDescent="0.25"/>
    <row r="61756" x14ac:dyDescent="0.25"/>
    <row r="61757" x14ac:dyDescent="0.25"/>
    <row r="61758" x14ac:dyDescent="0.25"/>
    <row r="61759" x14ac:dyDescent="0.25"/>
    <row r="61760" x14ac:dyDescent="0.25"/>
    <row r="61761" x14ac:dyDescent="0.25"/>
    <row r="61762" x14ac:dyDescent="0.25"/>
    <row r="61763" x14ac:dyDescent="0.25"/>
    <row r="61764" x14ac:dyDescent="0.25"/>
    <row r="61765" x14ac:dyDescent="0.25"/>
    <row r="61766" x14ac:dyDescent="0.25"/>
    <row r="61767" x14ac:dyDescent="0.25"/>
    <row r="61768" x14ac:dyDescent="0.25"/>
    <row r="61769" x14ac:dyDescent="0.25"/>
    <row r="61770" x14ac:dyDescent="0.25"/>
    <row r="61771" x14ac:dyDescent="0.25"/>
    <row r="61772" x14ac:dyDescent="0.25"/>
    <row r="61773" x14ac:dyDescent="0.25"/>
    <row r="61774" x14ac:dyDescent="0.25"/>
    <row r="61775" x14ac:dyDescent="0.25"/>
    <row r="61776" x14ac:dyDescent="0.25"/>
    <row r="61777" x14ac:dyDescent="0.25"/>
    <row r="61778" x14ac:dyDescent="0.25"/>
    <row r="61779" x14ac:dyDescent="0.25"/>
    <row r="61780" x14ac:dyDescent="0.25"/>
    <row r="61781" x14ac:dyDescent="0.25"/>
    <row r="61782" x14ac:dyDescent="0.25"/>
    <row r="61783" x14ac:dyDescent="0.25"/>
    <row r="61784" x14ac:dyDescent="0.25"/>
    <row r="61785" x14ac:dyDescent="0.25"/>
    <row r="61786" x14ac:dyDescent="0.25"/>
    <row r="61787" x14ac:dyDescent="0.25"/>
    <row r="61788" x14ac:dyDescent="0.25"/>
    <row r="61789" x14ac:dyDescent="0.25"/>
    <row r="61790" x14ac:dyDescent="0.25"/>
    <row r="61791" x14ac:dyDescent="0.25"/>
    <row r="61792" x14ac:dyDescent="0.25"/>
    <row r="61793" x14ac:dyDescent="0.25"/>
    <row r="61794" x14ac:dyDescent="0.25"/>
    <row r="61795" x14ac:dyDescent="0.25"/>
    <row r="61796" x14ac:dyDescent="0.25"/>
    <row r="61797" x14ac:dyDescent="0.25"/>
    <row r="61798" x14ac:dyDescent="0.25"/>
    <row r="61799" x14ac:dyDescent="0.25"/>
    <row r="61800" x14ac:dyDescent="0.25"/>
    <row r="61801" x14ac:dyDescent="0.25"/>
    <row r="61802" x14ac:dyDescent="0.25"/>
    <row r="61803" x14ac:dyDescent="0.25"/>
    <row r="61804" x14ac:dyDescent="0.25"/>
    <row r="61805" x14ac:dyDescent="0.25"/>
    <row r="61806" x14ac:dyDescent="0.25"/>
    <row r="61807" x14ac:dyDescent="0.25"/>
    <row r="61808" x14ac:dyDescent="0.25"/>
    <row r="61809" x14ac:dyDescent="0.25"/>
    <row r="61810" x14ac:dyDescent="0.25"/>
    <row r="61811" x14ac:dyDescent="0.25"/>
    <row r="61812" x14ac:dyDescent="0.25"/>
    <row r="61813" x14ac:dyDescent="0.25"/>
    <row r="61814" x14ac:dyDescent="0.25"/>
    <row r="61815" x14ac:dyDescent="0.25"/>
    <row r="61816" x14ac:dyDescent="0.25"/>
    <row r="61817" x14ac:dyDescent="0.25"/>
    <row r="61818" x14ac:dyDescent="0.25"/>
    <row r="61819" x14ac:dyDescent="0.25"/>
    <row r="61820" x14ac:dyDescent="0.25"/>
    <row r="61821" x14ac:dyDescent="0.25"/>
    <row r="61822" x14ac:dyDescent="0.25"/>
    <row r="61823" x14ac:dyDescent="0.25"/>
    <row r="61824" x14ac:dyDescent="0.25"/>
    <row r="61825" x14ac:dyDescent="0.25"/>
    <row r="61826" x14ac:dyDescent="0.25"/>
    <row r="61827" x14ac:dyDescent="0.25"/>
    <row r="61828" x14ac:dyDescent="0.25"/>
    <row r="61829" x14ac:dyDescent="0.25"/>
    <row r="61830" x14ac:dyDescent="0.25"/>
    <row r="61831" x14ac:dyDescent="0.25"/>
    <row r="61832" x14ac:dyDescent="0.25"/>
    <row r="61833" x14ac:dyDescent="0.25"/>
    <row r="61834" x14ac:dyDescent="0.25"/>
    <row r="61835" x14ac:dyDescent="0.25"/>
    <row r="61836" x14ac:dyDescent="0.25"/>
    <row r="61837" x14ac:dyDescent="0.25"/>
    <row r="61838" x14ac:dyDescent="0.25"/>
    <row r="61839" x14ac:dyDescent="0.25"/>
    <row r="61840" x14ac:dyDescent="0.25"/>
    <row r="61841" x14ac:dyDescent="0.25"/>
    <row r="61842" x14ac:dyDescent="0.25"/>
    <row r="61843" x14ac:dyDescent="0.25"/>
    <row r="61844" x14ac:dyDescent="0.25"/>
    <row r="61845" x14ac:dyDescent="0.25"/>
    <row r="61846" x14ac:dyDescent="0.25"/>
    <row r="61847" x14ac:dyDescent="0.25"/>
    <row r="61848" x14ac:dyDescent="0.25"/>
    <row r="61849" x14ac:dyDescent="0.25"/>
    <row r="61850" x14ac:dyDescent="0.25"/>
    <row r="61851" x14ac:dyDescent="0.25"/>
    <row r="61852" x14ac:dyDescent="0.25"/>
    <row r="61853" x14ac:dyDescent="0.25"/>
    <row r="61854" x14ac:dyDescent="0.25"/>
    <row r="61855" x14ac:dyDescent="0.25"/>
    <row r="61856" x14ac:dyDescent="0.25"/>
    <row r="61857" x14ac:dyDescent="0.25"/>
    <row r="61858" x14ac:dyDescent="0.25"/>
    <row r="61859" x14ac:dyDescent="0.25"/>
    <row r="61860" x14ac:dyDescent="0.25"/>
    <row r="61861" x14ac:dyDescent="0.25"/>
    <row r="61862" x14ac:dyDescent="0.25"/>
    <row r="61863" x14ac:dyDescent="0.25"/>
    <row r="61864" x14ac:dyDescent="0.25"/>
    <row r="61865" x14ac:dyDescent="0.25"/>
    <row r="61866" x14ac:dyDescent="0.25"/>
    <row r="61867" x14ac:dyDescent="0.25"/>
    <row r="61868" x14ac:dyDescent="0.25"/>
    <row r="61869" x14ac:dyDescent="0.25"/>
    <row r="61870" x14ac:dyDescent="0.25"/>
    <row r="61871" x14ac:dyDescent="0.25"/>
    <row r="61872" x14ac:dyDescent="0.25"/>
    <row r="61873" x14ac:dyDescent="0.25"/>
    <row r="61874" x14ac:dyDescent="0.25"/>
    <row r="61875" x14ac:dyDescent="0.25"/>
    <row r="61876" x14ac:dyDescent="0.25"/>
    <row r="61877" x14ac:dyDescent="0.25"/>
    <row r="61878" x14ac:dyDescent="0.25"/>
    <row r="61879" x14ac:dyDescent="0.25"/>
    <row r="61880" x14ac:dyDescent="0.25"/>
    <row r="61881" x14ac:dyDescent="0.25"/>
    <row r="61882" x14ac:dyDescent="0.25"/>
    <row r="61883" x14ac:dyDescent="0.25"/>
    <row r="61884" x14ac:dyDescent="0.25"/>
    <row r="61885" x14ac:dyDescent="0.25"/>
    <row r="61886" x14ac:dyDescent="0.25"/>
    <row r="61887" x14ac:dyDescent="0.25"/>
    <row r="61888" x14ac:dyDescent="0.25"/>
    <row r="61889" x14ac:dyDescent="0.25"/>
    <row r="61890" x14ac:dyDescent="0.25"/>
    <row r="61891" x14ac:dyDescent="0.25"/>
    <row r="61892" x14ac:dyDescent="0.25"/>
    <row r="61893" x14ac:dyDescent="0.25"/>
    <row r="61894" x14ac:dyDescent="0.25"/>
    <row r="61895" x14ac:dyDescent="0.25"/>
    <row r="61896" x14ac:dyDescent="0.25"/>
    <row r="61897" x14ac:dyDescent="0.25"/>
    <row r="61898" x14ac:dyDescent="0.25"/>
    <row r="61899" x14ac:dyDescent="0.25"/>
    <row r="61900" x14ac:dyDescent="0.25"/>
    <row r="61901" x14ac:dyDescent="0.25"/>
    <row r="61902" x14ac:dyDescent="0.25"/>
    <row r="61903" x14ac:dyDescent="0.25"/>
    <row r="61904" x14ac:dyDescent="0.25"/>
    <row r="61905" x14ac:dyDescent="0.25"/>
    <row r="61906" x14ac:dyDescent="0.25"/>
    <row r="61907" x14ac:dyDescent="0.25"/>
    <row r="61908" x14ac:dyDescent="0.25"/>
    <row r="61909" x14ac:dyDescent="0.25"/>
    <row r="61910" x14ac:dyDescent="0.25"/>
    <row r="61911" x14ac:dyDescent="0.25"/>
    <row r="61912" x14ac:dyDescent="0.25"/>
    <row r="61913" x14ac:dyDescent="0.25"/>
    <row r="61914" x14ac:dyDescent="0.25"/>
    <row r="61915" x14ac:dyDescent="0.25"/>
    <row r="61916" x14ac:dyDescent="0.25"/>
    <row r="61917" x14ac:dyDescent="0.25"/>
    <row r="61918" x14ac:dyDescent="0.25"/>
    <row r="61919" x14ac:dyDescent="0.25"/>
    <row r="61920" x14ac:dyDescent="0.25"/>
    <row r="61921" x14ac:dyDescent="0.25"/>
    <row r="61922" x14ac:dyDescent="0.25"/>
    <row r="61923" x14ac:dyDescent="0.25"/>
    <row r="61924" x14ac:dyDescent="0.25"/>
    <row r="61925" x14ac:dyDescent="0.25"/>
    <row r="61926" x14ac:dyDescent="0.25"/>
    <row r="61927" x14ac:dyDescent="0.25"/>
    <row r="61928" x14ac:dyDescent="0.25"/>
    <row r="61929" x14ac:dyDescent="0.25"/>
    <row r="61930" x14ac:dyDescent="0.25"/>
    <row r="61931" x14ac:dyDescent="0.25"/>
    <row r="61932" x14ac:dyDescent="0.25"/>
    <row r="61933" x14ac:dyDescent="0.25"/>
    <row r="61934" x14ac:dyDescent="0.25"/>
    <row r="61935" x14ac:dyDescent="0.25"/>
    <row r="61936" x14ac:dyDescent="0.25"/>
    <row r="61937" x14ac:dyDescent="0.25"/>
    <row r="61938" x14ac:dyDescent="0.25"/>
    <row r="61939" x14ac:dyDescent="0.25"/>
    <row r="61940" x14ac:dyDescent="0.25"/>
    <row r="61941" x14ac:dyDescent="0.25"/>
    <row r="61942" x14ac:dyDescent="0.25"/>
    <row r="61943" x14ac:dyDescent="0.25"/>
    <row r="61944" x14ac:dyDescent="0.25"/>
    <row r="61945" x14ac:dyDescent="0.25"/>
    <row r="61946" x14ac:dyDescent="0.25"/>
    <row r="61947" x14ac:dyDescent="0.25"/>
    <row r="61948" x14ac:dyDescent="0.25"/>
    <row r="61949" x14ac:dyDescent="0.25"/>
    <row r="61950" x14ac:dyDescent="0.25"/>
    <row r="61951" x14ac:dyDescent="0.25"/>
    <row r="61952" x14ac:dyDescent="0.25"/>
    <row r="61953" x14ac:dyDescent="0.25"/>
    <row r="61954" x14ac:dyDescent="0.25"/>
    <row r="61955" x14ac:dyDescent="0.25"/>
    <row r="61956" x14ac:dyDescent="0.25"/>
    <row r="61957" x14ac:dyDescent="0.25"/>
    <row r="61958" x14ac:dyDescent="0.25"/>
    <row r="61959" x14ac:dyDescent="0.25"/>
    <row r="61960" x14ac:dyDescent="0.25"/>
    <row r="61961" x14ac:dyDescent="0.25"/>
    <row r="61962" x14ac:dyDescent="0.25"/>
    <row r="61963" x14ac:dyDescent="0.25"/>
    <row r="61964" x14ac:dyDescent="0.25"/>
    <row r="61965" x14ac:dyDescent="0.25"/>
    <row r="61966" x14ac:dyDescent="0.25"/>
    <row r="61967" x14ac:dyDescent="0.25"/>
    <row r="61968" x14ac:dyDescent="0.25"/>
    <row r="61969" x14ac:dyDescent="0.25"/>
    <row r="61970" x14ac:dyDescent="0.25"/>
    <row r="61971" x14ac:dyDescent="0.25"/>
    <row r="61972" x14ac:dyDescent="0.25"/>
    <row r="61973" x14ac:dyDescent="0.25"/>
    <row r="61974" x14ac:dyDescent="0.25"/>
    <row r="61975" x14ac:dyDescent="0.25"/>
    <row r="61976" x14ac:dyDescent="0.25"/>
    <row r="61977" x14ac:dyDescent="0.25"/>
    <row r="61978" x14ac:dyDescent="0.25"/>
    <row r="61979" x14ac:dyDescent="0.25"/>
    <row r="61980" x14ac:dyDescent="0.25"/>
    <row r="61981" x14ac:dyDescent="0.25"/>
    <row r="61982" x14ac:dyDescent="0.25"/>
    <row r="61983" x14ac:dyDescent="0.25"/>
    <row r="61984" x14ac:dyDescent="0.25"/>
    <row r="61985" x14ac:dyDescent="0.25"/>
    <row r="61986" x14ac:dyDescent="0.25"/>
    <row r="61987" x14ac:dyDescent="0.25"/>
    <row r="61988" x14ac:dyDescent="0.25"/>
    <row r="61989" x14ac:dyDescent="0.25"/>
    <row r="61990" x14ac:dyDescent="0.25"/>
    <row r="61991" x14ac:dyDescent="0.25"/>
    <row r="61992" x14ac:dyDescent="0.25"/>
    <row r="61993" x14ac:dyDescent="0.25"/>
    <row r="61994" x14ac:dyDescent="0.25"/>
    <row r="61995" x14ac:dyDescent="0.25"/>
    <row r="61996" x14ac:dyDescent="0.25"/>
    <row r="61997" x14ac:dyDescent="0.25"/>
    <row r="61998" x14ac:dyDescent="0.25"/>
    <row r="61999" x14ac:dyDescent="0.25"/>
    <row r="62000" x14ac:dyDescent="0.25"/>
    <row r="62001" x14ac:dyDescent="0.25"/>
    <row r="62002" x14ac:dyDescent="0.25"/>
    <row r="62003" x14ac:dyDescent="0.25"/>
    <row r="62004" x14ac:dyDescent="0.25"/>
    <row r="62005" x14ac:dyDescent="0.25"/>
    <row r="62006" x14ac:dyDescent="0.25"/>
    <row r="62007" x14ac:dyDescent="0.25"/>
    <row r="62008" x14ac:dyDescent="0.25"/>
    <row r="62009" x14ac:dyDescent="0.25"/>
    <row r="62010" x14ac:dyDescent="0.25"/>
    <row r="62011" x14ac:dyDescent="0.25"/>
    <row r="62012" x14ac:dyDescent="0.25"/>
    <row r="62013" x14ac:dyDescent="0.25"/>
    <row r="62014" x14ac:dyDescent="0.25"/>
    <row r="62015" x14ac:dyDescent="0.25"/>
    <row r="62016" x14ac:dyDescent="0.25"/>
    <row r="62017" x14ac:dyDescent="0.25"/>
    <row r="62018" x14ac:dyDescent="0.25"/>
    <row r="62019" x14ac:dyDescent="0.25"/>
    <row r="62020" x14ac:dyDescent="0.25"/>
    <row r="62021" x14ac:dyDescent="0.25"/>
    <row r="62022" x14ac:dyDescent="0.25"/>
    <row r="62023" x14ac:dyDescent="0.25"/>
    <row r="62024" x14ac:dyDescent="0.25"/>
    <row r="62025" x14ac:dyDescent="0.25"/>
    <row r="62026" x14ac:dyDescent="0.25"/>
    <row r="62027" x14ac:dyDescent="0.25"/>
    <row r="62028" x14ac:dyDescent="0.25"/>
    <row r="62029" x14ac:dyDescent="0.25"/>
    <row r="62030" x14ac:dyDescent="0.25"/>
    <row r="62031" x14ac:dyDescent="0.25"/>
    <row r="62032" x14ac:dyDescent="0.25"/>
    <row r="62033" x14ac:dyDescent="0.25"/>
    <row r="62034" x14ac:dyDescent="0.25"/>
    <row r="62035" x14ac:dyDescent="0.25"/>
    <row r="62036" x14ac:dyDescent="0.25"/>
    <row r="62037" x14ac:dyDescent="0.25"/>
    <row r="62038" x14ac:dyDescent="0.25"/>
    <row r="62039" x14ac:dyDescent="0.25"/>
    <row r="62040" x14ac:dyDescent="0.25"/>
    <row r="62041" x14ac:dyDescent="0.25"/>
    <row r="62042" x14ac:dyDescent="0.25"/>
    <row r="62043" x14ac:dyDescent="0.25"/>
    <row r="62044" x14ac:dyDescent="0.25"/>
    <row r="62045" x14ac:dyDescent="0.25"/>
    <row r="62046" x14ac:dyDescent="0.25"/>
    <row r="62047" x14ac:dyDescent="0.25"/>
    <row r="62048" x14ac:dyDescent="0.25"/>
    <row r="62049" x14ac:dyDescent="0.25"/>
    <row r="62050" x14ac:dyDescent="0.25"/>
    <row r="62051" x14ac:dyDescent="0.25"/>
    <row r="62052" x14ac:dyDescent="0.25"/>
    <row r="62053" x14ac:dyDescent="0.25"/>
    <row r="62054" x14ac:dyDescent="0.25"/>
    <row r="62055" x14ac:dyDescent="0.25"/>
    <row r="62056" x14ac:dyDescent="0.25"/>
    <row r="62057" x14ac:dyDescent="0.25"/>
    <row r="62058" x14ac:dyDescent="0.25"/>
    <row r="62059" x14ac:dyDescent="0.25"/>
    <row r="62060" x14ac:dyDescent="0.25"/>
    <row r="62061" x14ac:dyDescent="0.25"/>
    <row r="62062" x14ac:dyDescent="0.25"/>
    <row r="62063" x14ac:dyDescent="0.25"/>
    <row r="62064" x14ac:dyDescent="0.25"/>
    <row r="62065" x14ac:dyDescent="0.25"/>
    <row r="62066" x14ac:dyDescent="0.25"/>
    <row r="62067" x14ac:dyDescent="0.25"/>
    <row r="62068" x14ac:dyDescent="0.25"/>
    <row r="62069" x14ac:dyDescent="0.25"/>
    <row r="62070" x14ac:dyDescent="0.25"/>
    <row r="62071" x14ac:dyDescent="0.25"/>
    <row r="62072" x14ac:dyDescent="0.25"/>
    <row r="62073" x14ac:dyDescent="0.25"/>
    <row r="62074" x14ac:dyDescent="0.25"/>
    <row r="62075" x14ac:dyDescent="0.25"/>
    <row r="62076" x14ac:dyDescent="0.25"/>
    <row r="62077" x14ac:dyDescent="0.25"/>
    <row r="62078" x14ac:dyDescent="0.25"/>
    <row r="62079" x14ac:dyDescent="0.25"/>
    <row r="62080" x14ac:dyDescent="0.25"/>
    <row r="62081" x14ac:dyDescent="0.25"/>
    <row r="62082" x14ac:dyDescent="0.25"/>
    <row r="62083" x14ac:dyDescent="0.25"/>
    <row r="62084" x14ac:dyDescent="0.25"/>
    <row r="62085" x14ac:dyDescent="0.25"/>
    <row r="62086" x14ac:dyDescent="0.25"/>
    <row r="62087" x14ac:dyDescent="0.25"/>
    <row r="62088" x14ac:dyDescent="0.25"/>
    <row r="62089" x14ac:dyDescent="0.25"/>
    <row r="62090" x14ac:dyDescent="0.25"/>
    <row r="62091" x14ac:dyDescent="0.25"/>
    <row r="62092" x14ac:dyDescent="0.25"/>
    <row r="62093" x14ac:dyDescent="0.25"/>
    <row r="62094" x14ac:dyDescent="0.25"/>
    <row r="62095" x14ac:dyDescent="0.25"/>
    <row r="62096" x14ac:dyDescent="0.25"/>
    <row r="62097" x14ac:dyDescent="0.25"/>
    <row r="62098" x14ac:dyDescent="0.25"/>
    <row r="62099" x14ac:dyDescent="0.25"/>
    <row r="62100" x14ac:dyDescent="0.25"/>
    <row r="62101" x14ac:dyDescent="0.25"/>
    <row r="62102" x14ac:dyDescent="0.25"/>
    <row r="62103" x14ac:dyDescent="0.25"/>
    <row r="62104" x14ac:dyDescent="0.25"/>
    <row r="62105" x14ac:dyDescent="0.25"/>
    <row r="62106" x14ac:dyDescent="0.25"/>
    <row r="62107" x14ac:dyDescent="0.25"/>
    <row r="62108" x14ac:dyDescent="0.25"/>
    <row r="62109" x14ac:dyDescent="0.25"/>
    <row r="62110" x14ac:dyDescent="0.25"/>
    <row r="62111" x14ac:dyDescent="0.25"/>
    <row r="62112" x14ac:dyDescent="0.25"/>
    <row r="62113" x14ac:dyDescent="0.25"/>
    <row r="62114" x14ac:dyDescent="0.25"/>
    <row r="62115" x14ac:dyDescent="0.25"/>
    <row r="62116" x14ac:dyDescent="0.25"/>
    <row r="62117" x14ac:dyDescent="0.25"/>
    <row r="62118" x14ac:dyDescent="0.25"/>
    <row r="62119" x14ac:dyDescent="0.25"/>
    <row r="62120" x14ac:dyDescent="0.25"/>
    <row r="62121" x14ac:dyDescent="0.25"/>
    <row r="62122" x14ac:dyDescent="0.25"/>
    <row r="62123" x14ac:dyDescent="0.25"/>
    <row r="62124" x14ac:dyDescent="0.25"/>
    <row r="62125" x14ac:dyDescent="0.25"/>
    <row r="62126" x14ac:dyDescent="0.25"/>
    <row r="62127" x14ac:dyDescent="0.25"/>
    <row r="62128" x14ac:dyDescent="0.25"/>
    <row r="62129" x14ac:dyDescent="0.25"/>
    <row r="62130" x14ac:dyDescent="0.25"/>
    <row r="62131" x14ac:dyDescent="0.25"/>
    <row r="62132" x14ac:dyDescent="0.25"/>
    <row r="62133" x14ac:dyDescent="0.25"/>
    <row r="62134" x14ac:dyDescent="0.25"/>
    <row r="62135" x14ac:dyDescent="0.25"/>
    <row r="62136" x14ac:dyDescent="0.25"/>
    <row r="62137" x14ac:dyDescent="0.25"/>
    <row r="62138" x14ac:dyDescent="0.25"/>
    <row r="62139" x14ac:dyDescent="0.25"/>
    <row r="62140" x14ac:dyDescent="0.25"/>
    <row r="62141" x14ac:dyDescent="0.25"/>
    <row r="62142" x14ac:dyDescent="0.25"/>
    <row r="62143" x14ac:dyDescent="0.25"/>
    <row r="62144" x14ac:dyDescent="0.25"/>
    <row r="62145" x14ac:dyDescent="0.25"/>
    <row r="62146" x14ac:dyDescent="0.25"/>
    <row r="62147" x14ac:dyDescent="0.25"/>
    <row r="62148" x14ac:dyDescent="0.25"/>
    <row r="62149" x14ac:dyDescent="0.25"/>
    <row r="62150" x14ac:dyDescent="0.25"/>
    <row r="62151" x14ac:dyDescent="0.25"/>
    <row r="62152" x14ac:dyDescent="0.25"/>
    <row r="62153" x14ac:dyDescent="0.25"/>
    <row r="62154" x14ac:dyDescent="0.25"/>
    <row r="62155" x14ac:dyDescent="0.25"/>
    <row r="62156" x14ac:dyDescent="0.25"/>
    <row r="62157" x14ac:dyDescent="0.25"/>
    <row r="62158" x14ac:dyDescent="0.25"/>
    <row r="62159" x14ac:dyDescent="0.25"/>
    <row r="62160" x14ac:dyDescent="0.25"/>
    <row r="62161" x14ac:dyDescent="0.25"/>
    <row r="62162" x14ac:dyDescent="0.25"/>
    <row r="62163" x14ac:dyDescent="0.25"/>
    <row r="62164" x14ac:dyDescent="0.25"/>
    <row r="62165" x14ac:dyDescent="0.25"/>
    <row r="62166" x14ac:dyDescent="0.25"/>
    <row r="62167" x14ac:dyDescent="0.25"/>
    <row r="62168" x14ac:dyDescent="0.25"/>
    <row r="62169" x14ac:dyDescent="0.25"/>
    <row r="62170" x14ac:dyDescent="0.25"/>
    <row r="62171" x14ac:dyDescent="0.25"/>
    <row r="62172" x14ac:dyDescent="0.25"/>
    <row r="62173" x14ac:dyDescent="0.25"/>
    <row r="62174" x14ac:dyDescent="0.25"/>
    <row r="62175" x14ac:dyDescent="0.25"/>
    <row r="62176" x14ac:dyDescent="0.25"/>
    <row r="62177" x14ac:dyDescent="0.25"/>
    <row r="62178" x14ac:dyDescent="0.25"/>
    <row r="62179" x14ac:dyDescent="0.25"/>
    <row r="62180" x14ac:dyDescent="0.25"/>
    <row r="62181" x14ac:dyDescent="0.25"/>
    <row r="62182" x14ac:dyDescent="0.25"/>
    <row r="62183" x14ac:dyDescent="0.25"/>
    <row r="62184" x14ac:dyDescent="0.25"/>
    <row r="62185" x14ac:dyDescent="0.25"/>
    <row r="62186" x14ac:dyDescent="0.25"/>
    <row r="62187" x14ac:dyDescent="0.25"/>
    <row r="62188" x14ac:dyDescent="0.25"/>
    <row r="62189" x14ac:dyDescent="0.25"/>
    <row r="62190" x14ac:dyDescent="0.25"/>
    <row r="62191" x14ac:dyDescent="0.25"/>
    <row r="62192" x14ac:dyDescent="0.25"/>
    <row r="62193" x14ac:dyDescent="0.25"/>
    <row r="62194" x14ac:dyDescent="0.25"/>
    <row r="62195" x14ac:dyDescent="0.25"/>
    <row r="62196" x14ac:dyDescent="0.25"/>
    <row r="62197" x14ac:dyDescent="0.25"/>
    <row r="62198" x14ac:dyDescent="0.25"/>
    <row r="62199" x14ac:dyDescent="0.25"/>
    <row r="62200" x14ac:dyDescent="0.25"/>
    <row r="62201" x14ac:dyDescent="0.25"/>
    <row r="62202" x14ac:dyDescent="0.25"/>
    <row r="62203" x14ac:dyDescent="0.25"/>
    <row r="62204" x14ac:dyDescent="0.25"/>
    <row r="62205" x14ac:dyDescent="0.25"/>
    <row r="62206" x14ac:dyDescent="0.25"/>
    <row r="62207" x14ac:dyDescent="0.25"/>
    <row r="62208" x14ac:dyDescent="0.25"/>
    <row r="62209" x14ac:dyDescent="0.25"/>
    <row r="62210" x14ac:dyDescent="0.25"/>
    <row r="62211" x14ac:dyDescent="0.25"/>
    <row r="62212" x14ac:dyDescent="0.25"/>
    <row r="62213" x14ac:dyDescent="0.25"/>
    <row r="62214" x14ac:dyDescent="0.25"/>
    <row r="62215" x14ac:dyDescent="0.25"/>
    <row r="62216" x14ac:dyDescent="0.25"/>
    <row r="62217" x14ac:dyDescent="0.25"/>
    <row r="62218" x14ac:dyDescent="0.25"/>
    <row r="62219" x14ac:dyDescent="0.25"/>
    <row r="62220" x14ac:dyDescent="0.25"/>
    <row r="62221" x14ac:dyDescent="0.25"/>
    <row r="62222" x14ac:dyDescent="0.25"/>
    <row r="62223" x14ac:dyDescent="0.25"/>
    <row r="62224" x14ac:dyDescent="0.25"/>
    <row r="62225" x14ac:dyDescent="0.25"/>
    <row r="62226" x14ac:dyDescent="0.25"/>
    <row r="62227" x14ac:dyDescent="0.25"/>
    <row r="62228" x14ac:dyDescent="0.25"/>
    <row r="62229" x14ac:dyDescent="0.25"/>
    <row r="62230" x14ac:dyDescent="0.25"/>
    <row r="62231" x14ac:dyDescent="0.25"/>
    <row r="62232" x14ac:dyDescent="0.25"/>
    <row r="62233" x14ac:dyDescent="0.25"/>
    <row r="62234" x14ac:dyDescent="0.25"/>
    <row r="62235" x14ac:dyDescent="0.25"/>
    <row r="62236" x14ac:dyDescent="0.25"/>
    <row r="62237" x14ac:dyDescent="0.25"/>
    <row r="62238" x14ac:dyDescent="0.25"/>
    <row r="62239" x14ac:dyDescent="0.25"/>
    <row r="62240" x14ac:dyDescent="0.25"/>
    <row r="62241" x14ac:dyDescent="0.25"/>
    <row r="62242" x14ac:dyDescent="0.25"/>
    <row r="62243" x14ac:dyDescent="0.25"/>
    <row r="62244" x14ac:dyDescent="0.25"/>
    <row r="62245" x14ac:dyDescent="0.25"/>
    <row r="62246" x14ac:dyDescent="0.25"/>
    <row r="62247" x14ac:dyDescent="0.25"/>
    <row r="62248" x14ac:dyDescent="0.25"/>
    <row r="62249" x14ac:dyDescent="0.25"/>
    <row r="62250" x14ac:dyDescent="0.25"/>
    <row r="62251" x14ac:dyDescent="0.25"/>
    <row r="62252" x14ac:dyDescent="0.25"/>
    <row r="62253" x14ac:dyDescent="0.25"/>
    <row r="62254" x14ac:dyDescent="0.25"/>
    <row r="62255" x14ac:dyDescent="0.25"/>
    <row r="62256" x14ac:dyDescent="0.25"/>
    <row r="62257" x14ac:dyDescent="0.25"/>
    <row r="62258" x14ac:dyDescent="0.25"/>
    <row r="62259" x14ac:dyDescent="0.25"/>
    <row r="62260" x14ac:dyDescent="0.25"/>
    <row r="62261" x14ac:dyDescent="0.25"/>
    <row r="62262" x14ac:dyDescent="0.25"/>
    <row r="62263" x14ac:dyDescent="0.25"/>
    <row r="62264" x14ac:dyDescent="0.25"/>
    <row r="62265" x14ac:dyDescent="0.25"/>
    <row r="62266" x14ac:dyDescent="0.25"/>
    <row r="62267" x14ac:dyDescent="0.25"/>
    <row r="62268" x14ac:dyDescent="0.25"/>
    <row r="62269" x14ac:dyDescent="0.25"/>
    <row r="62270" x14ac:dyDescent="0.25"/>
    <row r="62271" x14ac:dyDescent="0.25"/>
    <row r="62272" x14ac:dyDescent="0.25"/>
    <row r="62273" x14ac:dyDescent="0.25"/>
    <row r="62274" x14ac:dyDescent="0.25"/>
    <row r="62275" x14ac:dyDescent="0.25"/>
    <row r="62276" x14ac:dyDescent="0.25"/>
    <row r="62277" x14ac:dyDescent="0.25"/>
    <row r="62278" x14ac:dyDescent="0.25"/>
    <row r="62279" x14ac:dyDescent="0.25"/>
    <row r="62280" x14ac:dyDescent="0.25"/>
    <row r="62281" x14ac:dyDescent="0.25"/>
    <row r="62282" x14ac:dyDescent="0.25"/>
    <row r="62283" x14ac:dyDescent="0.25"/>
    <row r="62284" x14ac:dyDescent="0.25"/>
    <row r="62285" x14ac:dyDescent="0.25"/>
    <row r="62286" x14ac:dyDescent="0.25"/>
    <row r="62287" x14ac:dyDescent="0.25"/>
    <row r="62288" x14ac:dyDescent="0.25"/>
    <row r="62289" x14ac:dyDescent="0.25"/>
    <row r="62290" x14ac:dyDescent="0.25"/>
    <row r="62291" x14ac:dyDescent="0.25"/>
    <row r="62292" x14ac:dyDescent="0.25"/>
    <row r="62293" x14ac:dyDescent="0.25"/>
    <row r="62294" x14ac:dyDescent="0.25"/>
    <row r="62295" x14ac:dyDescent="0.25"/>
    <row r="62296" x14ac:dyDescent="0.25"/>
    <row r="62297" x14ac:dyDescent="0.25"/>
    <row r="62298" x14ac:dyDescent="0.25"/>
    <row r="62299" x14ac:dyDescent="0.25"/>
    <row r="62300" x14ac:dyDescent="0.25"/>
    <row r="62301" x14ac:dyDescent="0.25"/>
    <row r="62302" x14ac:dyDescent="0.25"/>
    <row r="62303" x14ac:dyDescent="0.25"/>
    <row r="62304" x14ac:dyDescent="0.25"/>
    <row r="62305" x14ac:dyDescent="0.25"/>
    <row r="62306" x14ac:dyDescent="0.25"/>
    <row r="62307" x14ac:dyDescent="0.25"/>
    <row r="62308" x14ac:dyDescent="0.25"/>
    <row r="62309" x14ac:dyDescent="0.25"/>
    <row r="62310" x14ac:dyDescent="0.25"/>
    <row r="62311" x14ac:dyDescent="0.25"/>
    <row r="62312" x14ac:dyDescent="0.25"/>
    <row r="62313" x14ac:dyDescent="0.25"/>
    <row r="62314" x14ac:dyDescent="0.25"/>
    <row r="62315" x14ac:dyDescent="0.25"/>
    <row r="62316" x14ac:dyDescent="0.25"/>
    <row r="62317" x14ac:dyDescent="0.25"/>
    <row r="62318" x14ac:dyDescent="0.25"/>
    <row r="62319" x14ac:dyDescent="0.25"/>
    <row r="62320" x14ac:dyDescent="0.25"/>
    <row r="62321" x14ac:dyDescent="0.25"/>
    <row r="62322" x14ac:dyDescent="0.25"/>
    <row r="62323" x14ac:dyDescent="0.25"/>
    <row r="62324" x14ac:dyDescent="0.25"/>
    <row r="62325" x14ac:dyDescent="0.25"/>
    <row r="62326" x14ac:dyDescent="0.25"/>
    <row r="62327" x14ac:dyDescent="0.25"/>
    <row r="62328" x14ac:dyDescent="0.25"/>
    <row r="62329" x14ac:dyDescent="0.25"/>
    <row r="62330" x14ac:dyDescent="0.25"/>
    <row r="62331" x14ac:dyDescent="0.25"/>
    <row r="62332" x14ac:dyDescent="0.25"/>
    <row r="62333" x14ac:dyDescent="0.25"/>
    <row r="62334" x14ac:dyDescent="0.25"/>
    <row r="62335" x14ac:dyDescent="0.25"/>
    <row r="62336" x14ac:dyDescent="0.25"/>
    <row r="62337" x14ac:dyDescent="0.25"/>
    <row r="62338" x14ac:dyDescent="0.25"/>
    <row r="62339" x14ac:dyDescent="0.25"/>
    <row r="62340" x14ac:dyDescent="0.25"/>
    <row r="62341" x14ac:dyDescent="0.25"/>
    <row r="62342" x14ac:dyDescent="0.25"/>
    <row r="62343" x14ac:dyDescent="0.25"/>
    <row r="62344" x14ac:dyDescent="0.25"/>
    <row r="62345" x14ac:dyDescent="0.25"/>
    <row r="62346" x14ac:dyDescent="0.25"/>
    <row r="62347" x14ac:dyDescent="0.25"/>
    <row r="62348" x14ac:dyDescent="0.25"/>
    <row r="62349" x14ac:dyDescent="0.25"/>
    <row r="62350" x14ac:dyDescent="0.25"/>
    <row r="62351" x14ac:dyDescent="0.25"/>
    <row r="62352" x14ac:dyDescent="0.25"/>
    <row r="62353" x14ac:dyDescent="0.25"/>
    <row r="62354" x14ac:dyDescent="0.25"/>
    <row r="62355" x14ac:dyDescent="0.25"/>
    <row r="62356" x14ac:dyDescent="0.25"/>
    <row r="62357" x14ac:dyDescent="0.25"/>
    <row r="62358" x14ac:dyDescent="0.25"/>
    <row r="62359" x14ac:dyDescent="0.25"/>
    <row r="62360" x14ac:dyDescent="0.25"/>
    <row r="62361" x14ac:dyDescent="0.25"/>
    <row r="62362" x14ac:dyDescent="0.25"/>
    <row r="62363" x14ac:dyDescent="0.25"/>
    <row r="62364" x14ac:dyDescent="0.25"/>
    <row r="62365" x14ac:dyDescent="0.25"/>
    <row r="62366" x14ac:dyDescent="0.25"/>
    <row r="62367" x14ac:dyDescent="0.25"/>
    <row r="62368" x14ac:dyDescent="0.25"/>
    <row r="62369" x14ac:dyDescent="0.25"/>
    <row r="62370" x14ac:dyDescent="0.25"/>
    <row r="62371" x14ac:dyDescent="0.25"/>
    <row r="62372" x14ac:dyDescent="0.25"/>
    <row r="62373" x14ac:dyDescent="0.25"/>
    <row r="62374" x14ac:dyDescent="0.25"/>
    <row r="62375" x14ac:dyDescent="0.25"/>
    <row r="62376" x14ac:dyDescent="0.25"/>
    <row r="62377" x14ac:dyDescent="0.25"/>
    <row r="62378" x14ac:dyDescent="0.25"/>
    <row r="62379" x14ac:dyDescent="0.25"/>
    <row r="62380" x14ac:dyDescent="0.25"/>
    <row r="62381" x14ac:dyDescent="0.25"/>
    <row r="62382" x14ac:dyDescent="0.25"/>
    <row r="62383" x14ac:dyDescent="0.25"/>
    <row r="62384" x14ac:dyDescent="0.25"/>
    <row r="62385" x14ac:dyDescent="0.25"/>
    <row r="62386" x14ac:dyDescent="0.25"/>
    <row r="62387" x14ac:dyDescent="0.25"/>
    <row r="62388" x14ac:dyDescent="0.25"/>
    <row r="62389" x14ac:dyDescent="0.25"/>
    <row r="62390" x14ac:dyDescent="0.25"/>
    <row r="62391" x14ac:dyDescent="0.25"/>
    <row r="62392" x14ac:dyDescent="0.25"/>
    <row r="62393" x14ac:dyDescent="0.25"/>
    <row r="62394" x14ac:dyDescent="0.25"/>
    <row r="62395" x14ac:dyDescent="0.25"/>
    <row r="62396" x14ac:dyDescent="0.25"/>
    <row r="62397" x14ac:dyDescent="0.25"/>
    <row r="62398" x14ac:dyDescent="0.25"/>
    <row r="62399" x14ac:dyDescent="0.25"/>
    <row r="62400" x14ac:dyDescent="0.25"/>
    <row r="62401" x14ac:dyDescent="0.25"/>
    <row r="62402" x14ac:dyDescent="0.25"/>
    <row r="62403" x14ac:dyDescent="0.25"/>
    <row r="62404" x14ac:dyDescent="0.25"/>
    <row r="62405" x14ac:dyDescent="0.25"/>
    <row r="62406" x14ac:dyDescent="0.25"/>
    <row r="62407" x14ac:dyDescent="0.25"/>
    <row r="62408" x14ac:dyDescent="0.25"/>
    <row r="62409" x14ac:dyDescent="0.25"/>
    <row r="62410" x14ac:dyDescent="0.25"/>
    <row r="62411" x14ac:dyDescent="0.25"/>
    <row r="62412" x14ac:dyDescent="0.25"/>
    <row r="62413" x14ac:dyDescent="0.25"/>
    <row r="62414" x14ac:dyDescent="0.25"/>
    <row r="62415" x14ac:dyDescent="0.25"/>
    <row r="62416" x14ac:dyDescent="0.25"/>
    <row r="62417" x14ac:dyDescent="0.25"/>
    <row r="62418" x14ac:dyDescent="0.25"/>
    <row r="62419" x14ac:dyDescent="0.25"/>
    <row r="62420" x14ac:dyDescent="0.25"/>
    <row r="62421" x14ac:dyDescent="0.25"/>
    <row r="62422" x14ac:dyDescent="0.25"/>
    <row r="62423" x14ac:dyDescent="0.25"/>
    <row r="62424" x14ac:dyDescent="0.25"/>
    <row r="62425" x14ac:dyDescent="0.25"/>
    <row r="62426" x14ac:dyDescent="0.25"/>
    <row r="62427" x14ac:dyDescent="0.25"/>
    <row r="62428" x14ac:dyDescent="0.25"/>
    <row r="62429" x14ac:dyDescent="0.25"/>
    <row r="62430" x14ac:dyDescent="0.25"/>
    <row r="62431" x14ac:dyDescent="0.25"/>
    <row r="62432" x14ac:dyDescent="0.25"/>
    <row r="62433" x14ac:dyDescent="0.25"/>
    <row r="62434" x14ac:dyDescent="0.25"/>
    <row r="62435" x14ac:dyDescent="0.25"/>
    <row r="62436" x14ac:dyDescent="0.25"/>
    <row r="62437" x14ac:dyDescent="0.25"/>
    <row r="62438" x14ac:dyDescent="0.25"/>
    <row r="62439" x14ac:dyDescent="0.25"/>
    <row r="62440" x14ac:dyDescent="0.25"/>
    <row r="62441" x14ac:dyDescent="0.25"/>
    <row r="62442" x14ac:dyDescent="0.25"/>
    <row r="62443" x14ac:dyDescent="0.25"/>
    <row r="62444" x14ac:dyDescent="0.25"/>
    <row r="62445" x14ac:dyDescent="0.25"/>
    <row r="62446" x14ac:dyDescent="0.25"/>
    <row r="62447" x14ac:dyDescent="0.25"/>
    <row r="62448" x14ac:dyDescent="0.25"/>
    <row r="62449" x14ac:dyDescent="0.25"/>
    <row r="62450" x14ac:dyDescent="0.25"/>
    <row r="62451" x14ac:dyDescent="0.25"/>
    <row r="62452" x14ac:dyDescent="0.25"/>
    <row r="62453" x14ac:dyDescent="0.25"/>
    <row r="62454" x14ac:dyDescent="0.25"/>
    <row r="62455" x14ac:dyDescent="0.25"/>
    <row r="62456" x14ac:dyDescent="0.25"/>
    <row r="62457" x14ac:dyDescent="0.25"/>
    <row r="62458" x14ac:dyDescent="0.25"/>
    <row r="62459" x14ac:dyDescent="0.25"/>
    <row r="62460" x14ac:dyDescent="0.25"/>
    <row r="62461" x14ac:dyDescent="0.25"/>
    <row r="62462" x14ac:dyDescent="0.25"/>
    <row r="62463" x14ac:dyDescent="0.25"/>
    <row r="62464" x14ac:dyDescent="0.25"/>
    <row r="62465" x14ac:dyDescent="0.25"/>
    <row r="62466" x14ac:dyDescent="0.25"/>
    <row r="62467" x14ac:dyDescent="0.25"/>
    <row r="62468" x14ac:dyDescent="0.25"/>
    <row r="62469" x14ac:dyDescent="0.25"/>
    <row r="62470" x14ac:dyDescent="0.25"/>
    <row r="62471" x14ac:dyDescent="0.25"/>
    <row r="62472" x14ac:dyDescent="0.25"/>
    <row r="62473" x14ac:dyDescent="0.25"/>
    <row r="62474" x14ac:dyDescent="0.25"/>
    <row r="62475" x14ac:dyDescent="0.25"/>
    <row r="62476" x14ac:dyDescent="0.25"/>
    <row r="62477" x14ac:dyDescent="0.25"/>
    <row r="62478" x14ac:dyDescent="0.25"/>
    <row r="62479" x14ac:dyDescent="0.25"/>
    <row r="62480" x14ac:dyDescent="0.25"/>
    <row r="62481" x14ac:dyDescent="0.25"/>
    <row r="62482" x14ac:dyDescent="0.25"/>
    <row r="62483" x14ac:dyDescent="0.25"/>
    <row r="62484" x14ac:dyDescent="0.25"/>
    <row r="62485" x14ac:dyDescent="0.25"/>
    <row r="62486" x14ac:dyDescent="0.25"/>
    <row r="62487" x14ac:dyDescent="0.25"/>
    <row r="62488" x14ac:dyDescent="0.25"/>
    <row r="62489" x14ac:dyDescent="0.25"/>
    <row r="62490" x14ac:dyDescent="0.25"/>
    <row r="62491" x14ac:dyDescent="0.25"/>
    <row r="62492" x14ac:dyDescent="0.25"/>
    <row r="62493" x14ac:dyDescent="0.25"/>
    <row r="62494" x14ac:dyDescent="0.25"/>
    <row r="62495" x14ac:dyDescent="0.25"/>
    <row r="62496" x14ac:dyDescent="0.25"/>
    <row r="62497" x14ac:dyDescent="0.25"/>
    <row r="62498" x14ac:dyDescent="0.25"/>
    <row r="62499" x14ac:dyDescent="0.25"/>
    <row r="62500" x14ac:dyDescent="0.25"/>
    <row r="62501" x14ac:dyDescent="0.25"/>
    <row r="62502" x14ac:dyDescent="0.25"/>
    <row r="62503" x14ac:dyDescent="0.25"/>
    <row r="62504" x14ac:dyDescent="0.25"/>
    <row r="62505" x14ac:dyDescent="0.25"/>
    <row r="62506" x14ac:dyDescent="0.25"/>
    <row r="62507" x14ac:dyDescent="0.25"/>
    <row r="62508" x14ac:dyDescent="0.25"/>
    <row r="62509" x14ac:dyDescent="0.25"/>
    <row r="62510" x14ac:dyDescent="0.25"/>
    <row r="62511" x14ac:dyDescent="0.25"/>
    <row r="62512" x14ac:dyDescent="0.25"/>
    <row r="62513" x14ac:dyDescent="0.25"/>
    <row r="62514" x14ac:dyDescent="0.25"/>
    <row r="62515" x14ac:dyDescent="0.25"/>
    <row r="62516" x14ac:dyDescent="0.25"/>
    <row r="62517" x14ac:dyDescent="0.25"/>
    <row r="62518" x14ac:dyDescent="0.25"/>
    <row r="62519" x14ac:dyDescent="0.25"/>
    <row r="62520" x14ac:dyDescent="0.25"/>
    <row r="62521" x14ac:dyDescent="0.25"/>
    <row r="62522" x14ac:dyDescent="0.25"/>
    <row r="62523" x14ac:dyDescent="0.25"/>
    <row r="62524" x14ac:dyDescent="0.25"/>
    <row r="62525" x14ac:dyDescent="0.25"/>
    <row r="62526" x14ac:dyDescent="0.25"/>
    <row r="62527" x14ac:dyDescent="0.25"/>
    <row r="62528" x14ac:dyDescent="0.25"/>
    <row r="62529" x14ac:dyDescent="0.25"/>
    <row r="62530" x14ac:dyDescent="0.25"/>
    <row r="62531" x14ac:dyDescent="0.25"/>
    <row r="62532" x14ac:dyDescent="0.25"/>
    <row r="62533" x14ac:dyDescent="0.25"/>
    <row r="62534" x14ac:dyDescent="0.25"/>
    <row r="62535" x14ac:dyDescent="0.25"/>
    <row r="62536" x14ac:dyDescent="0.25"/>
    <row r="62537" x14ac:dyDescent="0.25"/>
    <row r="62538" x14ac:dyDescent="0.25"/>
    <row r="62539" x14ac:dyDescent="0.25"/>
    <row r="62540" x14ac:dyDescent="0.25"/>
    <row r="62541" x14ac:dyDescent="0.25"/>
    <row r="62542" x14ac:dyDescent="0.25"/>
    <row r="62543" x14ac:dyDescent="0.25"/>
    <row r="62544" x14ac:dyDescent="0.25"/>
    <row r="62545" x14ac:dyDescent="0.25"/>
    <row r="62546" x14ac:dyDescent="0.25"/>
    <row r="62547" x14ac:dyDescent="0.25"/>
    <row r="62548" x14ac:dyDescent="0.25"/>
    <row r="62549" x14ac:dyDescent="0.25"/>
    <row r="62550" x14ac:dyDescent="0.25"/>
    <row r="62551" x14ac:dyDescent="0.25"/>
    <row r="62552" x14ac:dyDescent="0.25"/>
    <row r="62553" x14ac:dyDescent="0.25"/>
    <row r="62554" x14ac:dyDescent="0.25"/>
    <row r="62555" x14ac:dyDescent="0.25"/>
    <row r="62556" x14ac:dyDescent="0.25"/>
    <row r="62557" x14ac:dyDescent="0.25"/>
    <row r="62558" x14ac:dyDescent="0.25"/>
    <row r="62559" x14ac:dyDescent="0.25"/>
    <row r="62560" x14ac:dyDescent="0.25"/>
    <row r="62561" x14ac:dyDescent="0.25"/>
    <row r="62562" x14ac:dyDescent="0.25"/>
    <row r="62563" x14ac:dyDescent="0.25"/>
    <row r="62564" x14ac:dyDescent="0.25"/>
    <row r="62565" x14ac:dyDescent="0.25"/>
    <row r="62566" x14ac:dyDescent="0.25"/>
    <row r="62567" x14ac:dyDescent="0.25"/>
    <row r="62568" x14ac:dyDescent="0.25"/>
    <row r="62569" x14ac:dyDescent="0.25"/>
    <row r="62570" x14ac:dyDescent="0.25"/>
    <row r="62571" x14ac:dyDescent="0.25"/>
    <row r="62572" x14ac:dyDescent="0.25"/>
    <row r="62573" x14ac:dyDescent="0.25"/>
    <row r="62574" x14ac:dyDescent="0.25"/>
    <row r="62575" x14ac:dyDescent="0.25"/>
    <row r="62576" x14ac:dyDescent="0.25"/>
    <row r="62577" x14ac:dyDescent="0.25"/>
    <row r="62578" x14ac:dyDescent="0.25"/>
    <row r="62579" x14ac:dyDescent="0.25"/>
    <row r="62580" x14ac:dyDescent="0.25"/>
    <row r="62581" x14ac:dyDescent="0.25"/>
    <row r="62582" x14ac:dyDescent="0.25"/>
    <row r="62583" x14ac:dyDescent="0.25"/>
    <row r="62584" x14ac:dyDescent="0.25"/>
    <row r="62585" x14ac:dyDescent="0.25"/>
    <row r="62586" x14ac:dyDescent="0.25"/>
    <row r="62587" x14ac:dyDescent="0.25"/>
    <row r="62588" x14ac:dyDescent="0.25"/>
    <row r="62589" x14ac:dyDescent="0.25"/>
    <row r="62590" x14ac:dyDescent="0.25"/>
    <row r="62591" x14ac:dyDescent="0.25"/>
    <row r="62592" x14ac:dyDescent="0.25"/>
    <row r="62593" x14ac:dyDescent="0.25"/>
    <row r="62594" x14ac:dyDescent="0.25"/>
    <row r="62595" x14ac:dyDescent="0.25"/>
    <row r="62596" x14ac:dyDescent="0.25"/>
    <row r="62597" x14ac:dyDescent="0.25"/>
    <row r="62598" x14ac:dyDescent="0.25"/>
    <row r="62599" x14ac:dyDescent="0.25"/>
    <row r="62600" x14ac:dyDescent="0.25"/>
    <row r="62601" x14ac:dyDescent="0.25"/>
    <row r="62602" x14ac:dyDescent="0.25"/>
    <row r="62603" x14ac:dyDescent="0.25"/>
    <row r="62604" x14ac:dyDescent="0.25"/>
    <row r="62605" x14ac:dyDescent="0.25"/>
    <row r="62606" x14ac:dyDescent="0.25"/>
    <row r="62607" x14ac:dyDescent="0.25"/>
    <row r="62608" x14ac:dyDescent="0.25"/>
    <row r="62609" x14ac:dyDescent="0.25"/>
    <row r="62610" x14ac:dyDescent="0.25"/>
    <row r="62611" x14ac:dyDescent="0.25"/>
    <row r="62612" x14ac:dyDescent="0.25"/>
    <row r="62613" x14ac:dyDescent="0.25"/>
    <row r="62614" x14ac:dyDescent="0.25"/>
    <row r="62615" x14ac:dyDescent="0.25"/>
    <row r="62616" x14ac:dyDescent="0.25"/>
    <row r="62617" x14ac:dyDescent="0.25"/>
    <row r="62618" x14ac:dyDescent="0.25"/>
    <row r="62619" x14ac:dyDescent="0.25"/>
    <row r="62620" x14ac:dyDescent="0.25"/>
    <row r="62621" x14ac:dyDescent="0.25"/>
    <row r="62622" x14ac:dyDescent="0.25"/>
    <row r="62623" x14ac:dyDescent="0.25"/>
    <row r="62624" x14ac:dyDescent="0.25"/>
    <row r="62625" x14ac:dyDescent="0.25"/>
    <row r="62626" x14ac:dyDescent="0.25"/>
    <row r="62627" x14ac:dyDescent="0.25"/>
    <row r="62628" x14ac:dyDescent="0.25"/>
    <row r="62629" x14ac:dyDescent="0.25"/>
    <row r="62630" x14ac:dyDescent="0.25"/>
    <row r="62631" x14ac:dyDescent="0.25"/>
    <row r="62632" x14ac:dyDescent="0.25"/>
    <row r="62633" x14ac:dyDescent="0.25"/>
    <row r="62634" x14ac:dyDescent="0.25"/>
    <row r="62635" x14ac:dyDescent="0.25"/>
    <row r="62636" x14ac:dyDescent="0.25"/>
    <row r="62637" x14ac:dyDescent="0.25"/>
    <row r="62638" x14ac:dyDescent="0.25"/>
    <row r="62639" x14ac:dyDescent="0.25"/>
    <row r="62640" x14ac:dyDescent="0.25"/>
    <row r="62641" x14ac:dyDescent="0.25"/>
    <row r="62642" x14ac:dyDescent="0.25"/>
    <row r="62643" x14ac:dyDescent="0.25"/>
    <row r="62644" x14ac:dyDescent="0.25"/>
    <row r="62645" x14ac:dyDescent="0.25"/>
    <row r="62646" x14ac:dyDescent="0.25"/>
    <row r="62647" x14ac:dyDescent="0.25"/>
    <row r="62648" x14ac:dyDescent="0.25"/>
    <row r="62649" x14ac:dyDescent="0.25"/>
    <row r="62650" x14ac:dyDescent="0.25"/>
    <row r="62651" x14ac:dyDescent="0.25"/>
    <row r="62652" x14ac:dyDescent="0.25"/>
    <row r="62653" x14ac:dyDescent="0.25"/>
    <row r="62654" x14ac:dyDescent="0.25"/>
    <row r="62655" x14ac:dyDescent="0.25"/>
    <row r="62656" x14ac:dyDescent="0.25"/>
    <row r="62657" x14ac:dyDescent="0.25"/>
    <row r="62658" x14ac:dyDescent="0.25"/>
    <row r="62659" x14ac:dyDescent="0.25"/>
    <row r="62660" x14ac:dyDescent="0.25"/>
    <row r="62661" x14ac:dyDescent="0.25"/>
    <row r="62662" x14ac:dyDescent="0.25"/>
    <row r="62663" x14ac:dyDescent="0.25"/>
    <row r="62664" x14ac:dyDescent="0.25"/>
    <row r="62665" x14ac:dyDescent="0.25"/>
    <row r="62666" x14ac:dyDescent="0.25"/>
    <row r="62667" x14ac:dyDescent="0.25"/>
    <row r="62668" x14ac:dyDescent="0.25"/>
    <row r="62669" x14ac:dyDescent="0.25"/>
    <row r="62670" x14ac:dyDescent="0.25"/>
    <row r="62671" x14ac:dyDescent="0.25"/>
    <row r="62672" x14ac:dyDescent="0.25"/>
    <row r="62673" x14ac:dyDescent="0.25"/>
    <row r="62674" x14ac:dyDescent="0.25"/>
    <row r="62675" x14ac:dyDescent="0.25"/>
    <row r="62676" x14ac:dyDescent="0.25"/>
    <row r="62677" x14ac:dyDescent="0.25"/>
    <row r="62678" x14ac:dyDescent="0.25"/>
    <row r="62679" x14ac:dyDescent="0.25"/>
    <row r="62680" x14ac:dyDescent="0.25"/>
    <row r="62681" x14ac:dyDescent="0.25"/>
    <row r="62682" x14ac:dyDescent="0.25"/>
    <row r="62683" x14ac:dyDescent="0.25"/>
    <row r="62684" x14ac:dyDescent="0.25"/>
    <row r="62685" x14ac:dyDescent="0.25"/>
    <row r="62686" x14ac:dyDescent="0.25"/>
    <row r="62687" x14ac:dyDescent="0.25"/>
    <row r="62688" x14ac:dyDescent="0.25"/>
    <row r="62689" x14ac:dyDescent="0.25"/>
    <row r="62690" x14ac:dyDescent="0.25"/>
    <row r="62691" x14ac:dyDescent="0.25"/>
    <row r="62692" x14ac:dyDescent="0.25"/>
    <row r="62693" x14ac:dyDescent="0.25"/>
    <row r="62694" x14ac:dyDescent="0.25"/>
    <row r="62695" x14ac:dyDescent="0.25"/>
    <row r="62696" x14ac:dyDescent="0.25"/>
    <row r="62697" x14ac:dyDescent="0.25"/>
    <row r="62698" x14ac:dyDescent="0.25"/>
    <row r="62699" x14ac:dyDescent="0.25"/>
    <row r="62700" x14ac:dyDescent="0.25"/>
    <row r="62701" x14ac:dyDescent="0.25"/>
    <row r="62702" x14ac:dyDescent="0.25"/>
    <row r="62703" x14ac:dyDescent="0.25"/>
    <row r="62704" x14ac:dyDescent="0.25"/>
    <row r="62705" x14ac:dyDescent="0.25"/>
    <row r="62706" x14ac:dyDescent="0.25"/>
    <row r="62707" x14ac:dyDescent="0.25"/>
    <row r="62708" x14ac:dyDescent="0.25"/>
    <row r="62709" x14ac:dyDescent="0.25"/>
    <row r="62710" x14ac:dyDescent="0.25"/>
    <row r="62711" x14ac:dyDescent="0.25"/>
    <row r="62712" x14ac:dyDescent="0.25"/>
    <row r="62713" x14ac:dyDescent="0.25"/>
    <row r="62714" x14ac:dyDescent="0.25"/>
    <row r="62715" x14ac:dyDescent="0.25"/>
    <row r="62716" x14ac:dyDescent="0.25"/>
    <row r="62717" x14ac:dyDescent="0.25"/>
    <row r="62718" x14ac:dyDescent="0.25"/>
    <row r="62719" x14ac:dyDescent="0.25"/>
    <row r="62720" x14ac:dyDescent="0.25"/>
    <row r="62721" x14ac:dyDescent="0.25"/>
    <row r="62722" x14ac:dyDescent="0.25"/>
    <row r="62723" x14ac:dyDescent="0.25"/>
    <row r="62724" x14ac:dyDescent="0.25"/>
    <row r="62725" x14ac:dyDescent="0.25"/>
    <row r="62726" x14ac:dyDescent="0.25"/>
    <row r="62727" x14ac:dyDescent="0.25"/>
    <row r="62728" x14ac:dyDescent="0.25"/>
    <row r="62729" x14ac:dyDescent="0.25"/>
    <row r="62730" x14ac:dyDescent="0.25"/>
    <row r="62731" x14ac:dyDescent="0.25"/>
    <row r="62732" x14ac:dyDescent="0.25"/>
    <row r="62733" x14ac:dyDescent="0.25"/>
    <row r="62734" x14ac:dyDescent="0.25"/>
    <row r="62735" x14ac:dyDescent="0.25"/>
    <row r="62736" x14ac:dyDescent="0.25"/>
    <row r="62737" x14ac:dyDescent="0.25"/>
    <row r="62738" x14ac:dyDescent="0.25"/>
    <row r="62739" x14ac:dyDescent="0.25"/>
    <row r="62740" x14ac:dyDescent="0.25"/>
    <row r="62741" x14ac:dyDescent="0.25"/>
    <row r="62742" x14ac:dyDescent="0.25"/>
    <row r="62743" x14ac:dyDescent="0.25"/>
    <row r="62744" x14ac:dyDescent="0.25"/>
    <row r="62745" x14ac:dyDescent="0.25"/>
    <row r="62746" x14ac:dyDescent="0.25"/>
    <row r="62747" x14ac:dyDescent="0.25"/>
    <row r="62748" x14ac:dyDescent="0.25"/>
    <row r="62749" x14ac:dyDescent="0.25"/>
    <row r="62750" x14ac:dyDescent="0.25"/>
    <row r="62751" x14ac:dyDescent="0.25"/>
    <row r="62752" x14ac:dyDescent="0.25"/>
    <row r="62753" x14ac:dyDescent="0.25"/>
    <row r="62754" x14ac:dyDescent="0.25"/>
    <row r="62755" x14ac:dyDescent="0.25"/>
    <row r="62756" x14ac:dyDescent="0.25"/>
    <row r="62757" x14ac:dyDescent="0.25"/>
    <row r="62758" x14ac:dyDescent="0.25"/>
    <row r="62759" x14ac:dyDescent="0.25"/>
    <row r="62760" x14ac:dyDescent="0.25"/>
    <row r="62761" x14ac:dyDescent="0.25"/>
    <row r="62762" x14ac:dyDescent="0.25"/>
    <row r="62763" x14ac:dyDescent="0.25"/>
    <row r="62764" x14ac:dyDescent="0.25"/>
    <row r="62765" x14ac:dyDescent="0.25"/>
    <row r="62766" x14ac:dyDescent="0.25"/>
    <row r="62767" x14ac:dyDescent="0.25"/>
    <row r="62768" x14ac:dyDescent="0.25"/>
    <row r="62769" x14ac:dyDescent="0.25"/>
    <row r="62770" x14ac:dyDescent="0.25"/>
    <row r="62771" x14ac:dyDescent="0.25"/>
    <row r="62772" x14ac:dyDescent="0.25"/>
    <row r="62773" x14ac:dyDescent="0.25"/>
    <row r="62774" x14ac:dyDescent="0.25"/>
    <row r="62775" x14ac:dyDescent="0.25"/>
    <row r="62776" x14ac:dyDescent="0.25"/>
    <row r="62777" x14ac:dyDescent="0.25"/>
    <row r="62778" x14ac:dyDescent="0.25"/>
    <row r="62779" x14ac:dyDescent="0.25"/>
    <row r="62780" x14ac:dyDescent="0.25"/>
    <row r="62781" x14ac:dyDescent="0.25"/>
    <row r="62782" x14ac:dyDescent="0.25"/>
    <row r="62783" x14ac:dyDescent="0.25"/>
    <row r="62784" x14ac:dyDescent="0.25"/>
    <row r="62785" x14ac:dyDescent="0.25"/>
    <row r="62786" x14ac:dyDescent="0.25"/>
    <row r="62787" x14ac:dyDescent="0.25"/>
    <row r="62788" x14ac:dyDescent="0.25"/>
    <row r="62789" x14ac:dyDescent="0.25"/>
    <row r="62790" x14ac:dyDescent="0.25"/>
    <row r="62791" x14ac:dyDescent="0.25"/>
    <row r="62792" x14ac:dyDescent="0.25"/>
    <row r="62793" x14ac:dyDescent="0.25"/>
    <row r="62794" x14ac:dyDescent="0.25"/>
    <row r="62795" x14ac:dyDescent="0.25"/>
    <row r="62796" x14ac:dyDescent="0.25"/>
    <row r="62797" x14ac:dyDescent="0.25"/>
    <row r="62798" x14ac:dyDescent="0.25"/>
    <row r="62799" x14ac:dyDescent="0.25"/>
    <row r="62800" x14ac:dyDescent="0.25"/>
    <row r="62801" x14ac:dyDescent="0.25"/>
    <row r="62802" x14ac:dyDescent="0.25"/>
    <row r="62803" x14ac:dyDescent="0.25"/>
    <row r="62804" x14ac:dyDescent="0.25"/>
    <row r="62805" x14ac:dyDescent="0.25"/>
    <row r="62806" x14ac:dyDescent="0.25"/>
    <row r="62807" x14ac:dyDescent="0.25"/>
    <row r="62808" x14ac:dyDescent="0.25"/>
    <row r="62809" x14ac:dyDescent="0.25"/>
    <row r="62810" x14ac:dyDescent="0.25"/>
    <row r="62811" x14ac:dyDescent="0.25"/>
    <row r="62812" x14ac:dyDescent="0.25"/>
    <row r="62813" x14ac:dyDescent="0.25"/>
    <row r="62814" x14ac:dyDescent="0.25"/>
    <row r="62815" x14ac:dyDescent="0.25"/>
    <row r="62816" x14ac:dyDescent="0.25"/>
    <row r="62817" x14ac:dyDescent="0.25"/>
    <row r="62818" x14ac:dyDescent="0.25"/>
    <row r="62819" x14ac:dyDescent="0.25"/>
    <row r="62820" x14ac:dyDescent="0.25"/>
    <row r="62821" x14ac:dyDescent="0.25"/>
    <row r="62822" x14ac:dyDescent="0.25"/>
    <row r="62823" x14ac:dyDescent="0.25"/>
    <row r="62824" x14ac:dyDescent="0.25"/>
    <row r="62825" x14ac:dyDescent="0.25"/>
    <row r="62826" x14ac:dyDescent="0.25"/>
    <row r="62827" x14ac:dyDescent="0.25"/>
    <row r="62828" x14ac:dyDescent="0.25"/>
    <row r="62829" x14ac:dyDescent="0.25"/>
    <row r="62830" x14ac:dyDescent="0.25"/>
    <row r="62831" x14ac:dyDescent="0.25"/>
    <row r="62832" x14ac:dyDescent="0.25"/>
    <row r="62833" x14ac:dyDescent="0.25"/>
    <row r="62834" x14ac:dyDescent="0.25"/>
    <row r="62835" x14ac:dyDescent="0.25"/>
    <row r="62836" x14ac:dyDescent="0.25"/>
    <row r="62837" x14ac:dyDescent="0.25"/>
    <row r="62838" x14ac:dyDescent="0.25"/>
    <row r="62839" x14ac:dyDescent="0.25"/>
    <row r="62840" x14ac:dyDescent="0.25"/>
    <row r="62841" x14ac:dyDescent="0.25"/>
    <row r="62842" x14ac:dyDescent="0.25"/>
    <row r="62843" x14ac:dyDescent="0.25"/>
    <row r="62844" x14ac:dyDescent="0.25"/>
    <row r="62845" x14ac:dyDescent="0.25"/>
    <row r="62846" x14ac:dyDescent="0.25"/>
    <row r="62847" x14ac:dyDescent="0.25"/>
    <row r="62848" x14ac:dyDescent="0.25"/>
    <row r="62849" x14ac:dyDescent="0.25"/>
    <row r="62850" x14ac:dyDescent="0.25"/>
    <row r="62851" x14ac:dyDescent="0.25"/>
    <row r="62852" x14ac:dyDescent="0.25"/>
    <row r="62853" x14ac:dyDescent="0.25"/>
    <row r="62854" x14ac:dyDescent="0.25"/>
    <row r="62855" x14ac:dyDescent="0.25"/>
    <row r="62856" x14ac:dyDescent="0.25"/>
    <row r="62857" x14ac:dyDescent="0.25"/>
    <row r="62858" x14ac:dyDescent="0.25"/>
    <row r="62859" x14ac:dyDescent="0.25"/>
    <row r="62860" x14ac:dyDescent="0.25"/>
    <row r="62861" x14ac:dyDescent="0.25"/>
    <row r="62862" x14ac:dyDescent="0.25"/>
    <row r="62863" x14ac:dyDescent="0.25"/>
    <row r="62864" x14ac:dyDescent="0.25"/>
    <row r="62865" x14ac:dyDescent="0.25"/>
    <row r="62866" x14ac:dyDescent="0.25"/>
    <row r="62867" x14ac:dyDescent="0.25"/>
    <row r="62868" x14ac:dyDescent="0.25"/>
    <row r="62869" x14ac:dyDescent="0.25"/>
    <row r="62870" x14ac:dyDescent="0.25"/>
    <row r="62871" x14ac:dyDescent="0.25"/>
    <row r="62872" x14ac:dyDescent="0.25"/>
    <row r="62873" x14ac:dyDescent="0.25"/>
    <row r="62874" x14ac:dyDescent="0.25"/>
    <row r="62875" x14ac:dyDescent="0.25"/>
    <row r="62876" x14ac:dyDescent="0.25"/>
    <row r="62877" x14ac:dyDescent="0.25"/>
    <row r="62878" x14ac:dyDescent="0.25"/>
    <row r="62879" x14ac:dyDescent="0.25"/>
    <row r="62880" x14ac:dyDescent="0.25"/>
    <row r="62881" x14ac:dyDescent="0.25"/>
    <row r="62882" x14ac:dyDescent="0.25"/>
    <row r="62883" x14ac:dyDescent="0.25"/>
    <row r="62884" x14ac:dyDescent="0.25"/>
    <row r="62885" x14ac:dyDescent="0.25"/>
    <row r="62886" x14ac:dyDescent="0.25"/>
    <row r="62887" x14ac:dyDescent="0.25"/>
    <row r="62888" x14ac:dyDescent="0.25"/>
    <row r="62889" x14ac:dyDescent="0.25"/>
    <row r="62890" x14ac:dyDescent="0.25"/>
    <row r="62891" x14ac:dyDescent="0.25"/>
    <row r="62892" x14ac:dyDescent="0.25"/>
    <row r="62893" x14ac:dyDescent="0.25"/>
    <row r="62894" x14ac:dyDescent="0.25"/>
    <row r="62895" x14ac:dyDescent="0.25"/>
    <row r="62896" x14ac:dyDescent="0.25"/>
    <row r="62897" x14ac:dyDescent="0.25"/>
    <row r="62898" x14ac:dyDescent="0.25"/>
    <row r="62899" x14ac:dyDescent="0.25"/>
    <row r="62900" x14ac:dyDescent="0.25"/>
    <row r="62901" x14ac:dyDescent="0.25"/>
    <row r="62902" x14ac:dyDescent="0.25"/>
    <row r="62903" x14ac:dyDescent="0.25"/>
    <row r="62904" x14ac:dyDescent="0.25"/>
    <row r="62905" x14ac:dyDescent="0.25"/>
    <row r="62906" x14ac:dyDescent="0.25"/>
    <row r="62907" x14ac:dyDescent="0.25"/>
    <row r="62908" x14ac:dyDescent="0.25"/>
    <row r="62909" x14ac:dyDescent="0.25"/>
    <row r="62910" x14ac:dyDescent="0.25"/>
    <row r="62911" x14ac:dyDescent="0.25"/>
    <row r="62912" x14ac:dyDescent="0.25"/>
    <row r="62913" x14ac:dyDescent="0.25"/>
    <row r="62914" x14ac:dyDescent="0.25"/>
    <row r="62915" x14ac:dyDescent="0.25"/>
    <row r="62916" x14ac:dyDescent="0.25"/>
    <row r="62917" x14ac:dyDescent="0.25"/>
    <row r="62918" x14ac:dyDescent="0.25"/>
    <row r="62919" x14ac:dyDescent="0.25"/>
    <row r="62920" x14ac:dyDescent="0.25"/>
    <row r="62921" x14ac:dyDescent="0.25"/>
    <row r="62922" x14ac:dyDescent="0.25"/>
    <row r="62923" x14ac:dyDescent="0.25"/>
    <row r="62924" x14ac:dyDescent="0.25"/>
    <row r="62925" x14ac:dyDescent="0.25"/>
    <row r="62926" x14ac:dyDescent="0.25"/>
    <row r="62927" x14ac:dyDescent="0.25"/>
    <row r="62928" x14ac:dyDescent="0.25"/>
    <row r="62929" x14ac:dyDescent="0.25"/>
    <row r="62930" x14ac:dyDescent="0.25"/>
    <row r="62931" x14ac:dyDescent="0.25"/>
    <row r="62932" x14ac:dyDescent="0.25"/>
    <row r="62933" x14ac:dyDescent="0.25"/>
    <row r="62934" x14ac:dyDescent="0.25"/>
    <row r="62935" x14ac:dyDescent="0.25"/>
    <row r="62936" x14ac:dyDescent="0.25"/>
    <row r="62937" x14ac:dyDescent="0.25"/>
    <row r="62938" x14ac:dyDescent="0.25"/>
    <row r="62939" x14ac:dyDescent="0.25"/>
    <row r="62940" x14ac:dyDescent="0.25"/>
    <row r="62941" x14ac:dyDescent="0.25"/>
    <row r="62942" x14ac:dyDescent="0.25"/>
    <row r="62943" x14ac:dyDescent="0.25"/>
    <row r="62944" x14ac:dyDescent="0.25"/>
    <row r="62945" x14ac:dyDescent="0.25"/>
    <row r="62946" x14ac:dyDescent="0.25"/>
    <row r="62947" x14ac:dyDescent="0.25"/>
    <row r="62948" x14ac:dyDescent="0.25"/>
    <row r="62949" x14ac:dyDescent="0.25"/>
    <row r="62950" x14ac:dyDescent="0.25"/>
    <row r="62951" x14ac:dyDescent="0.25"/>
    <row r="62952" x14ac:dyDescent="0.25"/>
    <row r="62953" x14ac:dyDescent="0.25"/>
    <row r="62954" x14ac:dyDescent="0.25"/>
    <row r="62955" x14ac:dyDescent="0.25"/>
    <row r="62956" x14ac:dyDescent="0.25"/>
    <row r="62957" x14ac:dyDescent="0.25"/>
    <row r="62958" x14ac:dyDescent="0.25"/>
    <row r="62959" x14ac:dyDescent="0.25"/>
    <row r="62960" x14ac:dyDescent="0.25"/>
    <row r="62961" x14ac:dyDescent="0.25"/>
    <row r="62962" x14ac:dyDescent="0.25"/>
    <row r="62963" x14ac:dyDescent="0.25"/>
    <row r="62964" x14ac:dyDescent="0.25"/>
    <row r="62965" x14ac:dyDescent="0.25"/>
    <row r="62966" x14ac:dyDescent="0.25"/>
    <row r="62967" x14ac:dyDescent="0.25"/>
    <row r="62968" x14ac:dyDescent="0.25"/>
    <row r="62969" x14ac:dyDescent="0.25"/>
    <row r="62970" x14ac:dyDescent="0.25"/>
    <row r="62971" x14ac:dyDescent="0.25"/>
    <row r="62972" x14ac:dyDescent="0.25"/>
    <row r="62973" x14ac:dyDescent="0.25"/>
    <row r="62974" x14ac:dyDescent="0.25"/>
    <row r="62975" x14ac:dyDescent="0.25"/>
    <row r="62976" x14ac:dyDescent="0.25"/>
    <row r="62977" x14ac:dyDescent="0.25"/>
    <row r="62978" x14ac:dyDescent="0.25"/>
    <row r="62979" x14ac:dyDescent="0.25"/>
    <row r="62980" x14ac:dyDescent="0.25"/>
    <row r="62981" x14ac:dyDescent="0.25"/>
    <row r="62982" x14ac:dyDescent="0.25"/>
    <row r="62983" x14ac:dyDescent="0.25"/>
    <row r="62984" x14ac:dyDescent="0.25"/>
    <row r="62985" x14ac:dyDescent="0.25"/>
    <row r="62986" x14ac:dyDescent="0.25"/>
    <row r="62987" x14ac:dyDescent="0.25"/>
    <row r="62988" x14ac:dyDescent="0.25"/>
    <row r="62989" x14ac:dyDescent="0.25"/>
    <row r="62990" x14ac:dyDescent="0.25"/>
    <row r="62991" x14ac:dyDescent="0.25"/>
    <row r="62992" x14ac:dyDescent="0.25"/>
    <row r="62993" x14ac:dyDescent="0.25"/>
    <row r="62994" x14ac:dyDescent="0.25"/>
    <row r="62995" x14ac:dyDescent="0.25"/>
    <row r="62996" x14ac:dyDescent="0.25"/>
    <row r="62997" x14ac:dyDescent="0.25"/>
    <row r="62998" x14ac:dyDescent="0.25"/>
    <row r="62999" x14ac:dyDescent="0.25"/>
    <row r="63000" x14ac:dyDescent="0.25"/>
    <row r="63001" x14ac:dyDescent="0.25"/>
    <row r="63002" x14ac:dyDescent="0.25"/>
    <row r="63003" x14ac:dyDescent="0.25"/>
    <row r="63004" x14ac:dyDescent="0.25"/>
    <row r="63005" x14ac:dyDescent="0.25"/>
    <row r="63006" x14ac:dyDescent="0.25"/>
    <row r="63007" x14ac:dyDescent="0.25"/>
    <row r="63008" x14ac:dyDescent="0.25"/>
    <row r="63009" x14ac:dyDescent="0.25"/>
    <row r="63010" x14ac:dyDescent="0.25"/>
    <row r="63011" x14ac:dyDescent="0.25"/>
    <row r="63012" x14ac:dyDescent="0.25"/>
    <row r="63013" x14ac:dyDescent="0.25"/>
    <row r="63014" x14ac:dyDescent="0.25"/>
    <row r="63015" x14ac:dyDescent="0.25"/>
    <row r="63016" x14ac:dyDescent="0.25"/>
    <row r="63017" x14ac:dyDescent="0.25"/>
    <row r="63018" x14ac:dyDescent="0.25"/>
    <row r="63019" x14ac:dyDescent="0.25"/>
    <row r="63020" x14ac:dyDescent="0.25"/>
    <row r="63021" x14ac:dyDescent="0.25"/>
    <row r="63022" x14ac:dyDescent="0.25"/>
    <row r="63023" x14ac:dyDescent="0.25"/>
    <row r="63024" x14ac:dyDescent="0.25"/>
    <row r="63025" x14ac:dyDescent="0.25"/>
    <row r="63026" x14ac:dyDescent="0.25"/>
    <row r="63027" x14ac:dyDescent="0.25"/>
    <row r="63028" x14ac:dyDescent="0.25"/>
    <row r="63029" x14ac:dyDescent="0.25"/>
    <row r="63030" x14ac:dyDescent="0.25"/>
    <row r="63031" x14ac:dyDescent="0.25"/>
    <row r="63032" x14ac:dyDescent="0.25"/>
    <row r="63033" x14ac:dyDescent="0.25"/>
    <row r="63034" x14ac:dyDescent="0.25"/>
    <row r="63035" x14ac:dyDescent="0.25"/>
    <row r="63036" x14ac:dyDescent="0.25"/>
    <row r="63037" x14ac:dyDescent="0.25"/>
    <row r="63038" x14ac:dyDescent="0.25"/>
    <row r="63039" x14ac:dyDescent="0.25"/>
    <row r="63040" x14ac:dyDescent="0.25"/>
    <row r="63041" x14ac:dyDescent="0.25"/>
    <row r="63042" x14ac:dyDescent="0.25"/>
    <row r="63043" x14ac:dyDescent="0.25"/>
    <row r="63044" x14ac:dyDescent="0.25"/>
    <row r="63045" x14ac:dyDescent="0.25"/>
    <row r="63046" x14ac:dyDescent="0.25"/>
    <row r="63047" x14ac:dyDescent="0.25"/>
    <row r="63048" x14ac:dyDescent="0.25"/>
    <row r="63049" x14ac:dyDescent="0.25"/>
    <row r="63050" x14ac:dyDescent="0.25"/>
    <row r="63051" x14ac:dyDescent="0.25"/>
    <row r="63052" x14ac:dyDescent="0.25"/>
    <row r="63053" x14ac:dyDescent="0.25"/>
    <row r="63054" x14ac:dyDescent="0.25"/>
    <row r="63055" x14ac:dyDescent="0.25"/>
    <row r="63056" x14ac:dyDescent="0.25"/>
    <row r="63057" x14ac:dyDescent="0.25"/>
    <row r="63058" x14ac:dyDescent="0.25"/>
    <row r="63059" x14ac:dyDescent="0.25"/>
    <row r="63060" x14ac:dyDescent="0.25"/>
    <row r="63061" x14ac:dyDescent="0.25"/>
    <row r="63062" x14ac:dyDescent="0.25"/>
    <row r="63063" x14ac:dyDescent="0.25"/>
    <row r="63064" x14ac:dyDescent="0.25"/>
    <row r="63065" x14ac:dyDescent="0.25"/>
    <row r="63066" x14ac:dyDescent="0.25"/>
    <row r="63067" x14ac:dyDescent="0.25"/>
    <row r="63068" x14ac:dyDescent="0.25"/>
    <row r="63069" x14ac:dyDescent="0.25"/>
    <row r="63070" x14ac:dyDescent="0.25"/>
    <row r="63071" x14ac:dyDescent="0.25"/>
    <row r="63072" x14ac:dyDescent="0.25"/>
    <row r="63073" x14ac:dyDescent="0.25"/>
    <row r="63074" x14ac:dyDescent="0.25"/>
    <row r="63075" x14ac:dyDescent="0.25"/>
    <row r="63076" x14ac:dyDescent="0.25"/>
    <row r="63077" x14ac:dyDescent="0.25"/>
    <row r="63078" x14ac:dyDescent="0.25"/>
    <row r="63079" x14ac:dyDescent="0.25"/>
    <row r="63080" x14ac:dyDescent="0.25"/>
    <row r="63081" x14ac:dyDescent="0.25"/>
    <row r="63082" x14ac:dyDescent="0.25"/>
    <row r="63083" x14ac:dyDescent="0.25"/>
    <row r="63084" x14ac:dyDescent="0.25"/>
    <row r="63085" x14ac:dyDescent="0.25"/>
    <row r="63086" x14ac:dyDescent="0.25"/>
    <row r="63087" x14ac:dyDescent="0.25"/>
    <row r="63088" x14ac:dyDescent="0.25"/>
    <row r="63089" x14ac:dyDescent="0.25"/>
    <row r="63090" x14ac:dyDescent="0.25"/>
    <row r="63091" x14ac:dyDescent="0.25"/>
    <row r="63092" x14ac:dyDescent="0.25"/>
    <row r="63093" x14ac:dyDescent="0.25"/>
    <row r="63094" x14ac:dyDescent="0.25"/>
    <row r="63095" x14ac:dyDescent="0.25"/>
    <row r="63096" x14ac:dyDescent="0.25"/>
    <row r="63097" x14ac:dyDescent="0.25"/>
    <row r="63098" x14ac:dyDescent="0.25"/>
    <row r="63099" x14ac:dyDescent="0.25"/>
    <row r="63100" x14ac:dyDescent="0.25"/>
    <row r="63101" x14ac:dyDescent="0.25"/>
    <row r="63102" x14ac:dyDescent="0.25"/>
    <row r="63103" x14ac:dyDescent="0.25"/>
    <row r="63104" x14ac:dyDescent="0.25"/>
    <row r="63105" x14ac:dyDescent="0.25"/>
    <row r="63106" x14ac:dyDescent="0.25"/>
    <row r="63107" x14ac:dyDescent="0.25"/>
    <row r="63108" x14ac:dyDescent="0.25"/>
    <row r="63109" x14ac:dyDescent="0.25"/>
    <row r="63110" x14ac:dyDescent="0.25"/>
    <row r="63111" x14ac:dyDescent="0.25"/>
    <row r="63112" x14ac:dyDescent="0.25"/>
    <row r="63113" x14ac:dyDescent="0.25"/>
    <row r="63114" x14ac:dyDescent="0.25"/>
    <row r="63115" x14ac:dyDescent="0.25"/>
    <row r="63116" x14ac:dyDescent="0.25"/>
    <row r="63117" x14ac:dyDescent="0.25"/>
    <row r="63118" x14ac:dyDescent="0.25"/>
    <row r="63119" x14ac:dyDescent="0.25"/>
    <row r="63120" x14ac:dyDescent="0.25"/>
    <row r="63121" x14ac:dyDescent="0.25"/>
    <row r="63122" x14ac:dyDescent="0.25"/>
    <row r="63123" x14ac:dyDescent="0.25"/>
    <row r="63124" x14ac:dyDescent="0.25"/>
    <row r="63125" x14ac:dyDescent="0.25"/>
    <row r="63126" x14ac:dyDescent="0.25"/>
    <row r="63127" x14ac:dyDescent="0.25"/>
    <row r="63128" x14ac:dyDescent="0.25"/>
    <row r="63129" x14ac:dyDescent="0.25"/>
    <row r="63130" x14ac:dyDescent="0.25"/>
    <row r="63131" x14ac:dyDescent="0.25"/>
    <row r="63132" x14ac:dyDescent="0.25"/>
    <row r="63133" x14ac:dyDescent="0.25"/>
    <row r="63134" x14ac:dyDescent="0.25"/>
    <row r="63135" x14ac:dyDescent="0.25"/>
    <row r="63136" x14ac:dyDescent="0.25"/>
    <row r="63137" x14ac:dyDescent="0.25"/>
    <row r="63138" x14ac:dyDescent="0.25"/>
    <row r="63139" x14ac:dyDescent="0.25"/>
    <row r="63140" x14ac:dyDescent="0.25"/>
    <row r="63141" x14ac:dyDescent="0.25"/>
    <row r="63142" x14ac:dyDescent="0.25"/>
    <row r="63143" x14ac:dyDescent="0.25"/>
    <row r="63144" x14ac:dyDescent="0.25"/>
    <row r="63145" x14ac:dyDescent="0.25"/>
    <row r="63146" x14ac:dyDescent="0.25"/>
    <row r="63147" x14ac:dyDescent="0.25"/>
    <row r="63148" x14ac:dyDescent="0.25"/>
    <row r="63149" x14ac:dyDescent="0.25"/>
    <row r="63150" x14ac:dyDescent="0.25"/>
    <row r="63151" x14ac:dyDescent="0.25"/>
    <row r="63152" x14ac:dyDescent="0.25"/>
    <row r="63153" x14ac:dyDescent="0.25"/>
    <row r="63154" x14ac:dyDescent="0.25"/>
    <row r="63155" x14ac:dyDescent="0.25"/>
    <row r="63156" x14ac:dyDescent="0.25"/>
    <row r="63157" x14ac:dyDescent="0.25"/>
    <row r="63158" x14ac:dyDescent="0.25"/>
    <row r="63159" x14ac:dyDescent="0.25"/>
    <row r="63160" x14ac:dyDescent="0.25"/>
    <row r="63161" x14ac:dyDescent="0.25"/>
    <row r="63162" x14ac:dyDescent="0.25"/>
    <row r="63163" x14ac:dyDescent="0.25"/>
    <row r="63164" x14ac:dyDescent="0.25"/>
    <row r="63165" x14ac:dyDescent="0.25"/>
    <row r="63166" x14ac:dyDescent="0.25"/>
    <row r="63167" x14ac:dyDescent="0.25"/>
    <row r="63168" x14ac:dyDescent="0.25"/>
    <row r="63169" x14ac:dyDescent="0.25"/>
    <row r="63170" x14ac:dyDescent="0.25"/>
    <row r="63171" x14ac:dyDescent="0.25"/>
    <row r="63172" x14ac:dyDescent="0.25"/>
    <row r="63173" x14ac:dyDescent="0.25"/>
    <row r="63174" x14ac:dyDescent="0.25"/>
    <row r="63175" x14ac:dyDescent="0.25"/>
    <row r="63176" x14ac:dyDescent="0.25"/>
    <row r="63177" x14ac:dyDescent="0.25"/>
    <row r="63178" x14ac:dyDescent="0.25"/>
    <row r="63179" x14ac:dyDescent="0.25"/>
    <row r="63180" x14ac:dyDescent="0.25"/>
    <row r="63181" x14ac:dyDescent="0.25"/>
    <row r="63182" x14ac:dyDescent="0.25"/>
    <row r="63183" x14ac:dyDescent="0.25"/>
    <row r="63184" x14ac:dyDescent="0.25"/>
    <row r="63185" x14ac:dyDescent="0.25"/>
    <row r="63186" x14ac:dyDescent="0.25"/>
    <row r="63187" x14ac:dyDescent="0.25"/>
    <row r="63188" x14ac:dyDescent="0.25"/>
    <row r="63189" x14ac:dyDescent="0.25"/>
    <row r="63190" x14ac:dyDescent="0.25"/>
    <row r="63191" x14ac:dyDescent="0.25"/>
    <row r="63192" x14ac:dyDescent="0.25"/>
    <row r="63193" x14ac:dyDescent="0.25"/>
    <row r="63194" x14ac:dyDescent="0.25"/>
    <row r="63195" x14ac:dyDescent="0.25"/>
    <row r="63196" x14ac:dyDescent="0.25"/>
    <row r="63197" x14ac:dyDescent="0.25"/>
    <row r="63198" x14ac:dyDescent="0.25"/>
    <row r="63199" x14ac:dyDescent="0.25"/>
    <row r="63200" x14ac:dyDescent="0.25"/>
    <row r="63201" x14ac:dyDescent="0.25"/>
    <row r="63202" x14ac:dyDescent="0.25"/>
    <row r="63203" x14ac:dyDescent="0.25"/>
    <row r="63204" x14ac:dyDescent="0.25"/>
    <row r="63205" x14ac:dyDescent="0.25"/>
    <row r="63206" x14ac:dyDescent="0.25"/>
    <row r="63207" x14ac:dyDescent="0.25"/>
    <row r="63208" x14ac:dyDescent="0.25"/>
    <row r="63209" x14ac:dyDescent="0.25"/>
    <row r="63210" x14ac:dyDescent="0.25"/>
    <row r="63211" x14ac:dyDescent="0.25"/>
    <row r="63212" x14ac:dyDescent="0.25"/>
    <row r="63213" x14ac:dyDescent="0.25"/>
    <row r="63214" x14ac:dyDescent="0.25"/>
    <row r="63215" x14ac:dyDescent="0.25"/>
    <row r="63216" x14ac:dyDescent="0.25"/>
    <row r="63217" x14ac:dyDescent="0.25"/>
    <row r="63218" x14ac:dyDescent="0.25"/>
    <row r="63219" x14ac:dyDescent="0.25"/>
    <row r="63220" x14ac:dyDescent="0.25"/>
    <row r="63221" x14ac:dyDescent="0.25"/>
    <row r="63222" x14ac:dyDescent="0.25"/>
    <row r="63223" x14ac:dyDescent="0.25"/>
    <row r="63224" x14ac:dyDescent="0.25"/>
    <row r="63225" x14ac:dyDescent="0.25"/>
    <row r="63226" x14ac:dyDescent="0.25"/>
    <row r="63227" x14ac:dyDescent="0.25"/>
    <row r="63228" x14ac:dyDescent="0.25"/>
    <row r="63229" x14ac:dyDescent="0.25"/>
    <row r="63230" x14ac:dyDescent="0.25"/>
    <row r="63231" x14ac:dyDescent="0.25"/>
    <row r="63232" x14ac:dyDescent="0.25"/>
    <row r="63233" x14ac:dyDescent="0.25"/>
    <row r="63234" x14ac:dyDescent="0.25"/>
    <row r="63235" x14ac:dyDescent="0.25"/>
    <row r="63236" x14ac:dyDescent="0.25"/>
    <row r="63237" x14ac:dyDescent="0.25"/>
    <row r="63238" x14ac:dyDescent="0.25"/>
    <row r="63239" x14ac:dyDescent="0.25"/>
    <row r="63240" x14ac:dyDescent="0.25"/>
    <row r="63241" x14ac:dyDescent="0.25"/>
    <row r="63242" x14ac:dyDescent="0.25"/>
    <row r="63243" x14ac:dyDescent="0.25"/>
    <row r="63244" x14ac:dyDescent="0.25"/>
    <row r="63245" x14ac:dyDescent="0.25"/>
    <row r="63246" x14ac:dyDescent="0.25"/>
    <row r="63247" x14ac:dyDescent="0.25"/>
    <row r="63248" x14ac:dyDescent="0.25"/>
    <row r="63249" x14ac:dyDescent="0.25"/>
    <row r="63250" x14ac:dyDescent="0.25"/>
    <row r="63251" x14ac:dyDescent="0.25"/>
    <row r="63252" x14ac:dyDescent="0.25"/>
    <row r="63253" x14ac:dyDescent="0.25"/>
    <row r="63254" x14ac:dyDescent="0.25"/>
    <row r="63255" x14ac:dyDescent="0.25"/>
    <row r="63256" x14ac:dyDescent="0.25"/>
    <row r="63257" x14ac:dyDescent="0.25"/>
    <row r="63258" x14ac:dyDescent="0.25"/>
    <row r="63259" x14ac:dyDescent="0.25"/>
    <row r="63260" x14ac:dyDescent="0.25"/>
    <row r="63261" x14ac:dyDescent="0.25"/>
    <row r="63262" x14ac:dyDescent="0.25"/>
    <row r="63263" x14ac:dyDescent="0.25"/>
    <row r="63264" x14ac:dyDescent="0.25"/>
    <row r="63265" x14ac:dyDescent="0.25"/>
    <row r="63266" x14ac:dyDescent="0.25"/>
    <row r="63267" x14ac:dyDescent="0.25"/>
    <row r="63268" x14ac:dyDescent="0.25"/>
    <row r="63269" x14ac:dyDescent="0.25"/>
    <row r="63270" x14ac:dyDescent="0.25"/>
    <row r="63271" x14ac:dyDescent="0.25"/>
    <row r="63272" x14ac:dyDescent="0.25"/>
    <row r="63273" x14ac:dyDescent="0.25"/>
    <row r="63274" x14ac:dyDescent="0.25"/>
    <row r="63275" x14ac:dyDescent="0.25"/>
    <row r="63276" x14ac:dyDescent="0.25"/>
    <row r="63277" x14ac:dyDescent="0.25"/>
    <row r="63278" x14ac:dyDescent="0.25"/>
    <row r="63279" x14ac:dyDescent="0.25"/>
    <row r="63280" x14ac:dyDescent="0.25"/>
    <row r="63281" x14ac:dyDescent="0.25"/>
    <row r="63282" x14ac:dyDescent="0.25"/>
    <row r="63283" x14ac:dyDescent="0.25"/>
    <row r="63284" x14ac:dyDescent="0.25"/>
    <row r="63285" x14ac:dyDescent="0.25"/>
    <row r="63286" x14ac:dyDescent="0.25"/>
    <row r="63287" x14ac:dyDescent="0.25"/>
    <row r="63288" x14ac:dyDescent="0.25"/>
    <row r="63289" x14ac:dyDescent="0.25"/>
    <row r="63290" x14ac:dyDescent="0.25"/>
    <row r="63291" x14ac:dyDescent="0.25"/>
    <row r="63292" x14ac:dyDescent="0.25"/>
    <row r="63293" x14ac:dyDescent="0.25"/>
    <row r="63294" x14ac:dyDescent="0.25"/>
    <row r="63295" x14ac:dyDescent="0.25"/>
    <row r="63296" x14ac:dyDescent="0.25"/>
    <row r="63297" x14ac:dyDescent="0.25"/>
    <row r="63298" x14ac:dyDescent="0.25"/>
    <row r="63299" x14ac:dyDescent="0.25"/>
    <row r="63300" x14ac:dyDescent="0.25"/>
    <row r="63301" x14ac:dyDescent="0.25"/>
    <row r="63302" x14ac:dyDescent="0.25"/>
    <row r="63303" x14ac:dyDescent="0.25"/>
    <row r="63304" x14ac:dyDescent="0.25"/>
    <row r="63305" x14ac:dyDescent="0.25"/>
    <row r="63306" x14ac:dyDescent="0.25"/>
    <row r="63307" x14ac:dyDescent="0.25"/>
    <row r="63308" x14ac:dyDescent="0.25"/>
    <row r="63309" x14ac:dyDescent="0.25"/>
    <row r="63310" x14ac:dyDescent="0.25"/>
    <row r="63311" x14ac:dyDescent="0.25"/>
    <row r="63312" x14ac:dyDescent="0.25"/>
    <row r="63313" x14ac:dyDescent="0.25"/>
    <row r="63314" x14ac:dyDescent="0.25"/>
    <row r="63315" x14ac:dyDescent="0.25"/>
    <row r="63316" x14ac:dyDescent="0.25"/>
    <row r="63317" x14ac:dyDescent="0.25"/>
    <row r="63318" x14ac:dyDescent="0.25"/>
    <row r="63319" x14ac:dyDescent="0.25"/>
    <row r="63320" x14ac:dyDescent="0.25"/>
    <row r="63321" x14ac:dyDescent="0.25"/>
    <row r="63322" x14ac:dyDescent="0.25"/>
    <row r="63323" x14ac:dyDescent="0.25"/>
    <row r="63324" x14ac:dyDescent="0.25"/>
    <row r="63325" x14ac:dyDescent="0.25"/>
    <row r="63326" x14ac:dyDescent="0.25"/>
    <row r="63327" x14ac:dyDescent="0.25"/>
    <row r="63328" x14ac:dyDescent="0.25"/>
    <row r="63329" x14ac:dyDescent="0.25"/>
    <row r="63330" x14ac:dyDescent="0.25"/>
    <row r="63331" x14ac:dyDescent="0.25"/>
    <row r="63332" x14ac:dyDescent="0.25"/>
    <row r="63333" x14ac:dyDescent="0.25"/>
    <row r="63334" x14ac:dyDescent="0.25"/>
    <row r="63335" x14ac:dyDescent="0.25"/>
    <row r="63336" x14ac:dyDescent="0.25"/>
    <row r="63337" x14ac:dyDescent="0.25"/>
    <row r="63338" x14ac:dyDescent="0.25"/>
    <row r="63339" x14ac:dyDescent="0.25"/>
    <row r="63340" x14ac:dyDescent="0.25"/>
    <row r="63341" x14ac:dyDescent="0.25"/>
    <row r="63342" x14ac:dyDescent="0.25"/>
    <row r="63343" x14ac:dyDescent="0.25"/>
    <row r="63344" x14ac:dyDescent="0.25"/>
    <row r="63345" x14ac:dyDescent="0.25"/>
    <row r="63346" x14ac:dyDescent="0.25"/>
    <row r="63347" x14ac:dyDescent="0.25"/>
    <row r="63348" x14ac:dyDescent="0.25"/>
    <row r="63349" x14ac:dyDescent="0.25"/>
    <row r="63350" x14ac:dyDescent="0.25"/>
    <row r="63351" x14ac:dyDescent="0.25"/>
    <row r="63352" x14ac:dyDescent="0.25"/>
    <row r="63353" x14ac:dyDescent="0.25"/>
    <row r="63354" x14ac:dyDescent="0.25"/>
    <row r="63355" x14ac:dyDescent="0.25"/>
    <row r="63356" x14ac:dyDescent="0.25"/>
    <row r="63357" x14ac:dyDescent="0.25"/>
    <row r="63358" x14ac:dyDescent="0.25"/>
    <row r="63359" x14ac:dyDescent="0.25"/>
    <row r="63360" x14ac:dyDescent="0.25"/>
    <row r="63361" x14ac:dyDescent="0.25"/>
    <row r="63362" x14ac:dyDescent="0.25"/>
    <row r="63363" x14ac:dyDescent="0.25"/>
    <row r="63364" x14ac:dyDescent="0.25"/>
    <row r="63365" x14ac:dyDescent="0.25"/>
    <row r="63366" x14ac:dyDescent="0.25"/>
    <row r="63367" x14ac:dyDescent="0.25"/>
    <row r="63368" x14ac:dyDescent="0.25"/>
    <row r="63369" x14ac:dyDescent="0.25"/>
    <row r="63370" x14ac:dyDescent="0.25"/>
    <row r="63371" x14ac:dyDescent="0.25"/>
    <row r="63372" x14ac:dyDescent="0.25"/>
    <row r="63373" x14ac:dyDescent="0.25"/>
    <row r="63374" x14ac:dyDescent="0.25"/>
    <row r="63375" x14ac:dyDescent="0.25"/>
    <row r="63376" x14ac:dyDescent="0.25"/>
    <row r="63377" x14ac:dyDescent="0.25"/>
    <row r="63378" x14ac:dyDescent="0.25"/>
    <row r="63379" x14ac:dyDescent="0.25"/>
    <row r="63380" x14ac:dyDescent="0.25"/>
    <row r="63381" x14ac:dyDescent="0.25"/>
    <row r="63382" x14ac:dyDescent="0.25"/>
    <row r="63383" x14ac:dyDescent="0.25"/>
    <row r="63384" x14ac:dyDescent="0.25"/>
    <row r="63385" x14ac:dyDescent="0.25"/>
    <row r="63386" x14ac:dyDescent="0.25"/>
    <row r="63387" x14ac:dyDescent="0.25"/>
    <row r="63388" x14ac:dyDescent="0.25"/>
    <row r="63389" x14ac:dyDescent="0.25"/>
    <row r="63390" x14ac:dyDescent="0.25"/>
    <row r="63391" x14ac:dyDescent="0.25"/>
    <row r="63392" x14ac:dyDescent="0.25"/>
    <row r="63393" x14ac:dyDescent="0.25"/>
    <row r="63394" x14ac:dyDescent="0.25"/>
    <row r="63395" x14ac:dyDescent="0.25"/>
    <row r="63396" x14ac:dyDescent="0.25"/>
    <row r="63397" x14ac:dyDescent="0.25"/>
    <row r="63398" x14ac:dyDescent="0.25"/>
    <row r="63399" x14ac:dyDescent="0.25"/>
    <row r="63400" x14ac:dyDescent="0.25"/>
    <row r="63401" x14ac:dyDescent="0.25"/>
    <row r="63402" x14ac:dyDescent="0.25"/>
    <row r="63403" x14ac:dyDescent="0.25"/>
    <row r="63404" x14ac:dyDescent="0.25"/>
    <row r="63405" x14ac:dyDescent="0.25"/>
    <row r="63406" x14ac:dyDescent="0.25"/>
    <row r="63407" x14ac:dyDescent="0.25"/>
    <row r="63408" x14ac:dyDescent="0.25"/>
    <row r="63409" x14ac:dyDescent="0.25"/>
    <row r="63410" x14ac:dyDescent="0.25"/>
    <row r="63411" x14ac:dyDescent="0.25"/>
    <row r="63412" x14ac:dyDescent="0.25"/>
    <row r="63413" x14ac:dyDescent="0.25"/>
    <row r="63414" x14ac:dyDescent="0.25"/>
    <row r="63415" x14ac:dyDescent="0.25"/>
    <row r="63416" x14ac:dyDescent="0.25"/>
    <row r="63417" x14ac:dyDescent="0.25"/>
    <row r="63418" x14ac:dyDescent="0.25"/>
    <row r="63419" x14ac:dyDescent="0.25"/>
    <row r="63420" x14ac:dyDescent="0.25"/>
    <row r="63421" x14ac:dyDescent="0.25"/>
    <row r="63422" x14ac:dyDescent="0.25"/>
    <row r="63423" x14ac:dyDescent="0.25"/>
    <row r="63424" x14ac:dyDescent="0.25"/>
    <row r="63425" x14ac:dyDescent="0.25"/>
    <row r="63426" x14ac:dyDescent="0.25"/>
    <row r="63427" x14ac:dyDescent="0.25"/>
    <row r="63428" x14ac:dyDescent="0.25"/>
    <row r="63429" x14ac:dyDescent="0.25"/>
    <row r="63430" x14ac:dyDescent="0.25"/>
    <row r="63431" x14ac:dyDescent="0.25"/>
    <row r="63432" x14ac:dyDescent="0.25"/>
    <row r="63433" x14ac:dyDescent="0.25"/>
    <row r="63434" x14ac:dyDescent="0.25"/>
    <row r="63435" x14ac:dyDescent="0.25"/>
    <row r="63436" x14ac:dyDescent="0.25"/>
    <row r="63437" x14ac:dyDescent="0.25"/>
    <row r="63438" x14ac:dyDescent="0.25"/>
    <row r="63439" x14ac:dyDescent="0.25"/>
    <row r="63440" x14ac:dyDescent="0.25"/>
    <row r="63441" x14ac:dyDescent="0.25"/>
    <row r="63442" x14ac:dyDescent="0.25"/>
    <row r="63443" x14ac:dyDescent="0.25"/>
    <row r="63444" x14ac:dyDescent="0.25"/>
    <row r="63445" x14ac:dyDescent="0.25"/>
    <row r="63446" x14ac:dyDescent="0.25"/>
    <row r="63447" x14ac:dyDescent="0.25"/>
    <row r="63448" x14ac:dyDescent="0.25"/>
    <row r="63449" x14ac:dyDescent="0.25"/>
    <row r="63450" x14ac:dyDescent="0.25"/>
    <row r="63451" x14ac:dyDescent="0.25"/>
    <row r="63452" x14ac:dyDescent="0.25"/>
    <row r="63453" x14ac:dyDescent="0.25"/>
    <row r="63454" x14ac:dyDescent="0.25"/>
    <row r="63455" x14ac:dyDescent="0.25"/>
    <row r="63456" x14ac:dyDescent="0.25"/>
    <row r="63457" x14ac:dyDescent="0.25"/>
    <row r="63458" x14ac:dyDescent="0.25"/>
    <row r="63459" x14ac:dyDescent="0.25"/>
    <row r="63460" x14ac:dyDescent="0.25"/>
    <row r="63461" x14ac:dyDescent="0.25"/>
    <row r="63462" x14ac:dyDescent="0.25"/>
    <row r="63463" x14ac:dyDescent="0.25"/>
    <row r="63464" x14ac:dyDescent="0.25"/>
    <row r="63465" x14ac:dyDescent="0.25"/>
    <row r="63466" x14ac:dyDescent="0.25"/>
    <row r="63467" x14ac:dyDescent="0.25"/>
    <row r="63468" x14ac:dyDescent="0.25"/>
    <row r="63469" x14ac:dyDescent="0.25"/>
    <row r="63470" x14ac:dyDescent="0.25"/>
    <row r="63471" x14ac:dyDescent="0.25"/>
    <row r="63472" x14ac:dyDescent="0.25"/>
    <row r="63473" x14ac:dyDescent="0.25"/>
    <row r="63474" x14ac:dyDescent="0.25"/>
    <row r="63475" x14ac:dyDescent="0.25"/>
    <row r="63476" x14ac:dyDescent="0.25"/>
    <row r="63477" x14ac:dyDescent="0.25"/>
    <row r="63478" x14ac:dyDescent="0.25"/>
    <row r="63479" x14ac:dyDescent="0.25"/>
    <row r="63480" x14ac:dyDescent="0.25"/>
    <row r="63481" x14ac:dyDescent="0.25"/>
    <row r="63482" x14ac:dyDescent="0.25"/>
    <row r="63483" x14ac:dyDescent="0.25"/>
    <row r="63484" x14ac:dyDescent="0.25"/>
    <row r="63485" x14ac:dyDescent="0.25"/>
    <row r="63486" x14ac:dyDescent="0.25"/>
    <row r="63487" x14ac:dyDescent="0.25"/>
    <row r="63488" x14ac:dyDescent="0.25"/>
    <row r="63489" x14ac:dyDescent="0.25"/>
    <row r="63490" x14ac:dyDescent="0.25"/>
    <row r="63491" x14ac:dyDescent="0.25"/>
    <row r="63492" x14ac:dyDescent="0.25"/>
    <row r="63493" x14ac:dyDescent="0.25"/>
    <row r="63494" x14ac:dyDescent="0.25"/>
    <row r="63495" x14ac:dyDescent="0.25"/>
    <row r="63496" x14ac:dyDescent="0.25"/>
    <row r="63497" x14ac:dyDescent="0.25"/>
    <row r="63498" x14ac:dyDescent="0.25"/>
    <row r="63499" x14ac:dyDescent="0.25"/>
    <row r="63500" x14ac:dyDescent="0.25"/>
    <row r="63501" x14ac:dyDescent="0.25"/>
    <row r="63502" x14ac:dyDescent="0.25"/>
    <row r="63503" x14ac:dyDescent="0.25"/>
    <row r="63504" x14ac:dyDescent="0.25"/>
    <row r="63505" x14ac:dyDescent="0.25"/>
    <row r="63506" x14ac:dyDescent="0.25"/>
    <row r="63507" x14ac:dyDescent="0.25"/>
    <row r="63508" x14ac:dyDescent="0.25"/>
    <row r="63509" x14ac:dyDescent="0.25"/>
    <row r="63510" x14ac:dyDescent="0.25"/>
    <row r="63511" x14ac:dyDescent="0.25"/>
    <row r="63512" x14ac:dyDescent="0.25"/>
    <row r="63513" x14ac:dyDescent="0.25"/>
    <row r="63514" x14ac:dyDescent="0.25"/>
    <row r="63515" x14ac:dyDescent="0.25"/>
    <row r="63516" x14ac:dyDescent="0.25"/>
    <row r="63517" x14ac:dyDescent="0.25"/>
    <row r="63518" x14ac:dyDescent="0.25"/>
    <row r="63519" x14ac:dyDescent="0.25"/>
    <row r="63520" x14ac:dyDescent="0.25"/>
    <row r="63521" x14ac:dyDescent="0.25"/>
    <row r="63522" x14ac:dyDescent="0.25"/>
    <row r="63523" x14ac:dyDescent="0.25"/>
    <row r="63524" x14ac:dyDescent="0.25"/>
    <row r="63525" x14ac:dyDescent="0.25"/>
    <row r="63526" x14ac:dyDescent="0.25"/>
    <row r="63527" x14ac:dyDescent="0.25"/>
    <row r="63528" x14ac:dyDescent="0.25"/>
    <row r="63529" x14ac:dyDescent="0.25"/>
    <row r="63530" x14ac:dyDescent="0.25"/>
    <row r="63531" x14ac:dyDescent="0.25"/>
    <row r="63532" x14ac:dyDescent="0.25"/>
    <row r="63533" x14ac:dyDescent="0.25"/>
    <row r="63534" x14ac:dyDescent="0.25"/>
    <row r="63535" x14ac:dyDescent="0.25"/>
    <row r="63536" x14ac:dyDescent="0.25"/>
    <row r="63537" x14ac:dyDescent="0.25"/>
    <row r="63538" x14ac:dyDescent="0.25"/>
    <row r="63539" x14ac:dyDescent="0.25"/>
    <row r="63540" x14ac:dyDescent="0.25"/>
    <row r="63541" x14ac:dyDescent="0.25"/>
    <row r="63542" x14ac:dyDescent="0.25"/>
    <row r="63543" x14ac:dyDescent="0.25"/>
    <row r="63544" x14ac:dyDescent="0.25"/>
    <row r="63545" x14ac:dyDescent="0.25"/>
    <row r="63546" x14ac:dyDescent="0.25"/>
    <row r="63547" x14ac:dyDescent="0.25"/>
    <row r="63548" x14ac:dyDescent="0.25"/>
    <row r="63549" x14ac:dyDescent="0.25"/>
    <row r="63550" x14ac:dyDescent="0.25"/>
    <row r="63551" x14ac:dyDescent="0.25"/>
    <row r="63552" x14ac:dyDescent="0.25"/>
    <row r="63553" x14ac:dyDescent="0.25"/>
    <row r="63554" x14ac:dyDescent="0.25"/>
    <row r="63555" x14ac:dyDescent="0.25"/>
    <row r="63556" x14ac:dyDescent="0.25"/>
    <row r="63557" x14ac:dyDescent="0.25"/>
    <row r="63558" x14ac:dyDescent="0.25"/>
    <row r="63559" x14ac:dyDescent="0.25"/>
    <row r="63560" x14ac:dyDescent="0.25"/>
    <row r="63561" x14ac:dyDescent="0.25"/>
    <row r="63562" x14ac:dyDescent="0.25"/>
    <row r="63563" x14ac:dyDescent="0.25"/>
    <row r="63564" x14ac:dyDescent="0.25"/>
    <row r="63565" x14ac:dyDescent="0.25"/>
    <row r="63566" x14ac:dyDescent="0.25"/>
    <row r="63567" x14ac:dyDescent="0.25"/>
    <row r="63568" x14ac:dyDescent="0.25"/>
    <row r="63569" x14ac:dyDescent="0.25"/>
    <row r="63570" x14ac:dyDescent="0.25"/>
    <row r="63571" x14ac:dyDescent="0.25"/>
    <row r="63572" x14ac:dyDescent="0.25"/>
    <row r="63573" x14ac:dyDescent="0.25"/>
    <row r="63574" x14ac:dyDescent="0.25"/>
    <row r="63575" x14ac:dyDescent="0.25"/>
    <row r="63576" x14ac:dyDescent="0.25"/>
    <row r="63577" x14ac:dyDescent="0.25"/>
    <row r="63578" x14ac:dyDescent="0.25"/>
    <row r="63579" x14ac:dyDescent="0.25"/>
    <row r="63580" x14ac:dyDescent="0.25"/>
    <row r="63581" x14ac:dyDescent="0.25"/>
    <row r="63582" x14ac:dyDescent="0.25"/>
    <row r="63583" x14ac:dyDescent="0.25"/>
    <row r="63584" x14ac:dyDescent="0.25"/>
    <row r="63585" x14ac:dyDescent="0.25"/>
    <row r="63586" x14ac:dyDescent="0.25"/>
    <row r="63587" x14ac:dyDescent="0.25"/>
    <row r="63588" x14ac:dyDescent="0.25"/>
    <row r="63589" x14ac:dyDescent="0.25"/>
    <row r="63590" x14ac:dyDescent="0.25"/>
    <row r="63591" x14ac:dyDescent="0.25"/>
    <row r="63592" x14ac:dyDescent="0.25"/>
    <row r="63593" x14ac:dyDescent="0.25"/>
    <row r="63594" x14ac:dyDescent="0.25"/>
    <row r="63595" x14ac:dyDescent="0.25"/>
    <row r="63596" x14ac:dyDescent="0.25"/>
    <row r="63597" x14ac:dyDescent="0.25"/>
    <row r="63598" x14ac:dyDescent="0.25"/>
    <row r="63599" x14ac:dyDescent="0.25"/>
    <row r="63600" x14ac:dyDescent="0.25"/>
    <row r="63601" x14ac:dyDescent="0.25"/>
    <row r="63602" x14ac:dyDescent="0.25"/>
    <row r="63603" x14ac:dyDescent="0.25"/>
    <row r="63604" x14ac:dyDescent="0.25"/>
    <row r="63605" x14ac:dyDescent="0.25"/>
    <row r="63606" x14ac:dyDescent="0.25"/>
    <row r="63607" x14ac:dyDescent="0.25"/>
    <row r="63608" x14ac:dyDescent="0.25"/>
    <row r="63609" x14ac:dyDescent="0.25"/>
    <row r="63610" x14ac:dyDescent="0.25"/>
    <row r="63611" x14ac:dyDescent="0.25"/>
    <row r="63612" x14ac:dyDescent="0.25"/>
    <row r="63613" x14ac:dyDescent="0.25"/>
    <row r="63614" x14ac:dyDescent="0.25"/>
    <row r="63615" x14ac:dyDescent="0.25"/>
    <row r="63616" x14ac:dyDescent="0.25"/>
    <row r="63617" x14ac:dyDescent="0.25"/>
    <row r="63618" x14ac:dyDescent="0.25"/>
    <row r="63619" x14ac:dyDescent="0.25"/>
    <row r="63620" x14ac:dyDescent="0.25"/>
    <row r="63621" x14ac:dyDescent="0.25"/>
    <row r="63622" x14ac:dyDescent="0.25"/>
    <row r="63623" x14ac:dyDescent="0.25"/>
    <row r="63624" x14ac:dyDescent="0.25"/>
    <row r="63625" x14ac:dyDescent="0.25"/>
    <row r="63626" x14ac:dyDescent="0.25"/>
    <row r="63627" x14ac:dyDescent="0.25"/>
    <row r="63628" x14ac:dyDescent="0.25"/>
    <row r="63629" x14ac:dyDescent="0.25"/>
    <row r="63630" x14ac:dyDescent="0.25"/>
    <row r="63631" x14ac:dyDescent="0.25"/>
    <row r="63632" x14ac:dyDescent="0.25"/>
    <row r="63633" x14ac:dyDescent="0.25"/>
    <row r="63634" x14ac:dyDescent="0.25"/>
    <row r="63635" x14ac:dyDescent="0.25"/>
    <row r="63636" x14ac:dyDescent="0.25"/>
    <row r="63637" x14ac:dyDescent="0.25"/>
    <row r="63638" x14ac:dyDescent="0.25"/>
    <row r="63639" x14ac:dyDescent="0.25"/>
    <row r="63640" x14ac:dyDescent="0.25"/>
    <row r="63641" x14ac:dyDescent="0.25"/>
    <row r="63642" x14ac:dyDescent="0.25"/>
    <row r="63643" x14ac:dyDescent="0.25"/>
    <row r="63644" x14ac:dyDescent="0.25"/>
    <row r="63645" x14ac:dyDescent="0.25"/>
    <row r="63646" x14ac:dyDescent="0.25"/>
    <row r="63647" x14ac:dyDescent="0.25"/>
    <row r="63648" x14ac:dyDescent="0.25"/>
    <row r="63649" x14ac:dyDescent="0.25"/>
    <row r="63650" x14ac:dyDescent="0.25"/>
    <row r="63651" x14ac:dyDescent="0.25"/>
    <row r="63652" x14ac:dyDescent="0.25"/>
    <row r="63653" x14ac:dyDescent="0.25"/>
    <row r="63654" x14ac:dyDescent="0.25"/>
    <row r="63655" x14ac:dyDescent="0.25"/>
    <row r="63656" x14ac:dyDescent="0.25"/>
    <row r="63657" x14ac:dyDescent="0.25"/>
    <row r="63658" x14ac:dyDescent="0.25"/>
    <row r="63659" x14ac:dyDescent="0.25"/>
    <row r="63660" x14ac:dyDescent="0.25"/>
    <row r="63661" x14ac:dyDescent="0.25"/>
    <row r="63662" x14ac:dyDescent="0.25"/>
    <row r="63663" x14ac:dyDescent="0.25"/>
    <row r="63664" x14ac:dyDescent="0.25"/>
    <row r="63665" x14ac:dyDescent="0.25"/>
    <row r="63666" x14ac:dyDescent="0.25"/>
    <row r="63667" x14ac:dyDescent="0.25"/>
    <row r="63668" x14ac:dyDescent="0.25"/>
    <row r="63669" x14ac:dyDescent="0.25"/>
    <row r="63670" x14ac:dyDescent="0.25"/>
    <row r="63671" x14ac:dyDescent="0.25"/>
    <row r="63672" x14ac:dyDescent="0.25"/>
    <row r="63673" x14ac:dyDescent="0.25"/>
    <row r="63674" x14ac:dyDescent="0.25"/>
    <row r="63675" x14ac:dyDescent="0.25"/>
    <row r="63676" x14ac:dyDescent="0.25"/>
    <row r="63677" x14ac:dyDescent="0.25"/>
    <row r="63678" x14ac:dyDescent="0.25"/>
    <row r="63679" x14ac:dyDescent="0.25"/>
    <row r="63680" x14ac:dyDescent="0.25"/>
    <row r="63681" x14ac:dyDescent="0.25"/>
    <row r="63682" x14ac:dyDescent="0.25"/>
    <row r="63683" x14ac:dyDescent="0.25"/>
    <row r="63684" x14ac:dyDescent="0.25"/>
    <row r="63685" x14ac:dyDescent="0.25"/>
    <row r="63686" x14ac:dyDescent="0.25"/>
    <row r="63687" x14ac:dyDescent="0.25"/>
    <row r="63688" x14ac:dyDescent="0.25"/>
    <row r="63689" x14ac:dyDescent="0.25"/>
    <row r="63690" x14ac:dyDescent="0.25"/>
    <row r="63691" x14ac:dyDescent="0.25"/>
    <row r="63692" x14ac:dyDescent="0.25"/>
    <row r="63693" x14ac:dyDescent="0.25"/>
    <row r="63694" x14ac:dyDescent="0.25"/>
    <row r="63695" x14ac:dyDescent="0.25"/>
    <row r="63696" x14ac:dyDescent="0.25"/>
    <row r="63697" x14ac:dyDescent="0.25"/>
    <row r="63698" x14ac:dyDescent="0.25"/>
    <row r="63699" x14ac:dyDescent="0.25"/>
    <row r="63700" x14ac:dyDescent="0.25"/>
    <row r="63701" x14ac:dyDescent="0.25"/>
    <row r="63702" x14ac:dyDescent="0.25"/>
    <row r="63703" x14ac:dyDescent="0.25"/>
    <row r="63704" x14ac:dyDescent="0.25"/>
    <row r="63705" x14ac:dyDescent="0.25"/>
    <row r="63706" x14ac:dyDescent="0.25"/>
    <row r="63707" x14ac:dyDescent="0.25"/>
    <row r="63708" x14ac:dyDescent="0.25"/>
    <row r="63709" x14ac:dyDescent="0.25"/>
    <row r="63710" x14ac:dyDescent="0.25"/>
    <row r="63711" x14ac:dyDescent="0.25"/>
    <row r="63712" x14ac:dyDescent="0.25"/>
    <row r="63713" x14ac:dyDescent="0.25"/>
    <row r="63714" x14ac:dyDescent="0.25"/>
    <row r="63715" x14ac:dyDescent="0.25"/>
    <row r="63716" x14ac:dyDescent="0.25"/>
    <row r="63717" x14ac:dyDescent="0.25"/>
    <row r="63718" x14ac:dyDescent="0.25"/>
    <row r="63719" x14ac:dyDescent="0.25"/>
    <row r="63720" x14ac:dyDescent="0.25"/>
    <row r="63721" x14ac:dyDescent="0.25"/>
    <row r="63722" x14ac:dyDescent="0.25"/>
    <row r="63723" x14ac:dyDescent="0.25"/>
    <row r="63724" x14ac:dyDescent="0.25"/>
    <row r="63725" x14ac:dyDescent="0.25"/>
    <row r="63726" x14ac:dyDescent="0.25"/>
    <row r="63727" x14ac:dyDescent="0.25"/>
    <row r="63728" x14ac:dyDescent="0.25"/>
    <row r="63729" x14ac:dyDescent="0.25"/>
    <row r="63730" x14ac:dyDescent="0.25"/>
    <row r="63731" x14ac:dyDescent="0.25"/>
    <row r="63732" x14ac:dyDescent="0.25"/>
    <row r="63733" x14ac:dyDescent="0.25"/>
    <row r="63734" x14ac:dyDescent="0.25"/>
    <row r="63735" x14ac:dyDescent="0.25"/>
    <row r="63736" x14ac:dyDescent="0.25"/>
    <row r="63737" x14ac:dyDescent="0.25"/>
    <row r="63738" x14ac:dyDescent="0.25"/>
    <row r="63739" x14ac:dyDescent="0.25"/>
    <row r="63740" x14ac:dyDescent="0.25"/>
    <row r="63741" x14ac:dyDescent="0.25"/>
    <row r="63742" x14ac:dyDescent="0.25"/>
    <row r="63743" x14ac:dyDescent="0.25"/>
    <row r="63744" x14ac:dyDescent="0.25"/>
    <row r="63745" x14ac:dyDescent="0.25"/>
    <row r="63746" x14ac:dyDescent="0.25"/>
    <row r="63747" x14ac:dyDescent="0.25"/>
    <row r="63748" x14ac:dyDescent="0.25"/>
    <row r="63749" x14ac:dyDescent="0.25"/>
    <row r="63750" x14ac:dyDescent="0.25"/>
    <row r="63751" x14ac:dyDescent="0.25"/>
    <row r="63752" x14ac:dyDescent="0.25"/>
    <row r="63753" x14ac:dyDescent="0.25"/>
    <row r="63754" x14ac:dyDescent="0.25"/>
    <row r="63755" x14ac:dyDescent="0.25"/>
    <row r="63756" x14ac:dyDescent="0.25"/>
    <row r="63757" x14ac:dyDescent="0.25"/>
    <row r="63758" x14ac:dyDescent="0.25"/>
    <row r="63759" x14ac:dyDescent="0.25"/>
    <row r="63760" x14ac:dyDescent="0.25"/>
    <row r="63761" x14ac:dyDescent="0.25"/>
    <row r="63762" x14ac:dyDescent="0.25"/>
    <row r="63763" x14ac:dyDescent="0.25"/>
    <row r="63764" x14ac:dyDescent="0.25"/>
    <row r="63765" x14ac:dyDescent="0.25"/>
    <row r="63766" x14ac:dyDescent="0.25"/>
    <row r="63767" x14ac:dyDescent="0.25"/>
    <row r="63768" x14ac:dyDescent="0.25"/>
    <row r="63769" x14ac:dyDescent="0.25"/>
    <row r="63770" x14ac:dyDescent="0.25"/>
    <row r="63771" x14ac:dyDescent="0.25"/>
    <row r="63772" x14ac:dyDescent="0.25"/>
    <row r="63773" x14ac:dyDescent="0.25"/>
    <row r="63774" x14ac:dyDescent="0.25"/>
    <row r="63775" x14ac:dyDescent="0.25"/>
    <row r="63776" x14ac:dyDescent="0.25"/>
    <row r="63777" x14ac:dyDescent="0.25"/>
    <row r="63778" x14ac:dyDescent="0.25"/>
    <row r="63779" x14ac:dyDescent="0.25"/>
    <row r="63780" x14ac:dyDescent="0.25"/>
    <row r="63781" x14ac:dyDescent="0.25"/>
    <row r="63782" x14ac:dyDescent="0.25"/>
    <row r="63783" x14ac:dyDescent="0.25"/>
    <row r="63784" x14ac:dyDescent="0.25"/>
    <row r="63785" x14ac:dyDescent="0.25"/>
    <row r="63786" x14ac:dyDescent="0.25"/>
    <row r="63787" x14ac:dyDescent="0.25"/>
    <row r="63788" x14ac:dyDescent="0.25"/>
    <row r="63789" x14ac:dyDescent="0.25"/>
    <row r="63790" x14ac:dyDescent="0.25"/>
    <row r="63791" x14ac:dyDescent="0.25"/>
    <row r="63792" x14ac:dyDescent="0.25"/>
    <row r="63793" x14ac:dyDescent="0.25"/>
    <row r="63794" x14ac:dyDescent="0.25"/>
    <row r="63795" x14ac:dyDescent="0.25"/>
    <row r="63796" x14ac:dyDescent="0.25"/>
    <row r="63797" x14ac:dyDescent="0.25"/>
    <row r="63798" x14ac:dyDescent="0.25"/>
    <row r="63799" x14ac:dyDescent="0.25"/>
    <row r="63800" x14ac:dyDescent="0.25"/>
    <row r="63801" x14ac:dyDescent="0.25"/>
    <row r="63802" x14ac:dyDescent="0.25"/>
    <row r="63803" x14ac:dyDescent="0.25"/>
    <row r="63804" x14ac:dyDescent="0.25"/>
    <row r="63805" x14ac:dyDescent="0.25"/>
    <row r="63806" x14ac:dyDescent="0.25"/>
    <row r="63807" x14ac:dyDescent="0.25"/>
    <row r="63808" x14ac:dyDescent="0.25"/>
    <row r="63809" x14ac:dyDescent="0.25"/>
    <row r="63810" x14ac:dyDescent="0.25"/>
    <row r="63811" x14ac:dyDescent="0.25"/>
    <row r="63812" x14ac:dyDescent="0.25"/>
    <row r="63813" x14ac:dyDescent="0.25"/>
    <row r="63814" x14ac:dyDescent="0.25"/>
    <row r="63815" x14ac:dyDescent="0.25"/>
    <row r="63816" x14ac:dyDescent="0.25"/>
    <row r="63817" x14ac:dyDescent="0.25"/>
    <row r="63818" x14ac:dyDescent="0.25"/>
    <row r="63819" x14ac:dyDescent="0.25"/>
    <row r="63820" x14ac:dyDescent="0.25"/>
    <row r="63821" x14ac:dyDescent="0.25"/>
    <row r="63822" x14ac:dyDescent="0.25"/>
    <row r="63823" x14ac:dyDescent="0.25"/>
    <row r="63824" x14ac:dyDescent="0.25"/>
    <row r="63825" x14ac:dyDescent="0.25"/>
    <row r="63826" x14ac:dyDescent="0.25"/>
    <row r="63827" x14ac:dyDescent="0.25"/>
    <row r="63828" x14ac:dyDescent="0.25"/>
    <row r="63829" x14ac:dyDescent="0.25"/>
    <row r="63830" x14ac:dyDescent="0.25"/>
    <row r="63831" x14ac:dyDescent="0.25"/>
    <row r="63832" x14ac:dyDescent="0.25"/>
    <row r="63833" x14ac:dyDescent="0.25"/>
    <row r="63834" x14ac:dyDescent="0.25"/>
    <row r="63835" x14ac:dyDescent="0.25"/>
    <row r="63836" x14ac:dyDescent="0.25"/>
    <row r="63837" x14ac:dyDescent="0.25"/>
    <row r="63838" x14ac:dyDescent="0.25"/>
    <row r="63839" x14ac:dyDescent="0.25"/>
    <row r="63840" x14ac:dyDescent="0.25"/>
    <row r="63841" x14ac:dyDescent="0.25"/>
    <row r="63842" x14ac:dyDescent="0.25"/>
    <row r="63843" x14ac:dyDescent="0.25"/>
    <row r="63844" x14ac:dyDescent="0.25"/>
    <row r="63845" x14ac:dyDescent="0.25"/>
    <row r="63846" x14ac:dyDescent="0.25"/>
    <row r="63847" x14ac:dyDescent="0.25"/>
    <row r="63848" x14ac:dyDescent="0.25"/>
    <row r="63849" x14ac:dyDescent="0.25"/>
    <row r="63850" x14ac:dyDescent="0.25"/>
    <row r="63851" x14ac:dyDescent="0.25"/>
    <row r="63852" x14ac:dyDescent="0.25"/>
    <row r="63853" x14ac:dyDescent="0.25"/>
    <row r="63854" x14ac:dyDescent="0.25"/>
    <row r="63855" x14ac:dyDescent="0.25"/>
    <row r="63856" x14ac:dyDescent="0.25"/>
    <row r="63857" x14ac:dyDescent="0.25"/>
    <row r="63858" x14ac:dyDescent="0.25"/>
    <row r="63859" x14ac:dyDescent="0.25"/>
    <row r="63860" x14ac:dyDescent="0.25"/>
    <row r="63861" x14ac:dyDescent="0.25"/>
    <row r="63862" x14ac:dyDescent="0.25"/>
    <row r="63863" x14ac:dyDescent="0.25"/>
    <row r="63864" x14ac:dyDescent="0.25"/>
    <row r="63865" x14ac:dyDescent="0.25"/>
    <row r="63866" x14ac:dyDescent="0.25"/>
    <row r="63867" x14ac:dyDescent="0.25"/>
    <row r="63868" x14ac:dyDescent="0.25"/>
    <row r="63869" x14ac:dyDescent="0.25"/>
    <row r="63870" x14ac:dyDescent="0.25"/>
    <row r="63871" x14ac:dyDescent="0.25"/>
    <row r="63872" x14ac:dyDescent="0.25"/>
    <row r="63873" x14ac:dyDescent="0.25"/>
    <row r="63874" x14ac:dyDescent="0.25"/>
    <row r="63875" x14ac:dyDescent="0.25"/>
    <row r="63876" x14ac:dyDescent="0.25"/>
    <row r="63877" x14ac:dyDescent="0.25"/>
    <row r="63878" x14ac:dyDescent="0.25"/>
    <row r="63879" x14ac:dyDescent="0.25"/>
    <row r="63880" x14ac:dyDescent="0.25"/>
    <row r="63881" x14ac:dyDescent="0.25"/>
    <row r="63882" x14ac:dyDescent="0.25"/>
    <row r="63883" x14ac:dyDescent="0.25"/>
    <row r="63884" x14ac:dyDescent="0.25"/>
    <row r="63885" x14ac:dyDescent="0.25"/>
    <row r="63886" x14ac:dyDescent="0.25"/>
    <row r="63887" x14ac:dyDescent="0.25"/>
    <row r="63888" x14ac:dyDescent="0.25"/>
    <row r="63889" x14ac:dyDescent="0.25"/>
    <row r="63890" x14ac:dyDescent="0.25"/>
    <row r="63891" x14ac:dyDescent="0.25"/>
    <row r="63892" x14ac:dyDescent="0.25"/>
    <row r="63893" x14ac:dyDescent="0.25"/>
    <row r="63894" x14ac:dyDescent="0.25"/>
    <row r="63895" x14ac:dyDescent="0.25"/>
    <row r="63896" x14ac:dyDescent="0.25"/>
    <row r="63897" x14ac:dyDescent="0.25"/>
    <row r="63898" x14ac:dyDescent="0.25"/>
    <row r="63899" x14ac:dyDescent="0.25"/>
    <row r="63900" x14ac:dyDescent="0.25"/>
    <row r="63901" x14ac:dyDescent="0.25"/>
    <row r="63902" x14ac:dyDescent="0.25"/>
    <row r="63903" x14ac:dyDescent="0.25"/>
    <row r="63904" x14ac:dyDescent="0.25"/>
    <row r="63905" x14ac:dyDescent="0.25"/>
    <row r="63906" x14ac:dyDescent="0.25"/>
    <row r="63907" x14ac:dyDescent="0.25"/>
    <row r="63908" x14ac:dyDescent="0.25"/>
    <row r="63909" x14ac:dyDescent="0.25"/>
    <row r="63910" x14ac:dyDescent="0.25"/>
    <row r="63911" x14ac:dyDescent="0.25"/>
    <row r="63912" x14ac:dyDescent="0.25"/>
    <row r="63913" x14ac:dyDescent="0.25"/>
    <row r="63914" x14ac:dyDescent="0.25"/>
    <row r="63915" x14ac:dyDescent="0.25"/>
    <row r="63916" x14ac:dyDescent="0.25"/>
    <row r="63917" x14ac:dyDescent="0.25"/>
    <row r="63918" x14ac:dyDescent="0.25"/>
    <row r="63919" x14ac:dyDescent="0.25"/>
    <row r="63920" x14ac:dyDescent="0.25"/>
    <row r="63921" x14ac:dyDescent="0.25"/>
    <row r="63922" x14ac:dyDescent="0.25"/>
    <row r="63923" x14ac:dyDescent="0.25"/>
    <row r="63924" x14ac:dyDescent="0.25"/>
    <row r="63925" x14ac:dyDescent="0.25"/>
    <row r="63926" x14ac:dyDescent="0.25"/>
    <row r="63927" x14ac:dyDescent="0.25"/>
    <row r="63928" x14ac:dyDescent="0.25"/>
    <row r="63929" x14ac:dyDescent="0.25"/>
    <row r="63930" x14ac:dyDescent="0.25"/>
    <row r="63931" x14ac:dyDescent="0.25"/>
    <row r="63932" x14ac:dyDescent="0.25"/>
    <row r="63933" x14ac:dyDescent="0.25"/>
    <row r="63934" x14ac:dyDescent="0.25"/>
    <row r="63935" x14ac:dyDescent="0.25"/>
    <row r="63936" x14ac:dyDescent="0.25"/>
    <row r="63937" x14ac:dyDescent="0.25"/>
    <row r="63938" x14ac:dyDescent="0.25"/>
    <row r="63939" x14ac:dyDescent="0.25"/>
    <row r="63940" x14ac:dyDescent="0.25"/>
    <row r="63941" x14ac:dyDescent="0.25"/>
    <row r="63942" x14ac:dyDescent="0.25"/>
    <row r="63943" x14ac:dyDescent="0.25"/>
    <row r="63944" x14ac:dyDescent="0.25"/>
    <row r="63945" x14ac:dyDescent="0.25"/>
    <row r="63946" x14ac:dyDescent="0.25"/>
    <row r="63947" x14ac:dyDescent="0.25"/>
    <row r="63948" x14ac:dyDescent="0.25"/>
    <row r="63949" x14ac:dyDescent="0.25"/>
    <row r="63950" x14ac:dyDescent="0.25"/>
    <row r="63951" x14ac:dyDescent="0.25"/>
    <row r="63952" x14ac:dyDescent="0.25"/>
    <row r="63953" x14ac:dyDescent="0.25"/>
    <row r="63954" x14ac:dyDescent="0.25"/>
    <row r="63955" x14ac:dyDescent="0.25"/>
    <row r="63956" x14ac:dyDescent="0.25"/>
    <row r="63957" x14ac:dyDescent="0.25"/>
    <row r="63958" x14ac:dyDescent="0.25"/>
    <row r="63959" x14ac:dyDescent="0.25"/>
    <row r="63960" x14ac:dyDescent="0.25"/>
    <row r="63961" x14ac:dyDescent="0.25"/>
    <row r="63962" x14ac:dyDescent="0.25"/>
    <row r="63963" x14ac:dyDescent="0.25"/>
    <row r="63964" x14ac:dyDescent="0.25"/>
    <row r="63965" x14ac:dyDescent="0.25"/>
    <row r="63966" x14ac:dyDescent="0.25"/>
    <row r="63967" x14ac:dyDescent="0.25"/>
    <row r="63968" x14ac:dyDescent="0.25"/>
    <row r="63969" x14ac:dyDescent="0.25"/>
    <row r="63970" x14ac:dyDescent="0.25"/>
    <row r="63971" x14ac:dyDescent="0.25"/>
    <row r="63972" x14ac:dyDescent="0.25"/>
    <row r="63973" x14ac:dyDescent="0.25"/>
    <row r="63974" x14ac:dyDescent="0.25"/>
    <row r="63975" x14ac:dyDescent="0.25"/>
    <row r="63976" x14ac:dyDescent="0.25"/>
    <row r="63977" x14ac:dyDescent="0.25"/>
    <row r="63978" x14ac:dyDescent="0.25"/>
    <row r="63979" x14ac:dyDescent="0.25"/>
    <row r="63980" x14ac:dyDescent="0.25"/>
    <row r="63981" x14ac:dyDescent="0.25"/>
    <row r="63982" x14ac:dyDescent="0.25"/>
    <row r="63983" x14ac:dyDescent="0.25"/>
    <row r="63984" x14ac:dyDescent="0.25"/>
    <row r="63985" x14ac:dyDescent="0.25"/>
    <row r="63986" x14ac:dyDescent="0.25"/>
    <row r="63987" x14ac:dyDescent="0.25"/>
    <row r="63988" x14ac:dyDescent="0.25"/>
    <row r="63989" x14ac:dyDescent="0.25"/>
    <row r="63990" x14ac:dyDescent="0.25"/>
    <row r="63991" x14ac:dyDescent="0.25"/>
    <row r="63992" x14ac:dyDescent="0.25"/>
    <row r="63993" x14ac:dyDescent="0.25"/>
    <row r="63994" x14ac:dyDescent="0.25"/>
    <row r="63995" x14ac:dyDescent="0.25"/>
    <row r="63996" x14ac:dyDescent="0.25"/>
    <row r="63997" x14ac:dyDescent="0.25"/>
    <row r="63998" x14ac:dyDescent="0.25"/>
    <row r="63999" x14ac:dyDescent="0.25"/>
    <row r="64000" x14ac:dyDescent="0.25"/>
    <row r="64001" x14ac:dyDescent="0.25"/>
    <row r="64002" x14ac:dyDescent="0.25"/>
    <row r="64003" x14ac:dyDescent="0.25"/>
    <row r="64004" x14ac:dyDescent="0.25"/>
    <row r="64005" x14ac:dyDescent="0.25"/>
    <row r="64006" x14ac:dyDescent="0.25"/>
    <row r="64007" x14ac:dyDescent="0.25"/>
    <row r="64008" x14ac:dyDescent="0.25"/>
    <row r="64009" x14ac:dyDescent="0.25"/>
    <row r="64010" x14ac:dyDescent="0.25"/>
    <row r="64011" x14ac:dyDescent="0.25"/>
    <row r="64012" x14ac:dyDescent="0.25"/>
    <row r="64013" x14ac:dyDescent="0.25"/>
    <row r="64014" x14ac:dyDescent="0.25"/>
    <row r="64015" x14ac:dyDescent="0.25"/>
    <row r="64016" x14ac:dyDescent="0.25"/>
    <row r="64017" x14ac:dyDescent="0.25"/>
    <row r="64018" x14ac:dyDescent="0.25"/>
    <row r="64019" x14ac:dyDescent="0.25"/>
    <row r="64020" x14ac:dyDescent="0.25"/>
    <row r="64021" x14ac:dyDescent="0.25"/>
    <row r="64022" x14ac:dyDescent="0.25"/>
    <row r="64023" x14ac:dyDescent="0.25"/>
    <row r="64024" x14ac:dyDescent="0.25"/>
    <row r="64025" x14ac:dyDescent="0.25"/>
    <row r="64026" x14ac:dyDescent="0.25"/>
    <row r="64027" x14ac:dyDescent="0.25"/>
    <row r="64028" x14ac:dyDescent="0.25"/>
    <row r="64029" x14ac:dyDescent="0.25"/>
    <row r="64030" x14ac:dyDescent="0.25"/>
    <row r="64031" x14ac:dyDescent="0.25"/>
    <row r="64032" x14ac:dyDescent="0.25"/>
    <row r="64033" x14ac:dyDescent="0.25"/>
    <row r="64034" x14ac:dyDescent="0.25"/>
    <row r="64035" x14ac:dyDescent="0.25"/>
    <row r="64036" x14ac:dyDescent="0.25"/>
    <row r="64037" x14ac:dyDescent="0.25"/>
    <row r="64038" x14ac:dyDescent="0.25"/>
    <row r="64039" x14ac:dyDescent="0.25"/>
    <row r="64040" x14ac:dyDescent="0.25"/>
    <row r="64041" x14ac:dyDescent="0.25"/>
    <row r="64042" x14ac:dyDescent="0.25"/>
    <row r="64043" x14ac:dyDescent="0.25"/>
    <row r="64044" x14ac:dyDescent="0.25"/>
    <row r="64045" x14ac:dyDescent="0.25"/>
    <row r="64046" x14ac:dyDescent="0.25"/>
    <row r="64047" x14ac:dyDescent="0.25"/>
    <row r="64048" x14ac:dyDescent="0.25"/>
    <row r="64049" x14ac:dyDescent="0.25"/>
    <row r="64050" x14ac:dyDescent="0.25"/>
    <row r="64051" x14ac:dyDescent="0.25"/>
    <row r="64052" x14ac:dyDescent="0.25"/>
    <row r="64053" x14ac:dyDescent="0.25"/>
    <row r="64054" x14ac:dyDescent="0.25"/>
    <row r="64055" x14ac:dyDescent="0.25"/>
    <row r="64056" x14ac:dyDescent="0.25"/>
    <row r="64057" x14ac:dyDescent="0.25"/>
    <row r="64058" x14ac:dyDescent="0.25"/>
    <row r="64059" x14ac:dyDescent="0.25"/>
    <row r="64060" x14ac:dyDescent="0.25"/>
    <row r="64061" x14ac:dyDescent="0.25"/>
    <row r="64062" x14ac:dyDescent="0.25"/>
    <row r="64063" x14ac:dyDescent="0.25"/>
    <row r="64064" x14ac:dyDescent="0.25"/>
    <row r="64065" x14ac:dyDescent="0.25"/>
    <row r="64066" x14ac:dyDescent="0.25"/>
    <row r="64067" x14ac:dyDescent="0.25"/>
    <row r="64068" x14ac:dyDescent="0.25"/>
    <row r="64069" x14ac:dyDescent="0.25"/>
    <row r="64070" x14ac:dyDescent="0.25"/>
    <row r="64071" x14ac:dyDescent="0.25"/>
    <row r="64072" x14ac:dyDescent="0.25"/>
    <row r="64073" x14ac:dyDescent="0.25"/>
    <row r="64074" x14ac:dyDescent="0.25"/>
    <row r="64075" x14ac:dyDescent="0.25"/>
    <row r="64076" x14ac:dyDescent="0.25"/>
    <row r="64077" x14ac:dyDescent="0.25"/>
    <row r="64078" x14ac:dyDescent="0.25"/>
    <row r="64079" x14ac:dyDescent="0.25"/>
    <row r="64080" x14ac:dyDescent="0.25"/>
    <row r="64081" x14ac:dyDescent="0.25"/>
    <row r="64082" x14ac:dyDescent="0.25"/>
    <row r="64083" x14ac:dyDescent="0.25"/>
    <row r="64084" x14ac:dyDescent="0.25"/>
    <row r="64085" x14ac:dyDescent="0.25"/>
    <row r="64086" x14ac:dyDescent="0.25"/>
    <row r="64087" x14ac:dyDescent="0.25"/>
    <row r="64088" x14ac:dyDescent="0.25"/>
    <row r="64089" x14ac:dyDescent="0.25"/>
    <row r="64090" x14ac:dyDescent="0.25"/>
    <row r="64091" x14ac:dyDescent="0.25"/>
    <row r="64092" x14ac:dyDescent="0.25"/>
    <row r="64093" x14ac:dyDescent="0.25"/>
    <row r="64094" x14ac:dyDescent="0.25"/>
    <row r="64095" x14ac:dyDescent="0.25"/>
    <row r="64096" x14ac:dyDescent="0.25"/>
    <row r="64097" x14ac:dyDescent="0.25"/>
    <row r="64098" x14ac:dyDescent="0.25"/>
    <row r="64099" x14ac:dyDescent="0.25"/>
    <row r="64100" x14ac:dyDescent="0.25"/>
    <row r="64101" x14ac:dyDescent="0.25"/>
    <row r="64102" x14ac:dyDescent="0.25"/>
    <row r="64103" x14ac:dyDescent="0.25"/>
    <row r="64104" x14ac:dyDescent="0.25"/>
    <row r="64105" x14ac:dyDescent="0.25"/>
    <row r="64106" x14ac:dyDescent="0.25"/>
    <row r="64107" x14ac:dyDescent="0.25"/>
    <row r="64108" x14ac:dyDescent="0.25"/>
    <row r="64109" x14ac:dyDescent="0.25"/>
    <row r="64110" x14ac:dyDescent="0.25"/>
    <row r="64111" x14ac:dyDescent="0.25"/>
    <row r="64112" x14ac:dyDescent="0.25"/>
    <row r="64113" x14ac:dyDescent="0.25"/>
    <row r="64114" x14ac:dyDescent="0.25"/>
    <row r="64115" x14ac:dyDescent="0.25"/>
    <row r="64116" x14ac:dyDescent="0.25"/>
    <row r="64117" x14ac:dyDescent="0.25"/>
    <row r="64118" x14ac:dyDescent="0.25"/>
    <row r="64119" x14ac:dyDescent="0.25"/>
    <row r="64120" x14ac:dyDescent="0.25"/>
    <row r="64121" x14ac:dyDescent="0.25"/>
    <row r="64122" x14ac:dyDescent="0.25"/>
    <row r="64123" x14ac:dyDescent="0.25"/>
    <row r="64124" x14ac:dyDescent="0.25"/>
    <row r="64125" x14ac:dyDescent="0.25"/>
    <row r="64126" x14ac:dyDescent="0.25"/>
    <row r="64127" x14ac:dyDescent="0.25"/>
    <row r="64128" x14ac:dyDescent="0.25"/>
    <row r="64129" x14ac:dyDescent="0.25"/>
    <row r="64130" x14ac:dyDescent="0.25"/>
    <row r="64131" x14ac:dyDescent="0.25"/>
    <row r="64132" x14ac:dyDescent="0.25"/>
    <row r="64133" x14ac:dyDescent="0.25"/>
    <row r="64134" x14ac:dyDescent="0.25"/>
    <row r="64135" x14ac:dyDescent="0.25"/>
    <row r="64136" x14ac:dyDescent="0.25"/>
    <row r="64137" x14ac:dyDescent="0.25"/>
    <row r="64138" x14ac:dyDescent="0.25"/>
    <row r="64139" x14ac:dyDescent="0.25"/>
    <row r="64140" x14ac:dyDescent="0.25"/>
    <row r="64141" x14ac:dyDescent="0.25"/>
    <row r="64142" x14ac:dyDescent="0.25"/>
    <row r="64143" x14ac:dyDescent="0.25"/>
    <row r="64144" x14ac:dyDescent="0.25"/>
    <row r="64145" x14ac:dyDescent="0.25"/>
    <row r="64146" x14ac:dyDescent="0.25"/>
    <row r="64147" x14ac:dyDescent="0.25"/>
    <row r="64148" x14ac:dyDescent="0.25"/>
    <row r="64149" x14ac:dyDescent="0.25"/>
    <row r="64150" x14ac:dyDescent="0.25"/>
    <row r="64151" x14ac:dyDescent="0.25"/>
    <row r="64152" x14ac:dyDescent="0.25"/>
    <row r="64153" x14ac:dyDescent="0.25"/>
    <row r="64154" x14ac:dyDescent="0.25"/>
    <row r="64155" x14ac:dyDescent="0.25"/>
    <row r="64156" x14ac:dyDescent="0.25"/>
    <row r="64157" x14ac:dyDescent="0.25"/>
    <row r="64158" x14ac:dyDescent="0.25"/>
    <row r="64159" x14ac:dyDescent="0.25"/>
    <row r="64160" x14ac:dyDescent="0.25"/>
    <row r="64161" x14ac:dyDescent="0.25"/>
    <row r="64162" x14ac:dyDescent="0.25"/>
    <row r="64163" x14ac:dyDescent="0.25"/>
    <row r="64164" x14ac:dyDescent="0.25"/>
    <row r="64165" x14ac:dyDescent="0.25"/>
    <row r="64166" x14ac:dyDescent="0.25"/>
    <row r="64167" x14ac:dyDescent="0.25"/>
    <row r="64168" x14ac:dyDescent="0.25"/>
    <row r="64169" x14ac:dyDescent="0.25"/>
    <row r="64170" x14ac:dyDescent="0.25"/>
    <row r="64171" x14ac:dyDescent="0.25"/>
    <row r="64172" x14ac:dyDescent="0.25"/>
    <row r="64173" x14ac:dyDescent="0.25"/>
    <row r="64174" x14ac:dyDescent="0.25"/>
    <row r="64175" x14ac:dyDescent="0.25"/>
    <row r="64176" x14ac:dyDescent="0.25"/>
    <row r="64177" x14ac:dyDescent="0.25"/>
    <row r="64178" x14ac:dyDescent="0.25"/>
    <row r="64179" x14ac:dyDescent="0.25"/>
    <row r="64180" x14ac:dyDescent="0.25"/>
    <row r="64181" x14ac:dyDescent="0.25"/>
    <row r="64182" x14ac:dyDescent="0.25"/>
    <row r="64183" x14ac:dyDescent="0.25"/>
    <row r="64184" x14ac:dyDescent="0.25"/>
    <row r="64185" x14ac:dyDescent="0.25"/>
    <row r="64186" x14ac:dyDescent="0.25"/>
    <row r="64187" x14ac:dyDescent="0.25"/>
    <row r="64188" x14ac:dyDescent="0.25"/>
    <row r="64189" x14ac:dyDescent="0.25"/>
    <row r="64190" x14ac:dyDescent="0.25"/>
    <row r="64191" x14ac:dyDescent="0.25"/>
    <row r="64192" x14ac:dyDescent="0.25"/>
    <row r="64193" x14ac:dyDescent="0.25"/>
    <row r="64194" x14ac:dyDescent="0.25"/>
    <row r="64195" x14ac:dyDescent="0.25"/>
    <row r="64196" x14ac:dyDescent="0.25"/>
    <row r="64197" x14ac:dyDescent="0.25"/>
    <row r="64198" x14ac:dyDescent="0.25"/>
    <row r="64199" x14ac:dyDescent="0.25"/>
    <row r="64200" x14ac:dyDescent="0.25"/>
    <row r="64201" x14ac:dyDescent="0.25"/>
    <row r="64202" x14ac:dyDescent="0.25"/>
    <row r="64203" x14ac:dyDescent="0.25"/>
    <row r="64204" x14ac:dyDescent="0.25"/>
    <row r="64205" x14ac:dyDescent="0.25"/>
    <row r="64206" x14ac:dyDescent="0.25"/>
    <row r="64207" x14ac:dyDescent="0.25"/>
    <row r="64208" x14ac:dyDescent="0.25"/>
    <row r="64209" x14ac:dyDescent="0.25"/>
    <row r="64210" x14ac:dyDescent="0.25"/>
    <row r="64211" x14ac:dyDescent="0.25"/>
    <row r="64212" x14ac:dyDescent="0.25"/>
    <row r="64213" x14ac:dyDescent="0.25"/>
    <row r="64214" x14ac:dyDescent="0.25"/>
    <row r="64215" x14ac:dyDescent="0.25"/>
    <row r="64216" x14ac:dyDescent="0.25"/>
    <row r="64217" x14ac:dyDescent="0.25"/>
    <row r="64218" x14ac:dyDescent="0.25"/>
    <row r="64219" x14ac:dyDescent="0.25"/>
    <row r="64220" x14ac:dyDescent="0.25"/>
    <row r="64221" x14ac:dyDescent="0.25"/>
    <row r="64222" x14ac:dyDescent="0.25"/>
    <row r="64223" x14ac:dyDescent="0.25"/>
    <row r="64224" x14ac:dyDescent="0.25"/>
    <row r="64225" x14ac:dyDescent="0.25"/>
    <row r="64226" x14ac:dyDescent="0.25"/>
    <row r="64227" x14ac:dyDescent="0.25"/>
    <row r="64228" x14ac:dyDescent="0.25"/>
    <row r="64229" x14ac:dyDescent="0.25"/>
    <row r="64230" x14ac:dyDescent="0.25"/>
    <row r="64231" x14ac:dyDescent="0.25"/>
    <row r="64232" x14ac:dyDescent="0.25"/>
    <row r="64233" x14ac:dyDescent="0.25"/>
    <row r="64234" x14ac:dyDescent="0.25"/>
    <row r="64235" x14ac:dyDescent="0.25"/>
    <row r="64236" x14ac:dyDescent="0.25"/>
    <row r="64237" x14ac:dyDescent="0.25"/>
    <row r="64238" x14ac:dyDescent="0.25"/>
    <row r="64239" x14ac:dyDescent="0.25"/>
    <row r="64240" x14ac:dyDescent="0.25"/>
    <row r="64241" x14ac:dyDescent="0.25"/>
    <row r="64242" x14ac:dyDescent="0.25"/>
    <row r="64243" x14ac:dyDescent="0.25"/>
    <row r="64244" x14ac:dyDescent="0.25"/>
    <row r="64245" x14ac:dyDescent="0.25"/>
    <row r="64246" x14ac:dyDescent="0.25"/>
    <row r="64247" x14ac:dyDescent="0.25"/>
    <row r="64248" x14ac:dyDescent="0.25"/>
    <row r="64249" x14ac:dyDescent="0.25"/>
    <row r="64250" x14ac:dyDescent="0.25"/>
    <row r="64251" x14ac:dyDescent="0.25"/>
    <row r="64252" x14ac:dyDescent="0.25"/>
    <row r="64253" x14ac:dyDescent="0.25"/>
    <row r="64254" x14ac:dyDescent="0.25"/>
    <row r="64255" x14ac:dyDescent="0.25"/>
    <row r="64256" x14ac:dyDescent="0.25"/>
    <row r="64257" x14ac:dyDescent="0.25"/>
    <row r="64258" x14ac:dyDescent="0.25"/>
    <row r="64259" x14ac:dyDescent="0.25"/>
    <row r="64260" x14ac:dyDescent="0.25"/>
    <row r="64261" x14ac:dyDescent="0.25"/>
    <row r="64262" x14ac:dyDescent="0.25"/>
    <row r="64263" x14ac:dyDescent="0.25"/>
    <row r="64264" x14ac:dyDescent="0.25"/>
    <row r="64265" x14ac:dyDescent="0.25"/>
    <row r="64266" x14ac:dyDescent="0.25"/>
    <row r="64267" x14ac:dyDescent="0.25"/>
    <row r="64268" x14ac:dyDescent="0.25"/>
    <row r="64269" x14ac:dyDescent="0.25"/>
    <row r="64270" x14ac:dyDescent="0.25"/>
    <row r="64271" x14ac:dyDescent="0.25"/>
    <row r="64272" x14ac:dyDescent="0.25"/>
    <row r="64273" x14ac:dyDescent="0.25"/>
    <row r="64274" x14ac:dyDescent="0.25"/>
    <row r="64275" x14ac:dyDescent="0.25"/>
    <row r="64276" x14ac:dyDescent="0.25"/>
    <row r="64277" x14ac:dyDescent="0.25"/>
    <row r="64278" x14ac:dyDescent="0.25"/>
    <row r="64279" x14ac:dyDescent="0.25"/>
    <row r="64280" x14ac:dyDescent="0.25"/>
    <row r="64281" x14ac:dyDescent="0.25"/>
    <row r="64282" x14ac:dyDescent="0.25"/>
    <row r="64283" x14ac:dyDescent="0.25"/>
    <row r="64284" x14ac:dyDescent="0.25"/>
    <row r="64285" x14ac:dyDescent="0.25"/>
    <row r="64286" x14ac:dyDescent="0.25"/>
    <row r="64287" x14ac:dyDescent="0.25"/>
    <row r="64288" x14ac:dyDescent="0.25"/>
    <row r="64289" x14ac:dyDescent="0.25"/>
    <row r="64290" x14ac:dyDescent="0.25"/>
    <row r="64291" x14ac:dyDescent="0.25"/>
    <row r="64292" x14ac:dyDescent="0.25"/>
    <row r="64293" x14ac:dyDescent="0.25"/>
    <row r="64294" x14ac:dyDescent="0.25"/>
    <row r="64295" x14ac:dyDescent="0.25"/>
    <row r="64296" x14ac:dyDescent="0.25"/>
    <row r="64297" x14ac:dyDescent="0.25"/>
    <row r="64298" x14ac:dyDescent="0.25"/>
    <row r="64299" x14ac:dyDescent="0.25"/>
    <row r="64300" x14ac:dyDescent="0.25"/>
    <row r="64301" x14ac:dyDescent="0.25"/>
    <row r="64302" x14ac:dyDescent="0.25"/>
    <row r="64303" x14ac:dyDescent="0.25"/>
    <row r="64304" x14ac:dyDescent="0.25"/>
    <row r="64305" x14ac:dyDescent="0.25"/>
    <row r="64306" x14ac:dyDescent="0.25"/>
    <row r="64307" x14ac:dyDescent="0.25"/>
    <row r="64308" x14ac:dyDescent="0.25"/>
    <row r="64309" x14ac:dyDescent="0.25"/>
    <row r="64310" x14ac:dyDescent="0.25"/>
    <row r="64311" x14ac:dyDescent="0.25"/>
    <row r="64312" x14ac:dyDescent="0.25"/>
    <row r="64313" x14ac:dyDescent="0.25"/>
    <row r="64314" x14ac:dyDescent="0.25"/>
    <row r="64315" x14ac:dyDescent="0.25"/>
    <row r="64316" x14ac:dyDescent="0.25"/>
    <row r="64317" x14ac:dyDescent="0.25"/>
    <row r="64318" x14ac:dyDescent="0.25"/>
    <row r="64319" x14ac:dyDescent="0.25"/>
    <row r="64320" x14ac:dyDescent="0.25"/>
    <row r="64321" x14ac:dyDescent="0.25"/>
    <row r="64322" x14ac:dyDescent="0.25"/>
    <row r="64323" x14ac:dyDescent="0.25"/>
    <row r="64324" x14ac:dyDescent="0.25"/>
    <row r="64325" x14ac:dyDescent="0.25"/>
    <row r="64326" x14ac:dyDescent="0.25"/>
    <row r="64327" x14ac:dyDescent="0.25"/>
    <row r="64328" x14ac:dyDescent="0.25"/>
    <row r="64329" x14ac:dyDescent="0.25"/>
    <row r="64330" x14ac:dyDescent="0.25"/>
    <row r="64331" x14ac:dyDescent="0.25"/>
    <row r="64332" x14ac:dyDescent="0.25"/>
    <row r="64333" x14ac:dyDescent="0.25"/>
    <row r="64334" x14ac:dyDescent="0.25"/>
    <row r="64335" x14ac:dyDescent="0.25"/>
    <row r="64336" x14ac:dyDescent="0.25"/>
    <row r="64337" x14ac:dyDescent="0.25"/>
    <row r="64338" x14ac:dyDescent="0.25"/>
    <row r="64339" x14ac:dyDescent="0.25"/>
    <row r="64340" x14ac:dyDescent="0.25"/>
    <row r="64341" x14ac:dyDescent="0.25"/>
    <row r="64342" x14ac:dyDescent="0.25"/>
    <row r="64343" x14ac:dyDescent="0.25"/>
    <row r="64344" x14ac:dyDescent="0.25"/>
    <row r="64345" x14ac:dyDescent="0.25"/>
    <row r="64346" x14ac:dyDescent="0.25"/>
    <row r="64347" x14ac:dyDescent="0.25"/>
    <row r="64348" x14ac:dyDescent="0.25"/>
    <row r="64349" x14ac:dyDescent="0.25"/>
    <row r="64350" x14ac:dyDescent="0.25"/>
    <row r="64351" x14ac:dyDescent="0.25"/>
    <row r="64352" x14ac:dyDescent="0.25"/>
    <row r="64353" x14ac:dyDescent="0.25"/>
    <row r="64354" x14ac:dyDescent="0.25"/>
    <row r="64355" x14ac:dyDescent="0.25"/>
    <row r="64356" x14ac:dyDescent="0.25"/>
    <row r="64357" x14ac:dyDescent="0.25"/>
    <row r="64358" x14ac:dyDescent="0.25"/>
    <row r="64359" x14ac:dyDescent="0.25"/>
    <row r="64360" x14ac:dyDescent="0.25"/>
    <row r="64361" x14ac:dyDescent="0.25"/>
    <row r="64362" x14ac:dyDescent="0.25"/>
    <row r="64363" x14ac:dyDescent="0.25"/>
    <row r="64364" x14ac:dyDescent="0.25"/>
    <row r="64365" x14ac:dyDescent="0.25"/>
    <row r="64366" x14ac:dyDescent="0.25"/>
    <row r="64367" x14ac:dyDescent="0.25"/>
    <row r="64368" x14ac:dyDescent="0.25"/>
    <row r="64369" x14ac:dyDescent="0.25"/>
    <row r="64370" x14ac:dyDescent="0.25"/>
    <row r="64371" x14ac:dyDescent="0.25"/>
    <row r="64372" x14ac:dyDescent="0.25"/>
    <row r="64373" x14ac:dyDescent="0.25"/>
    <row r="64374" x14ac:dyDescent="0.25"/>
    <row r="64375" x14ac:dyDescent="0.25"/>
    <row r="64376" x14ac:dyDescent="0.25"/>
    <row r="64377" x14ac:dyDescent="0.25"/>
    <row r="64378" x14ac:dyDescent="0.25"/>
    <row r="64379" x14ac:dyDescent="0.25"/>
    <row r="64380" x14ac:dyDescent="0.25"/>
    <row r="64381" x14ac:dyDescent="0.25"/>
    <row r="64382" x14ac:dyDescent="0.25"/>
    <row r="64383" x14ac:dyDescent="0.25"/>
    <row r="64384" x14ac:dyDescent="0.25"/>
    <row r="64385" x14ac:dyDescent="0.25"/>
    <row r="64386" x14ac:dyDescent="0.25"/>
    <row r="64387" x14ac:dyDescent="0.25"/>
    <row r="64388" x14ac:dyDescent="0.25"/>
    <row r="64389" x14ac:dyDescent="0.25"/>
    <row r="64390" x14ac:dyDescent="0.25"/>
    <row r="64391" x14ac:dyDescent="0.25"/>
    <row r="64392" x14ac:dyDescent="0.25"/>
    <row r="64393" x14ac:dyDescent="0.25"/>
    <row r="64394" x14ac:dyDescent="0.25"/>
    <row r="64395" x14ac:dyDescent="0.25"/>
    <row r="64396" x14ac:dyDescent="0.25"/>
    <row r="64397" x14ac:dyDescent="0.25"/>
    <row r="64398" x14ac:dyDescent="0.25"/>
    <row r="64399" x14ac:dyDescent="0.25"/>
    <row r="64400" x14ac:dyDescent="0.25"/>
    <row r="64401" x14ac:dyDescent="0.25"/>
    <row r="64402" x14ac:dyDescent="0.25"/>
    <row r="64403" x14ac:dyDescent="0.25"/>
    <row r="64404" x14ac:dyDescent="0.25"/>
    <row r="64405" x14ac:dyDescent="0.25"/>
    <row r="64406" x14ac:dyDescent="0.25"/>
    <row r="64407" x14ac:dyDescent="0.25"/>
    <row r="64408" x14ac:dyDescent="0.25"/>
    <row r="64409" x14ac:dyDescent="0.25"/>
    <row r="64410" x14ac:dyDescent="0.25"/>
    <row r="64411" x14ac:dyDescent="0.25"/>
    <row r="64412" x14ac:dyDescent="0.25"/>
    <row r="64413" x14ac:dyDescent="0.25"/>
    <row r="64414" x14ac:dyDescent="0.25"/>
    <row r="64415" x14ac:dyDescent="0.25"/>
    <row r="64416" x14ac:dyDescent="0.25"/>
    <row r="64417" x14ac:dyDescent="0.25"/>
    <row r="64418" x14ac:dyDescent="0.25"/>
    <row r="64419" x14ac:dyDescent="0.25"/>
    <row r="64420" x14ac:dyDescent="0.25"/>
    <row r="64421" x14ac:dyDescent="0.25"/>
    <row r="64422" x14ac:dyDescent="0.25"/>
    <row r="64423" x14ac:dyDescent="0.25"/>
    <row r="64424" x14ac:dyDescent="0.25"/>
    <row r="64425" x14ac:dyDescent="0.25"/>
    <row r="64426" x14ac:dyDescent="0.25"/>
    <row r="64427" x14ac:dyDescent="0.25"/>
    <row r="64428" x14ac:dyDescent="0.25"/>
    <row r="64429" x14ac:dyDescent="0.25"/>
    <row r="64430" x14ac:dyDescent="0.25"/>
    <row r="64431" x14ac:dyDescent="0.25"/>
    <row r="64432" x14ac:dyDescent="0.25"/>
    <row r="64433" x14ac:dyDescent="0.25"/>
    <row r="64434" x14ac:dyDescent="0.25"/>
    <row r="64435" x14ac:dyDescent="0.25"/>
    <row r="64436" x14ac:dyDescent="0.25"/>
    <row r="64437" x14ac:dyDescent="0.25"/>
    <row r="64438" x14ac:dyDescent="0.25"/>
    <row r="64439" x14ac:dyDescent="0.25"/>
    <row r="64440" x14ac:dyDescent="0.25"/>
    <row r="64441" x14ac:dyDescent="0.25"/>
    <row r="64442" x14ac:dyDescent="0.25"/>
    <row r="64443" x14ac:dyDescent="0.25"/>
    <row r="64444" x14ac:dyDescent="0.25"/>
    <row r="64445" x14ac:dyDescent="0.25"/>
    <row r="64446" x14ac:dyDescent="0.25"/>
    <row r="64447" x14ac:dyDescent="0.25"/>
    <row r="64448" x14ac:dyDescent="0.25"/>
    <row r="64449" x14ac:dyDescent="0.25"/>
    <row r="64450" x14ac:dyDescent="0.25"/>
    <row r="64451" x14ac:dyDescent="0.25"/>
    <row r="64452" x14ac:dyDescent="0.25"/>
    <row r="64453" x14ac:dyDescent="0.25"/>
    <row r="64454" x14ac:dyDescent="0.25"/>
    <row r="64455" x14ac:dyDescent="0.25"/>
    <row r="64456" x14ac:dyDescent="0.25"/>
    <row r="64457" x14ac:dyDescent="0.25"/>
    <row r="64458" x14ac:dyDescent="0.25"/>
    <row r="64459" x14ac:dyDescent="0.25"/>
    <row r="64460" x14ac:dyDescent="0.25"/>
    <row r="64461" x14ac:dyDescent="0.25"/>
    <row r="64462" x14ac:dyDescent="0.25"/>
    <row r="64463" x14ac:dyDescent="0.25"/>
    <row r="64464" x14ac:dyDescent="0.25"/>
    <row r="64465" x14ac:dyDescent="0.25"/>
    <row r="64466" x14ac:dyDescent="0.25"/>
    <row r="64467" x14ac:dyDescent="0.25"/>
    <row r="64468" x14ac:dyDescent="0.25"/>
    <row r="64469" x14ac:dyDescent="0.25"/>
    <row r="64470" x14ac:dyDescent="0.25"/>
    <row r="64471" x14ac:dyDescent="0.25"/>
    <row r="64472" x14ac:dyDescent="0.25"/>
    <row r="64473" x14ac:dyDescent="0.25"/>
    <row r="64474" x14ac:dyDescent="0.25"/>
    <row r="64475" x14ac:dyDescent="0.25"/>
    <row r="64476" x14ac:dyDescent="0.25"/>
    <row r="64477" x14ac:dyDescent="0.25"/>
    <row r="64478" x14ac:dyDescent="0.25"/>
    <row r="64479" x14ac:dyDescent="0.25"/>
    <row r="64480" x14ac:dyDescent="0.25"/>
    <row r="64481" x14ac:dyDescent="0.25"/>
    <row r="64482" x14ac:dyDescent="0.25"/>
    <row r="64483" x14ac:dyDescent="0.25"/>
    <row r="64484" x14ac:dyDescent="0.25"/>
    <row r="64485" x14ac:dyDescent="0.25"/>
    <row r="64486" x14ac:dyDescent="0.25"/>
    <row r="64487" x14ac:dyDescent="0.25"/>
    <row r="64488" x14ac:dyDescent="0.25"/>
    <row r="64489" x14ac:dyDescent="0.25"/>
    <row r="64490" x14ac:dyDescent="0.25"/>
    <row r="64491" x14ac:dyDescent="0.25"/>
    <row r="64492" x14ac:dyDescent="0.25"/>
    <row r="64493" x14ac:dyDescent="0.25"/>
    <row r="64494" x14ac:dyDescent="0.25"/>
    <row r="64495" x14ac:dyDescent="0.25"/>
    <row r="64496" x14ac:dyDescent="0.25"/>
    <row r="64497" x14ac:dyDescent="0.25"/>
    <row r="64498" x14ac:dyDescent="0.25"/>
    <row r="64499" x14ac:dyDescent="0.25"/>
    <row r="64500" x14ac:dyDescent="0.25"/>
    <row r="64501" x14ac:dyDescent="0.25"/>
    <row r="64502" x14ac:dyDescent="0.25"/>
    <row r="64503" x14ac:dyDescent="0.25"/>
    <row r="64504" x14ac:dyDescent="0.25"/>
    <row r="64505" x14ac:dyDescent="0.25"/>
    <row r="64506" x14ac:dyDescent="0.25"/>
    <row r="64507" x14ac:dyDescent="0.25"/>
    <row r="64508" x14ac:dyDescent="0.25"/>
    <row r="64509" x14ac:dyDescent="0.25"/>
    <row r="64510" x14ac:dyDescent="0.25"/>
    <row r="64511" x14ac:dyDescent="0.25"/>
    <row r="64512" x14ac:dyDescent="0.25"/>
    <row r="64513" x14ac:dyDescent="0.25"/>
    <row r="64514" x14ac:dyDescent="0.25"/>
    <row r="64515" x14ac:dyDescent="0.25"/>
    <row r="64516" x14ac:dyDescent="0.25"/>
    <row r="64517" x14ac:dyDescent="0.25"/>
    <row r="64518" x14ac:dyDescent="0.25"/>
    <row r="64519" x14ac:dyDescent="0.25"/>
    <row r="64520" x14ac:dyDescent="0.25"/>
    <row r="64521" x14ac:dyDescent="0.25"/>
    <row r="64522" x14ac:dyDescent="0.25"/>
    <row r="64523" x14ac:dyDescent="0.25"/>
    <row r="64524" x14ac:dyDescent="0.25"/>
    <row r="64525" x14ac:dyDescent="0.25"/>
    <row r="64526" x14ac:dyDescent="0.25"/>
    <row r="64527" x14ac:dyDescent="0.25"/>
    <row r="64528" x14ac:dyDescent="0.25"/>
    <row r="64529" x14ac:dyDescent="0.25"/>
    <row r="64530" x14ac:dyDescent="0.25"/>
    <row r="64531" x14ac:dyDescent="0.25"/>
    <row r="64532" x14ac:dyDescent="0.25"/>
    <row r="64533" x14ac:dyDescent="0.25"/>
    <row r="64534" x14ac:dyDescent="0.25"/>
    <row r="64535" x14ac:dyDescent="0.25"/>
    <row r="64536" x14ac:dyDescent="0.25"/>
    <row r="64537" x14ac:dyDescent="0.25"/>
    <row r="64538" x14ac:dyDescent="0.25"/>
    <row r="64539" x14ac:dyDescent="0.25"/>
    <row r="64540" x14ac:dyDescent="0.25"/>
    <row r="64541" x14ac:dyDescent="0.25"/>
    <row r="64542" x14ac:dyDescent="0.25"/>
    <row r="64543" x14ac:dyDescent="0.25"/>
    <row r="64544" x14ac:dyDescent="0.25"/>
    <row r="64545" x14ac:dyDescent="0.25"/>
    <row r="64546" x14ac:dyDescent="0.25"/>
    <row r="64547" x14ac:dyDescent="0.25"/>
    <row r="64548" x14ac:dyDescent="0.25"/>
    <row r="64549" x14ac:dyDescent="0.25"/>
    <row r="64550" x14ac:dyDescent="0.25"/>
    <row r="64551" x14ac:dyDescent="0.25"/>
    <row r="64552" x14ac:dyDescent="0.25"/>
    <row r="64553" x14ac:dyDescent="0.25"/>
    <row r="64554" x14ac:dyDescent="0.25"/>
    <row r="64555" x14ac:dyDescent="0.25"/>
    <row r="64556" x14ac:dyDescent="0.25"/>
    <row r="64557" x14ac:dyDescent="0.25"/>
    <row r="64558" x14ac:dyDescent="0.25"/>
    <row r="64559" x14ac:dyDescent="0.25"/>
    <row r="64560" x14ac:dyDescent="0.25"/>
    <row r="64561" x14ac:dyDescent="0.25"/>
    <row r="64562" x14ac:dyDescent="0.25"/>
    <row r="64563" x14ac:dyDescent="0.25"/>
    <row r="64564" x14ac:dyDescent="0.25"/>
    <row r="64565" x14ac:dyDescent="0.25"/>
    <row r="64566" x14ac:dyDescent="0.25"/>
    <row r="64567" x14ac:dyDescent="0.25"/>
    <row r="64568" x14ac:dyDescent="0.25"/>
    <row r="64569" x14ac:dyDescent="0.25"/>
    <row r="64570" x14ac:dyDescent="0.25"/>
    <row r="64571" x14ac:dyDescent="0.25"/>
    <row r="64572" x14ac:dyDescent="0.25"/>
    <row r="64573" x14ac:dyDescent="0.25"/>
    <row r="64574" x14ac:dyDescent="0.25"/>
    <row r="64575" x14ac:dyDescent="0.25"/>
    <row r="64576" x14ac:dyDescent="0.25"/>
    <row r="64577" x14ac:dyDescent="0.25"/>
    <row r="64578" x14ac:dyDescent="0.25"/>
    <row r="64579" x14ac:dyDescent="0.25"/>
    <row r="64580" x14ac:dyDescent="0.25"/>
    <row r="64581" x14ac:dyDescent="0.25"/>
    <row r="64582" x14ac:dyDescent="0.25"/>
    <row r="64583" x14ac:dyDescent="0.25"/>
    <row r="64584" x14ac:dyDescent="0.25"/>
    <row r="64585" x14ac:dyDescent="0.25"/>
    <row r="64586" x14ac:dyDescent="0.25"/>
    <row r="64587" x14ac:dyDescent="0.25"/>
    <row r="64588" x14ac:dyDescent="0.25"/>
    <row r="64589" x14ac:dyDescent="0.25"/>
    <row r="64590" x14ac:dyDescent="0.25"/>
    <row r="64591" x14ac:dyDescent="0.25"/>
    <row r="64592" x14ac:dyDescent="0.25"/>
    <row r="64593" x14ac:dyDescent="0.25"/>
    <row r="64594" x14ac:dyDescent="0.25"/>
    <row r="64595" x14ac:dyDescent="0.25"/>
    <row r="64596" x14ac:dyDescent="0.25"/>
    <row r="64597" x14ac:dyDescent="0.25"/>
    <row r="64598" x14ac:dyDescent="0.25"/>
    <row r="64599" x14ac:dyDescent="0.25"/>
    <row r="64600" x14ac:dyDescent="0.25"/>
    <row r="64601" x14ac:dyDescent="0.25"/>
    <row r="64602" x14ac:dyDescent="0.25"/>
    <row r="64603" x14ac:dyDescent="0.25"/>
    <row r="64604" x14ac:dyDescent="0.25"/>
    <row r="64605" x14ac:dyDescent="0.25"/>
    <row r="64606" x14ac:dyDescent="0.25"/>
    <row r="64607" x14ac:dyDescent="0.25"/>
    <row r="64608" x14ac:dyDescent="0.25"/>
    <row r="64609" x14ac:dyDescent="0.25"/>
    <row r="64610" x14ac:dyDescent="0.25"/>
    <row r="64611" x14ac:dyDescent="0.25"/>
    <row r="64612" x14ac:dyDescent="0.25"/>
    <row r="64613" x14ac:dyDescent="0.25"/>
    <row r="64614" x14ac:dyDescent="0.25"/>
    <row r="64615" x14ac:dyDescent="0.25"/>
    <row r="64616" x14ac:dyDescent="0.25"/>
    <row r="64617" x14ac:dyDescent="0.25"/>
    <row r="64618" x14ac:dyDescent="0.25"/>
    <row r="64619" x14ac:dyDescent="0.25"/>
    <row r="64620" x14ac:dyDescent="0.25"/>
    <row r="64621" x14ac:dyDescent="0.25"/>
    <row r="64622" x14ac:dyDescent="0.25"/>
    <row r="64623" x14ac:dyDescent="0.25"/>
    <row r="64624" x14ac:dyDescent="0.25"/>
    <row r="64625" x14ac:dyDescent="0.25"/>
    <row r="64626" x14ac:dyDescent="0.25"/>
    <row r="64627" x14ac:dyDescent="0.25"/>
    <row r="64628" x14ac:dyDescent="0.25"/>
    <row r="64629" x14ac:dyDescent="0.25"/>
    <row r="64630" x14ac:dyDescent="0.25"/>
    <row r="64631" x14ac:dyDescent="0.25"/>
    <row r="64632" x14ac:dyDescent="0.25"/>
    <row r="64633" x14ac:dyDescent="0.25"/>
    <row r="64634" x14ac:dyDescent="0.25"/>
    <row r="64635" x14ac:dyDescent="0.25"/>
    <row r="64636" x14ac:dyDescent="0.25"/>
    <row r="64637" x14ac:dyDescent="0.25"/>
    <row r="64638" x14ac:dyDescent="0.25"/>
    <row r="64639" x14ac:dyDescent="0.25"/>
    <row r="64640" x14ac:dyDescent="0.25"/>
    <row r="64641" x14ac:dyDescent="0.25"/>
    <row r="64642" x14ac:dyDescent="0.25"/>
    <row r="64643" x14ac:dyDescent="0.25"/>
    <row r="64644" x14ac:dyDescent="0.25"/>
    <row r="64645" x14ac:dyDescent="0.25"/>
    <row r="64646" x14ac:dyDescent="0.25"/>
    <row r="64647" x14ac:dyDescent="0.25"/>
    <row r="64648" x14ac:dyDescent="0.25"/>
    <row r="64649" x14ac:dyDescent="0.25"/>
    <row r="64650" x14ac:dyDescent="0.25"/>
    <row r="64651" x14ac:dyDescent="0.25"/>
    <row r="64652" x14ac:dyDescent="0.25"/>
    <row r="64653" x14ac:dyDescent="0.25"/>
    <row r="64654" x14ac:dyDescent="0.25"/>
    <row r="64655" x14ac:dyDescent="0.25"/>
    <row r="64656" x14ac:dyDescent="0.25"/>
    <row r="64657" x14ac:dyDescent="0.25"/>
    <row r="64658" x14ac:dyDescent="0.25"/>
    <row r="64659" x14ac:dyDescent="0.25"/>
    <row r="64660" x14ac:dyDescent="0.25"/>
    <row r="64661" x14ac:dyDescent="0.25"/>
    <row r="64662" x14ac:dyDescent="0.25"/>
    <row r="64663" x14ac:dyDescent="0.25"/>
    <row r="64664" x14ac:dyDescent="0.25"/>
    <row r="64665" x14ac:dyDescent="0.25"/>
    <row r="64666" x14ac:dyDescent="0.25"/>
    <row r="64667" x14ac:dyDescent="0.25"/>
    <row r="64668" x14ac:dyDescent="0.25"/>
    <row r="64669" x14ac:dyDescent="0.25"/>
    <row r="64670" x14ac:dyDescent="0.25"/>
    <row r="64671" x14ac:dyDescent="0.25"/>
    <row r="64672" x14ac:dyDescent="0.25"/>
    <row r="64673" x14ac:dyDescent="0.25"/>
    <row r="64674" x14ac:dyDescent="0.25"/>
    <row r="64675" x14ac:dyDescent="0.25"/>
    <row r="64676" x14ac:dyDescent="0.25"/>
    <row r="64677" x14ac:dyDescent="0.25"/>
    <row r="64678" x14ac:dyDescent="0.25"/>
    <row r="64679" x14ac:dyDescent="0.25"/>
    <row r="64680" x14ac:dyDescent="0.25"/>
    <row r="64681" x14ac:dyDescent="0.25"/>
    <row r="64682" x14ac:dyDescent="0.25"/>
    <row r="64683" x14ac:dyDescent="0.25"/>
    <row r="64684" x14ac:dyDescent="0.25"/>
    <row r="64685" x14ac:dyDescent="0.25"/>
    <row r="64686" x14ac:dyDescent="0.25"/>
    <row r="64687" x14ac:dyDescent="0.25"/>
    <row r="64688" x14ac:dyDescent="0.25"/>
    <row r="64689" x14ac:dyDescent="0.25"/>
    <row r="64690" x14ac:dyDescent="0.25"/>
    <row r="64691" x14ac:dyDescent="0.25"/>
    <row r="64692" x14ac:dyDescent="0.25"/>
    <row r="64693" x14ac:dyDescent="0.25"/>
    <row r="64694" x14ac:dyDescent="0.25"/>
    <row r="64695" x14ac:dyDescent="0.25"/>
    <row r="64696" x14ac:dyDescent="0.25"/>
    <row r="64697" x14ac:dyDescent="0.25"/>
    <row r="64698" x14ac:dyDescent="0.25"/>
    <row r="64699" x14ac:dyDescent="0.25"/>
    <row r="64700" x14ac:dyDescent="0.25"/>
    <row r="64701" x14ac:dyDescent="0.25"/>
    <row r="64702" x14ac:dyDescent="0.25"/>
    <row r="64703" x14ac:dyDescent="0.25"/>
    <row r="64704" x14ac:dyDescent="0.25"/>
    <row r="64705" x14ac:dyDescent="0.25"/>
    <row r="64706" x14ac:dyDescent="0.25"/>
    <row r="64707" x14ac:dyDescent="0.25"/>
    <row r="64708" x14ac:dyDescent="0.25"/>
    <row r="64709" x14ac:dyDescent="0.25"/>
    <row r="64710" x14ac:dyDescent="0.25"/>
    <row r="64711" x14ac:dyDescent="0.25"/>
    <row r="64712" x14ac:dyDescent="0.25"/>
    <row r="64713" x14ac:dyDescent="0.25"/>
    <row r="64714" x14ac:dyDescent="0.25"/>
    <row r="64715" x14ac:dyDescent="0.25"/>
    <row r="64716" x14ac:dyDescent="0.25"/>
    <row r="64717" x14ac:dyDescent="0.25"/>
    <row r="64718" x14ac:dyDescent="0.25"/>
    <row r="64719" x14ac:dyDescent="0.25"/>
    <row r="64720" x14ac:dyDescent="0.25"/>
    <row r="64721" x14ac:dyDescent="0.25"/>
    <row r="64722" x14ac:dyDescent="0.25"/>
    <row r="64723" x14ac:dyDescent="0.25"/>
    <row r="64724" x14ac:dyDescent="0.25"/>
    <row r="64725" x14ac:dyDescent="0.25"/>
    <row r="64726" x14ac:dyDescent="0.25"/>
    <row r="64727" x14ac:dyDescent="0.25"/>
    <row r="64728" x14ac:dyDescent="0.25"/>
    <row r="64729" x14ac:dyDescent="0.25"/>
    <row r="64730" x14ac:dyDescent="0.25"/>
    <row r="64731" x14ac:dyDescent="0.25"/>
    <row r="64732" x14ac:dyDescent="0.25"/>
    <row r="64733" x14ac:dyDescent="0.25"/>
    <row r="64734" x14ac:dyDescent="0.25"/>
    <row r="64735" x14ac:dyDescent="0.25"/>
    <row r="64736" x14ac:dyDescent="0.25"/>
    <row r="64737" x14ac:dyDescent="0.25"/>
    <row r="64738" x14ac:dyDescent="0.25"/>
    <row r="64739" x14ac:dyDescent="0.25"/>
    <row r="64740" x14ac:dyDescent="0.25"/>
    <row r="64741" x14ac:dyDescent="0.25"/>
    <row r="64742" x14ac:dyDescent="0.25"/>
    <row r="64743" x14ac:dyDescent="0.25"/>
    <row r="64744" x14ac:dyDescent="0.25"/>
    <row r="64745" x14ac:dyDescent="0.25"/>
    <row r="64746" x14ac:dyDescent="0.25"/>
    <row r="64747" x14ac:dyDescent="0.25"/>
    <row r="64748" x14ac:dyDescent="0.25"/>
    <row r="64749" x14ac:dyDescent="0.25"/>
    <row r="64750" x14ac:dyDescent="0.25"/>
    <row r="64751" x14ac:dyDescent="0.25"/>
    <row r="64752" x14ac:dyDescent="0.25"/>
    <row r="64753" x14ac:dyDescent="0.25"/>
    <row r="64754" x14ac:dyDescent="0.25"/>
    <row r="64755" x14ac:dyDescent="0.25"/>
    <row r="64756" x14ac:dyDescent="0.25"/>
    <row r="64757" x14ac:dyDescent="0.25"/>
    <row r="64758" x14ac:dyDescent="0.25"/>
    <row r="64759" x14ac:dyDescent="0.25"/>
    <row r="64760" x14ac:dyDescent="0.25"/>
    <row r="64761" x14ac:dyDescent="0.25"/>
    <row r="64762" x14ac:dyDescent="0.25"/>
    <row r="64763" x14ac:dyDescent="0.25"/>
    <row r="64764" x14ac:dyDescent="0.25"/>
    <row r="64765" x14ac:dyDescent="0.25"/>
    <row r="64766" x14ac:dyDescent="0.25"/>
    <row r="64767" x14ac:dyDescent="0.25"/>
    <row r="64768" x14ac:dyDescent="0.25"/>
    <row r="64769" x14ac:dyDescent="0.25"/>
    <row r="64770" x14ac:dyDescent="0.25"/>
    <row r="64771" x14ac:dyDescent="0.25"/>
    <row r="64772" x14ac:dyDescent="0.25"/>
    <row r="64773" x14ac:dyDescent="0.25"/>
    <row r="64774" x14ac:dyDescent="0.25"/>
    <row r="64775" x14ac:dyDescent="0.25"/>
    <row r="64776" x14ac:dyDescent="0.25"/>
    <row r="64777" x14ac:dyDescent="0.25"/>
    <row r="64778" x14ac:dyDescent="0.25"/>
    <row r="64779" x14ac:dyDescent="0.25"/>
    <row r="64780" x14ac:dyDescent="0.25"/>
    <row r="64781" x14ac:dyDescent="0.25"/>
    <row r="64782" x14ac:dyDescent="0.25"/>
    <row r="64783" x14ac:dyDescent="0.25"/>
    <row r="64784" x14ac:dyDescent="0.25"/>
    <row r="64785" x14ac:dyDescent="0.25"/>
    <row r="64786" x14ac:dyDescent="0.25"/>
    <row r="64787" x14ac:dyDescent="0.25"/>
    <row r="64788" x14ac:dyDescent="0.25"/>
    <row r="64789" x14ac:dyDescent="0.25"/>
    <row r="64790" x14ac:dyDescent="0.25"/>
    <row r="64791" x14ac:dyDescent="0.25"/>
    <row r="64792" x14ac:dyDescent="0.25"/>
    <row r="64793" x14ac:dyDescent="0.25"/>
    <row r="64794" x14ac:dyDescent="0.25"/>
    <row r="64795" x14ac:dyDescent="0.25"/>
    <row r="64796" x14ac:dyDescent="0.25"/>
    <row r="64797" x14ac:dyDescent="0.25"/>
    <row r="64798" x14ac:dyDescent="0.25"/>
    <row r="64799" x14ac:dyDescent="0.25"/>
    <row r="64800" x14ac:dyDescent="0.25"/>
    <row r="64801" x14ac:dyDescent="0.25"/>
    <row r="64802" x14ac:dyDescent="0.25"/>
    <row r="64803" x14ac:dyDescent="0.25"/>
    <row r="64804" x14ac:dyDescent="0.25"/>
    <row r="64805" x14ac:dyDescent="0.25"/>
    <row r="64806" x14ac:dyDescent="0.25"/>
    <row r="64807" x14ac:dyDescent="0.25"/>
    <row r="64808" x14ac:dyDescent="0.25"/>
    <row r="64809" x14ac:dyDescent="0.25"/>
    <row r="64810" x14ac:dyDescent="0.25"/>
    <row r="64811" x14ac:dyDescent="0.25"/>
    <row r="64812" x14ac:dyDescent="0.25"/>
    <row r="64813" x14ac:dyDescent="0.25"/>
    <row r="64814" x14ac:dyDescent="0.25"/>
    <row r="64815" x14ac:dyDescent="0.25"/>
    <row r="64816" x14ac:dyDescent="0.25"/>
    <row r="64817" x14ac:dyDescent="0.25"/>
    <row r="64818" x14ac:dyDescent="0.25"/>
    <row r="64819" x14ac:dyDescent="0.25"/>
    <row r="64820" x14ac:dyDescent="0.25"/>
    <row r="64821" x14ac:dyDescent="0.25"/>
    <row r="64822" x14ac:dyDescent="0.25"/>
    <row r="64823" x14ac:dyDescent="0.25"/>
    <row r="64824" x14ac:dyDescent="0.25"/>
    <row r="64825" x14ac:dyDescent="0.25"/>
    <row r="64826" x14ac:dyDescent="0.25"/>
    <row r="64827" x14ac:dyDescent="0.25"/>
    <row r="64828" x14ac:dyDescent="0.25"/>
    <row r="64829" x14ac:dyDescent="0.25"/>
    <row r="64830" x14ac:dyDescent="0.25"/>
    <row r="64831" x14ac:dyDescent="0.25"/>
    <row r="64832" x14ac:dyDescent="0.25"/>
    <row r="64833" x14ac:dyDescent="0.25"/>
    <row r="64834" x14ac:dyDescent="0.25"/>
    <row r="64835" x14ac:dyDescent="0.25"/>
    <row r="64836" x14ac:dyDescent="0.25"/>
    <row r="64837" x14ac:dyDescent="0.25"/>
    <row r="64838" x14ac:dyDescent="0.25"/>
    <row r="64839" x14ac:dyDescent="0.25"/>
    <row r="64840" x14ac:dyDescent="0.25"/>
    <row r="64841" x14ac:dyDescent="0.25"/>
    <row r="64842" x14ac:dyDescent="0.25"/>
    <row r="64843" x14ac:dyDescent="0.25"/>
    <row r="64844" x14ac:dyDescent="0.25"/>
    <row r="64845" x14ac:dyDescent="0.25"/>
    <row r="64846" x14ac:dyDescent="0.25"/>
    <row r="64847" x14ac:dyDescent="0.25"/>
    <row r="64848" x14ac:dyDescent="0.25"/>
    <row r="64849" x14ac:dyDescent="0.25"/>
    <row r="64850" x14ac:dyDescent="0.25"/>
    <row r="64851" x14ac:dyDescent="0.25"/>
    <row r="64852" x14ac:dyDescent="0.25"/>
    <row r="64853" x14ac:dyDescent="0.25"/>
    <row r="64854" x14ac:dyDescent="0.25"/>
    <row r="64855" x14ac:dyDescent="0.25"/>
    <row r="64856" x14ac:dyDescent="0.25"/>
    <row r="64857" x14ac:dyDescent="0.25"/>
    <row r="64858" x14ac:dyDescent="0.25"/>
    <row r="64859" x14ac:dyDescent="0.25"/>
    <row r="64860" x14ac:dyDescent="0.25"/>
    <row r="64861" x14ac:dyDescent="0.25"/>
    <row r="64862" x14ac:dyDescent="0.25"/>
    <row r="64863" x14ac:dyDescent="0.25"/>
    <row r="64864" x14ac:dyDescent="0.25"/>
    <row r="64865" x14ac:dyDescent="0.25"/>
    <row r="64866" x14ac:dyDescent="0.25"/>
    <row r="64867" x14ac:dyDescent="0.25"/>
    <row r="64868" x14ac:dyDescent="0.25"/>
    <row r="64869" x14ac:dyDescent="0.25"/>
    <row r="64870" x14ac:dyDescent="0.25"/>
    <row r="64871" x14ac:dyDescent="0.25"/>
    <row r="64872" x14ac:dyDescent="0.25"/>
    <row r="64873" x14ac:dyDescent="0.25"/>
    <row r="64874" x14ac:dyDescent="0.25"/>
    <row r="64875" x14ac:dyDescent="0.25"/>
    <row r="64876" x14ac:dyDescent="0.25"/>
    <row r="64877" x14ac:dyDescent="0.25"/>
    <row r="64878" x14ac:dyDescent="0.25"/>
    <row r="64879" x14ac:dyDescent="0.25"/>
    <row r="64880" x14ac:dyDescent="0.25"/>
    <row r="64881" x14ac:dyDescent="0.25"/>
    <row r="64882" x14ac:dyDescent="0.25"/>
    <row r="64883" x14ac:dyDescent="0.25"/>
    <row r="64884" x14ac:dyDescent="0.25"/>
    <row r="64885" x14ac:dyDescent="0.25"/>
    <row r="64886" x14ac:dyDescent="0.25"/>
    <row r="64887" x14ac:dyDescent="0.25"/>
    <row r="64888" x14ac:dyDescent="0.25"/>
    <row r="64889" x14ac:dyDescent="0.25"/>
    <row r="64890" x14ac:dyDescent="0.25"/>
    <row r="64891" x14ac:dyDescent="0.25"/>
    <row r="64892" x14ac:dyDescent="0.25"/>
    <row r="64893" x14ac:dyDescent="0.25"/>
    <row r="64894" x14ac:dyDescent="0.25"/>
    <row r="64895" x14ac:dyDescent="0.25"/>
    <row r="64896" x14ac:dyDescent="0.25"/>
    <row r="64897" x14ac:dyDescent="0.25"/>
    <row r="64898" x14ac:dyDescent="0.25"/>
    <row r="64899" x14ac:dyDescent="0.25"/>
    <row r="64900" x14ac:dyDescent="0.25"/>
    <row r="64901" x14ac:dyDescent="0.25"/>
    <row r="64902" x14ac:dyDescent="0.25"/>
    <row r="64903" x14ac:dyDescent="0.25"/>
    <row r="64904" x14ac:dyDescent="0.25"/>
    <row r="64905" x14ac:dyDescent="0.25"/>
    <row r="64906" x14ac:dyDescent="0.25"/>
    <row r="64907" x14ac:dyDescent="0.25"/>
    <row r="64908" x14ac:dyDescent="0.25"/>
    <row r="64909" x14ac:dyDescent="0.25"/>
    <row r="64910" x14ac:dyDescent="0.25"/>
    <row r="64911" x14ac:dyDescent="0.25"/>
    <row r="64912" x14ac:dyDescent="0.25"/>
    <row r="64913" x14ac:dyDescent="0.25"/>
    <row r="64914" x14ac:dyDescent="0.25"/>
    <row r="64915" x14ac:dyDescent="0.25"/>
    <row r="64916" x14ac:dyDescent="0.25"/>
    <row r="64917" x14ac:dyDescent="0.25"/>
    <row r="64918" x14ac:dyDescent="0.25"/>
    <row r="64919" x14ac:dyDescent="0.25"/>
    <row r="64920" x14ac:dyDescent="0.25"/>
    <row r="64921" x14ac:dyDescent="0.25"/>
    <row r="64922" x14ac:dyDescent="0.25"/>
    <row r="64923" x14ac:dyDescent="0.25"/>
    <row r="64924" x14ac:dyDescent="0.25"/>
    <row r="64925" x14ac:dyDescent="0.25"/>
    <row r="64926" x14ac:dyDescent="0.25"/>
    <row r="64927" x14ac:dyDescent="0.25"/>
    <row r="64928" x14ac:dyDescent="0.25"/>
    <row r="64929" x14ac:dyDescent="0.25"/>
    <row r="64930" x14ac:dyDescent="0.25"/>
    <row r="64931" x14ac:dyDescent="0.25"/>
    <row r="64932" x14ac:dyDescent="0.25"/>
    <row r="64933" x14ac:dyDescent="0.25"/>
    <row r="64934" x14ac:dyDescent="0.25"/>
    <row r="64935" x14ac:dyDescent="0.25"/>
    <row r="64936" x14ac:dyDescent="0.25"/>
    <row r="64937" x14ac:dyDescent="0.25"/>
    <row r="64938" x14ac:dyDescent="0.25"/>
    <row r="64939" x14ac:dyDescent="0.25"/>
    <row r="64940" x14ac:dyDescent="0.25"/>
    <row r="64941" x14ac:dyDescent="0.25"/>
    <row r="64942" x14ac:dyDescent="0.25"/>
    <row r="64943" x14ac:dyDescent="0.25"/>
    <row r="64944" x14ac:dyDescent="0.25"/>
    <row r="64945" x14ac:dyDescent="0.25"/>
    <row r="64946" x14ac:dyDescent="0.25"/>
    <row r="64947" x14ac:dyDescent="0.25"/>
    <row r="64948" x14ac:dyDescent="0.25"/>
    <row r="64949" x14ac:dyDescent="0.25"/>
    <row r="64950" x14ac:dyDescent="0.25"/>
    <row r="64951" x14ac:dyDescent="0.25"/>
    <row r="64952" x14ac:dyDescent="0.25"/>
    <row r="64953" x14ac:dyDescent="0.25"/>
    <row r="64954" x14ac:dyDescent="0.25"/>
    <row r="64955" x14ac:dyDescent="0.25"/>
    <row r="64956" x14ac:dyDescent="0.25"/>
    <row r="64957" x14ac:dyDescent="0.25"/>
    <row r="64958" x14ac:dyDescent="0.25"/>
    <row r="64959" x14ac:dyDescent="0.25"/>
    <row r="64960" x14ac:dyDescent="0.25"/>
    <row r="64961" x14ac:dyDescent="0.25"/>
    <row r="64962" x14ac:dyDescent="0.25"/>
    <row r="64963" x14ac:dyDescent="0.25"/>
    <row r="64964" x14ac:dyDescent="0.25"/>
    <row r="64965" x14ac:dyDescent="0.25"/>
    <row r="64966" x14ac:dyDescent="0.25"/>
    <row r="64967" x14ac:dyDescent="0.25"/>
    <row r="64968" x14ac:dyDescent="0.25"/>
    <row r="64969" x14ac:dyDescent="0.25"/>
    <row r="64970" x14ac:dyDescent="0.25"/>
    <row r="64971" x14ac:dyDescent="0.25"/>
    <row r="64972" x14ac:dyDescent="0.25"/>
    <row r="64973" x14ac:dyDescent="0.25"/>
    <row r="64974" x14ac:dyDescent="0.25"/>
    <row r="64975" x14ac:dyDescent="0.25"/>
    <row r="64976" x14ac:dyDescent="0.25"/>
    <row r="64977" x14ac:dyDescent="0.25"/>
    <row r="64978" x14ac:dyDescent="0.25"/>
    <row r="64979" x14ac:dyDescent="0.25"/>
    <row r="64980" x14ac:dyDescent="0.25"/>
    <row r="64981" x14ac:dyDescent="0.25"/>
    <row r="64982" x14ac:dyDescent="0.25"/>
    <row r="64983" x14ac:dyDescent="0.25"/>
    <row r="64984" x14ac:dyDescent="0.25"/>
    <row r="64985" x14ac:dyDescent="0.25"/>
    <row r="64986" x14ac:dyDescent="0.25"/>
    <row r="64987" x14ac:dyDescent="0.25"/>
    <row r="64988" x14ac:dyDescent="0.25"/>
    <row r="64989" x14ac:dyDescent="0.25"/>
    <row r="64990" x14ac:dyDescent="0.25"/>
    <row r="64991" x14ac:dyDescent="0.25"/>
    <row r="64992" x14ac:dyDescent="0.25"/>
    <row r="64993" x14ac:dyDescent="0.25"/>
    <row r="64994" x14ac:dyDescent="0.25"/>
    <row r="64995" x14ac:dyDescent="0.25"/>
    <row r="64996" x14ac:dyDescent="0.25"/>
    <row r="64997" x14ac:dyDescent="0.25"/>
    <row r="64998" x14ac:dyDescent="0.25"/>
    <row r="64999" x14ac:dyDescent="0.25"/>
    <row r="65000" x14ac:dyDescent="0.25"/>
    <row r="65001" x14ac:dyDescent="0.25"/>
    <row r="65002" x14ac:dyDescent="0.25"/>
    <row r="65003" x14ac:dyDescent="0.25"/>
    <row r="65004" x14ac:dyDescent="0.25"/>
    <row r="65005" x14ac:dyDescent="0.25"/>
    <row r="65006" x14ac:dyDescent="0.25"/>
    <row r="65007" x14ac:dyDescent="0.25"/>
    <row r="65008" x14ac:dyDescent="0.25"/>
    <row r="65009" x14ac:dyDescent="0.25"/>
    <row r="65010" x14ac:dyDescent="0.25"/>
    <row r="65011" x14ac:dyDescent="0.25"/>
    <row r="65012" x14ac:dyDescent="0.25"/>
    <row r="65013" x14ac:dyDescent="0.25"/>
    <row r="65014" x14ac:dyDescent="0.25"/>
    <row r="65015" x14ac:dyDescent="0.25"/>
    <row r="65016" x14ac:dyDescent="0.25"/>
    <row r="65017" x14ac:dyDescent="0.25"/>
    <row r="65018" x14ac:dyDescent="0.25"/>
    <row r="65019" x14ac:dyDescent="0.25"/>
    <row r="65020" x14ac:dyDescent="0.25"/>
    <row r="65021" x14ac:dyDescent="0.25"/>
    <row r="65022" x14ac:dyDescent="0.25"/>
    <row r="65023" x14ac:dyDescent="0.25"/>
    <row r="65024" x14ac:dyDescent="0.25"/>
    <row r="65025" x14ac:dyDescent="0.25"/>
    <row r="65026" x14ac:dyDescent="0.25"/>
    <row r="65027" x14ac:dyDescent="0.25"/>
    <row r="65028" x14ac:dyDescent="0.25"/>
    <row r="65029" x14ac:dyDescent="0.25"/>
    <row r="65030" x14ac:dyDescent="0.25"/>
    <row r="65031" x14ac:dyDescent="0.25"/>
    <row r="65032" x14ac:dyDescent="0.25"/>
    <row r="65033" x14ac:dyDescent="0.25"/>
    <row r="65034" x14ac:dyDescent="0.25"/>
    <row r="65035" x14ac:dyDescent="0.25"/>
    <row r="65036" x14ac:dyDescent="0.25"/>
    <row r="65037" x14ac:dyDescent="0.25"/>
    <row r="65038" x14ac:dyDescent="0.25"/>
    <row r="65039" x14ac:dyDescent="0.25"/>
    <row r="65040" x14ac:dyDescent="0.25"/>
    <row r="65041" x14ac:dyDescent="0.25"/>
    <row r="65042" x14ac:dyDescent="0.25"/>
    <row r="65043" x14ac:dyDescent="0.25"/>
    <row r="65044" x14ac:dyDescent="0.25"/>
    <row r="65045" x14ac:dyDescent="0.25"/>
    <row r="65046" x14ac:dyDescent="0.25"/>
    <row r="65047" x14ac:dyDescent="0.25"/>
    <row r="65048" x14ac:dyDescent="0.25"/>
    <row r="65049" x14ac:dyDescent="0.25"/>
    <row r="65050" x14ac:dyDescent="0.25"/>
    <row r="65051" x14ac:dyDescent="0.25"/>
    <row r="65052" x14ac:dyDescent="0.25"/>
    <row r="65053" x14ac:dyDescent="0.25"/>
    <row r="65054" x14ac:dyDescent="0.25"/>
    <row r="65055" x14ac:dyDescent="0.25"/>
    <row r="65056" x14ac:dyDescent="0.25"/>
    <row r="65057" x14ac:dyDescent="0.25"/>
    <row r="65058" x14ac:dyDescent="0.25"/>
    <row r="65059" x14ac:dyDescent="0.25"/>
    <row r="65060" x14ac:dyDescent="0.25"/>
    <row r="65061" x14ac:dyDescent="0.25"/>
    <row r="65062" x14ac:dyDescent="0.25"/>
    <row r="65063" x14ac:dyDescent="0.25"/>
    <row r="65064" x14ac:dyDescent="0.25"/>
    <row r="65065" x14ac:dyDescent="0.25"/>
    <row r="65066" x14ac:dyDescent="0.25"/>
    <row r="65067" x14ac:dyDescent="0.25"/>
    <row r="65068" x14ac:dyDescent="0.25"/>
    <row r="65069" x14ac:dyDescent="0.25"/>
    <row r="65070" x14ac:dyDescent="0.25"/>
    <row r="65071" x14ac:dyDescent="0.25"/>
    <row r="65072" x14ac:dyDescent="0.25"/>
    <row r="65073" x14ac:dyDescent="0.25"/>
    <row r="65074" x14ac:dyDescent="0.25"/>
    <row r="65075" x14ac:dyDescent="0.25"/>
    <row r="65076" x14ac:dyDescent="0.25"/>
    <row r="65077" x14ac:dyDescent="0.25"/>
    <row r="65078" x14ac:dyDescent="0.25"/>
    <row r="65079" x14ac:dyDescent="0.25"/>
    <row r="65080" x14ac:dyDescent="0.25"/>
    <row r="65081" x14ac:dyDescent="0.25"/>
    <row r="65082" x14ac:dyDescent="0.25"/>
    <row r="65083" x14ac:dyDescent="0.25"/>
    <row r="65084" x14ac:dyDescent="0.25"/>
    <row r="65085" x14ac:dyDescent="0.25"/>
    <row r="65086" x14ac:dyDescent="0.25"/>
    <row r="65087" x14ac:dyDescent="0.25"/>
    <row r="65088" x14ac:dyDescent="0.25"/>
    <row r="65089" x14ac:dyDescent="0.25"/>
    <row r="65090" x14ac:dyDescent="0.25"/>
    <row r="65091" x14ac:dyDescent="0.25"/>
    <row r="65092" x14ac:dyDescent="0.25"/>
    <row r="65093" x14ac:dyDescent="0.25"/>
    <row r="65094" x14ac:dyDescent="0.25"/>
    <row r="65095" x14ac:dyDescent="0.25"/>
    <row r="65096" x14ac:dyDescent="0.25"/>
    <row r="65097" x14ac:dyDescent="0.25"/>
    <row r="65098" x14ac:dyDescent="0.25"/>
    <row r="65099" x14ac:dyDescent="0.25"/>
    <row r="65100" x14ac:dyDescent="0.25"/>
    <row r="65101" x14ac:dyDescent="0.25"/>
    <row r="65102" x14ac:dyDescent="0.25"/>
    <row r="65103" x14ac:dyDescent="0.25"/>
    <row r="65104" x14ac:dyDescent="0.25"/>
    <row r="65105" x14ac:dyDescent="0.25"/>
    <row r="65106" x14ac:dyDescent="0.25"/>
    <row r="65107" x14ac:dyDescent="0.25"/>
    <row r="65108" x14ac:dyDescent="0.25"/>
    <row r="65109" x14ac:dyDescent="0.25"/>
    <row r="65110" x14ac:dyDescent="0.25"/>
    <row r="65111" x14ac:dyDescent="0.25"/>
    <row r="65112" x14ac:dyDescent="0.25"/>
    <row r="65113" x14ac:dyDescent="0.25"/>
    <row r="65114" x14ac:dyDescent="0.25"/>
    <row r="65115" x14ac:dyDescent="0.25"/>
    <row r="65116" x14ac:dyDescent="0.25"/>
    <row r="65117" x14ac:dyDescent="0.25"/>
    <row r="65118" x14ac:dyDescent="0.25"/>
    <row r="65119" x14ac:dyDescent="0.25"/>
    <row r="65120" x14ac:dyDescent="0.25"/>
    <row r="65121" x14ac:dyDescent="0.25"/>
    <row r="65122" x14ac:dyDescent="0.25"/>
    <row r="65123" x14ac:dyDescent="0.25"/>
    <row r="65124" x14ac:dyDescent="0.25"/>
    <row r="65125" x14ac:dyDescent="0.25"/>
    <row r="65126" x14ac:dyDescent="0.25"/>
    <row r="65127" x14ac:dyDescent="0.25"/>
    <row r="65128" x14ac:dyDescent="0.25"/>
    <row r="65129" x14ac:dyDescent="0.25"/>
    <row r="65130" x14ac:dyDescent="0.25"/>
    <row r="65131" x14ac:dyDescent="0.25"/>
    <row r="65132" x14ac:dyDescent="0.25"/>
    <row r="65133" x14ac:dyDescent="0.25"/>
    <row r="65134" x14ac:dyDescent="0.25"/>
    <row r="65135" x14ac:dyDescent="0.25"/>
    <row r="65136" x14ac:dyDescent="0.25"/>
    <row r="65137" x14ac:dyDescent="0.25"/>
    <row r="65138" x14ac:dyDescent="0.25"/>
    <row r="65139" x14ac:dyDescent="0.25"/>
    <row r="65140" x14ac:dyDescent="0.25"/>
    <row r="65141" x14ac:dyDescent="0.25"/>
    <row r="65142" x14ac:dyDescent="0.25"/>
    <row r="65143" x14ac:dyDescent="0.25"/>
    <row r="65144" x14ac:dyDescent="0.25"/>
    <row r="65145" x14ac:dyDescent="0.25"/>
    <row r="65146" x14ac:dyDescent="0.25"/>
    <row r="65147" x14ac:dyDescent="0.25"/>
    <row r="65148" x14ac:dyDescent="0.25"/>
    <row r="65149" x14ac:dyDescent="0.25"/>
    <row r="65150" x14ac:dyDescent="0.25"/>
    <row r="65151" x14ac:dyDescent="0.25"/>
    <row r="65152" x14ac:dyDescent="0.25"/>
    <row r="65153" x14ac:dyDescent="0.25"/>
    <row r="65154" x14ac:dyDescent="0.25"/>
    <row r="65155" x14ac:dyDescent="0.25"/>
    <row r="65156" x14ac:dyDescent="0.25"/>
    <row r="65157" x14ac:dyDescent="0.25"/>
    <row r="65158" x14ac:dyDescent="0.25"/>
    <row r="65159" x14ac:dyDescent="0.25"/>
    <row r="65160" x14ac:dyDescent="0.25"/>
    <row r="65161" x14ac:dyDescent="0.25"/>
    <row r="65162" x14ac:dyDescent="0.25"/>
    <row r="65163" x14ac:dyDescent="0.25"/>
    <row r="65164" x14ac:dyDescent="0.25"/>
    <row r="65165" x14ac:dyDescent="0.25"/>
    <row r="65166" x14ac:dyDescent="0.25"/>
    <row r="65167" x14ac:dyDescent="0.25"/>
    <row r="65168" x14ac:dyDescent="0.25"/>
    <row r="65169" x14ac:dyDescent="0.25"/>
    <row r="65170" x14ac:dyDescent="0.25"/>
    <row r="65171" x14ac:dyDescent="0.25"/>
    <row r="65172" x14ac:dyDescent="0.25"/>
    <row r="65173" x14ac:dyDescent="0.25"/>
    <row r="65174" x14ac:dyDescent="0.25"/>
    <row r="65175" x14ac:dyDescent="0.25"/>
    <row r="65176" x14ac:dyDescent="0.25"/>
    <row r="65177" x14ac:dyDescent="0.25"/>
    <row r="65178" x14ac:dyDescent="0.25"/>
    <row r="65179" x14ac:dyDescent="0.25"/>
    <row r="65180" x14ac:dyDescent="0.25"/>
    <row r="65181" x14ac:dyDescent="0.25"/>
    <row r="65182" x14ac:dyDescent="0.25"/>
    <row r="65183" x14ac:dyDescent="0.25"/>
    <row r="65184" x14ac:dyDescent="0.25"/>
    <row r="65185" x14ac:dyDescent="0.25"/>
    <row r="65186" x14ac:dyDescent="0.25"/>
    <row r="65187" x14ac:dyDescent="0.25"/>
    <row r="65188" x14ac:dyDescent="0.25"/>
    <row r="65189" x14ac:dyDescent="0.25"/>
    <row r="65190" x14ac:dyDescent="0.25"/>
    <row r="65191" x14ac:dyDescent="0.25"/>
    <row r="65192" x14ac:dyDescent="0.25"/>
    <row r="65193" x14ac:dyDescent="0.25"/>
    <row r="65194" x14ac:dyDescent="0.25"/>
    <row r="65195" x14ac:dyDescent="0.25"/>
    <row r="65196" x14ac:dyDescent="0.25"/>
    <row r="65197" x14ac:dyDescent="0.25"/>
    <row r="65198" x14ac:dyDescent="0.25"/>
    <row r="65199" x14ac:dyDescent="0.25"/>
    <row r="65200" x14ac:dyDescent="0.25"/>
    <row r="65201" x14ac:dyDescent="0.25"/>
    <row r="65202" x14ac:dyDescent="0.25"/>
    <row r="65203" x14ac:dyDescent="0.25"/>
    <row r="65204" x14ac:dyDescent="0.25"/>
    <row r="65205" x14ac:dyDescent="0.25"/>
    <row r="65206" x14ac:dyDescent="0.25"/>
    <row r="65207" x14ac:dyDescent="0.25"/>
    <row r="65208" x14ac:dyDescent="0.25"/>
    <row r="65209" x14ac:dyDescent="0.25"/>
    <row r="65210" x14ac:dyDescent="0.25"/>
    <row r="65211" x14ac:dyDescent="0.25"/>
    <row r="65212" x14ac:dyDescent="0.25"/>
    <row r="65213" x14ac:dyDescent="0.25"/>
    <row r="65214" x14ac:dyDescent="0.25"/>
    <row r="65215" x14ac:dyDescent="0.25"/>
    <row r="65216" x14ac:dyDescent="0.25"/>
    <row r="65217" x14ac:dyDescent="0.25"/>
    <row r="65218" x14ac:dyDescent="0.25"/>
    <row r="65219" x14ac:dyDescent="0.25"/>
    <row r="65220" x14ac:dyDescent="0.25"/>
    <row r="65221" x14ac:dyDescent="0.25"/>
    <row r="65222" x14ac:dyDescent="0.25"/>
    <row r="65223" x14ac:dyDescent="0.25"/>
    <row r="65224" x14ac:dyDescent="0.25"/>
    <row r="65225" x14ac:dyDescent="0.25"/>
    <row r="65226" x14ac:dyDescent="0.25"/>
    <row r="65227" x14ac:dyDescent="0.25"/>
    <row r="65228" x14ac:dyDescent="0.25"/>
    <row r="65229" x14ac:dyDescent="0.25"/>
    <row r="65230" x14ac:dyDescent="0.25"/>
    <row r="65231" x14ac:dyDescent="0.25"/>
    <row r="65232" x14ac:dyDescent="0.25"/>
    <row r="65233" x14ac:dyDescent="0.25"/>
    <row r="65234" x14ac:dyDescent="0.25"/>
    <row r="65235" x14ac:dyDescent="0.25"/>
    <row r="65236" x14ac:dyDescent="0.25"/>
    <row r="65237" x14ac:dyDescent="0.25"/>
    <row r="65238" x14ac:dyDescent="0.25"/>
    <row r="65239" x14ac:dyDescent="0.25"/>
    <row r="65240" x14ac:dyDescent="0.25"/>
    <row r="65241" x14ac:dyDescent="0.25"/>
    <row r="65242" x14ac:dyDescent="0.25"/>
    <row r="65243" x14ac:dyDescent="0.25"/>
    <row r="65244" x14ac:dyDescent="0.25"/>
    <row r="65245" x14ac:dyDescent="0.25"/>
    <row r="65246" x14ac:dyDescent="0.25"/>
    <row r="65247" x14ac:dyDescent="0.25"/>
    <row r="65248" x14ac:dyDescent="0.25"/>
    <row r="65249" x14ac:dyDescent="0.25"/>
    <row r="65250" x14ac:dyDescent="0.25"/>
    <row r="65251" x14ac:dyDescent="0.25"/>
    <row r="65252" x14ac:dyDescent="0.25"/>
    <row r="65253" x14ac:dyDescent="0.25"/>
    <row r="65254" x14ac:dyDescent="0.25"/>
    <row r="65255" x14ac:dyDescent="0.25"/>
    <row r="65256" x14ac:dyDescent="0.25"/>
    <row r="65257" x14ac:dyDescent="0.25"/>
    <row r="65258" x14ac:dyDescent="0.25"/>
    <row r="65259" x14ac:dyDescent="0.25"/>
    <row r="65260" x14ac:dyDescent="0.25"/>
    <row r="65261" x14ac:dyDescent="0.25"/>
    <row r="65262" x14ac:dyDescent="0.25"/>
    <row r="65263" x14ac:dyDescent="0.25"/>
    <row r="65264" x14ac:dyDescent="0.25"/>
    <row r="65265" x14ac:dyDescent="0.25"/>
    <row r="65266" x14ac:dyDescent="0.25"/>
    <row r="65267" x14ac:dyDescent="0.25"/>
    <row r="65268" x14ac:dyDescent="0.25"/>
    <row r="65269" x14ac:dyDescent="0.25"/>
    <row r="65270" x14ac:dyDescent="0.25"/>
    <row r="65271" x14ac:dyDescent="0.25"/>
    <row r="65272" x14ac:dyDescent="0.25"/>
    <row r="65273" x14ac:dyDescent="0.25"/>
    <row r="65274" x14ac:dyDescent="0.25"/>
    <row r="65275" x14ac:dyDescent="0.25"/>
    <row r="65276" x14ac:dyDescent="0.25"/>
    <row r="65277" x14ac:dyDescent="0.25"/>
    <row r="65278" x14ac:dyDescent="0.25"/>
    <row r="65279" x14ac:dyDescent="0.25"/>
    <row r="65280" x14ac:dyDescent="0.25"/>
    <row r="65281" x14ac:dyDescent="0.25"/>
    <row r="65282" x14ac:dyDescent="0.25"/>
    <row r="65283" x14ac:dyDescent="0.25"/>
    <row r="65284" x14ac:dyDescent="0.25"/>
    <row r="65285" x14ac:dyDescent="0.25"/>
    <row r="65286" x14ac:dyDescent="0.25"/>
    <row r="65287" x14ac:dyDescent="0.25"/>
    <row r="65288" x14ac:dyDescent="0.25"/>
    <row r="65289" x14ac:dyDescent="0.25"/>
    <row r="65290" x14ac:dyDescent="0.25"/>
    <row r="65291" x14ac:dyDescent="0.25"/>
    <row r="65292" x14ac:dyDescent="0.25"/>
    <row r="65293" x14ac:dyDescent="0.25"/>
    <row r="65294" x14ac:dyDescent="0.25"/>
    <row r="65295" x14ac:dyDescent="0.25"/>
    <row r="65296" x14ac:dyDescent="0.25"/>
    <row r="65297" x14ac:dyDescent="0.25"/>
    <row r="65298" x14ac:dyDescent="0.25"/>
    <row r="65299" x14ac:dyDescent="0.25"/>
    <row r="65300" x14ac:dyDescent="0.25"/>
    <row r="65301" x14ac:dyDescent="0.25"/>
    <row r="65302" x14ac:dyDescent="0.25"/>
    <row r="65303" x14ac:dyDescent="0.25"/>
    <row r="65304" x14ac:dyDescent="0.25"/>
    <row r="65305" x14ac:dyDescent="0.25"/>
    <row r="65306" x14ac:dyDescent="0.25"/>
    <row r="65307" x14ac:dyDescent="0.25"/>
    <row r="65308" x14ac:dyDescent="0.25"/>
    <row r="65309" x14ac:dyDescent="0.25"/>
    <row r="65310" x14ac:dyDescent="0.25"/>
    <row r="65311" x14ac:dyDescent="0.25"/>
    <row r="65312" x14ac:dyDescent="0.25"/>
    <row r="65313" x14ac:dyDescent="0.25"/>
    <row r="65314" x14ac:dyDescent="0.25"/>
    <row r="65315" x14ac:dyDescent="0.25"/>
    <row r="65316" x14ac:dyDescent="0.25"/>
    <row r="65317" x14ac:dyDescent="0.25"/>
    <row r="65318" x14ac:dyDescent="0.25"/>
    <row r="65319" x14ac:dyDescent="0.25"/>
    <row r="65320" x14ac:dyDescent="0.25"/>
    <row r="65321" x14ac:dyDescent="0.25"/>
    <row r="65322" x14ac:dyDescent="0.25"/>
    <row r="65323" x14ac:dyDescent="0.25"/>
    <row r="65324" x14ac:dyDescent="0.25"/>
    <row r="65325" x14ac:dyDescent="0.25"/>
    <row r="65326" x14ac:dyDescent="0.25"/>
    <row r="65327" x14ac:dyDescent="0.25"/>
    <row r="65328" x14ac:dyDescent="0.25"/>
    <row r="65329" x14ac:dyDescent="0.25"/>
    <row r="65330" x14ac:dyDescent="0.25"/>
    <row r="65331" x14ac:dyDescent="0.25"/>
    <row r="65332" x14ac:dyDescent="0.25"/>
    <row r="65333" x14ac:dyDescent="0.25"/>
    <row r="65334" x14ac:dyDescent="0.25"/>
    <row r="65335" x14ac:dyDescent="0.25"/>
    <row r="65336" x14ac:dyDescent="0.25"/>
    <row r="65337" x14ac:dyDescent="0.25"/>
    <row r="65338" x14ac:dyDescent="0.25"/>
    <row r="65339" x14ac:dyDescent="0.25"/>
    <row r="65340" x14ac:dyDescent="0.25"/>
    <row r="65341" x14ac:dyDescent="0.25"/>
    <row r="65342" x14ac:dyDescent="0.25"/>
    <row r="65343" x14ac:dyDescent="0.25"/>
    <row r="65344" x14ac:dyDescent="0.25"/>
    <row r="65345" x14ac:dyDescent="0.25"/>
    <row r="65346" x14ac:dyDescent="0.25"/>
    <row r="65347" x14ac:dyDescent="0.25"/>
    <row r="65348" x14ac:dyDescent="0.25"/>
    <row r="65349" x14ac:dyDescent="0.25"/>
    <row r="65350" x14ac:dyDescent="0.25"/>
    <row r="65351" x14ac:dyDescent="0.25"/>
    <row r="65352" x14ac:dyDescent="0.25"/>
    <row r="65353" x14ac:dyDescent="0.25"/>
    <row r="65354" x14ac:dyDescent="0.25"/>
    <row r="65355" x14ac:dyDescent="0.25"/>
    <row r="65356" x14ac:dyDescent="0.25"/>
    <row r="65357" x14ac:dyDescent="0.25"/>
    <row r="65358" x14ac:dyDescent="0.25"/>
    <row r="65359" x14ac:dyDescent="0.25"/>
    <row r="65360" x14ac:dyDescent="0.25"/>
    <row r="65361" x14ac:dyDescent="0.25"/>
    <row r="65362" x14ac:dyDescent="0.25"/>
    <row r="65363" x14ac:dyDescent="0.25"/>
    <row r="65364" x14ac:dyDescent="0.25"/>
    <row r="65365" x14ac:dyDescent="0.25"/>
    <row r="65366" x14ac:dyDescent="0.25"/>
    <row r="65367" x14ac:dyDescent="0.25"/>
    <row r="65368" x14ac:dyDescent="0.25"/>
    <row r="65369" x14ac:dyDescent="0.25"/>
    <row r="65370" x14ac:dyDescent="0.25"/>
    <row r="65371" x14ac:dyDescent="0.25"/>
    <row r="65372" x14ac:dyDescent="0.25"/>
    <row r="65373" x14ac:dyDescent="0.25"/>
    <row r="65374" x14ac:dyDescent="0.25"/>
    <row r="65375" x14ac:dyDescent="0.25"/>
    <row r="65376" x14ac:dyDescent="0.25"/>
    <row r="65377" x14ac:dyDescent="0.25"/>
    <row r="65378" x14ac:dyDescent="0.25"/>
    <row r="65379" x14ac:dyDescent="0.25"/>
    <row r="65380" x14ac:dyDescent="0.25"/>
    <row r="65381" x14ac:dyDescent="0.25"/>
    <row r="65382" x14ac:dyDescent="0.25"/>
    <row r="65383" x14ac:dyDescent="0.25"/>
    <row r="65384" x14ac:dyDescent="0.25"/>
    <row r="65385" x14ac:dyDescent="0.25"/>
    <row r="65386" x14ac:dyDescent="0.25"/>
    <row r="65387" x14ac:dyDescent="0.25"/>
    <row r="65388" x14ac:dyDescent="0.25"/>
    <row r="65389" x14ac:dyDescent="0.25"/>
    <row r="65390" x14ac:dyDescent="0.25"/>
    <row r="65391" x14ac:dyDescent="0.25"/>
    <row r="65392" x14ac:dyDescent="0.25"/>
    <row r="65393" x14ac:dyDescent="0.25"/>
    <row r="65394" x14ac:dyDescent="0.25"/>
    <row r="65395" x14ac:dyDescent="0.25"/>
    <row r="65396" x14ac:dyDescent="0.25"/>
    <row r="65397" x14ac:dyDescent="0.25"/>
    <row r="65398" x14ac:dyDescent="0.25"/>
    <row r="65399" x14ac:dyDescent="0.25"/>
    <row r="65400" x14ac:dyDescent="0.25"/>
    <row r="65401" x14ac:dyDescent="0.25"/>
    <row r="65402" x14ac:dyDescent="0.25"/>
    <row r="65403" x14ac:dyDescent="0.25"/>
    <row r="65404" x14ac:dyDescent="0.25"/>
    <row r="65405" x14ac:dyDescent="0.25"/>
    <row r="65406" x14ac:dyDescent="0.25"/>
    <row r="65407" x14ac:dyDescent="0.25"/>
    <row r="65408" x14ac:dyDescent="0.25"/>
    <row r="65409" x14ac:dyDescent="0.25"/>
    <row r="65410" x14ac:dyDescent="0.25"/>
    <row r="65411" x14ac:dyDescent="0.25"/>
    <row r="65412" x14ac:dyDescent="0.25"/>
    <row r="65413" x14ac:dyDescent="0.25"/>
    <row r="65414" x14ac:dyDescent="0.25"/>
    <row r="65415" x14ac:dyDescent="0.25"/>
    <row r="65416" x14ac:dyDescent="0.25"/>
    <row r="65417" x14ac:dyDescent="0.25"/>
    <row r="65418" x14ac:dyDescent="0.25"/>
    <row r="65419" x14ac:dyDescent="0.25"/>
    <row r="65420" x14ac:dyDescent="0.25"/>
    <row r="65421" x14ac:dyDescent="0.25"/>
    <row r="65422" x14ac:dyDescent="0.25"/>
    <row r="65423" x14ac:dyDescent="0.25"/>
    <row r="65424" x14ac:dyDescent="0.25"/>
    <row r="65425" x14ac:dyDescent="0.25"/>
    <row r="65426" x14ac:dyDescent="0.25"/>
    <row r="65427" x14ac:dyDescent="0.25"/>
    <row r="65428" x14ac:dyDescent="0.25"/>
    <row r="65429" x14ac:dyDescent="0.25"/>
    <row r="65430" x14ac:dyDescent="0.25"/>
    <row r="65431" x14ac:dyDescent="0.25"/>
    <row r="65432" x14ac:dyDescent="0.25"/>
    <row r="65433" x14ac:dyDescent="0.25"/>
    <row r="65434" x14ac:dyDescent="0.25"/>
    <row r="65435" x14ac:dyDescent="0.25"/>
    <row r="65436" x14ac:dyDescent="0.25"/>
    <row r="65437" x14ac:dyDescent="0.25"/>
    <row r="65438" x14ac:dyDescent="0.25"/>
    <row r="65439" x14ac:dyDescent="0.25"/>
    <row r="65440" x14ac:dyDescent="0.25"/>
    <row r="65441" x14ac:dyDescent="0.25"/>
    <row r="65442" x14ac:dyDescent="0.25"/>
    <row r="65443" x14ac:dyDescent="0.25"/>
    <row r="65444" x14ac:dyDescent="0.25"/>
    <row r="65445" x14ac:dyDescent="0.25"/>
    <row r="65446" x14ac:dyDescent="0.25"/>
    <row r="65447" x14ac:dyDescent="0.25"/>
    <row r="65448" x14ac:dyDescent="0.25"/>
    <row r="65449" x14ac:dyDescent="0.25"/>
    <row r="65450" x14ac:dyDescent="0.25"/>
    <row r="65451" x14ac:dyDescent="0.25"/>
    <row r="65452" x14ac:dyDescent="0.25"/>
    <row r="65453" x14ac:dyDescent="0.25"/>
    <row r="65454" x14ac:dyDescent="0.25"/>
    <row r="65455" x14ac:dyDescent="0.25"/>
    <row r="65456" x14ac:dyDescent="0.25"/>
    <row r="65457" x14ac:dyDescent="0.25"/>
    <row r="65458" x14ac:dyDescent="0.25"/>
    <row r="65459" x14ac:dyDescent="0.25"/>
    <row r="65460" x14ac:dyDescent="0.25"/>
    <row r="65461" x14ac:dyDescent="0.25"/>
    <row r="65462" x14ac:dyDescent="0.25"/>
    <row r="65463" x14ac:dyDescent="0.25"/>
    <row r="65464" x14ac:dyDescent="0.25"/>
    <row r="65465" x14ac:dyDescent="0.25"/>
    <row r="65466" x14ac:dyDescent="0.25"/>
    <row r="65467" x14ac:dyDescent="0.25"/>
    <row r="65468" x14ac:dyDescent="0.25"/>
    <row r="65469" x14ac:dyDescent="0.25"/>
    <row r="65470" x14ac:dyDescent="0.25"/>
    <row r="65471" x14ac:dyDescent="0.25"/>
    <row r="65472" x14ac:dyDescent="0.25"/>
    <row r="65473" x14ac:dyDescent="0.25"/>
    <row r="65474" x14ac:dyDescent="0.25"/>
    <row r="65475" x14ac:dyDescent="0.25"/>
    <row r="65476" x14ac:dyDescent="0.25"/>
    <row r="65477" x14ac:dyDescent="0.25"/>
    <row r="65478" x14ac:dyDescent="0.25"/>
    <row r="65479" x14ac:dyDescent="0.25"/>
    <row r="65480" x14ac:dyDescent="0.25"/>
    <row r="65481" x14ac:dyDescent="0.25"/>
    <row r="65482" x14ac:dyDescent="0.25"/>
    <row r="65483" x14ac:dyDescent="0.25"/>
    <row r="65484" x14ac:dyDescent="0.25"/>
    <row r="65485" x14ac:dyDescent="0.25"/>
    <row r="65486" x14ac:dyDescent="0.25"/>
    <row r="65487" x14ac:dyDescent="0.25"/>
    <row r="65488" x14ac:dyDescent="0.25"/>
    <row r="65489" x14ac:dyDescent="0.25"/>
    <row r="65490" x14ac:dyDescent="0.25"/>
    <row r="65491" x14ac:dyDescent="0.25"/>
    <row r="65492" x14ac:dyDescent="0.25"/>
    <row r="65493" x14ac:dyDescent="0.25"/>
    <row r="65494" x14ac:dyDescent="0.25"/>
    <row r="65495" x14ac:dyDescent="0.25"/>
    <row r="65496" x14ac:dyDescent="0.25"/>
    <row r="65497" x14ac:dyDescent="0.25"/>
    <row r="65498" x14ac:dyDescent="0.25"/>
    <row r="65499" x14ac:dyDescent="0.25"/>
    <row r="65500" x14ac:dyDescent="0.25"/>
    <row r="65501" x14ac:dyDescent="0.25"/>
    <row r="65502" x14ac:dyDescent="0.25"/>
    <row r="65503" x14ac:dyDescent="0.25"/>
    <row r="65504" x14ac:dyDescent="0.25"/>
    <row r="65505" x14ac:dyDescent="0.25"/>
    <row r="65506" x14ac:dyDescent="0.25"/>
    <row r="65507" x14ac:dyDescent="0.25"/>
    <row r="65508" x14ac:dyDescent="0.25"/>
    <row r="65509" x14ac:dyDescent="0.25"/>
    <row r="65510" x14ac:dyDescent="0.25"/>
    <row r="65511" x14ac:dyDescent="0.25"/>
    <row r="65512" x14ac:dyDescent="0.25"/>
    <row r="65513" x14ac:dyDescent="0.25"/>
    <row r="65514" x14ac:dyDescent="0.25"/>
    <row r="65515" x14ac:dyDescent="0.25"/>
    <row r="65516" x14ac:dyDescent="0.25"/>
    <row r="65517" x14ac:dyDescent="0.25"/>
    <row r="65518" x14ac:dyDescent="0.25"/>
    <row r="65519" x14ac:dyDescent="0.25"/>
    <row r="65520" x14ac:dyDescent="0.25"/>
    <row r="65521" x14ac:dyDescent="0.25"/>
    <row r="65522" x14ac:dyDescent="0.25"/>
    <row r="65523" x14ac:dyDescent="0.25"/>
    <row r="65524" x14ac:dyDescent="0.25"/>
    <row r="65525" x14ac:dyDescent="0.25"/>
    <row r="65526" x14ac:dyDescent="0.25"/>
    <row r="65527" x14ac:dyDescent="0.25"/>
    <row r="65528" x14ac:dyDescent="0.25"/>
    <row r="65529" x14ac:dyDescent="0.25"/>
    <row r="65530" x14ac:dyDescent="0.25"/>
    <row r="65531" x14ac:dyDescent="0.25"/>
    <row r="65532" x14ac:dyDescent="0.25"/>
    <row r="65533" x14ac:dyDescent="0.25"/>
    <row r="65534" x14ac:dyDescent="0.25"/>
    <row r="65535" x14ac:dyDescent="0.25"/>
    <row r="65536" x14ac:dyDescent="0.25"/>
    <row r="65537" x14ac:dyDescent="0.25"/>
  </sheetData>
  <sheetProtection password="B6E0" sheet="1" objects="1" scenarios="1"/>
  <protectedRanges>
    <protectedRange sqref="B9" name="Rango6"/>
    <protectedRange sqref="A12:B17" name="Rango5"/>
    <protectedRange sqref="C8:F23" name="Rango4"/>
    <protectedRange sqref="E5" name="Rango3"/>
    <protectedRange sqref="E3" name="Rango2"/>
    <protectedRange sqref="A3:B5" name="Rango1"/>
  </protectedRanges>
  <mergeCells count="3">
    <mergeCell ref="E2:F2"/>
    <mergeCell ref="E4:F4"/>
    <mergeCell ref="A7:B7"/>
  </mergeCells>
  <dataValidations count="1">
    <dataValidation type="list" allowBlank="1" showInputMessage="1" showErrorMessage="1" sqref="B9">
      <formula1>$R$3:$R$4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V65537"/>
  <sheetViews>
    <sheetView showGridLines="0" tabSelected="1" workbookViewId="0">
      <selection activeCell="A2" sqref="A2"/>
    </sheetView>
  </sheetViews>
  <sheetFormatPr defaultColWidth="11.42578125" defaultRowHeight="15" zeroHeight="1" x14ac:dyDescent="0.25"/>
  <cols>
    <col min="1" max="16" width="11.42578125" style="30"/>
    <col min="18" max="18" width="11.85546875" style="30" bestFit="1" customWidth="1"/>
    <col min="19" max="16384" width="11.42578125" style="30"/>
  </cols>
  <sheetData>
    <row r="1" spans="1:256" ht="15.75" thickBot="1" x14ac:dyDescent="0.3">
      <c r="A1" s="1"/>
      <c r="B1" s="1"/>
      <c r="C1" s="1"/>
      <c r="D1" s="1"/>
      <c r="E1" s="1"/>
      <c r="F1" s="16"/>
      <c r="G1" s="17"/>
      <c r="H1" s="17"/>
      <c r="I1" s="17"/>
      <c r="J1" s="17"/>
      <c r="K1" s="17"/>
      <c r="L1" s="17"/>
      <c r="M1" s="17"/>
      <c r="N1" s="17"/>
      <c r="O1" s="17"/>
      <c r="P1" s="17"/>
      <c r="Q1" s="30"/>
      <c r="R1" s="32">
        <f ca="1">TODAY()</f>
        <v>43909</v>
      </c>
    </row>
    <row r="2" spans="1:256" ht="15.75" thickBot="1" x14ac:dyDescent="0.3">
      <c r="A2" s="2" t="s">
        <v>0</v>
      </c>
      <c r="B2" s="3" t="s">
        <v>1</v>
      </c>
      <c r="C2" s="4" t="s">
        <v>2</v>
      </c>
      <c r="D2" s="1"/>
      <c r="E2" s="36" t="s">
        <v>3</v>
      </c>
      <c r="F2" s="37"/>
      <c r="G2" s="17"/>
      <c r="H2" s="17"/>
      <c r="I2" s="17"/>
      <c r="J2" s="17"/>
      <c r="K2" s="17"/>
      <c r="L2" s="17"/>
      <c r="M2" s="17"/>
      <c r="N2" s="17"/>
      <c r="O2" s="17"/>
      <c r="P2" s="17"/>
      <c r="Q2" s="30"/>
    </row>
    <row r="3" spans="1:256" ht="15.75" thickBot="1" x14ac:dyDescent="0.3">
      <c r="A3" s="24" t="s">
        <v>70</v>
      </c>
      <c r="B3" s="25">
        <v>15691</v>
      </c>
      <c r="C3" s="5" t="str">
        <f>DEC2HEX(B3)</f>
        <v>3D4B</v>
      </c>
      <c r="D3" s="1"/>
      <c r="E3" s="6" t="s">
        <v>4</v>
      </c>
      <c r="F3" s="7">
        <f>HEX2DEC(E3)</f>
        <v>16357</v>
      </c>
      <c r="G3" s="17"/>
      <c r="H3" s="17"/>
      <c r="I3" s="17"/>
      <c r="J3" s="17"/>
      <c r="K3" s="17"/>
      <c r="L3" s="17"/>
      <c r="M3" s="17"/>
      <c r="N3" s="17"/>
      <c r="O3" s="17"/>
      <c r="P3" s="17"/>
      <c r="Q3" s="30"/>
    </row>
    <row r="4" spans="1:256" x14ac:dyDescent="0.25">
      <c r="A4" s="26" t="s">
        <v>74</v>
      </c>
      <c r="B4" s="27">
        <v>16334</v>
      </c>
      <c r="C4" s="8" t="str">
        <f>DEC2HEX(B4)</f>
        <v>3FCE</v>
      </c>
      <c r="D4" s="1"/>
      <c r="E4" s="36" t="s">
        <v>5</v>
      </c>
      <c r="F4" s="37"/>
      <c r="G4" s="17"/>
      <c r="H4" s="17"/>
      <c r="I4" s="17"/>
      <c r="J4" s="17"/>
      <c r="K4" s="17"/>
      <c r="L4" s="17"/>
      <c r="M4" s="17"/>
      <c r="N4" s="17"/>
      <c r="O4" s="17"/>
      <c r="P4" s="17"/>
      <c r="Q4" s="30"/>
    </row>
    <row r="5" spans="1:256" ht="15.75" thickBot="1" x14ac:dyDescent="0.3">
      <c r="A5" s="28" t="s">
        <v>75</v>
      </c>
      <c r="B5" s="29">
        <v>6492</v>
      </c>
      <c r="C5" s="9" t="str">
        <f>DEC2HEX(B5)</f>
        <v>195C</v>
      </c>
      <c r="D5" s="1"/>
      <c r="E5" s="6">
        <v>4646</v>
      </c>
      <c r="F5" s="7" t="str">
        <f>DEC2HEX(E5)</f>
        <v>1226</v>
      </c>
      <c r="G5" s="17"/>
      <c r="H5" s="17"/>
      <c r="I5" s="17"/>
      <c r="J5" s="17"/>
      <c r="K5" s="17"/>
      <c r="L5" s="17"/>
      <c r="M5" s="17"/>
      <c r="N5" s="17"/>
      <c r="O5" s="17"/>
      <c r="P5" s="17"/>
      <c r="Q5" s="30"/>
    </row>
    <row r="6" spans="1:256" ht="15.75" thickBot="1" x14ac:dyDescent="0.3">
      <c r="A6" s="1"/>
      <c r="B6" s="1"/>
      <c r="C6" s="1"/>
      <c r="D6" s="1"/>
      <c r="E6" s="1"/>
      <c r="F6" s="16"/>
      <c r="G6" s="17"/>
      <c r="H6" s="17"/>
      <c r="I6" s="17"/>
      <c r="J6" s="17"/>
      <c r="K6" s="17"/>
      <c r="L6" s="17"/>
      <c r="M6" s="17"/>
      <c r="N6" s="17"/>
      <c r="O6" s="17"/>
      <c r="P6" s="17"/>
      <c r="Q6" s="30"/>
    </row>
    <row r="7" spans="1:256" ht="15.75" thickBot="1" x14ac:dyDescent="0.3">
      <c r="A7" s="38" t="s">
        <v>6</v>
      </c>
      <c r="B7" s="39"/>
      <c r="C7" s="10" t="str">
        <f>IF(SUM(R8:IV23)&lt;&gt;1,CONCATENATE("0&amp;&amp;",(SUM(R8:IV23)-1)),"0")</f>
        <v>0&amp;&amp;1</v>
      </c>
      <c r="D7" s="1"/>
      <c r="E7" s="1"/>
      <c r="F7" s="16"/>
      <c r="G7" s="17"/>
      <c r="H7" s="17"/>
      <c r="I7" s="17"/>
      <c r="J7" s="17"/>
      <c r="K7" s="17"/>
      <c r="L7" s="17"/>
      <c r="M7" s="17"/>
      <c r="N7" s="17"/>
      <c r="O7" s="17"/>
      <c r="P7" s="17"/>
      <c r="Q7" s="30"/>
    </row>
    <row r="8" spans="1:256" x14ac:dyDescent="0.25">
      <c r="A8" s="1"/>
      <c r="B8" s="1"/>
      <c r="C8" s="12">
        <v>0</v>
      </c>
      <c r="D8" s="1"/>
      <c r="E8" s="1"/>
      <c r="F8" s="16"/>
      <c r="G8" s="17"/>
      <c r="H8" s="17"/>
      <c r="I8" s="17"/>
      <c r="J8" s="17"/>
      <c r="K8" s="17"/>
      <c r="L8" s="17"/>
      <c r="M8" s="17"/>
      <c r="N8" s="17"/>
      <c r="O8" s="17"/>
      <c r="P8" s="17"/>
      <c r="Q8" s="30"/>
      <c r="IV8" s="31">
        <f t="shared" ref="IV8:IV23" si="0">IF(C8&lt;&gt;"",1,0)</f>
        <v>1</v>
      </c>
    </row>
    <row r="9" spans="1:256" x14ac:dyDescent="0.25">
      <c r="A9" s="1"/>
      <c r="B9" s="1"/>
      <c r="C9" s="13">
        <v>1</v>
      </c>
      <c r="D9" s="1"/>
      <c r="E9" s="1"/>
      <c r="F9" s="16"/>
      <c r="G9" s="17"/>
      <c r="H9" s="17"/>
      <c r="I9" s="17"/>
      <c r="J9" s="17"/>
      <c r="K9" s="17"/>
      <c r="L9" s="17"/>
      <c r="M9" s="17"/>
      <c r="N9" s="17"/>
      <c r="O9" s="17"/>
      <c r="P9" s="17"/>
      <c r="Q9" s="30"/>
      <c r="IV9" s="31">
        <f t="shared" si="0"/>
        <v>1</v>
      </c>
    </row>
    <row r="10" spans="1:256" x14ac:dyDescent="0.25">
      <c r="A10" s="1"/>
      <c r="B10" s="1"/>
      <c r="C10" s="13"/>
      <c r="D10" s="1"/>
      <c r="E10" s="1"/>
      <c r="F10" s="16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30"/>
      <c r="IV10" s="31">
        <f t="shared" si="0"/>
        <v>0</v>
      </c>
    </row>
    <row r="11" spans="1:256" x14ac:dyDescent="0.25">
      <c r="A11" s="1"/>
      <c r="B11" s="1"/>
      <c r="C11" s="13"/>
      <c r="D11" s="1"/>
      <c r="E11" s="1"/>
      <c r="F11" s="16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30"/>
      <c r="IV11" s="31">
        <f t="shared" si="0"/>
        <v>0</v>
      </c>
    </row>
    <row r="12" spans="1:256" x14ac:dyDescent="0.25">
      <c r="A12" s="1"/>
      <c r="B12" s="1"/>
      <c r="C12" s="13"/>
      <c r="D12" s="1"/>
      <c r="E12" s="1"/>
      <c r="F12" s="16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30"/>
      <c r="IV12" s="31">
        <f t="shared" si="0"/>
        <v>0</v>
      </c>
    </row>
    <row r="13" spans="1:256" x14ac:dyDescent="0.25">
      <c r="A13" s="1"/>
      <c r="B13" s="1"/>
      <c r="C13" s="13"/>
      <c r="D13" s="1"/>
      <c r="E13" s="1"/>
      <c r="F13" s="16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30"/>
      <c r="IV13" s="31">
        <f t="shared" si="0"/>
        <v>0</v>
      </c>
    </row>
    <row r="14" spans="1:256" x14ac:dyDescent="0.25">
      <c r="A14" s="1"/>
      <c r="B14" s="1"/>
      <c r="C14" s="13"/>
      <c r="D14" s="1"/>
      <c r="E14" s="1"/>
      <c r="F14" s="16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30"/>
      <c r="IV14" s="31">
        <f t="shared" si="0"/>
        <v>0</v>
      </c>
    </row>
    <row r="15" spans="1:256" x14ac:dyDescent="0.25">
      <c r="A15" s="1"/>
      <c r="B15" s="1"/>
      <c r="C15" s="13"/>
      <c r="D15" s="1"/>
      <c r="E15" s="1"/>
      <c r="F15" s="16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30"/>
      <c r="IV15" s="31">
        <f t="shared" si="0"/>
        <v>0</v>
      </c>
    </row>
    <row r="16" spans="1:256" x14ac:dyDescent="0.25">
      <c r="A16" s="1"/>
      <c r="B16" s="1"/>
      <c r="C16" s="13"/>
      <c r="D16" s="1"/>
      <c r="E16" s="1"/>
      <c r="F16" s="16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30"/>
      <c r="IV16" s="31">
        <f t="shared" si="0"/>
        <v>0</v>
      </c>
    </row>
    <row r="17" spans="1:256" x14ac:dyDescent="0.25">
      <c r="A17" s="1"/>
      <c r="B17" s="1"/>
      <c r="C17" s="13"/>
      <c r="D17" s="1"/>
      <c r="E17" s="1"/>
      <c r="F17" s="16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30"/>
      <c r="IV17" s="31">
        <f t="shared" si="0"/>
        <v>0</v>
      </c>
    </row>
    <row r="18" spans="1:256" x14ac:dyDescent="0.25">
      <c r="A18" s="1"/>
      <c r="B18" s="1"/>
      <c r="C18" s="13"/>
      <c r="D18" s="1"/>
      <c r="E18" s="1"/>
      <c r="F18" s="16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30"/>
      <c r="IV18" s="31">
        <f t="shared" si="0"/>
        <v>0</v>
      </c>
    </row>
    <row r="19" spans="1:256" x14ac:dyDescent="0.25">
      <c r="A19" s="1"/>
      <c r="B19" s="1"/>
      <c r="C19" s="35"/>
      <c r="D19" s="1"/>
      <c r="E19" s="1"/>
      <c r="F19" s="16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30"/>
      <c r="IV19" s="31">
        <f t="shared" si="0"/>
        <v>0</v>
      </c>
    </row>
    <row r="20" spans="1:256" x14ac:dyDescent="0.25">
      <c r="A20" s="1"/>
      <c r="B20" s="1"/>
      <c r="C20" s="13"/>
      <c r="D20" s="1"/>
      <c r="E20" s="1"/>
      <c r="F20" s="16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30"/>
      <c r="IV20" s="31">
        <f t="shared" si="0"/>
        <v>0</v>
      </c>
    </row>
    <row r="21" spans="1:256" x14ac:dyDescent="0.25">
      <c r="A21" s="1"/>
      <c r="B21" s="1"/>
      <c r="C21" s="13"/>
      <c r="D21" s="1"/>
      <c r="E21" s="1"/>
      <c r="F21" s="16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30"/>
      <c r="IV21" s="31">
        <f t="shared" si="0"/>
        <v>0</v>
      </c>
    </row>
    <row r="22" spans="1:256" x14ac:dyDescent="0.25">
      <c r="A22" s="1"/>
      <c r="B22" s="1"/>
      <c r="C22" s="13"/>
      <c r="D22" s="1"/>
      <c r="E22" s="1"/>
      <c r="F22" s="16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30"/>
      <c r="IV22" s="31">
        <f t="shared" si="0"/>
        <v>0</v>
      </c>
    </row>
    <row r="23" spans="1:256" ht="15.75" thickBot="1" x14ac:dyDescent="0.3">
      <c r="A23" s="1"/>
      <c r="B23" s="1"/>
      <c r="C23" s="15"/>
      <c r="D23" s="1"/>
      <c r="E23" s="1"/>
      <c r="F23" s="16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30"/>
      <c r="IV23" s="31">
        <f t="shared" si="0"/>
        <v>0</v>
      </c>
    </row>
    <row r="24" spans="1:256" x14ac:dyDescent="0.25">
      <c r="A24" s="1"/>
      <c r="B24" s="1"/>
      <c r="C24" s="1"/>
      <c r="D24" s="1"/>
      <c r="E24" s="1"/>
      <c r="F24" s="16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30"/>
    </row>
    <row r="25" spans="1:256" x14ac:dyDescent="0.25">
      <c r="A25" s="19" t="s">
        <v>15</v>
      </c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30"/>
    </row>
    <row r="26" spans="1:256" x14ac:dyDescent="0.25">
      <c r="A26" s="19" t="s">
        <v>46</v>
      </c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30"/>
    </row>
    <row r="27" spans="1:256" x14ac:dyDescent="0.25">
      <c r="A27" s="19" t="str">
        <f ca="1">CONCATENATE("!*** Date: ",YEAR(R1),"-",MONTH(R1),"-",DAY(R1)," ****************************************!")</f>
        <v>!*** Date: 2020-3-19 ****************************************!</v>
      </c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30"/>
    </row>
    <row r="28" spans="1:256" x14ac:dyDescent="0.25">
      <c r="A28" s="19" t="s">
        <v>15</v>
      </c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30"/>
    </row>
    <row r="29" spans="1:256" x14ac:dyDescent="0.25">
      <c r="A29" s="19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30"/>
    </row>
    <row r="30" spans="1:256" x14ac:dyDescent="0.25">
      <c r="A30" s="19" t="s">
        <v>47</v>
      </c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30"/>
    </row>
    <row r="31" spans="1:256" x14ac:dyDescent="0.25">
      <c r="A31" s="19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30"/>
    </row>
    <row r="32" spans="1:256" x14ac:dyDescent="0.25">
      <c r="A32" s="19" t="s">
        <v>48</v>
      </c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30"/>
    </row>
    <row r="33" spans="1:17" x14ac:dyDescent="0.25">
      <c r="A33" s="19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30"/>
    </row>
    <row r="34" spans="1:17" x14ac:dyDescent="0.25">
      <c r="A34" s="19" t="s">
        <v>17</v>
      </c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30"/>
    </row>
    <row r="35" spans="1:17" x14ac:dyDescent="0.25">
      <c r="A35" s="19" t="str">
        <f>CONCATENATE("! ",A3,"           ",B3,"           ",C3,)</f>
        <v>! BSC28           15691           3D4B</v>
      </c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30"/>
    </row>
    <row r="36" spans="1:17" x14ac:dyDescent="0.25">
      <c r="A36" s="19" t="str">
        <f>CONCATENATE("! ",A4,"           ",B4,"           ",C4,)</f>
        <v>! MGW01           16334           3FCE</v>
      </c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30"/>
    </row>
    <row r="37" spans="1:17" x14ac:dyDescent="0.25">
      <c r="A37" s="19" t="str">
        <f>CONCATENATE("! ",A5,"            ",B5,"           ",C5,)</f>
        <v>! MSS03            6492           195C</v>
      </c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30"/>
    </row>
    <row r="38" spans="1:17" x14ac:dyDescent="0.25">
      <c r="A38" s="19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30"/>
    </row>
    <row r="39" spans="1:17" x14ac:dyDescent="0.25">
      <c r="A39" s="19" t="s">
        <v>18</v>
      </c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30"/>
    </row>
    <row r="40" spans="1:17" x14ac:dyDescent="0.25">
      <c r="A40" s="19" t="s">
        <v>49</v>
      </c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30"/>
    </row>
    <row r="41" spans="1:17" x14ac:dyDescent="0.25">
      <c r="A41" s="19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30"/>
    </row>
    <row r="42" spans="1:17" x14ac:dyDescent="0.25">
      <c r="A42" s="19" t="s">
        <v>50</v>
      </c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30"/>
    </row>
    <row r="43" spans="1:17" x14ac:dyDescent="0.25">
      <c r="A43" s="19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30"/>
    </row>
    <row r="44" spans="1:17" x14ac:dyDescent="0.25">
      <c r="A44" s="19" t="str">
        <f>CONCATENATE("ZNHI:NA1;")</f>
        <v>ZNHI:NA1;</v>
      </c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30"/>
    </row>
    <row r="45" spans="1:17" x14ac:dyDescent="0.25">
      <c r="A45" s="19" t="str">
        <f>CONCATENATE("ZNHC:NA1,",C3,":FE:INA;")</f>
        <v>ZNHC:NA1,3D4B:FE:INA;</v>
      </c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30"/>
    </row>
    <row r="46" spans="1:17" x14ac:dyDescent="0.25">
      <c r="A46" s="19" t="str">
        <f>CONCATENATE("ZNHC:NA1,",C4,":FE:INA;")</f>
        <v>ZNHC:NA1,3FCE:FE:INA;</v>
      </c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30"/>
    </row>
    <row r="47" spans="1:17" x14ac:dyDescent="0.25">
      <c r="A47" s="19" t="str">
        <f>CONCATENATE("ZNHC:NA1,",C5,":FE:INA;")</f>
        <v>ZNHC:NA1,195C:FE:INA;</v>
      </c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30"/>
    </row>
    <row r="48" spans="1:17" x14ac:dyDescent="0.25">
      <c r="A48" s="19" t="str">
        <f>CONCATENATE("ZNHI:NA1;")</f>
        <v>ZNHI:NA1;</v>
      </c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30"/>
    </row>
    <row r="49" spans="1:17" x14ac:dyDescent="0.25">
      <c r="A49" s="19" t="s">
        <v>20</v>
      </c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30"/>
    </row>
    <row r="50" spans="1:17" x14ac:dyDescent="0.25">
      <c r="A50" s="19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30"/>
    </row>
    <row r="51" spans="1:17" x14ac:dyDescent="0.25">
      <c r="A51" s="19" t="s">
        <v>51</v>
      </c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30"/>
    </row>
    <row r="52" spans="1:17" x14ac:dyDescent="0.25">
      <c r="A52" s="19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30"/>
    </row>
    <row r="53" spans="1:17" x14ac:dyDescent="0.25">
      <c r="A53" s="19" t="str">
        <f>CONCATENATE("ZNGI:NA1;")</f>
        <v>ZNGI:NA1;</v>
      </c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30"/>
    </row>
    <row r="54" spans="1:17" x14ac:dyDescent="0.25">
      <c r="A54" s="19" t="str">
        <f>CONCATENATE("ZNGC:NA1,",C3,":INA:;")</f>
        <v>ZNGC:NA1,3D4B:INA:;</v>
      </c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30"/>
    </row>
    <row r="55" spans="1:17" x14ac:dyDescent="0.25">
      <c r="A55" s="19" t="str">
        <f>CONCATENATE("ZNGC:NA1,",C4,":INA:;")</f>
        <v>ZNGC:NA1,3FCE:INA:;</v>
      </c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30"/>
    </row>
    <row r="56" spans="1:17" x14ac:dyDescent="0.25">
      <c r="A56" s="19" t="str">
        <f>CONCATENATE("ZNGC:NA1,",C5,":INA:;")</f>
        <v>ZNGC:NA1,195C:INA:;</v>
      </c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30"/>
    </row>
    <row r="57" spans="1:17" x14ac:dyDescent="0.25">
      <c r="A57" s="19" t="str">
        <f>CONCATENATE("ZNGI:NA1;")</f>
        <v>ZNGI:NA1;</v>
      </c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30"/>
    </row>
    <row r="58" spans="1:17" x14ac:dyDescent="0.25">
      <c r="A58" s="19" t="s">
        <v>20</v>
      </c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30"/>
    </row>
    <row r="59" spans="1:17" x14ac:dyDescent="0.25">
      <c r="A59" s="19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30"/>
    </row>
    <row r="60" spans="1:17" x14ac:dyDescent="0.25">
      <c r="A60" s="19" t="s">
        <v>52</v>
      </c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30"/>
    </row>
    <row r="61" spans="1:17" x14ac:dyDescent="0.25">
      <c r="A61" s="19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30"/>
    </row>
    <row r="62" spans="1:17" x14ac:dyDescent="0.25">
      <c r="A62" s="19" t="s">
        <v>38</v>
      </c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30"/>
    </row>
    <row r="63" spans="1:17" x14ac:dyDescent="0.25">
      <c r="A63" s="19" t="s">
        <v>39</v>
      </c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30"/>
    </row>
    <row r="64" spans="1:17" x14ac:dyDescent="0.25">
      <c r="A64" s="19" t="str">
        <f>CONCATENATE("ZOBM:NA1,",C3,",FE::N:;")</f>
        <v>ZOBM:NA1,3D4B,FE::N:;</v>
      </c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30"/>
    </row>
    <row r="65" spans="1:17" x14ac:dyDescent="0.25">
      <c r="A65" s="19" t="str">
        <f>CONCATENATE("ZOBM:NA1,",C4,",FE::N:;")</f>
        <v>ZOBM:NA1,3FCE,FE::N:;</v>
      </c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30"/>
    </row>
    <row r="66" spans="1:17" x14ac:dyDescent="0.25">
      <c r="A66" s="19" t="str">
        <f>CONCATENATE("ZOBM:NA1,",C5,",FE::N:;")</f>
        <v>ZOBM:NA1,195C,FE::N:;</v>
      </c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30"/>
    </row>
    <row r="67" spans="1:17" x14ac:dyDescent="0.25">
      <c r="A67" s="19" t="str">
        <f>CONCATENATE("ZOBC:NA1,",C3,",FE::N:;")</f>
        <v>ZOBC:NA1,3D4B,FE::N:;</v>
      </c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30"/>
    </row>
    <row r="68" spans="1:17" x14ac:dyDescent="0.25">
      <c r="A68" s="19" t="str">
        <f>CONCATENATE("ZOBC:NA1,",C4,",FE::N:;")</f>
        <v>ZOBC:NA1,3FCE,FE::N:;</v>
      </c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30"/>
    </row>
    <row r="69" spans="1:17" x14ac:dyDescent="0.25">
      <c r="A69" s="19" t="str">
        <f>CONCATENATE("ZOBC:NA1,",C5,",FE::N:;")</f>
        <v>ZOBC:NA1,195C,FE::N:;</v>
      </c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30"/>
    </row>
    <row r="70" spans="1:17" x14ac:dyDescent="0.25">
      <c r="A70" s="19" t="s">
        <v>38</v>
      </c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30"/>
    </row>
    <row r="71" spans="1:17" x14ac:dyDescent="0.25">
      <c r="A71" s="19" t="s">
        <v>39</v>
      </c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30"/>
    </row>
    <row r="72" spans="1:17" x14ac:dyDescent="0.25">
      <c r="A72" s="19" t="s">
        <v>20</v>
      </c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30"/>
    </row>
    <row r="73" spans="1:17" x14ac:dyDescent="0.25">
      <c r="A73" s="19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30"/>
    </row>
    <row r="74" spans="1:17" x14ac:dyDescent="0.25">
      <c r="A74" s="19" t="s">
        <v>53</v>
      </c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30"/>
    </row>
    <row r="75" spans="1:17" x14ac:dyDescent="0.25">
      <c r="A75" s="19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30"/>
    </row>
    <row r="76" spans="1:17" x14ac:dyDescent="0.25">
      <c r="A76" s="19" t="str">
        <f>CONCATENATE("ZNVI:NA1;")</f>
        <v>ZNVI:NA1;</v>
      </c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30"/>
    </row>
    <row r="77" spans="1:17" x14ac:dyDescent="0.25">
      <c r="A77" s="19" t="str">
        <f>CONCATENATE("ZNVC:NA1,",C4,"::INA;")</f>
        <v>ZNVC:NA1,3FCE::INA;</v>
      </c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30"/>
    </row>
    <row r="78" spans="1:17" x14ac:dyDescent="0.25">
      <c r="A78" s="19" t="str">
        <f>CONCATENATE("ZNVC:NA1,",C5,":NA1,",C4,":INA;")</f>
        <v>ZNVC:NA1,195C:NA1,3FCE:INA;</v>
      </c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30"/>
    </row>
    <row r="79" spans="1:17" x14ac:dyDescent="0.25">
      <c r="A79" s="19" t="str">
        <f>CONCATENATE("ZNVI:NA1;")</f>
        <v>ZNVI:NA1;</v>
      </c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30"/>
    </row>
    <row r="80" spans="1:17" x14ac:dyDescent="0.25">
      <c r="A80" s="19" t="s">
        <v>20</v>
      </c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30"/>
    </row>
    <row r="81" spans="1:17" x14ac:dyDescent="0.25">
      <c r="A81" s="19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30"/>
    </row>
    <row r="82" spans="1:17" x14ac:dyDescent="0.25">
      <c r="A82" s="19" t="s">
        <v>54</v>
      </c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30"/>
    </row>
    <row r="83" spans="1:17" x14ac:dyDescent="0.25">
      <c r="A83" s="19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30"/>
    </row>
    <row r="84" spans="1:17" x14ac:dyDescent="0.25">
      <c r="A84" s="19" t="s">
        <v>55</v>
      </c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30"/>
    </row>
    <row r="85" spans="1:17" x14ac:dyDescent="0.25">
      <c r="A85" s="19" t="str">
        <f>CONCATENATE("ZNVD:NA1,",C4,"::;")</f>
        <v>ZNVD:NA1,3FCE::;</v>
      </c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30"/>
    </row>
    <row r="86" spans="1:17" x14ac:dyDescent="0.25">
      <c r="A86" s="19" t="str">
        <f>CONCATENATE("ZNVD:NA1,",C4,":NA1,",C4,":;")</f>
        <v>ZNVD:NA1,3FCE:NA1,3FCE:;</v>
      </c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30"/>
    </row>
    <row r="87" spans="1:17" x14ac:dyDescent="0.25">
      <c r="A87" s="19" t="str">
        <f>CONCATENATE("ZNVD:NA1,",C5,":NA1,",C4,":;")</f>
        <v>ZNVD:NA1,195C:NA1,3FCE:;</v>
      </c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30"/>
    </row>
    <row r="88" spans="1:17" x14ac:dyDescent="0.25">
      <c r="A88" s="19" t="s">
        <v>55</v>
      </c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30"/>
    </row>
    <row r="89" spans="1:17" x14ac:dyDescent="0.25">
      <c r="A89" s="19" t="s">
        <v>20</v>
      </c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30"/>
    </row>
    <row r="90" spans="1:17" x14ac:dyDescent="0.25">
      <c r="A90" s="19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30"/>
    </row>
    <row r="91" spans="1:17" x14ac:dyDescent="0.25">
      <c r="A91" s="19" t="s">
        <v>56</v>
      </c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30"/>
    </row>
    <row r="92" spans="1:17" x14ac:dyDescent="0.25">
      <c r="A92" s="19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30"/>
    </row>
    <row r="93" spans="1:17" x14ac:dyDescent="0.25">
      <c r="A93" s="19" t="str">
        <f>CONCATENATE("ZNEL;")</f>
        <v>ZNEL;</v>
      </c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30"/>
    </row>
    <row r="94" spans="1:17" x14ac:dyDescent="0.25">
      <c r="A94" s="19" t="str">
        <f>CONCATENATE("ZNLC:",IF(SUM(R8:IV23)=1,"0",C7),",INA;")</f>
        <v>ZNLC:0&amp;&amp;1,INA;</v>
      </c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30"/>
    </row>
    <row r="95" spans="1:17" x14ac:dyDescent="0.25">
      <c r="A95" s="19" t="str">
        <f>CONCATENATE("ZNEL;")</f>
        <v>ZNEL;</v>
      </c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30"/>
    </row>
    <row r="96" spans="1:17" x14ac:dyDescent="0.25">
      <c r="A96" s="19" t="s">
        <v>20</v>
      </c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30"/>
    </row>
    <row r="97" spans="1:17" x14ac:dyDescent="0.25">
      <c r="A97" s="19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30"/>
    </row>
    <row r="98" spans="1:17" x14ac:dyDescent="0.25">
      <c r="A98" s="19" t="s">
        <v>57</v>
      </c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30"/>
    </row>
    <row r="99" spans="1:17" x14ac:dyDescent="0.25">
      <c r="A99" s="19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30"/>
    </row>
    <row r="100" spans="1:17" x14ac:dyDescent="0.25">
      <c r="A100" s="19" t="str">
        <f>CONCATENATE("ZNEL;")</f>
        <v>ZNEL;</v>
      </c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30"/>
    </row>
    <row r="101" spans="1:17" x14ac:dyDescent="0.25">
      <c r="A101" s="19" t="str">
        <f>CONCATENATE("ZNLD:",IF(SUM(R8:IV23)=1,"0",C7),";")</f>
        <v>ZNLD:0&amp;&amp;1;</v>
      </c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30"/>
    </row>
    <row r="102" spans="1:17" x14ac:dyDescent="0.25">
      <c r="A102" s="19" t="str">
        <f>CONCATENATE("ZNEL;")</f>
        <v>ZNEL;</v>
      </c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30"/>
    </row>
    <row r="103" spans="1:17" x14ac:dyDescent="0.25">
      <c r="A103" s="19" t="s">
        <v>20</v>
      </c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30"/>
    </row>
    <row r="104" spans="1:17" x14ac:dyDescent="0.25">
      <c r="A104" s="19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30"/>
    </row>
    <row r="105" spans="1:17" x14ac:dyDescent="0.25">
      <c r="A105" s="19" t="s">
        <v>18</v>
      </c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30"/>
    </row>
    <row r="106" spans="1:17" x14ac:dyDescent="0.25">
      <c r="A106" s="19" t="s">
        <v>58</v>
      </c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30"/>
    </row>
    <row r="107" spans="1:17" x14ac:dyDescent="0.25">
      <c r="A107" s="19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30"/>
    </row>
    <row r="108" spans="1:17" x14ac:dyDescent="0.25">
      <c r="A108" s="19" t="s">
        <v>59</v>
      </c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30"/>
    </row>
    <row r="109" spans="1:17" x14ac:dyDescent="0.25">
      <c r="A109" s="19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30"/>
    </row>
    <row r="110" spans="1:17" x14ac:dyDescent="0.25">
      <c r="A110" s="19" t="s">
        <v>36</v>
      </c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30"/>
    </row>
    <row r="111" spans="1:17" x14ac:dyDescent="0.25">
      <c r="A111" s="19" t="str">
        <f>CONCATENATE("ZNFR:NA1,",C5,":;")</f>
        <v>ZNFR:NA1,195C:;</v>
      </c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30"/>
    </row>
    <row r="112" spans="1:17" x14ac:dyDescent="0.25">
      <c r="A112" s="19" t="str">
        <f>CONCATENATE("ZNFR:NA1,",C3,":;")</f>
        <v>ZNFR:NA1,3D4B:;</v>
      </c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30"/>
    </row>
    <row r="113" spans="1:17" x14ac:dyDescent="0.25">
      <c r="A113" s="19" t="s">
        <v>36</v>
      </c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30"/>
    </row>
    <row r="114" spans="1:17" x14ac:dyDescent="0.25">
      <c r="A114" s="19" t="s">
        <v>20</v>
      </c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30"/>
    </row>
    <row r="115" spans="1:17" x14ac:dyDescent="0.25">
      <c r="A115" s="19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30"/>
    </row>
    <row r="116" spans="1:17" x14ac:dyDescent="0.25">
      <c r="A116" s="19" t="s">
        <v>60</v>
      </c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30"/>
    </row>
    <row r="117" spans="1:17" x14ac:dyDescent="0.25">
      <c r="A117" s="19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30"/>
    </row>
    <row r="118" spans="1:17" x14ac:dyDescent="0.25">
      <c r="A118" s="19" t="str">
        <f>CONCATENATE("ZNPI:NA1;")</f>
        <v>ZNPI:NA1;</v>
      </c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30"/>
    </row>
    <row r="119" spans="1:17" x14ac:dyDescent="0.25">
      <c r="A119" s="19" t="str">
        <f>CONCATENATE("ZNPD:NA1,03,SCCP:;")</f>
        <v>ZNPD:NA1,03,SCCP:;</v>
      </c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30"/>
    </row>
    <row r="120" spans="1:17" x14ac:dyDescent="0.25">
      <c r="A120" s="19" t="str">
        <f>CONCATENATE("ZNPI:NA1;")</f>
        <v>ZNPI:NA1;</v>
      </c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30"/>
    </row>
    <row r="121" spans="1:17" x14ac:dyDescent="0.25">
      <c r="A121" s="19" t="s">
        <v>20</v>
      </c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30"/>
    </row>
    <row r="122" spans="1:17" x14ac:dyDescent="0.25">
      <c r="A122" s="19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30"/>
    </row>
    <row r="123" spans="1:17" x14ac:dyDescent="0.25">
      <c r="A123" s="19" t="s">
        <v>61</v>
      </c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30"/>
    </row>
    <row r="124" spans="1:17" x14ac:dyDescent="0.25">
      <c r="A124" s="19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30"/>
    </row>
    <row r="125" spans="1:17" x14ac:dyDescent="0.25">
      <c r="A125" s="19" t="s">
        <v>25</v>
      </c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30"/>
    </row>
    <row r="126" spans="1:17" x14ac:dyDescent="0.25">
      <c r="A126" s="19" t="str">
        <f>CONCATENATE("ZNRD:NA1,",C5,",",A5,":;")</f>
        <v>ZNRD:NA1,195C,MSS03:;</v>
      </c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30"/>
    </row>
    <row r="127" spans="1:17" x14ac:dyDescent="0.25">
      <c r="A127" s="19" t="str">
        <f>CONCATENATE("ZNRD:NA1,",C4,",",A4,":;")</f>
        <v>ZNRD:NA1,3FCE,MGW01:;</v>
      </c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30"/>
    </row>
    <row r="128" spans="1:17" x14ac:dyDescent="0.25">
      <c r="A128" s="19" t="s">
        <v>25</v>
      </c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30"/>
    </row>
    <row r="129" spans="1:17" x14ac:dyDescent="0.25">
      <c r="A129" s="19" t="s">
        <v>20</v>
      </c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30"/>
    </row>
    <row r="130" spans="1:17" x14ac:dyDescent="0.25">
      <c r="A130" s="19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30"/>
    </row>
    <row r="131" spans="1:17" x14ac:dyDescent="0.25">
      <c r="A131" s="19" t="s">
        <v>62</v>
      </c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30"/>
    </row>
    <row r="132" spans="1:17" x14ac:dyDescent="0.25">
      <c r="A132" s="19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30"/>
    </row>
    <row r="133" spans="1:17" x14ac:dyDescent="0.25">
      <c r="A133" s="19" t="s">
        <v>23</v>
      </c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30"/>
    </row>
    <row r="134" spans="1:17" x14ac:dyDescent="0.25">
      <c r="A134" s="19" t="str">
        <f>IF(C23&lt;&gt;"",CONCATENATE("ZNSR:NA1,",$C$4,",",$A$4,":",C23,":;"),"")</f>
        <v/>
      </c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30"/>
    </row>
    <row r="135" spans="1:17" x14ac:dyDescent="0.25">
      <c r="A135" s="19" t="str">
        <f>IF(C22&lt;&gt;"",CONCATENATE("ZNSR:NA1,",$C$4,",",$A$4,":",C22,":;"),"")</f>
        <v/>
      </c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30"/>
    </row>
    <row r="136" spans="1:17" x14ac:dyDescent="0.25">
      <c r="A136" s="19" t="str">
        <f>IF(C21&lt;&gt;"",CONCATENATE("ZNSR:NA1,",$C$4,",",$A$4,":",C21,":;"),"")</f>
        <v/>
      </c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30"/>
    </row>
    <row r="137" spans="1:17" x14ac:dyDescent="0.25">
      <c r="A137" s="19" t="str">
        <f>IF(C20&lt;&gt;"",CONCATENATE("ZNSR:NA1,",$C$4,",",$A$4,":",C20,":;"),"")</f>
        <v/>
      </c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30"/>
    </row>
    <row r="138" spans="1:17" x14ac:dyDescent="0.25">
      <c r="A138" s="19" t="str">
        <f>IF(C19&lt;&gt;"",CONCATENATE("ZNSR:NA1,",$C$4,",",$A$4,":",C19,":;"),"")</f>
        <v/>
      </c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30"/>
    </row>
    <row r="139" spans="1:17" x14ac:dyDescent="0.25">
      <c r="A139" s="19" t="str">
        <f>IF(C18&lt;&gt;"",CONCATENATE("ZNSR:NA1,",$C$4,",",$A$4,":",C18,":;"),"")</f>
        <v/>
      </c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30"/>
    </row>
    <row r="140" spans="1:17" x14ac:dyDescent="0.25">
      <c r="A140" s="19" t="str">
        <f>IF(C17&lt;&gt;"",CONCATENATE("ZNSR:NA1,",$C$4,",",$A$4,":",C17,":;"),"")</f>
        <v/>
      </c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30"/>
    </row>
    <row r="141" spans="1:17" x14ac:dyDescent="0.25">
      <c r="A141" s="19" t="str">
        <f>IF(C16&lt;&gt;"",CONCATENATE("ZNSR:NA1,",$C$4,",",$A$4,":",C16,":;"),"")</f>
        <v/>
      </c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30"/>
    </row>
    <row r="142" spans="1:17" x14ac:dyDescent="0.25">
      <c r="A142" s="19" t="str">
        <f>IF(C15&lt;&gt;"",CONCATENATE("ZNSR:NA1,",$C$4,",",$A$4,":",C15,":;"),"")</f>
        <v/>
      </c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30"/>
    </row>
    <row r="143" spans="1:17" x14ac:dyDescent="0.25">
      <c r="A143" s="19" t="str">
        <f>IF(C14&lt;&gt;"",CONCATENATE("ZNSR:NA1,",$C$4,",",$A$4,":",C14,":;"),"")</f>
        <v/>
      </c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30"/>
    </row>
    <row r="144" spans="1:17" x14ac:dyDescent="0.25">
      <c r="A144" s="19" t="str">
        <f>IF(C13&lt;&gt;"",CONCATENATE("ZNSR:NA1,",$C$4,",",$A$4,":",C13,":;"),"")</f>
        <v/>
      </c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30"/>
    </row>
    <row r="145" spans="1:17" x14ac:dyDescent="0.25">
      <c r="A145" s="19" t="str">
        <f>IF(C12&lt;&gt;"",CONCATENATE("ZNSR:NA1,",$C$4,",",$A$4,":",C12,":;"),"")</f>
        <v/>
      </c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30"/>
    </row>
    <row r="146" spans="1:17" x14ac:dyDescent="0.25">
      <c r="A146" s="19" t="str">
        <f>IF(C11&lt;&gt;"",CONCATENATE("ZNSR:NA1,",$C$4,",",$A$4,":",C11,":;"),"")</f>
        <v/>
      </c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30"/>
    </row>
    <row r="147" spans="1:17" x14ac:dyDescent="0.25">
      <c r="A147" s="19" t="str">
        <f>IF(C10&lt;&gt;"",CONCATENATE("ZNSR:NA1,",$C$4,",",$A$4,":",C10,":;"),"")</f>
        <v/>
      </c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30"/>
    </row>
    <row r="148" spans="1:17" x14ac:dyDescent="0.25">
      <c r="A148" s="19" t="str">
        <f>IF(C9&lt;&gt;"",CONCATENATE("ZNSR:NA1,",$C$4,",",$A$4,":",C9,":;"),"")</f>
        <v>ZNSR:NA1,3FCE,MGW01:1:;</v>
      </c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30"/>
    </row>
    <row r="149" spans="1:17" x14ac:dyDescent="0.25">
      <c r="A149" s="19" t="str">
        <f>IF(C8&lt;&gt;"",CONCATENATE("ZNSR:NA1,",$C$4,",",$A$4,":",C8,":;"),"")</f>
        <v>ZNSR:NA1,3FCE,MGW01:0:;</v>
      </c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30"/>
    </row>
    <row r="150" spans="1:17" x14ac:dyDescent="0.25">
      <c r="A150" s="19" t="s">
        <v>23</v>
      </c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30"/>
    </row>
    <row r="151" spans="1:17" x14ac:dyDescent="0.25">
      <c r="A151" s="19" t="s">
        <v>20</v>
      </c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30"/>
    </row>
    <row r="152" spans="1:17" x14ac:dyDescent="0.25">
      <c r="A152" s="19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30"/>
    </row>
    <row r="153" spans="1:17" x14ac:dyDescent="0.25">
      <c r="A153" s="19" t="s">
        <v>63</v>
      </c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30"/>
    </row>
    <row r="154" spans="1:17" x14ac:dyDescent="0.25">
      <c r="A154" s="19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30"/>
    </row>
    <row r="155" spans="1:17" x14ac:dyDescent="0.25">
      <c r="A155" s="19" t="str">
        <f>CONCATENATE("ZNSD:NA1,",C4,",",A4,":;")</f>
        <v>ZNSD:NA1,3FCE,MGW01:;</v>
      </c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30"/>
    </row>
    <row r="156" spans="1:17" x14ac:dyDescent="0.25">
      <c r="A156" s="19" t="s">
        <v>20</v>
      </c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30"/>
    </row>
    <row r="157" spans="1:17" x14ac:dyDescent="0.25">
      <c r="A157" s="19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30"/>
    </row>
    <row r="158" spans="1:17" x14ac:dyDescent="0.25">
      <c r="A158" s="19" t="s">
        <v>64</v>
      </c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30"/>
    </row>
    <row r="159" spans="1:17" x14ac:dyDescent="0.25">
      <c r="A159" s="19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30"/>
    </row>
    <row r="160" spans="1:17" x14ac:dyDescent="0.25">
      <c r="A160" s="19" t="str">
        <f>CONCATENATE("ZNCI;")</f>
        <v>ZNCI;</v>
      </c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30"/>
    </row>
    <row r="161" spans="1:17" x14ac:dyDescent="0.25">
      <c r="A161" s="19" t="str">
        <f>IF(C23&lt;&gt;"",CONCATENATE("ZNCD:",C23,";"),"")</f>
        <v/>
      </c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30"/>
    </row>
    <row r="162" spans="1:17" x14ac:dyDescent="0.25">
      <c r="A162" s="19" t="str">
        <f>IF(C22&lt;&gt;"",CONCATENATE("ZNCD:",C22,";"),"")</f>
        <v/>
      </c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30"/>
    </row>
    <row r="163" spans="1:17" x14ac:dyDescent="0.25">
      <c r="A163" s="19" t="str">
        <f>IF(C21&lt;&gt;"",CONCATENATE("ZNCD:",C21,";"),"")</f>
        <v/>
      </c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30"/>
    </row>
    <row r="164" spans="1:17" x14ac:dyDescent="0.25">
      <c r="A164" s="19" t="str">
        <f>IF(C20&lt;&gt;"",CONCATENATE("ZNCD:",C20,";"),"")</f>
        <v/>
      </c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30"/>
    </row>
    <row r="165" spans="1:17" x14ac:dyDescent="0.25">
      <c r="A165" s="19" t="str">
        <f>IF(C19&lt;&gt;"",CONCATENATE("ZNCD:",C19,";"),"")</f>
        <v/>
      </c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30"/>
    </row>
    <row r="166" spans="1:17" x14ac:dyDescent="0.25">
      <c r="A166" s="19" t="str">
        <f>IF(C18&lt;&gt;"",CONCATENATE("ZNCD:",C18,";"),"")</f>
        <v/>
      </c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30"/>
    </row>
    <row r="167" spans="1:17" x14ac:dyDescent="0.25">
      <c r="A167" s="19" t="str">
        <f>IF(C17&lt;&gt;"",CONCATENATE("ZNCD:",C17,";"),"")</f>
        <v/>
      </c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30"/>
    </row>
    <row r="168" spans="1:17" x14ac:dyDescent="0.25">
      <c r="A168" s="19" t="str">
        <f>IF(C16&lt;&gt;"",CONCATENATE("ZNCD:",C16,";"),"")</f>
        <v/>
      </c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30"/>
    </row>
    <row r="169" spans="1:17" x14ac:dyDescent="0.25">
      <c r="A169" s="19" t="str">
        <f>IF(C15&lt;&gt;"",CONCATENATE("ZNCD:",C15,";"),"")</f>
        <v/>
      </c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30"/>
    </row>
    <row r="170" spans="1:17" x14ac:dyDescent="0.25">
      <c r="A170" s="19" t="str">
        <f>IF(C14&lt;&gt;"",CONCATENATE("ZNCD:",C14,";"),"")</f>
        <v/>
      </c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30"/>
    </row>
    <row r="171" spans="1:17" x14ac:dyDescent="0.25">
      <c r="A171" s="19" t="str">
        <f>IF(C13&lt;&gt;"",CONCATENATE("ZNCD:",C13,";"),"")</f>
        <v/>
      </c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30"/>
    </row>
    <row r="172" spans="1:17" x14ac:dyDescent="0.25">
      <c r="A172" s="19" t="str">
        <f>IF(C12&lt;&gt;"",CONCATENATE("ZNCD:",C12,";"),"")</f>
        <v/>
      </c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30"/>
    </row>
    <row r="173" spans="1:17" x14ac:dyDescent="0.25">
      <c r="A173" s="19" t="str">
        <f>IF(C11&lt;&gt;"",CONCATENATE("ZNCD:",C11,";"),"")</f>
        <v/>
      </c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30"/>
    </row>
    <row r="174" spans="1:17" x14ac:dyDescent="0.25">
      <c r="A174" s="19" t="str">
        <f>IF(C10&lt;&gt;"",CONCATENATE("ZNCD:",C10,";"),"")</f>
        <v/>
      </c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30"/>
    </row>
    <row r="175" spans="1:17" x14ac:dyDescent="0.25">
      <c r="A175" s="19" t="str">
        <f>IF(C9&lt;&gt;"",CONCATENATE("ZNCD:",C9,";"),"")</f>
        <v>ZNCD:1;</v>
      </c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30"/>
    </row>
    <row r="176" spans="1:17" x14ac:dyDescent="0.25">
      <c r="A176" s="19" t="str">
        <f>IF(C8&lt;&gt;"",CONCATENATE("ZNCD:",C8,";"),"")</f>
        <v>ZNCD:0;</v>
      </c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30"/>
    </row>
    <row r="177" spans="1:17" x14ac:dyDescent="0.25">
      <c r="A177" s="19" t="str">
        <f>CONCATENATE("ZNCI;")</f>
        <v>ZNCI;</v>
      </c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30"/>
    </row>
    <row r="178" spans="1:17" x14ac:dyDescent="0.25">
      <c r="A178" s="19" t="s">
        <v>20</v>
      </c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30"/>
    </row>
    <row r="179" spans="1:17" x14ac:dyDescent="0.25">
      <c r="A179" s="19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30"/>
    </row>
    <row r="180" spans="1:17" x14ac:dyDescent="0.25">
      <c r="A180" s="19" t="s">
        <v>65</v>
      </c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30"/>
    </row>
    <row r="181" spans="1:17" x14ac:dyDescent="0.25">
      <c r="A181" s="19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30"/>
    </row>
    <row r="182" spans="1:17" x14ac:dyDescent="0.25">
      <c r="A182" s="19" t="s">
        <v>25</v>
      </c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30"/>
    </row>
    <row r="183" spans="1:17" x14ac:dyDescent="0.25">
      <c r="A183" s="19" t="str">
        <f>CONCATENATE("ZNRP:NA1,",C3,",",A3,",DEL:;")</f>
        <v>ZNRP:NA1,3D4B,BSC28,DEL:;</v>
      </c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30"/>
    </row>
    <row r="184" spans="1:17" x14ac:dyDescent="0.25">
      <c r="A184" s="19" t="s">
        <v>25</v>
      </c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30"/>
    </row>
    <row r="185" spans="1:17" x14ac:dyDescent="0.25">
      <c r="A185" s="19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30"/>
    </row>
    <row r="186" spans="1:17" x14ac:dyDescent="0.25">
      <c r="A186" s="20" t="s">
        <v>18</v>
      </c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30"/>
    </row>
    <row r="187" spans="1:17" x14ac:dyDescent="0.25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30"/>
    </row>
    <row r="188" spans="1:17" x14ac:dyDescent="0.25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30"/>
    </row>
    <row r="189" spans="1:17" x14ac:dyDescent="0.25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30"/>
    </row>
    <row r="190" spans="1:17" x14ac:dyDescent="0.25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30"/>
    </row>
    <row r="191" spans="1:17" x14ac:dyDescent="0.25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30"/>
    </row>
    <row r="192" spans="1:17" x14ac:dyDescent="0.25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30"/>
    </row>
    <row r="193" spans="1:17" x14ac:dyDescent="0.25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30"/>
    </row>
    <row r="194" spans="1:17" x14ac:dyDescent="0.25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30"/>
    </row>
    <row r="195" spans="1:17" x14ac:dyDescent="0.25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30"/>
    </row>
    <row r="196" spans="1:17" x14ac:dyDescent="0.25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30"/>
    </row>
    <row r="197" spans="1:17" x14ac:dyDescent="0.25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30"/>
    </row>
    <row r="198" spans="1:17" x14ac:dyDescent="0.25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30"/>
    </row>
    <row r="199" spans="1:17" x14ac:dyDescent="0.25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30"/>
    </row>
    <row r="200" spans="1:17" x14ac:dyDescent="0.25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30"/>
    </row>
    <row r="201" spans="1:17" x14ac:dyDescent="0.25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30"/>
    </row>
    <row r="202" spans="1:17" x14ac:dyDescent="0.25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30"/>
    </row>
    <row r="203" spans="1:17" x14ac:dyDescent="0.25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30"/>
    </row>
    <row r="204" spans="1:17" x14ac:dyDescent="0.25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30"/>
    </row>
    <row r="205" spans="1:17" x14ac:dyDescent="0.25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30"/>
    </row>
    <row r="206" spans="1:17" x14ac:dyDescent="0.25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30"/>
    </row>
    <row r="207" spans="1:17" x14ac:dyDescent="0.25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30"/>
    </row>
    <row r="208" spans="1:17" x14ac:dyDescent="0.25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30"/>
    </row>
    <row r="209" spans="1:17" x14ac:dyDescent="0.25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30"/>
    </row>
    <row r="210" spans="1:17" x14ac:dyDescent="0.25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30"/>
    </row>
    <row r="211" spans="1:17" x14ac:dyDescent="0.25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30"/>
    </row>
    <row r="212" spans="1:17" x14ac:dyDescent="0.25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30"/>
    </row>
    <row r="213" spans="1:17" x14ac:dyDescent="0.25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30"/>
    </row>
    <row r="214" spans="1:17" x14ac:dyDescent="0.25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30"/>
    </row>
    <row r="215" spans="1:17" x14ac:dyDescent="0.25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30"/>
    </row>
    <row r="216" spans="1:17" x14ac:dyDescent="0.25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30"/>
    </row>
    <row r="217" spans="1:17" x14ac:dyDescent="0.25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30"/>
    </row>
    <row r="218" spans="1:17" x14ac:dyDescent="0.25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30"/>
    </row>
    <row r="219" spans="1:17" x14ac:dyDescent="0.25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30"/>
    </row>
    <row r="220" spans="1:17" x14ac:dyDescent="0.25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30"/>
    </row>
    <row r="221" spans="1:17" x14ac:dyDescent="0.25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30"/>
    </row>
    <row r="222" spans="1:17" x14ac:dyDescent="0.25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30"/>
    </row>
    <row r="223" spans="1:17" x14ac:dyDescent="0.25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30"/>
    </row>
    <row r="224" spans="1:17" x14ac:dyDescent="0.25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30"/>
    </row>
    <row r="225" spans="1:17" x14ac:dyDescent="0.25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30"/>
    </row>
    <row r="226" spans="1:17" x14ac:dyDescent="0.25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30"/>
    </row>
    <row r="227" spans="1:17" x14ac:dyDescent="0.25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30"/>
    </row>
    <row r="228" spans="1:17" x14ac:dyDescent="0.25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30"/>
    </row>
    <row r="229" spans="1:17" x14ac:dyDescent="0.25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30"/>
    </row>
    <row r="230" spans="1:17" x14ac:dyDescent="0.25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30"/>
    </row>
    <row r="231" spans="1:17" x14ac:dyDescent="0.25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30"/>
    </row>
    <row r="232" spans="1:17" x14ac:dyDescent="0.25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30"/>
    </row>
    <row r="233" spans="1:17" x14ac:dyDescent="0.25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30"/>
    </row>
    <row r="234" spans="1:17" x14ac:dyDescent="0.25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30"/>
    </row>
    <row r="235" spans="1:17" x14ac:dyDescent="0.25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30"/>
    </row>
    <row r="236" spans="1:17" x14ac:dyDescent="0.25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30"/>
    </row>
    <row r="237" spans="1:17" x14ac:dyDescent="0.25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30"/>
    </row>
    <row r="238" spans="1:17" x14ac:dyDescent="0.25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30"/>
    </row>
    <row r="239" spans="1:17" x14ac:dyDescent="0.25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30"/>
    </row>
    <row r="240" spans="1:17" x14ac:dyDescent="0.25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30"/>
    </row>
    <row r="241" spans="1:17" x14ac:dyDescent="0.25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30"/>
    </row>
    <row r="242" spans="1:17" x14ac:dyDescent="0.25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30"/>
    </row>
    <row r="243" spans="1:17" x14ac:dyDescent="0.25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30"/>
    </row>
    <row r="244" spans="1:17" x14ac:dyDescent="0.25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30"/>
    </row>
    <row r="245" spans="1:17" x14ac:dyDescent="0.25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30"/>
    </row>
    <row r="246" spans="1:17" x14ac:dyDescent="0.25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30"/>
    </row>
    <row r="247" spans="1:17" x14ac:dyDescent="0.25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30"/>
    </row>
    <row r="248" spans="1:17" x14ac:dyDescent="0.25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30"/>
    </row>
    <row r="249" spans="1:17" x14ac:dyDescent="0.25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30"/>
    </row>
    <row r="250" spans="1:17" x14ac:dyDescent="0.25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30"/>
    </row>
    <row r="251" spans="1:17" x14ac:dyDescent="0.25">
      <c r="Q251" s="30"/>
    </row>
    <row r="252" spans="1:17" x14ac:dyDescent="0.25">
      <c r="Q252" s="30"/>
    </row>
    <row r="253" spans="1:17" x14ac:dyDescent="0.25">
      <c r="Q253" s="30"/>
    </row>
    <row r="254" spans="1:17" x14ac:dyDescent="0.25">
      <c r="Q254" s="30"/>
    </row>
    <row r="255" spans="1:17" x14ac:dyDescent="0.25">
      <c r="Q255" s="30"/>
    </row>
    <row r="256" spans="1:17" x14ac:dyDescent="0.25">
      <c r="Q256" s="30"/>
    </row>
    <row r="257" spans="17:17" x14ac:dyDescent="0.25">
      <c r="Q257" s="30"/>
    </row>
    <row r="258" spans="17:17" x14ac:dyDescent="0.25">
      <c r="Q258" s="30"/>
    </row>
    <row r="259" spans="17:17" x14ac:dyDescent="0.25">
      <c r="Q259" s="30"/>
    </row>
    <row r="260" spans="17:17" x14ac:dyDescent="0.25">
      <c r="Q260" s="30"/>
    </row>
    <row r="261" spans="17:17" x14ac:dyDescent="0.25">
      <c r="Q261" s="30"/>
    </row>
    <row r="262" spans="17:17" x14ac:dyDescent="0.25">
      <c r="Q262" s="30"/>
    </row>
    <row r="263" spans="17:17" x14ac:dyDescent="0.25">
      <c r="Q263" s="30"/>
    </row>
    <row r="264" spans="17:17" x14ac:dyDescent="0.25">
      <c r="Q264" s="30"/>
    </row>
    <row r="265" spans="17:17" x14ac:dyDescent="0.25">
      <c r="Q265" s="30"/>
    </row>
    <row r="266" spans="17:17" x14ac:dyDescent="0.25">
      <c r="Q266" s="30"/>
    </row>
    <row r="267" spans="17:17" x14ac:dyDescent="0.25">
      <c r="Q267" s="30"/>
    </row>
    <row r="268" spans="17:17" x14ac:dyDescent="0.25">
      <c r="Q268" s="30"/>
    </row>
    <row r="269" spans="17:17" x14ac:dyDescent="0.25">
      <c r="Q269" s="30"/>
    </row>
    <row r="270" spans="17:17" x14ac:dyDescent="0.25">
      <c r="Q270" s="30"/>
    </row>
    <row r="271" spans="17:17" x14ac:dyDescent="0.25">
      <c r="Q271" s="30"/>
    </row>
    <row r="272" spans="17:17" x14ac:dyDescent="0.25">
      <c r="Q272" s="30"/>
    </row>
    <row r="273" spans="17:17" x14ac:dyDescent="0.25">
      <c r="Q273" s="30"/>
    </row>
    <row r="274" spans="17:17" x14ac:dyDescent="0.25">
      <c r="Q274" s="30"/>
    </row>
    <row r="275" spans="17:17" x14ac:dyDescent="0.25">
      <c r="Q275" s="30"/>
    </row>
    <row r="276" spans="17:17" x14ac:dyDescent="0.25">
      <c r="Q276" s="30"/>
    </row>
    <row r="277" spans="17:17" x14ac:dyDescent="0.25">
      <c r="Q277" s="30"/>
    </row>
    <row r="278" spans="17:17" x14ac:dyDescent="0.25">
      <c r="Q278" s="30"/>
    </row>
    <row r="279" spans="17:17" x14ac:dyDescent="0.25">
      <c r="Q279" s="30"/>
    </row>
    <row r="280" spans="17:17" x14ac:dyDescent="0.25">
      <c r="Q280" s="30"/>
    </row>
    <row r="281" spans="17:17" x14ac:dyDescent="0.25">
      <c r="Q281" s="30"/>
    </row>
    <row r="282" spans="17:17" x14ac:dyDescent="0.25">
      <c r="Q282" s="30"/>
    </row>
    <row r="283" spans="17:17" x14ac:dyDescent="0.25">
      <c r="Q283" s="30"/>
    </row>
    <row r="284" spans="17:17" x14ac:dyDescent="0.25">
      <c r="Q284" s="30"/>
    </row>
    <row r="285" spans="17:17" x14ac:dyDescent="0.25">
      <c r="Q285" s="30"/>
    </row>
    <row r="286" spans="17:17" x14ac:dyDescent="0.25">
      <c r="Q286" s="30"/>
    </row>
    <row r="287" spans="17:17" x14ac:dyDescent="0.25">
      <c r="Q287" s="30"/>
    </row>
    <row r="288" spans="17:17" x14ac:dyDescent="0.25">
      <c r="Q288" s="30"/>
    </row>
    <row r="289" spans="17:17" x14ac:dyDescent="0.25">
      <c r="Q289" s="30"/>
    </row>
    <row r="290" spans="17:17" x14ac:dyDescent="0.25">
      <c r="Q290" s="30"/>
    </row>
    <row r="291" spans="17:17" x14ac:dyDescent="0.25">
      <c r="Q291" s="30"/>
    </row>
    <row r="292" spans="17:17" x14ac:dyDescent="0.25">
      <c r="Q292" s="30"/>
    </row>
    <row r="293" spans="17:17" x14ac:dyDescent="0.25">
      <c r="Q293" s="30"/>
    </row>
    <row r="294" spans="17:17" x14ac:dyDescent="0.25">
      <c r="Q294" s="30"/>
    </row>
    <row r="295" spans="17:17" x14ac:dyDescent="0.25">
      <c r="Q295" s="30"/>
    </row>
    <row r="296" spans="17:17" x14ac:dyDescent="0.25">
      <c r="Q296" s="30"/>
    </row>
    <row r="297" spans="17:17" x14ac:dyDescent="0.25">
      <c r="Q297" s="30"/>
    </row>
    <row r="298" spans="17:17" x14ac:dyDescent="0.25">
      <c r="Q298" s="30"/>
    </row>
    <row r="299" spans="17:17" x14ac:dyDescent="0.25">
      <c r="Q299" s="30"/>
    </row>
    <row r="300" spans="17:17" x14ac:dyDescent="0.25">
      <c r="Q300" s="30"/>
    </row>
    <row r="301" spans="17:17" x14ac:dyDescent="0.25">
      <c r="Q301" s="30"/>
    </row>
    <row r="302" spans="17:17" x14ac:dyDescent="0.25">
      <c r="Q302" s="30"/>
    </row>
    <row r="303" spans="17:17" x14ac:dyDescent="0.25">
      <c r="Q303" s="30"/>
    </row>
    <row r="304" spans="17:17" x14ac:dyDescent="0.25">
      <c r="Q304" s="30"/>
    </row>
    <row r="305" spans="17:17" x14ac:dyDescent="0.25">
      <c r="Q305" s="30"/>
    </row>
    <row r="306" spans="17:17" x14ac:dyDescent="0.25">
      <c r="Q306" s="30"/>
    </row>
    <row r="307" spans="17:17" x14ac:dyDescent="0.25">
      <c r="Q307" s="30"/>
    </row>
    <row r="308" spans="17:17" x14ac:dyDescent="0.25">
      <c r="Q308" s="30"/>
    </row>
    <row r="309" spans="17:17" x14ac:dyDescent="0.25">
      <c r="Q309" s="30"/>
    </row>
    <row r="310" spans="17:17" x14ac:dyDescent="0.25">
      <c r="Q310" s="30"/>
    </row>
    <row r="311" spans="17:17" x14ac:dyDescent="0.25">
      <c r="Q311" s="30"/>
    </row>
    <row r="312" spans="17:17" x14ac:dyDescent="0.25">
      <c r="Q312" s="30"/>
    </row>
    <row r="313" spans="17:17" x14ac:dyDescent="0.25">
      <c r="Q313" s="30"/>
    </row>
    <row r="314" spans="17:17" x14ac:dyDescent="0.25">
      <c r="Q314" s="30"/>
    </row>
    <row r="315" spans="17:17" x14ac:dyDescent="0.25">
      <c r="Q315" s="30"/>
    </row>
    <row r="316" spans="17:17" x14ac:dyDescent="0.25">
      <c r="Q316" s="30"/>
    </row>
    <row r="317" spans="17:17" x14ac:dyDescent="0.25">
      <c r="Q317" s="30"/>
    </row>
    <row r="318" spans="17:17" x14ac:dyDescent="0.25">
      <c r="Q318" s="30"/>
    </row>
    <row r="319" spans="17:17" x14ac:dyDescent="0.25">
      <c r="Q319" s="30"/>
    </row>
    <row r="320" spans="17:17" x14ac:dyDescent="0.25">
      <c r="Q320" s="30"/>
    </row>
    <row r="321" spans="17:17" x14ac:dyDescent="0.25">
      <c r="Q321" s="30"/>
    </row>
    <row r="322" spans="17:17" x14ac:dyDescent="0.25">
      <c r="Q322" s="30"/>
    </row>
    <row r="323" spans="17:17" x14ac:dyDescent="0.25">
      <c r="Q323" s="30"/>
    </row>
    <row r="324" spans="17:17" x14ac:dyDescent="0.25">
      <c r="Q324" s="30"/>
    </row>
    <row r="325" spans="17:17" x14ac:dyDescent="0.25">
      <c r="Q325" s="30"/>
    </row>
    <row r="326" spans="17:17" x14ac:dyDescent="0.25">
      <c r="Q326" s="30"/>
    </row>
    <row r="327" spans="17:17" x14ac:dyDescent="0.25">
      <c r="Q327" s="30"/>
    </row>
    <row r="328" spans="17:17" x14ac:dyDescent="0.25">
      <c r="Q328" s="30"/>
    </row>
    <row r="329" spans="17:17" x14ac:dyDescent="0.25">
      <c r="Q329" s="30"/>
    </row>
    <row r="330" spans="17:17" x14ac:dyDescent="0.25">
      <c r="Q330" s="30"/>
    </row>
    <row r="331" spans="17:17" x14ac:dyDescent="0.25">
      <c r="Q331" s="30"/>
    </row>
    <row r="332" spans="17:17" x14ac:dyDescent="0.25">
      <c r="Q332" s="30"/>
    </row>
    <row r="333" spans="17:17" x14ac:dyDescent="0.25">
      <c r="Q333" s="30"/>
    </row>
    <row r="334" spans="17:17" x14ac:dyDescent="0.25">
      <c r="Q334" s="30"/>
    </row>
    <row r="335" spans="17:17" x14ac:dyDescent="0.25">
      <c r="Q335" s="30"/>
    </row>
    <row r="336" spans="17:17" x14ac:dyDescent="0.25">
      <c r="Q336" s="30"/>
    </row>
    <row r="337" spans="17:17" x14ac:dyDescent="0.25">
      <c r="Q337" s="30"/>
    </row>
    <row r="338" spans="17:17" x14ac:dyDescent="0.25">
      <c r="Q338" s="30"/>
    </row>
    <row r="339" spans="17:17" x14ac:dyDescent="0.25">
      <c r="Q339" s="30"/>
    </row>
    <row r="340" spans="17:17" x14ac:dyDescent="0.25">
      <c r="Q340" s="30"/>
    </row>
    <row r="341" spans="17:17" x14ac:dyDescent="0.25">
      <c r="Q341" s="30"/>
    </row>
    <row r="342" spans="17:17" x14ac:dyDescent="0.25">
      <c r="Q342" s="30"/>
    </row>
    <row r="343" spans="17:17" x14ac:dyDescent="0.25">
      <c r="Q343" s="30"/>
    </row>
    <row r="344" spans="17:17" x14ac:dyDescent="0.25">
      <c r="Q344" s="30"/>
    </row>
    <row r="345" spans="17:17" x14ac:dyDescent="0.25">
      <c r="Q345" s="30"/>
    </row>
    <row r="346" spans="17:17" x14ac:dyDescent="0.25">
      <c r="Q346" s="30"/>
    </row>
    <row r="347" spans="17:17" x14ac:dyDescent="0.25">
      <c r="Q347" s="30"/>
    </row>
    <row r="348" spans="17:17" x14ac:dyDescent="0.25">
      <c r="Q348" s="30"/>
    </row>
    <row r="349" spans="17:17" x14ac:dyDescent="0.25">
      <c r="Q349" s="30"/>
    </row>
    <row r="350" spans="17:17" x14ac:dyDescent="0.25">
      <c r="Q350" s="30"/>
    </row>
    <row r="351" spans="17:17" x14ac:dyDescent="0.25">
      <c r="Q351" s="30"/>
    </row>
    <row r="352" spans="17:17" x14ac:dyDescent="0.25">
      <c r="Q352" s="30"/>
    </row>
    <row r="353" spans="17:17" x14ac:dyDescent="0.25">
      <c r="Q353" s="30"/>
    </row>
    <row r="354" spans="17:17" x14ac:dyDescent="0.25">
      <c r="Q354" s="30"/>
    </row>
    <row r="355" spans="17:17" x14ac:dyDescent="0.25">
      <c r="Q355" s="30"/>
    </row>
    <row r="356" spans="17:17" x14ac:dyDescent="0.25">
      <c r="Q356" s="30"/>
    </row>
    <row r="357" spans="17:17" x14ac:dyDescent="0.25">
      <c r="Q357" s="30"/>
    </row>
    <row r="358" spans="17:17" x14ac:dyDescent="0.25">
      <c r="Q358" s="30"/>
    </row>
    <row r="359" spans="17:17" x14ac:dyDescent="0.25">
      <c r="Q359" s="30"/>
    </row>
    <row r="360" spans="17:17" x14ac:dyDescent="0.25">
      <c r="Q360" s="30"/>
    </row>
    <row r="361" spans="17:17" x14ac:dyDescent="0.25">
      <c r="Q361" s="30"/>
    </row>
    <row r="362" spans="17:17" x14ac:dyDescent="0.25">
      <c r="Q362" s="30"/>
    </row>
    <row r="363" spans="17:17" x14ac:dyDescent="0.25">
      <c r="Q363" s="30"/>
    </row>
    <row r="364" spans="17:17" x14ac:dyDescent="0.25">
      <c r="Q364" s="30"/>
    </row>
    <row r="365" spans="17:17" x14ac:dyDescent="0.25">
      <c r="Q365" s="30"/>
    </row>
    <row r="366" spans="17:17" x14ac:dyDescent="0.25">
      <c r="Q366" s="30"/>
    </row>
    <row r="367" spans="17:17" x14ac:dyDescent="0.25">
      <c r="Q367" s="30"/>
    </row>
    <row r="368" spans="17:17" x14ac:dyDescent="0.25">
      <c r="Q368" s="30"/>
    </row>
    <row r="369" spans="17:17" x14ac:dyDescent="0.25">
      <c r="Q369" s="30"/>
    </row>
    <row r="370" spans="17:17" x14ac:dyDescent="0.25">
      <c r="Q370" s="30"/>
    </row>
    <row r="371" spans="17:17" x14ac:dyDescent="0.25">
      <c r="Q371" s="30"/>
    </row>
    <row r="372" spans="17:17" x14ac:dyDescent="0.25">
      <c r="Q372" s="30"/>
    </row>
    <row r="373" spans="17:17" x14ac:dyDescent="0.25">
      <c r="Q373" s="30"/>
    </row>
    <row r="374" spans="17:17" x14ac:dyDescent="0.25">
      <c r="Q374" s="30"/>
    </row>
    <row r="375" spans="17:17" x14ac:dyDescent="0.25">
      <c r="Q375" s="30"/>
    </row>
    <row r="376" spans="17:17" x14ac:dyDescent="0.25">
      <c r="Q376" s="30"/>
    </row>
    <row r="377" spans="17:17" x14ac:dyDescent="0.25">
      <c r="Q377" s="30"/>
    </row>
    <row r="378" spans="17:17" x14ac:dyDescent="0.25">
      <c r="Q378" s="30"/>
    </row>
    <row r="379" spans="17:17" x14ac:dyDescent="0.25">
      <c r="Q379" s="30"/>
    </row>
    <row r="380" spans="17:17" x14ac:dyDescent="0.25">
      <c r="Q380" s="30"/>
    </row>
    <row r="381" spans="17:17" x14ac:dyDescent="0.25">
      <c r="Q381" s="30"/>
    </row>
    <row r="382" spans="17:17" x14ac:dyDescent="0.25">
      <c r="Q382" s="30"/>
    </row>
    <row r="383" spans="17:17" x14ac:dyDescent="0.25">
      <c r="Q383" s="30"/>
    </row>
    <row r="384" spans="17:17" x14ac:dyDescent="0.25">
      <c r="Q384" s="30"/>
    </row>
    <row r="385" spans="17:17" x14ac:dyDescent="0.25">
      <c r="Q385" s="30"/>
    </row>
    <row r="386" spans="17:17" x14ac:dyDescent="0.25">
      <c r="Q386" s="30"/>
    </row>
    <row r="387" spans="17:17" x14ac:dyDescent="0.25">
      <c r="Q387" s="30"/>
    </row>
    <row r="388" spans="17:17" x14ac:dyDescent="0.25">
      <c r="Q388" s="30"/>
    </row>
    <row r="389" spans="17:17" x14ac:dyDescent="0.25">
      <c r="Q389" s="30"/>
    </row>
    <row r="390" spans="17:17" x14ac:dyDescent="0.25">
      <c r="Q390" s="30"/>
    </row>
    <row r="391" spans="17:17" x14ac:dyDescent="0.25">
      <c r="Q391" s="30"/>
    </row>
    <row r="392" spans="17:17" x14ac:dyDescent="0.25">
      <c r="Q392" s="30"/>
    </row>
    <row r="393" spans="17:17" x14ac:dyDescent="0.25">
      <c r="Q393" s="30"/>
    </row>
    <row r="394" spans="17:17" x14ac:dyDescent="0.25">
      <c r="Q394" s="30"/>
    </row>
    <row r="395" spans="17:17" x14ac:dyDescent="0.25">
      <c r="Q395" s="30"/>
    </row>
    <row r="396" spans="17:17" x14ac:dyDescent="0.25">
      <c r="Q396" s="30"/>
    </row>
    <row r="397" spans="17:17" x14ac:dyDescent="0.25">
      <c r="Q397" s="30"/>
    </row>
    <row r="398" spans="17:17" x14ac:dyDescent="0.25">
      <c r="Q398" s="30"/>
    </row>
    <row r="399" spans="17:17" x14ac:dyDescent="0.25">
      <c r="Q399" s="30"/>
    </row>
    <row r="400" spans="17:17" x14ac:dyDescent="0.25">
      <c r="Q400" s="30"/>
    </row>
    <row r="401" spans="17:17" x14ac:dyDescent="0.25">
      <c r="Q401" s="30"/>
    </row>
    <row r="402" spans="17:17" x14ac:dyDescent="0.25">
      <c r="Q402" s="30"/>
    </row>
    <row r="403" spans="17:17" x14ac:dyDescent="0.25">
      <c r="Q403" s="30"/>
    </row>
    <row r="404" spans="17:17" x14ac:dyDescent="0.25">
      <c r="Q404" s="30"/>
    </row>
    <row r="405" spans="17:17" x14ac:dyDescent="0.25">
      <c r="Q405" s="30"/>
    </row>
    <row r="406" spans="17:17" x14ac:dyDescent="0.25">
      <c r="Q406" s="30"/>
    </row>
    <row r="407" spans="17:17" x14ac:dyDescent="0.25">
      <c r="Q407" s="30"/>
    </row>
    <row r="408" spans="17:17" x14ac:dyDescent="0.25">
      <c r="Q408" s="30"/>
    </row>
    <row r="409" spans="17:17" x14ac:dyDescent="0.25">
      <c r="Q409" s="30"/>
    </row>
    <row r="410" spans="17:17" x14ac:dyDescent="0.25">
      <c r="Q410" s="30"/>
    </row>
    <row r="411" spans="17:17" x14ac:dyDescent="0.25">
      <c r="Q411" s="30"/>
    </row>
    <row r="412" spans="17:17" x14ac:dyDescent="0.25">
      <c r="Q412" s="30"/>
    </row>
    <row r="413" spans="17:17" x14ac:dyDescent="0.25">
      <c r="Q413" s="30"/>
    </row>
    <row r="414" spans="17:17" x14ac:dyDescent="0.25">
      <c r="Q414" s="30"/>
    </row>
    <row r="415" spans="17:17" x14ac:dyDescent="0.25">
      <c r="Q415" s="30"/>
    </row>
    <row r="416" spans="17:17" x14ac:dyDescent="0.25">
      <c r="Q416" s="30"/>
    </row>
    <row r="417" spans="17:17" x14ac:dyDescent="0.25">
      <c r="Q417" s="30"/>
    </row>
    <row r="418" spans="17:17" x14ac:dyDescent="0.25">
      <c r="Q418" s="30"/>
    </row>
    <row r="419" spans="17:17" x14ac:dyDescent="0.25">
      <c r="Q419" s="30"/>
    </row>
    <row r="420" spans="17:17" x14ac:dyDescent="0.25">
      <c r="Q420" s="30"/>
    </row>
    <row r="421" spans="17:17" x14ac:dyDescent="0.25">
      <c r="Q421" s="30"/>
    </row>
    <row r="422" spans="17:17" x14ac:dyDescent="0.25">
      <c r="Q422" s="30"/>
    </row>
    <row r="423" spans="17:17" x14ac:dyDescent="0.25">
      <c r="Q423" s="30"/>
    </row>
    <row r="424" spans="17:17" x14ac:dyDescent="0.25">
      <c r="Q424" s="30"/>
    </row>
    <row r="425" spans="17:17" x14ac:dyDescent="0.25">
      <c r="Q425" s="30"/>
    </row>
    <row r="426" spans="17:17" x14ac:dyDescent="0.25">
      <c r="Q426" s="30"/>
    </row>
    <row r="427" spans="17:17" x14ac:dyDescent="0.25">
      <c r="Q427" s="30"/>
    </row>
    <row r="428" spans="17:17" x14ac:dyDescent="0.25">
      <c r="Q428" s="30"/>
    </row>
    <row r="429" spans="17:17" x14ac:dyDescent="0.25">
      <c r="Q429" s="30"/>
    </row>
    <row r="430" spans="17:17" x14ac:dyDescent="0.25">
      <c r="Q430" s="30"/>
    </row>
    <row r="431" spans="17:17" x14ac:dyDescent="0.25">
      <c r="Q431" s="30"/>
    </row>
    <row r="432" spans="17:17" x14ac:dyDescent="0.25">
      <c r="Q432" s="30"/>
    </row>
    <row r="433" spans="17:17" x14ac:dyDescent="0.25">
      <c r="Q433" s="30"/>
    </row>
    <row r="434" spans="17:17" x14ac:dyDescent="0.25">
      <c r="Q434" s="30"/>
    </row>
    <row r="435" spans="17:17" x14ac:dyDescent="0.25">
      <c r="Q435" s="30"/>
    </row>
    <row r="436" spans="17:17" x14ac:dyDescent="0.25">
      <c r="Q436" s="30"/>
    </row>
    <row r="437" spans="17:17" x14ac:dyDescent="0.25">
      <c r="Q437" s="30"/>
    </row>
    <row r="438" spans="17:17" x14ac:dyDescent="0.25">
      <c r="Q438" s="30"/>
    </row>
    <row r="439" spans="17:17" x14ac:dyDescent="0.25">
      <c r="Q439" s="30"/>
    </row>
    <row r="440" spans="17:17" x14ac:dyDescent="0.25">
      <c r="Q440" s="30"/>
    </row>
    <row r="441" spans="17:17" x14ac:dyDescent="0.25">
      <c r="Q441" s="30"/>
    </row>
    <row r="442" spans="17:17" x14ac:dyDescent="0.25">
      <c r="Q442" s="30"/>
    </row>
    <row r="443" spans="17:17" x14ac:dyDescent="0.25">
      <c r="Q443" s="30"/>
    </row>
    <row r="444" spans="17:17" x14ac:dyDescent="0.25">
      <c r="Q444" s="30"/>
    </row>
    <row r="445" spans="17:17" x14ac:dyDescent="0.25">
      <c r="Q445" s="30"/>
    </row>
    <row r="446" spans="17:17" x14ac:dyDescent="0.25">
      <c r="Q446" s="30"/>
    </row>
    <row r="447" spans="17:17" x14ac:dyDescent="0.25">
      <c r="Q447" s="30"/>
    </row>
    <row r="448" spans="17:17" x14ac:dyDescent="0.25">
      <c r="Q448" s="30"/>
    </row>
    <row r="449" spans="17:17" x14ac:dyDescent="0.25">
      <c r="Q449" s="30"/>
    </row>
    <row r="450" spans="17:17" x14ac:dyDescent="0.25">
      <c r="Q450" s="30"/>
    </row>
    <row r="451" spans="17:17" x14ac:dyDescent="0.25">
      <c r="Q451" s="30"/>
    </row>
    <row r="452" spans="17:17" x14ac:dyDescent="0.25">
      <c r="Q452" s="30"/>
    </row>
    <row r="453" spans="17:17" x14ac:dyDescent="0.25">
      <c r="Q453" s="30"/>
    </row>
    <row r="454" spans="17:17" x14ac:dyDescent="0.25">
      <c r="Q454" s="30"/>
    </row>
    <row r="455" spans="17:17" x14ac:dyDescent="0.25">
      <c r="Q455" s="30"/>
    </row>
    <row r="456" spans="17:17" x14ac:dyDescent="0.25">
      <c r="Q456" s="30"/>
    </row>
    <row r="457" spans="17:17" x14ac:dyDescent="0.25">
      <c r="Q457" s="30"/>
    </row>
    <row r="458" spans="17:17" x14ac:dyDescent="0.25">
      <c r="Q458" s="30"/>
    </row>
    <row r="459" spans="17:17" x14ac:dyDescent="0.25">
      <c r="Q459" s="30"/>
    </row>
    <row r="460" spans="17:17" x14ac:dyDescent="0.25">
      <c r="Q460" s="30"/>
    </row>
    <row r="461" spans="17:17" x14ac:dyDescent="0.25">
      <c r="Q461" s="30"/>
    </row>
    <row r="462" spans="17:17" x14ac:dyDescent="0.25">
      <c r="Q462" s="30"/>
    </row>
    <row r="463" spans="17:17" x14ac:dyDescent="0.25">
      <c r="Q463" s="30"/>
    </row>
    <row r="464" spans="17:17" x14ac:dyDescent="0.25">
      <c r="Q464" s="30"/>
    </row>
    <row r="465" spans="17:17" x14ac:dyDescent="0.25">
      <c r="Q465" s="30"/>
    </row>
    <row r="466" spans="17:17" x14ac:dyDescent="0.25">
      <c r="Q466" s="30"/>
    </row>
    <row r="467" spans="17:17" x14ac:dyDescent="0.25">
      <c r="Q467" s="30"/>
    </row>
    <row r="468" spans="17:17" x14ac:dyDescent="0.25">
      <c r="Q468" s="30"/>
    </row>
    <row r="469" spans="17:17" x14ac:dyDescent="0.25">
      <c r="Q469" s="30"/>
    </row>
    <row r="470" spans="17:17" x14ac:dyDescent="0.25">
      <c r="Q470" s="30"/>
    </row>
    <row r="471" spans="17:17" x14ac:dyDescent="0.25">
      <c r="Q471" s="30"/>
    </row>
    <row r="472" spans="17:17" x14ac:dyDescent="0.25">
      <c r="Q472" s="30"/>
    </row>
    <row r="473" spans="17:17" x14ac:dyDescent="0.25">
      <c r="Q473" s="30"/>
    </row>
    <row r="474" spans="17:17" x14ac:dyDescent="0.25">
      <c r="Q474" s="30"/>
    </row>
    <row r="475" spans="17:17" x14ac:dyDescent="0.25">
      <c r="Q475" s="30"/>
    </row>
    <row r="476" spans="17:17" x14ac:dyDescent="0.25">
      <c r="Q476" s="30"/>
    </row>
    <row r="477" spans="17:17" x14ac:dyDescent="0.25">
      <c r="Q477" s="30"/>
    </row>
    <row r="478" spans="17:17" x14ac:dyDescent="0.25">
      <c r="Q478" s="30"/>
    </row>
    <row r="479" spans="17:17" x14ac:dyDescent="0.25">
      <c r="Q479" s="30"/>
    </row>
    <row r="480" spans="17:17" x14ac:dyDescent="0.25">
      <c r="Q480" s="30"/>
    </row>
    <row r="481" spans="17:17" x14ac:dyDescent="0.25">
      <c r="Q481" s="30"/>
    </row>
    <row r="482" spans="17:17" x14ac:dyDescent="0.25">
      <c r="Q482" s="30"/>
    </row>
    <row r="483" spans="17:17" x14ac:dyDescent="0.25">
      <c r="Q483" s="30"/>
    </row>
    <row r="484" spans="17:17" x14ac:dyDescent="0.25">
      <c r="Q484" s="30"/>
    </row>
    <row r="485" spans="17:17" x14ac:dyDescent="0.25">
      <c r="Q485" s="30"/>
    </row>
    <row r="486" spans="17:17" x14ac:dyDescent="0.25">
      <c r="Q486" s="30"/>
    </row>
    <row r="487" spans="17:17" x14ac:dyDescent="0.25">
      <c r="Q487" s="30"/>
    </row>
    <row r="488" spans="17:17" x14ac:dyDescent="0.25">
      <c r="Q488" s="30"/>
    </row>
    <row r="489" spans="17:17" x14ac:dyDescent="0.25">
      <c r="Q489" s="30"/>
    </row>
    <row r="490" spans="17:17" x14ac:dyDescent="0.25">
      <c r="Q490" s="30"/>
    </row>
    <row r="491" spans="17:17" x14ac:dyDescent="0.25">
      <c r="Q491" s="30"/>
    </row>
    <row r="492" spans="17:17" x14ac:dyDescent="0.25">
      <c r="Q492" s="30"/>
    </row>
    <row r="493" spans="17:17" x14ac:dyDescent="0.25">
      <c r="Q493" s="30"/>
    </row>
    <row r="494" spans="17:17" x14ac:dyDescent="0.25">
      <c r="Q494" s="30"/>
    </row>
    <row r="495" spans="17:17" x14ac:dyDescent="0.25">
      <c r="Q495" s="30"/>
    </row>
    <row r="496" spans="17:17" x14ac:dyDescent="0.25">
      <c r="Q496" s="30"/>
    </row>
    <row r="497" spans="17:17" x14ac:dyDescent="0.25">
      <c r="Q497" s="30"/>
    </row>
    <row r="498" spans="17:17" x14ac:dyDescent="0.25">
      <c r="Q498" s="30"/>
    </row>
    <row r="499" spans="17:17" x14ac:dyDescent="0.25">
      <c r="Q499" s="30"/>
    </row>
    <row r="500" spans="17:17" x14ac:dyDescent="0.25">
      <c r="Q500" s="30"/>
    </row>
    <row r="501" spans="17:17" x14ac:dyDescent="0.25">
      <c r="Q501" s="30"/>
    </row>
    <row r="502" spans="17:17" x14ac:dyDescent="0.25">
      <c r="Q502" s="30"/>
    </row>
    <row r="503" spans="17:17" x14ac:dyDescent="0.25">
      <c r="Q503" s="30"/>
    </row>
    <row r="504" spans="17:17" x14ac:dyDescent="0.25">
      <c r="Q504" s="30"/>
    </row>
    <row r="505" spans="17:17" x14ac:dyDescent="0.25">
      <c r="Q505" s="30"/>
    </row>
    <row r="506" spans="17:17" x14ac:dyDescent="0.25">
      <c r="Q506" s="30"/>
    </row>
    <row r="507" spans="17:17" x14ac:dyDescent="0.25">
      <c r="Q507" s="30"/>
    </row>
    <row r="508" spans="17:17" x14ac:dyDescent="0.25">
      <c r="Q508" s="30"/>
    </row>
    <row r="509" spans="17:17" x14ac:dyDescent="0.25">
      <c r="Q509" s="30"/>
    </row>
    <row r="510" spans="17:17" x14ac:dyDescent="0.25">
      <c r="Q510" s="30"/>
    </row>
    <row r="511" spans="17:17" x14ac:dyDescent="0.25">
      <c r="Q511" s="30"/>
    </row>
    <row r="512" spans="17:17" x14ac:dyDescent="0.25">
      <c r="Q512" s="30"/>
    </row>
    <row r="513" spans="17:17" x14ac:dyDescent="0.25">
      <c r="Q513" s="30"/>
    </row>
    <row r="514" spans="17:17" x14ac:dyDescent="0.25">
      <c r="Q514" s="30"/>
    </row>
    <row r="515" spans="17:17" x14ac:dyDescent="0.25">
      <c r="Q515" s="30"/>
    </row>
    <row r="516" spans="17:17" x14ac:dyDescent="0.25">
      <c r="Q516" s="30"/>
    </row>
    <row r="517" spans="17:17" x14ac:dyDescent="0.25">
      <c r="Q517" s="30"/>
    </row>
    <row r="518" spans="17:17" x14ac:dyDescent="0.25">
      <c r="Q518" s="30"/>
    </row>
    <row r="519" spans="17:17" x14ac:dyDescent="0.25">
      <c r="Q519" s="30"/>
    </row>
    <row r="520" spans="17:17" x14ac:dyDescent="0.25">
      <c r="Q520" s="30"/>
    </row>
    <row r="521" spans="17:17" x14ac:dyDescent="0.25">
      <c r="Q521" s="30"/>
    </row>
    <row r="522" spans="17:17" x14ac:dyDescent="0.25">
      <c r="Q522" s="30"/>
    </row>
    <row r="523" spans="17:17" x14ac:dyDescent="0.25">
      <c r="Q523" s="30"/>
    </row>
    <row r="524" spans="17:17" x14ac:dyDescent="0.25">
      <c r="Q524" s="30"/>
    </row>
    <row r="525" spans="17:17" x14ac:dyDescent="0.25">
      <c r="Q525" s="30"/>
    </row>
    <row r="526" spans="17:17" x14ac:dyDescent="0.25">
      <c r="Q526" s="30"/>
    </row>
    <row r="527" spans="17:17" x14ac:dyDescent="0.25">
      <c r="Q527" s="30"/>
    </row>
    <row r="528" spans="17:17" x14ac:dyDescent="0.25">
      <c r="Q528" s="30"/>
    </row>
    <row r="529" spans="17:17" x14ac:dyDescent="0.25">
      <c r="Q529" s="30"/>
    </row>
    <row r="530" spans="17:17" x14ac:dyDescent="0.25">
      <c r="Q530" s="30"/>
    </row>
    <row r="531" spans="17:17" x14ac:dyDescent="0.25">
      <c r="Q531" s="30"/>
    </row>
    <row r="532" spans="17:17" x14ac:dyDescent="0.25">
      <c r="Q532" s="30"/>
    </row>
    <row r="533" spans="17:17" x14ac:dyDescent="0.25">
      <c r="Q533" s="30"/>
    </row>
    <row r="534" spans="17:17" x14ac:dyDescent="0.25">
      <c r="Q534" s="30"/>
    </row>
    <row r="535" spans="17:17" x14ac:dyDescent="0.25">
      <c r="Q535" s="30"/>
    </row>
    <row r="536" spans="17:17" x14ac:dyDescent="0.25">
      <c r="Q536" s="30"/>
    </row>
    <row r="537" spans="17:17" x14ac:dyDescent="0.25">
      <c r="Q537" s="30"/>
    </row>
    <row r="538" spans="17:17" x14ac:dyDescent="0.25">
      <c r="Q538" s="30"/>
    </row>
    <row r="539" spans="17:17" x14ac:dyDescent="0.25">
      <c r="Q539" s="30"/>
    </row>
    <row r="540" spans="17:17" x14ac:dyDescent="0.25">
      <c r="Q540" s="30"/>
    </row>
    <row r="541" spans="17:17" x14ac:dyDescent="0.25">
      <c r="Q541" s="30"/>
    </row>
    <row r="542" spans="17:17" x14ac:dyDescent="0.25">
      <c r="Q542" s="30"/>
    </row>
    <row r="543" spans="17:17" x14ac:dyDescent="0.25">
      <c r="Q543" s="30"/>
    </row>
    <row r="544" spans="17:17" x14ac:dyDescent="0.25">
      <c r="Q544" s="30"/>
    </row>
    <row r="545" spans="17:17" x14ac:dyDescent="0.25">
      <c r="Q545" s="30"/>
    </row>
    <row r="546" spans="17:17" x14ac:dyDescent="0.25">
      <c r="Q546" s="30"/>
    </row>
    <row r="547" spans="17:17" x14ac:dyDescent="0.25">
      <c r="Q547" s="30"/>
    </row>
    <row r="548" spans="17:17" x14ac:dyDescent="0.25">
      <c r="Q548" s="30"/>
    </row>
    <row r="549" spans="17:17" x14ac:dyDescent="0.25">
      <c r="Q549" s="30"/>
    </row>
    <row r="550" spans="17:17" x14ac:dyDescent="0.25">
      <c r="Q550" s="30"/>
    </row>
    <row r="551" spans="17:17" x14ac:dyDescent="0.25">
      <c r="Q551" s="30"/>
    </row>
    <row r="552" spans="17:17" x14ac:dyDescent="0.25">
      <c r="Q552" s="30"/>
    </row>
    <row r="553" spans="17:17" x14ac:dyDescent="0.25">
      <c r="Q553" s="30"/>
    </row>
    <row r="554" spans="17:17" x14ac:dyDescent="0.25">
      <c r="Q554" s="30"/>
    </row>
    <row r="555" spans="17:17" x14ac:dyDescent="0.25">
      <c r="Q555" s="30"/>
    </row>
    <row r="556" spans="17:17" x14ac:dyDescent="0.25">
      <c r="Q556" s="30"/>
    </row>
    <row r="557" spans="17:17" x14ac:dyDescent="0.25">
      <c r="Q557" s="30"/>
    </row>
    <row r="558" spans="17:17" x14ac:dyDescent="0.25">
      <c r="Q558" s="30"/>
    </row>
    <row r="559" spans="17:17" x14ac:dyDescent="0.25">
      <c r="Q559" s="30"/>
    </row>
    <row r="560" spans="17:17" x14ac:dyDescent="0.25">
      <c r="Q560" s="30"/>
    </row>
    <row r="561" spans="17:17" x14ac:dyDescent="0.25">
      <c r="Q561" s="30"/>
    </row>
    <row r="562" spans="17:17" x14ac:dyDescent="0.25">
      <c r="Q562" s="30"/>
    </row>
    <row r="563" spans="17:17" x14ac:dyDescent="0.25">
      <c r="Q563" s="30"/>
    </row>
    <row r="564" spans="17:17" x14ac:dyDescent="0.25">
      <c r="Q564" s="30"/>
    </row>
    <row r="565" spans="17:17" x14ac:dyDescent="0.25">
      <c r="Q565" s="30"/>
    </row>
    <row r="566" spans="17:17" x14ac:dyDescent="0.25">
      <c r="Q566" s="30"/>
    </row>
    <row r="567" spans="17:17" x14ac:dyDescent="0.25">
      <c r="Q567" s="30"/>
    </row>
    <row r="568" spans="17:17" x14ac:dyDescent="0.25">
      <c r="Q568" s="30"/>
    </row>
    <row r="569" spans="17:17" x14ac:dyDescent="0.25">
      <c r="Q569" s="30"/>
    </row>
    <row r="570" spans="17:17" x14ac:dyDescent="0.25">
      <c r="Q570" s="30"/>
    </row>
    <row r="571" spans="17:17" x14ac:dyDescent="0.25">
      <c r="Q571" s="30"/>
    </row>
    <row r="572" spans="17:17" x14ac:dyDescent="0.25">
      <c r="Q572" s="30"/>
    </row>
    <row r="573" spans="17:17" x14ac:dyDescent="0.25">
      <c r="Q573" s="30"/>
    </row>
    <row r="574" spans="17:17" x14ac:dyDescent="0.25">
      <c r="Q574" s="30"/>
    </row>
    <row r="575" spans="17:17" x14ac:dyDescent="0.25">
      <c r="Q575" s="30"/>
    </row>
    <row r="576" spans="17:17" x14ac:dyDescent="0.25">
      <c r="Q576" s="30"/>
    </row>
    <row r="577" spans="17:17" x14ac:dyDescent="0.25">
      <c r="Q577" s="30"/>
    </row>
    <row r="578" spans="17:17" x14ac:dyDescent="0.25">
      <c r="Q578" s="30"/>
    </row>
    <row r="579" spans="17:17" x14ac:dyDescent="0.25">
      <c r="Q579" s="30"/>
    </row>
    <row r="580" spans="17:17" x14ac:dyDescent="0.25">
      <c r="Q580" s="30"/>
    </row>
    <row r="581" spans="17:17" x14ac:dyDescent="0.25">
      <c r="Q581" s="30"/>
    </row>
    <row r="582" spans="17:17" x14ac:dyDescent="0.25">
      <c r="Q582" s="30"/>
    </row>
    <row r="583" spans="17:17" x14ac:dyDescent="0.25">
      <c r="Q583" s="30"/>
    </row>
    <row r="584" spans="17:17" x14ac:dyDescent="0.25">
      <c r="Q584" s="30"/>
    </row>
    <row r="585" spans="17:17" x14ac:dyDescent="0.25">
      <c r="Q585" s="30"/>
    </row>
    <row r="586" spans="17:17" x14ac:dyDescent="0.25">
      <c r="Q586" s="30"/>
    </row>
    <row r="587" spans="17:17" x14ac:dyDescent="0.25">
      <c r="Q587" s="30"/>
    </row>
    <row r="588" spans="17:17" x14ac:dyDescent="0.25">
      <c r="Q588" s="30"/>
    </row>
    <row r="589" spans="17:17" x14ac:dyDescent="0.25">
      <c r="Q589" s="30"/>
    </row>
    <row r="590" spans="17:17" x14ac:dyDescent="0.25">
      <c r="Q590" s="30"/>
    </row>
    <row r="591" spans="17:17" x14ac:dyDescent="0.25">
      <c r="Q591" s="30"/>
    </row>
    <row r="592" spans="17:17" x14ac:dyDescent="0.25">
      <c r="Q592" s="30"/>
    </row>
    <row r="593" spans="17:17" x14ac:dyDescent="0.25">
      <c r="Q593" s="30"/>
    </row>
    <row r="594" spans="17:17" x14ac:dyDescent="0.25">
      <c r="Q594" s="30"/>
    </row>
    <row r="595" spans="17:17" x14ac:dyDescent="0.25">
      <c r="Q595" s="30"/>
    </row>
    <row r="596" spans="17:17" x14ac:dyDescent="0.25">
      <c r="Q596" s="30"/>
    </row>
    <row r="597" spans="17:17" x14ac:dyDescent="0.25">
      <c r="Q597" s="30"/>
    </row>
    <row r="598" spans="17:17" x14ac:dyDescent="0.25">
      <c r="Q598" s="30"/>
    </row>
    <row r="599" spans="17:17" x14ac:dyDescent="0.25">
      <c r="Q599" s="30"/>
    </row>
    <row r="600" spans="17:17" x14ac:dyDescent="0.25">
      <c r="Q600" s="30"/>
    </row>
    <row r="601" spans="17:17" x14ac:dyDescent="0.25">
      <c r="Q601" s="30"/>
    </row>
    <row r="602" spans="17:17" x14ac:dyDescent="0.25">
      <c r="Q602" s="30"/>
    </row>
    <row r="603" spans="17:17" x14ac:dyDescent="0.25">
      <c r="Q603" s="30"/>
    </row>
    <row r="604" spans="17:17" x14ac:dyDescent="0.25">
      <c r="Q604" s="30"/>
    </row>
    <row r="605" spans="17:17" x14ac:dyDescent="0.25">
      <c r="Q605" s="30"/>
    </row>
    <row r="606" spans="17:17" x14ac:dyDescent="0.25">
      <c r="Q606" s="30"/>
    </row>
    <row r="607" spans="17:17" x14ac:dyDescent="0.25">
      <c r="Q607" s="30"/>
    </row>
    <row r="608" spans="17:17" x14ac:dyDescent="0.25">
      <c r="Q608" s="30"/>
    </row>
    <row r="609" spans="17:17" x14ac:dyDescent="0.25">
      <c r="Q609" s="30"/>
    </row>
    <row r="610" spans="17:17" x14ac:dyDescent="0.25">
      <c r="Q610" s="30"/>
    </row>
    <row r="611" spans="17:17" x14ac:dyDescent="0.25">
      <c r="Q611" s="30"/>
    </row>
    <row r="612" spans="17:17" x14ac:dyDescent="0.25">
      <c r="Q612" s="30"/>
    </row>
    <row r="613" spans="17:17" x14ac:dyDescent="0.25">
      <c r="Q613" s="30"/>
    </row>
    <row r="614" spans="17:17" x14ac:dyDescent="0.25">
      <c r="Q614" s="30"/>
    </row>
    <row r="615" spans="17:17" x14ac:dyDescent="0.25">
      <c r="Q615" s="30"/>
    </row>
    <row r="616" spans="17:17" x14ac:dyDescent="0.25">
      <c r="Q616" s="30"/>
    </row>
    <row r="617" spans="17:17" x14ac:dyDescent="0.25">
      <c r="Q617" s="30"/>
    </row>
    <row r="618" spans="17:17" x14ac:dyDescent="0.25">
      <c r="Q618" s="30"/>
    </row>
    <row r="619" spans="17:17" x14ac:dyDescent="0.25">
      <c r="Q619" s="30"/>
    </row>
    <row r="620" spans="17:17" x14ac:dyDescent="0.25">
      <c r="Q620" s="30"/>
    </row>
    <row r="621" spans="17:17" x14ac:dyDescent="0.25">
      <c r="Q621" s="30"/>
    </row>
    <row r="622" spans="17:17" x14ac:dyDescent="0.25">
      <c r="Q622" s="30"/>
    </row>
    <row r="623" spans="17:17" x14ac:dyDescent="0.25">
      <c r="Q623" s="30"/>
    </row>
    <row r="624" spans="17:17" x14ac:dyDescent="0.25">
      <c r="Q624" s="30"/>
    </row>
    <row r="625" spans="17:17" x14ac:dyDescent="0.25">
      <c r="Q625" s="30"/>
    </row>
    <row r="626" spans="17:17" x14ac:dyDescent="0.25">
      <c r="Q626" s="30"/>
    </row>
    <row r="627" spans="17:17" x14ac:dyDescent="0.25">
      <c r="Q627" s="30"/>
    </row>
    <row r="628" spans="17:17" x14ac:dyDescent="0.25">
      <c r="Q628" s="30"/>
    </row>
    <row r="629" spans="17:17" x14ac:dyDescent="0.25">
      <c r="Q629" s="30"/>
    </row>
    <row r="630" spans="17:17" x14ac:dyDescent="0.25">
      <c r="Q630" s="30"/>
    </row>
    <row r="631" spans="17:17" x14ac:dyDescent="0.25">
      <c r="Q631" s="30"/>
    </row>
    <row r="632" spans="17:17" x14ac:dyDescent="0.25">
      <c r="Q632" s="30"/>
    </row>
    <row r="633" spans="17:17" x14ac:dyDescent="0.25">
      <c r="Q633" s="30"/>
    </row>
    <row r="634" spans="17:17" x14ac:dyDescent="0.25">
      <c r="Q634" s="30"/>
    </row>
    <row r="635" spans="17:17" x14ac:dyDescent="0.25">
      <c r="Q635" s="30"/>
    </row>
    <row r="636" spans="17:17" x14ac:dyDescent="0.25">
      <c r="Q636" s="30"/>
    </row>
    <row r="637" spans="17:17" x14ac:dyDescent="0.25">
      <c r="Q637" s="30"/>
    </row>
    <row r="638" spans="17:17" x14ac:dyDescent="0.25">
      <c r="Q638" s="30"/>
    </row>
    <row r="639" spans="17:17" x14ac:dyDescent="0.25">
      <c r="Q639" s="30"/>
    </row>
    <row r="640" spans="17:17" x14ac:dyDescent="0.25">
      <c r="Q640" s="30"/>
    </row>
    <row r="641" spans="17:17" x14ac:dyDescent="0.25">
      <c r="Q641" s="30"/>
    </row>
    <row r="642" spans="17:17" x14ac:dyDescent="0.25">
      <c r="Q642" s="30"/>
    </row>
    <row r="643" spans="17:17" x14ac:dyDescent="0.25">
      <c r="Q643" s="30"/>
    </row>
    <row r="644" spans="17:17" x14ac:dyDescent="0.25">
      <c r="Q644" s="30"/>
    </row>
    <row r="645" spans="17:17" x14ac:dyDescent="0.25">
      <c r="Q645" s="30"/>
    </row>
    <row r="646" spans="17:17" x14ac:dyDescent="0.25">
      <c r="Q646" s="30"/>
    </row>
    <row r="647" spans="17:17" x14ac:dyDescent="0.25">
      <c r="Q647" s="30"/>
    </row>
    <row r="648" spans="17:17" x14ac:dyDescent="0.25">
      <c r="Q648" s="30"/>
    </row>
    <row r="649" spans="17:17" x14ac:dyDescent="0.25">
      <c r="Q649" s="30"/>
    </row>
    <row r="650" spans="17:17" x14ac:dyDescent="0.25">
      <c r="Q650" s="30"/>
    </row>
    <row r="651" spans="17:17" x14ac:dyDescent="0.25">
      <c r="Q651" s="30"/>
    </row>
    <row r="652" spans="17:17" x14ac:dyDescent="0.25">
      <c r="Q652" s="30"/>
    </row>
    <row r="653" spans="17:17" x14ac:dyDescent="0.25">
      <c r="Q653" s="30"/>
    </row>
    <row r="654" spans="17:17" x14ac:dyDescent="0.25">
      <c r="Q654" s="30"/>
    </row>
    <row r="655" spans="17:17" x14ac:dyDescent="0.25">
      <c r="Q655" s="30"/>
    </row>
    <row r="656" spans="17:17" x14ac:dyDescent="0.25">
      <c r="Q656" s="30"/>
    </row>
    <row r="657" spans="17:17" x14ac:dyDescent="0.25">
      <c r="Q657" s="30"/>
    </row>
    <row r="658" spans="17:17" x14ac:dyDescent="0.25">
      <c r="Q658" s="30"/>
    </row>
    <row r="659" spans="17:17" x14ac:dyDescent="0.25">
      <c r="Q659" s="30"/>
    </row>
    <row r="660" spans="17:17" x14ac:dyDescent="0.25">
      <c r="Q660" s="30"/>
    </row>
    <row r="661" spans="17:17" x14ac:dyDescent="0.25">
      <c r="Q661" s="30"/>
    </row>
    <row r="662" spans="17:17" x14ac:dyDescent="0.25">
      <c r="Q662" s="30"/>
    </row>
    <row r="663" spans="17:17" x14ac:dyDescent="0.25">
      <c r="Q663" s="30"/>
    </row>
    <row r="664" spans="17:17" x14ac:dyDescent="0.25">
      <c r="Q664" s="30"/>
    </row>
    <row r="665" spans="17:17" x14ac:dyDescent="0.25">
      <c r="Q665" s="30"/>
    </row>
    <row r="666" spans="17:17" x14ac:dyDescent="0.25">
      <c r="Q666" s="30"/>
    </row>
    <row r="667" spans="17:17" x14ac:dyDescent="0.25">
      <c r="Q667" s="30"/>
    </row>
    <row r="668" spans="17:17" x14ac:dyDescent="0.25">
      <c r="Q668" s="30"/>
    </row>
    <row r="669" spans="17:17" x14ac:dyDescent="0.25">
      <c r="Q669" s="30"/>
    </row>
    <row r="670" spans="17:17" x14ac:dyDescent="0.25">
      <c r="Q670" s="30"/>
    </row>
    <row r="671" spans="17:17" x14ac:dyDescent="0.25">
      <c r="Q671" s="30"/>
    </row>
    <row r="672" spans="17:17" x14ac:dyDescent="0.25">
      <c r="Q672" s="30"/>
    </row>
    <row r="673" spans="17:17" x14ac:dyDescent="0.25">
      <c r="Q673" s="30"/>
    </row>
    <row r="674" spans="17:17" x14ac:dyDescent="0.25">
      <c r="Q674" s="30"/>
    </row>
    <row r="675" spans="17:17" x14ac:dyDescent="0.25">
      <c r="Q675" s="30"/>
    </row>
    <row r="676" spans="17:17" x14ac:dyDescent="0.25">
      <c r="Q676" s="30"/>
    </row>
    <row r="677" spans="17:17" x14ac:dyDescent="0.25">
      <c r="Q677" s="30"/>
    </row>
    <row r="678" spans="17:17" x14ac:dyDescent="0.25">
      <c r="Q678" s="30"/>
    </row>
    <row r="679" spans="17:17" x14ac:dyDescent="0.25">
      <c r="Q679" s="30"/>
    </row>
    <row r="680" spans="17:17" x14ac:dyDescent="0.25">
      <c r="Q680" s="30"/>
    </row>
    <row r="681" spans="17:17" x14ac:dyDescent="0.25">
      <c r="Q681" s="30"/>
    </row>
    <row r="682" spans="17:17" x14ac:dyDescent="0.25">
      <c r="Q682" s="30"/>
    </row>
    <row r="683" spans="17:17" x14ac:dyDescent="0.25">
      <c r="Q683" s="30"/>
    </row>
    <row r="684" spans="17:17" x14ac:dyDescent="0.25">
      <c r="Q684" s="30"/>
    </row>
    <row r="685" spans="17:17" x14ac:dyDescent="0.25">
      <c r="Q685" s="30"/>
    </row>
    <row r="686" spans="17:17" x14ac:dyDescent="0.25">
      <c r="Q686" s="30"/>
    </row>
    <row r="687" spans="17:17" x14ac:dyDescent="0.25">
      <c r="Q687" s="30"/>
    </row>
    <row r="688" spans="17:17" x14ac:dyDescent="0.25">
      <c r="Q688" s="30"/>
    </row>
    <row r="689" spans="17:17" x14ac:dyDescent="0.25">
      <c r="Q689" s="30"/>
    </row>
    <row r="690" spans="17:17" x14ac:dyDescent="0.25">
      <c r="Q690" s="30"/>
    </row>
    <row r="691" spans="17:17" x14ac:dyDescent="0.25">
      <c r="Q691" s="30"/>
    </row>
    <row r="692" spans="17:17" x14ac:dyDescent="0.25">
      <c r="Q692" s="30"/>
    </row>
    <row r="693" spans="17:17" x14ac:dyDescent="0.25">
      <c r="Q693" s="30"/>
    </row>
    <row r="694" spans="17:17" x14ac:dyDescent="0.25">
      <c r="Q694" s="30"/>
    </row>
    <row r="695" spans="17:17" x14ac:dyDescent="0.25">
      <c r="Q695" s="30"/>
    </row>
    <row r="696" spans="17:17" x14ac:dyDescent="0.25">
      <c r="Q696" s="30"/>
    </row>
    <row r="697" spans="17:17" x14ac:dyDescent="0.25">
      <c r="Q697" s="30"/>
    </row>
    <row r="698" spans="17:17" x14ac:dyDescent="0.25">
      <c r="Q698" s="30"/>
    </row>
    <row r="699" spans="17:17" x14ac:dyDescent="0.25">
      <c r="Q699" s="30"/>
    </row>
    <row r="700" spans="17:17" x14ac:dyDescent="0.25">
      <c r="Q700" s="30"/>
    </row>
    <row r="701" spans="17:17" x14ac:dyDescent="0.25">
      <c r="Q701" s="30"/>
    </row>
    <row r="702" spans="17:17" x14ac:dyDescent="0.25">
      <c r="Q702" s="30"/>
    </row>
    <row r="703" spans="17:17" x14ac:dyDescent="0.25">
      <c r="Q703" s="30"/>
    </row>
    <row r="704" spans="17:17" x14ac:dyDescent="0.25">
      <c r="Q704" s="30"/>
    </row>
    <row r="705" spans="17:17" x14ac:dyDescent="0.25">
      <c r="Q705" s="30"/>
    </row>
    <row r="706" spans="17:17" x14ac:dyDescent="0.25">
      <c r="Q706" s="30"/>
    </row>
    <row r="707" spans="17:17" x14ac:dyDescent="0.25">
      <c r="Q707" s="30"/>
    </row>
    <row r="708" spans="17:17" x14ac:dyDescent="0.25">
      <c r="Q708" s="30"/>
    </row>
    <row r="709" spans="17:17" x14ac:dyDescent="0.25">
      <c r="Q709" s="30"/>
    </row>
    <row r="710" spans="17:17" x14ac:dyDescent="0.25">
      <c r="Q710" s="30"/>
    </row>
    <row r="711" spans="17:17" x14ac:dyDescent="0.25">
      <c r="Q711" s="30"/>
    </row>
    <row r="712" spans="17:17" x14ac:dyDescent="0.25">
      <c r="Q712" s="30"/>
    </row>
    <row r="713" spans="17:17" x14ac:dyDescent="0.25">
      <c r="Q713" s="30"/>
    </row>
    <row r="714" spans="17:17" x14ac:dyDescent="0.25">
      <c r="Q714" s="30"/>
    </row>
    <row r="715" spans="17:17" x14ac:dyDescent="0.25">
      <c r="Q715" s="30"/>
    </row>
    <row r="716" spans="17:17" x14ac:dyDescent="0.25">
      <c r="Q716" s="30"/>
    </row>
    <row r="717" spans="17:17" x14ac:dyDescent="0.25">
      <c r="Q717" s="30"/>
    </row>
    <row r="718" spans="17:17" x14ac:dyDescent="0.25">
      <c r="Q718" s="30"/>
    </row>
    <row r="719" spans="17:17" x14ac:dyDescent="0.25">
      <c r="Q719" s="30"/>
    </row>
    <row r="720" spans="17:17" x14ac:dyDescent="0.25">
      <c r="Q720" s="30"/>
    </row>
    <row r="721" spans="17:17" x14ac:dyDescent="0.25">
      <c r="Q721" s="30"/>
    </row>
    <row r="722" spans="17:17" x14ac:dyDescent="0.25">
      <c r="Q722" s="30"/>
    </row>
    <row r="723" spans="17:17" x14ac:dyDescent="0.25">
      <c r="Q723" s="30"/>
    </row>
    <row r="724" spans="17:17" x14ac:dyDescent="0.25">
      <c r="Q724" s="30"/>
    </row>
    <row r="725" spans="17:17" x14ac:dyDescent="0.25">
      <c r="Q725" s="30"/>
    </row>
    <row r="726" spans="17:17" x14ac:dyDescent="0.25">
      <c r="Q726" s="30"/>
    </row>
    <row r="727" spans="17:17" x14ac:dyDescent="0.25">
      <c r="Q727" s="30"/>
    </row>
    <row r="728" spans="17:17" x14ac:dyDescent="0.25">
      <c r="Q728" s="30"/>
    </row>
    <row r="729" spans="17:17" x14ac:dyDescent="0.25">
      <c r="Q729" s="30"/>
    </row>
    <row r="730" spans="17:17" x14ac:dyDescent="0.25">
      <c r="Q730" s="30"/>
    </row>
    <row r="731" spans="17:17" x14ac:dyDescent="0.25">
      <c r="Q731" s="30"/>
    </row>
    <row r="732" spans="17:17" x14ac:dyDescent="0.25">
      <c r="Q732" s="30"/>
    </row>
    <row r="733" spans="17:17" x14ac:dyDescent="0.25">
      <c r="Q733" s="30"/>
    </row>
    <row r="734" spans="17:17" x14ac:dyDescent="0.25">
      <c r="Q734" s="30"/>
    </row>
    <row r="735" spans="17:17" x14ac:dyDescent="0.25">
      <c r="Q735" s="30"/>
    </row>
    <row r="736" spans="17:17" x14ac:dyDescent="0.25">
      <c r="Q736" s="30"/>
    </row>
    <row r="737" spans="17:17" x14ac:dyDescent="0.25">
      <c r="Q737" s="30"/>
    </row>
    <row r="738" spans="17:17" x14ac:dyDescent="0.25">
      <c r="Q738" s="30"/>
    </row>
    <row r="739" spans="17:17" x14ac:dyDescent="0.25">
      <c r="Q739" s="30"/>
    </row>
    <row r="740" spans="17:17" x14ac:dyDescent="0.25">
      <c r="Q740" s="30"/>
    </row>
    <row r="741" spans="17:17" x14ac:dyDescent="0.25">
      <c r="Q741" s="30"/>
    </row>
    <row r="742" spans="17:17" x14ac:dyDescent="0.25">
      <c r="Q742" s="30"/>
    </row>
    <row r="743" spans="17:17" x14ac:dyDescent="0.25">
      <c r="Q743" s="30"/>
    </row>
    <row r="744" spans="17:17" x14ac:dyDescent="0.25">
      <c r="Q744" s="30"/>
    </row>
    <row r="745" spans="17:17" x14ac:dyDescent="0.25">
      <c r="Q745" s="30"/>
    </row>
    <row r="746" spans="17:17" x14ac:dyDescent="0.25">
      <c r="Q746" s="30"/>
    </row>
    <row r="747" spans="17:17" x14ac:dyDescent="0.25">
      <c r="Q747" s="30"/>
    </row>
    <row r="748" spans="17:17" x14ac:dyDescent="0.25">
      <c r="Q748" s="30"/>
    </row>
    <row r="749" spans="17:17" x14ac:dyDescent="0.25">
      <c r="Q749" s="30"/>
    </row>
    <row r="750" spans="17:17" x14ac:dyDescent="0.25">
      <c r="Q750" s="30"/>
    </row>
    <row r="751" spans="17:17" x14ac:dyDescent="0.25">
      <c r="Q751" s="30"/>
    </row>
    <row r="752" spans="17:17" x14ac:dyDescent="0.25">
      <c r="Q752" s="30"/>
    </row>
    <row r="753" spans="17:17" x14ac:dyDescent="0.25">
      <c r="Q753" s="30"/>
    </row>
    <row r="754" spans="17:17" x14ac:dyDescent="0.25">
      <c r="Q754" s="30"/>
    </row>
    <row r="755" spans="17:17" x14ac:dyDescent="0.25">
      <c r="Q755" s="30"/>
    </row>
    <row r="756" spans="17:17" x14ac:dyDescent="0.25">
      <c r="Q756" s="30"/>
    </row>
    <row r="757" spans="17:17" x14ac:dyDescent="0.25">
      <c r="Q757" s="30"/>
    </row>
    <row r="758" spans="17:17" x14ac:dyDescent="0.25">
      <c r="Q758" s="30"/>
    </row>
    <row r="759" spans="17:17" x14ac:dyDescent="0.25">
      <c r="Q759" s="30"/>
    </row>
    <row r="760" spans="17:17" x14ac:dyDescent="0.25">
      <c r="Q760" s="30"/>
    </row>
    <row r="761" spans="17:17" x14ac:dyDescent="0.25">
      <c r="Q761" s="30"/>
    </row>
    <row r="762" spans="17:17" x14ac:dyDescent="0.25">
      <c r="Q762" s="30"/>
    </row>
    <row r="763" spans="17:17" x14ac:dyDescent="0.25">
      <c r="Q763" s="30"/>
    </row>
    <row r="764" spans="17:17" x14ac:dyDescent="0.25">
      <c r="Q764" s="30"/>
    </row>
    <row r="765" spans="17:17" x14ac:dyDescent="0.25">
      <c r="Q765" s="30"/>
    </row>
    <row r="766" spans="17:17" x14ac:dyDescent="0.25">
      <c r="Q766" s="30"/>
    </row>
    <row r="767" spans="17:17" x14ac:dyDescent="0.25">
      <c r="Q767" s="30"/>
    </row>
    <row r="768" spans="17:17" x14ac:dyDescent="0.25">
      <c r="Q768" s="30"/>
    </row>
    <row r="769" spans="17:17" x14ac:dyDescent="0.25">
      <c r="Q769" s="30"/>
    </row>
    <row r="770" spans="17:17" x14ac:dyDescent="0.25">
      <c r="Q770" s="30"/>
    </row>
    <row r="771" spans="17:17" x14ac:dyDescent="0.25">
      <c r="Q771" s="30"/>
    </row>
    <row r="772" spans="17:17" x14ac:dyDescent="0.25">
      <c r="Q772" s="30"/>
    </row>
    <row r="773" spans="17:17" x14ac:dyDescent="0.25">
      <c r="Q773" s="30"/>
    </row>
    <row r="774" spans="17:17" x14ac:dyDescent="0.25">
      <c r="Q774" s="30"/>
    </row>
    <row r="775" spans="17:17" x14ac:dyDescent="0.25">
      <c r="Q775" s="30"/>
    </row>
    <row r="776" spans="17:17" x14ac:dyDescent="0.25">
      <c r="Q776" s="30"/>
    </row>
    <row r="777" spans="17:17" x14ac:dyDescent="0.25">
      <c r="Q777" s="30"/>
    </row>
    <row r="778" spans="17:17" x14ac:dyDescent="0.25">
      <c r="Q778" s="30"/>
    </row>
    <row r="779" spans="17:17" x14ac:dyDescent="0.25">
      <c r="Q779" s="30"/>
    </row>
    <row r="780" spans="17:17" x14ac:dyDescent="0.25">
      <c r="Q780" s="30"/>
    </row>
    <row r="781" spans="17:17" x14ac:dyDescent="0.25">
      <c r="Q781" s="30"/>
    </row>
    <row r="782" spans="17:17" x14ac:dyDescent="0.25">
      <c r="Q782" s="30"/>
    </row>
    <row r="783" spans="17:17" x14ac:dyDescent="0.25">
      <c r="Q783" s="30"/>
    </row>
    <row r="784" spans="17:17" x14ac:dyDescent="0.25">
      <c r="Q784" s="30"/>
    </row>
    <row r="785" spans="17:17" x14ac:dyDescent="0.25">
      <c r="Q785" s="30"/>
    </row>
    <row r="786" spans="17:17" x14ac:dyDescent="0.25">
      <c r="Q786" s="30"/>
    </row>
    <row r="787" spans="17:17" x14ac:dyDescent="0.25">
      <c r="Q787" s="30"/>
    </row>
    <row r="788" spans="17:17" x14ac:dyDescent="0.25">
      <c r="Q788" s="30"/>
    </row>
    <row r="789" spans="17:17" x14ac:dyDescent="0.25">
      <c r="Q789" s="30"/>
    </row>
    <row r="790" spans="17:17" x14ac:dyDescent="0.25">
      <c r="Q790" s="30"/>
    </row>
    <row r="791" spans="17:17" x14ac:dyDescent="0.25">
      <c r="Q791" s="30"/>
    </row>
    <row r="792" spans="17:17" x14ac:dyDescent="0.25">
      <c r="Q792" s="30"/>
    </row>
    <row r="793" spans="17:17" x14ac:dyDescent="0.25">
      <c r="Q793" s="30"/>
    </row>
    <row r="794" spans="17:17" x14ac:dyDescent="0.25">
      <c r="Q794" s="30"/>
    </row>
    <row r="795" spans="17:17" x14ac:dyDescent="0.25">
      <c r="Q795" s="30"/>
    </row>
    <row r="796" spans="17:17" x14ac:dyDescent="0.25">
      <c r="Q796" s="30"/>
    </row>
    <row r="797" spans="17:17" x14ac:dyDescent="0.25">
      <c r="Q797" s="30"/>
    </row>
    <row r="798" spans="17:17" x14ac:dyDescent="0.25">
      <c r="Q798" s="30"/>
    </row>
    <row r="799" spans="17:17" x14ac:dyDescent="0.25">
      <c r="Q799" s="30"/>
    </row>
    <row r="800" spans="17:17" x14ac:dyDescent="0.25">
      <c r="Q800" s="30"/>
    </row>
    <row r="801" spans="17:17" x14ac:dyDescent="0.25">
      <c r="Q801" s="30"/>
    </row>
    <row r="802" spans="17:17" x14ac:dyDescent="0.25">
      <c r="Q802" s="30"/>
    </row>
    <row r="803" spans="17:17" x14ac:dyDescent="0.25">
      <c r="Q803" s="30"/>
    </row>
    <row r="804" spans="17:17" x14ac:dyDescent="0.25">
      <c r="Q804" s="30"/>
    </row>
    <row r="805" spans="17:17" x14ac:dyDescent="0.25">
      <c r="Q805" s="30"/>
    </row>
    <row r="806" spans="17:17" x14ac:dyDescent="0.25">
      <c r="Q806" s="30"/>
    </row>
    <row r="807" spans="17:17" x14ac:dyDescent="0.25">
      <c r="Q807" s="30"/>
    </row>
    <row r="808" spans="17:17" x14ac:dyDescent="0.25">
      <c r="Q808" s="30"/>
    </row>
    <row r="809" spans="17:17" x14ac:dyDescent="0.25">
      <c r="Q809" s="30"/>
    </row>
    <row r="810" spans="17:17" x14ac:dyDescent="0.25">
      <c r="Q810" s="30"/>
    </row>
    <row r="811" spans="17:17" x14ac:dyDescent="0.25">
      <c r="Q811" s="30"/>
    </row>
    <row r="812" spans="17:17" x14ac:dyDescent="0.25">
      <c r="Q812" s="30"/>
    </row>
    <row r="813" spans="17:17" x14ac:dyDescent="0.25">
      <c r="Q813" s="30"/>
    </row>
    <row r="814" spans="17:17" x14ac:dyDescent="0.25">
      <c r="Q814" s="30"/>
    </row>
    <row r="815" spans="17:17" x14ac:dyDescent="0.25">
      <c r="Q815" s="30"/>
    </row>
    <row r="816" spans="17:17" x14ac:dyDescent="0.25">
      <c r="Q816" s="30"/>
    </row>
    <row r="817" spans="17:17" x14ac:dyDescent="0.25">
      <c r="Q817" s="30"/>
    </row>
    <row r="818" spans="17:17" x14ac:dyDescent="0.25">
      <c r="Q818" s="30"/>
    </row>
    <row r="819" spans="17:17" x14ac:dyDescent="0.25">
      <c r="Q819" s="30"/>
    </row>
    <row r="820" spans="17:17" x14ac:dyDescent="0.25">
      <c r="Q820" s="30"/>
    </row>
    <row r="821" spans="17:17" x14ac:dyDescent="0.25">
      <c r="Q821" s="30"/>
    </row>
    <row r="822" spans="17:17" x14ac:dyDescent="0.25">
      <c r="Q822" s="30"/>
    </row>
    <row r="823" spans="17:17" x14ac:dyDescent="0.25">
      <c r="Q823" s="30"/>
    </row>
    <row r="824" spans="17:17" x14ac:dyDescent="0.25">
      <c r="Q824" s="30"/>
    </row>
    <row r="825" spans="17:17" x14ac:dyDescent="0.25">
      <c r="Q825" s="30"/>
    </row>
    <row r="826" spans="17:17" x14ac:dyDescent="0.25">
      <c r="Q826" s="30"/>
    </row>
    <row r="827" spans="17:17" x14ac:dyDescent="0.25">
      <c r="Q827" s="30"/>
    </row>
    <row r="828" spans="17:17" x14ac:dyDescent="0.25">
      <c r="Q828" s="30"/>
    </row>
    <row r="829" spans="17:17" x14ac:dyDescent="0.25">
      <c r="Q829" s="30"/>
    </row>
    <row r="830" spans="17:17" x14ac:dyDescent="0.25">
      <c r="Q830" s="30"/>
    </row>
    <row r="831" spans="17:17" x14ac:dyDescent="0.25">
      <c r="Q831" s="30"/>
    </row>
    <row r="832" spans="17:17" x14ac:dyDescent="0.25">
      <c r="Q832" s="30"/>
    </row>
    <row r="833" spans="17:17" x14ac:dyDescent="0.25">
      <c r="Q833" s="30"/>
    </row>
    <row r="834" spans="17:17" x14ac:dyDescent="0.25">
      <c r="Q834" s="30"/>
    </row>
    <row r="835" spans="17:17" x14ac:dyDescent="0.25">
      <c r="Q835" s="30"/>
    </row>
    <row r="836" spans="17:17" x14ac:dyDescent="0.25">
      <c r="Q836" s="30"/>
    </row>
    <row r="837" spans="17:17" x14ac:dyDescent="0.25">
      <c r="Q837" s="30"/>
    </row>
    <row r="838" spans="17:17" x14ac:dyDescent="0.25">
      <c r="Q838" s="30"/>
    </row>
    <row r="839" spans="17:17" x14ac:dyDescent="0.25">
      <c r="Q839" s="30"/>
    </row>
    <row r="840" spans="17:17" x14ac:dyDescent="0.25">
      <c r="Q840" s="30"/>
    </row>
    <row r="841" spans="17:17" x14ac:dyDescent="0.25">
      <c r="Q841" s="30"/>
    </row>
    <row r="842" spans="17:17" x14ac:dyDescent="0.25">
      <c r="Q842" s="30"/>
    </row>
    <row r="843" spans="17:17" x14ac:dyDescent="0.25">
      <c r="Q843" s="30"/>
    </row>
    <row r="844" spans="17:17" x14ac:dyDescent="0.25">
      <c r="Q844" s="30"/>
    </row>
    <row r="845" spans="17:17" x14ac:dyDescent="0.25">
      <c r="Q845" s="30"/>
    </row>
    <row r="846" spans="17:17" x14ac:dyDescent="0.25">
      <c r="Q846" s="30"/>
    </row>
    <row r="847" spans="17:17" x14ac:dyDescent="0.25">
      <c r="Q847" s="30"/>
    </row>
    <row r="848" spans="17:17" x14ac:dyDescent="0.25">
      <c r="Q848" s="30"/>
    </row>
    <row r="849" spans="17:17" x14ac:dyDescent="0.25">
      <c r="Q849" s="30"/>
    </row>
    <row r="850" spans="17:17" x14ac:dyDescent="0.25">
      <c r="Q850" s="30"/>
    </row>
    <row r="851" spans="17:17" x14ac:dyDescent="0.25">
      <c r="Q851" s="30"/>
    </row>
    <row r="852" spans="17:17" x14ac:dyDescent="0.25">
      <c r="Q852" s="30"/>
    </row>
    <row r="853" spans="17:17" x14ac:dyDescent="0.25">
      <c r="Q853" s="30"/>
    </row>
    <row r="854" spans="17:17" x14ac:dyDescent="0.25">
      <c r="Q854" s="30"/>
    </row>
    <row r="855" spans="17:17" x14ac:dyDescent="0.25">
      <c r="Q855" s="30"/>
    </row>
    <row r="856" spans="17:17" x14ac:dyDescent="0.25">
      <c r="Q856" s="30"/>
    </row>
    <row r="857" spans="17:17" x14ac:dyDescent="0.25">
      <c r="Q857" s="30"/>
    </row>
    <row r="858" spans="17:17" x14ac:dyDescent="0.25">
      <c r="Q858" s="30"/>
    </row>
    <row r="859" spans="17:17" x14ac:dyDescent="0.25">
      <c r="Q859" s="30"/>
    </row>
    <row r="860" spans="17:17" x14ac:dyDescent="0.25">
      <c r="Q860" s="30"/>
    </row>
    <row r="861" spans="17:17" x14ac:dyDescent="0.25">
      <c r="Q861" s="30"/>
    </row>
    <row r="862" spans="17:17" x14ac:dyDescent="0.25">
      <c r="Q862" s="30"/>
    </row>
    <row r="863" spans="17:17" x14ac:dyDescent="0.25">
      <c r="Q863" s="30"/>
    </row>
    <row r="864" spans="17:17" x14ac:dyDescent="0.25">
      <c r="Q864" s="30"/>
    </row>
    <row r="865" spans="17:17" x14ac:dyDescent="0.25">
      <c r="Q865" s="30"/>
    </row>
    <row r="866" spans="17:17" x14ac:dyDescent="0.25">
      <c r="Q866" s="30"/>
    </row>
    <row r="867" spans="17:17" x14ac:dyDescent="0.25">
      <c r="Q867" s="30"/>
    </row>
    <row r="868" spans="17:17" x14ac:dyDescent="0.25">
      <c r="Q868" s="30"/>
    </row>
    <row r="869" spans="17:17" x14ac:dyDescent="0.25">
      <c r="Q869" s="30"/>
    </row>
    <row r="870" spans="17:17" x14ac:dyDescent="0.25">
      <c r="Q870" s="30"/>
    </row>
    <row r="871" spans="17:17" x14ac:dyDescent="0.25">
      <c r="Q871" s="30"/>
    </row>
    <row r="872" spans="17:17" x14ac:dyDescent="0.25">
      <c r="Q872" s="30"/>
    </row>
    <row r="873" spans="17:17" x14ac:dyDescent="0.25">
      <c r="Q873" s="30"/>
    </row>
    <row r="874" spans="17:17" x14ac:dyDescent="0.25">
      <c r="Q874" s="30"/>
    </row>
    <row r="875" spans="17:17" x14ac:dyDescent="0.25">
      <c r="Q875" s="30"/>
    </row>
    <row r="876" spans="17:17" x14ac:dyDescent="0.25">
      <c r="Q876" s="30"/>
    </row>
    <row r="877" spans="17:17" x14ac:dyDescent="0.25">
      <c r="Q877" s="30"/>
    </row>
    <row r="878" spans="17:17" x14ac:dyDescent="0.25">
      <c r="Q878" s="30"/>
    </row>
    <row r="879" spans="17:17" x14ac:dyDescent="0.25">
      <c r="Q879" s="30"/>
    </row>
    <row r="880" spans="17:17" x14ac:dyDescent="0.25">
      <c r="Q880" s="30"/>
    </row>
    <row r="881" spans="17:17" x14ac:dyDescent="0.25">
      <c r="Q881" s="30"/>
    </row>
    <row r="882" spans="17:17" x14ac:dyDescent="0.25">
      <c r="Q882" s="30"/>
    </row>
    <row r="883" spans="17:17" x14ac:dyDescent="0.25">
      <c r="Q883" s="30"/>
    </row>
    <row r="884" spans="17:17" x14ac:dyDescent="0.25">
      <c r="Q884" s="30"/>
    </row>
    <row r="885" spans="17:17" x14ac:dyDescent="0.25">
      <c r="Q885" s="30"/>
    </row>
    <row r="886" spans="17:17" x14ac:dyDescent="0.25">
      <c r="Q886" s="30"/>
    </row>
    <row r="887" spans="17:17" x14ac:dyDescent="0.25">
      <c r="Q887" s="30"/>
    </row>
    <row r="888" spans="17:17" x14ac:dyDescent="0.25">
      <c r="Q888" s="30"/>
    </row>
    <row r="889" spans="17:17" x14ac:dyDescent="0.25">
      <c r="Q889" s="30"/>
    </row>
    <row r="890" spans="17:17" x14ac:dyDescent="0.25">
      <c r="Q890" s="30"/>
    </row>
    <row r="891" spans="17:17" x14ac:dyDescent="0.25">
      <c r="Q891" s="30"/>
    </row>
    <row r="892" spans="17:17" x14ac:dyDescent="0.25">
      <c r="Q892" s="30"/>
    </row>
    <row r="893" spans="17:17" x14ac:dyDescent="0.25">
      <c r="Q893" s="30"/>
    </row>
    <row r="894" spans="17:17" x14ac:dyDescent="0.25">
      <c r="Q894" s="30"/>
    </row>
    <row r="895" spans="17:17" x14ac:dyDescent="0.25">
      <c r="Q895" s="30"/>
    </row>
    <row r="896" spans="17:17" x14ac:dyDescent="0.25">
      <c r="Q896" s="30"/>
    </row>
    <row r="897" spans="17:17" x14ac:dyDescent="0.25">
      <c r="Q897" s="30"/>
    </row>
    <row r="898" spans="17:17" x14ac:dyDescent="0.25">
      <c r="Q898" s="30"/>
    </row>
    <row r="899" spans="17:17" x14ac:dyDescent="0.25">
      <c r="Q899" s="30"/>
    </row>
    <row r="900" spans="17:17" x14ac:dyDescent="0.25">
      <c r="Q900" s="30"/>
    </row>
    <row r="901" spans="17:17" x14ac:dyDescent="0.25">
      <c r="Q901" s="30"/>
    </row>
    <row r="902" spans="17:17" x14ac:dyDescent="0.25">
      <c r="Q902" s="30"/>
    </row>
    <row r="903" spans="17:17" x14ac:dyDescent="0.25">
      <c r="Q903" s="30"/>
    </row>
    <row r="904" spans="17:17" x14ac:dyDescent="0.25">
      <c r="Q904" s="30"/>
    </row>
    <row r="905" spans="17:17" x14ac:dyDescent="0.25">
      <c r="Q905" s="30"/>
    </row>
    <row r="906" spans="17:17" x14ac:dyDescent="0.25">
      <c r="Q906" s="30"/>
    </row>
    <row r="907" spans="17:17" x14ac:dyDescent="0.25">
      <c r="Q907" s="30"/>
    </row>
    <row r="908" spans="17:17" x14ac:dyDescent="0.25">
      <c r="Q908" s="30"/>
    </row>
    <row r="909" spans="17:17" x14ac:dyDescent="0.25">
      <c r="Q909" s="30"/>
    </row>
    <row r="910" spans="17:17" x14ac:dyDescent="0.25">
      <c r="Q910" s="30"/>
    </row>
    <row r="911" spans="17:17" x14ac:dyDescent="0.25">
      <c r="Q911" s="30"/>
    </row>
    <row r="912" spans="17:17" x14ac:dyDescent="0.25">
      <c r="Q912" s="30"/>
    </row>
    <row r="913" spans="17:17" x14ac:dyDescent="0.25">
      <c r="Q913" s="30"/>
    </row>
    <row r="914" spans="17:17" x14ac:dyDescent="0.25">
      <c r="Q914" s="30"/>
    </row>
    <row r="915" spans="17:17" x14ac:dyDescent="0.25">
      <c r="Q915" s="30"/>
    </row>
    <row r="916" spans="17:17" x14ac:dyDescent="0.25">
      <c r="Q916" s="30"/>
    </row>
    <row r="917" spans="17:17" x14ac:dyDescent="0.25">
      <c r="Q917" s="30"/>
    </row>
    <row r="918" spans="17:17" x14ac:dyDescent="0.25">
      <c r="Q918" s="30"/>
    </row>
    <row r="919" spans="17:17" x14ac:dyDescent="0.25">
      <c r="Q919" s="30"/>
    </row>
    <row r="920" spans="17:17" x14ac:dyDescent="0.25">
      <c r="Q920" s="30"/>
    </row>
    <row r="921" spans="17:17" x14ac:dyDescent="0.25">
      <c r="Q921" s="30"/>
    </row>
    <row r="922" spans="17:17" x14ac:dyDescent="0.25">
      <c r="Q922" s="30"/>
    </row>
    <row r="923" spans="17:17" x14ac:dyDescent="0.25">
      <c r="Q923" s="30"/>
    </row>
    <row r="924" spans="17:17" x14ac:dyDescent="0.25">
      <c r="Q924" s="30"/>
    </row>
    <row r="925" spans="17:17" x14ac:dyDescent="0.25">
      <c r="Q925" s="30"/>
    </row>
    <row r="926" spans="17:17" x14ac:dyDescent="0.25">
      <c r="Q926" s="30"/>
    </row>
    <row r="927" spans="17:17" x14ac:dyDescent="0.25">
      <c r="Q927" s="30"/>
    </row>
    <row r="928" spans="17:17" x14ac:dyDescent="0.25">
      <c r="Q928" s="30"/>
    </row>
    <row r="929" spans="17:17" x14ac:dyDescent="0.25">
      <c r="Q929" s="30"/>
    </row>
    <row r="930" spans="17:17" x14ac:dyDescent="0.25">
      <c r="Q930" s="30"/>
    </row>
    <row r="931" spans="17:17" x14ac:dyDescent="0.25">
      <c r="Q931" s="30"/>
    </row>
    <row r="932" spans="17:17" x14ac:dyDescent="0.25">
      <c r="Q932" s="30"/>
    </row>
    <row r="933" spans="17:17" x14ac:dyDescent="0.25">
      <c r="Q933" s="30"/>
    </row>
    <row r="934" spans="17:17" x14ac:dyDescent="0.25">
      <c r="Q934" s="30"/>
    </row>
    <row r="935" spans="17:17" x14ac:dyDescent="0.25">
      <c r="Q935" s="30"/>
    </row>
    <row r="936" spans="17:17" x14ac:dyDescent="0.25">
      <c r="Q936" s="30"/>
    </row>
    <row r="937" spans="17:17" x14ac:dyDescent="0.25">
      <c r="Q937" s="30"/>
    </row>
    <row r="938" spans="17:17" x14ac:dyDescent="0.25">
      <c r="Q938" s="30"/>
    </row>
    <row r="939" spans="17:17" x14ac:dyDescent="0.25">
      <c r="Q939" s="30"/>
    </row>
    <row r="940" spans="17:17" x14ac:dyDescent="0.25">
      <c r="Q940" s="30"/>
    </row>
    <row r="941" spans="17:17" x14ac:dyDescent="0.25">
      <c r="Q941" s="30"/>
    </row>
    <row r="942" spans="17:17" x14ac:dyDescent="0.25">
      <c r="Q942" s="30"/>
    </row>
    <row r="943" spans="17:17" x14ac:dyDescent="0.25">
      <c r="Q943" s="30"/>
    </row>
    <row r="944" spans="17:17" x14ac:dyDescent="0.25">
      <c r="Q944" s="30"/>
    </row>
    <row r="945" spans="17:17" x14ac:dyDescent="0.25">
      <c r="Q945" s="30"/>
    </row>
    <row r="946" spans="17:17" x14ac:dyDescent="0.25">
      <c r="Q946" s="30"/>
    </row>
    <row r="947" spans="17:17" x14ac:dyDescent="0.25">
      <c r="Q947" s="30"/>
    </row>
    <row r="948" spans="17:17" x14ac:dyDescent="0.25">
      <c r="Q948" s="30"/>
    </row>
    <row r="949" spans="17:17" x14ac:dyDescent="0.25">
      <c r="Q949" s="30"/>
    </row>
    <row r="950" spans="17:17" x14ac:dyDescent="0.25">
      <c r="Q950" s="30"/>
    </row>
    <row r="951" spans="17:17" x14ac:dyDescent="0.25">
      <c r="Q951" s="30"/>
    </row>
    <row r="952" spans="17:17" x14ac:dyDescent="0.25">
      <c r="Q952" s="30"/>
    </row>
    <row r="953" spans="17:17" x14ac:dyDescent="0.25">
      <c r="Q953" s="30"/>
    </row>
    <row r="954" spans="17:17" x14ac:dyDescent="0.25">
      <c r="Q954" s="30"/>
    </row>
    <row r="955" spans="17:17" x14ac:dyDescent="0.25">
      <c r="Q955" s="30"/>
    </row>
    <row r="956" spans="17:17" x14ac:dyDescent="0.25">
      <c r="Q956" s="30"/>
    </row>
    <row r="957" spans="17:17" x14ac:dyDescent="0.25">
      <c r="Q957" s="30"/>
    </row>
    <row r="958" spans="17:17" x14ac:dyDescent="0.25">
      <c r="Q958" s="30"/>
    </row>
    <row r="959" spans="17:17" x14ac:dyDescent="0.25">
      <c r="Q959" s="30"/>
    </row>
    <row r="960" spans="17:17" x14ac:dyDescent="0.25">
      <c r="Q960" s="30"/>
    </row>
    <row r="961" spans="17:17" x14ac:dyDescent="0.25">
      <c r="Q961" s="30"/>
    </row>
    <row r="962" spans="17:17" x14ac:dyDescent="0.25">
      <c r="Q962" s="30"/>
    </row>
    <row r="963" spans="17:17" x14ac:dyDescent="0.25">
      <c r="Q963" s="30"/>
    </row>
    <row r="964" spans="17:17" x14ac:dyDescent="0.25">
      <c r="Q964" s="30"/>
    </row>
    <row r="965" spans="17:17" x14ac:dyDescent="0.25">
      <c r="Q965" s="30"/>
    </row>
    <row r="966" spans="17:17" x14ac:dyDescent="0.25">
      <c r="Q966" s="30"/>
    </row>
    <row r="967" spans="17:17" x14ac:dyDescent="0.25">
      <c r="Q967" s="30"/>
    </row>
    <row r="968" spans="17:17" x14ac:dyDescent="0.25">
      <c r="Q968" s="30"/>
    </row>
    <row r="969" spans="17:17" x14ac:dyDescent="0.25">
      <c r="Q969" s="30"/>
    </row>
    <row r="970" spans="17:17" x14ac:dyDescent="0.25">
      <c r="Q970" s="30"/>
    </row>
    <row r="971" spans="17:17" x14ac:dyDescent="0.25">
      <c r="Q971" s="30"/>
    </row>
    <row r="972" spans="17:17" x14ac:dyDescent="0.25">
      <c r="Q972" s="30"/>
    </row>
    <row r="973" spans="17:17" x14ac:dyDescent="0.25">
      <c r="Q973" s="30"/>
    </row>
    <row r="974" spans="17:17" x14ac:dyDescent="0.25">
      <c r="Q974" s="30"/>
    </row>
    <row r="975" spans="17:17" x14ac:dyDescent="0.25">
      <c r="Q975" s="30"/>
    </row>
    <row r="976" spans="17:17" x14ac:dyDescent="0.25">
      <c r="Q976" s="30"/>
    </row>
    <row r="977" spans="17:17" x14ac:dyDescent="0.25">
      <c r="Q977" s="30"/>
    </row>
    <row r="978" spans="17:17" x14ac:dyDescent="0.25">
      <c r="Q978" s="30"/>
    </row>
    <row r="979" spans="17:17" x14ac:dyDescent="0.25">
      <c r="Q979" s="30"/>
    </row>
    <row r="980" spans="17:17" x14ac:dyDescent="0.25">
      <c r="Q980" s="30"/>
    </row>
    <row r="981" spans="17:17" x14ac:dyDescent="0.25">
      <c r="Q981" s="30"/>
    </row>
    <row r="982" spans="17:17" x14ac:dyDescent="0.25">
      <c r="Q982" s="30"/>
    </row>
    <row r="983" spans="17:17" x14ac:dyDescent="0.25">
      <c r="Q983" s="30"/>
    </row>
    <row r="984" spans="17:17" x14ac:dyDescent="0.25">
      <c r="Q984" s="30"/>
    </row>
    <row r="985" spans="17:17" x14ac:dyDescent="0.25">
      <c r="Q985" s="30"/>
    </row>
    <row r="986" spans="17:17" x14ac:dyDescent="0.25">
      <c r="Q986" s="30"/>
    </row>
    <row r="987" spans="17:17" x14ac:dyDescent="0.25">
      <c r="Q987" s="30"/>
    </row>
    <row r="988" spans="17:17" x14ac:dyDescent="0.25">
      <c r="Q988" s="30"/>
    </row>
    <row r="989" spans="17:17" x14ac:dyDescent="0.25">
      <c r="Q989" s="30"/>
    </row>
    <row r="990" spans="17:17" x14ac:dyDescent="0.25">
      <c r="Q990" s="30"/>
    </row>
    <row r="991" spans="17:17" x14ac:dyDescent="0.25">
      <c r="Q991" s="30"/>
    </row>
    <row r="992" spans="17:17" x14ac:dyDescent="0.25">
      <c r="Q992" s="30"/>
    </row>
    <row r="993" spans="17:17" x14ac:dyDescent="0.25">
      <c r="Q993" s="30"/>
    </row>
    <row r="994" spans="17:17" x14ac:dyDescent="0.25">
      <c r="Q994" s="30"/>
    </row>
    <row r="995" spans="17:17" x14ac:dyDescent="0.25">
      <c r="Q995" s="30"/>
    </row>
    <row r="996" spans="17:17" x14ac:dyDescent="0.25">
      <c r="Q996" s="30"/>
    </row>
    <row r="997" spans="17:17" x14ac:dyDescent="0.25">
      <c r="Q997" s="30"/>
    </row>
    <row r="998" spans="17:17" x14ac:dyDescent="0.25">
      <c r="Q998" s="30"/>
    </row>
    <row r="999" spans="17:17" x14ac:dyDescent="0.25">
      <c r="Q999" s="30"/>
    </row>
    <row r="1000" spans="17:17" x14ac:dyDescent="0.25">
      <c r="Q1000" s="30"/>
    </row>
    <row r="1001" spans="17:17" x14ac:dyDescent="0.25">
      <c r="Q1001" s="30"/>
    </row>
    <row r="1002" spans="17:17" x14ac:dyDescent="0.25">
      <c r="Q1002" s="30"/>
    </row>
    <row r="1003" spans="17:17" x14ac:dyDescent="0.25">
      <c r="Q1003" s="30"/>
    </row>
    <row r="1004" spans="17:17" x14ac:dyDescent="0.25">
      <c r="Q1004" s="30"/>
    </row>
    <row r="1005" spans="17:17" x14ac:dyDescent="0.25">
      <c r="Q1005" s="30"/>
    </row>
    <row r="1006" spans="17:17" x14ac:dyDescent="0.25">
      <c r="Q1006" s="30"/>
    </row>
    <row r="1007" spans="17:17" x14ac:dyDescent="0.25">
      <c r="Q1007" s="30"/>
    </row>
    <row r="1008" spans="17:17" x14ac:dyDescent="0.25">
      <c r="Q1008" s="30"/>
    </row>
    <row r="1009" spans="17:17" x14ac:dyDescent="0.25">
      <c r="Q1009" s="30"/>
    </row>
    <row r="1010" spans="17:17" x14ac:dyDescent="0.25">
      <c r="Q1010" s="30"/>
    </row>
    <row r="1011" spans="17:17" x14ac:dyDescent="0.25">
      <c r="Q1011" s="30"/>
    </row>
    <row r="1012" spans="17:17" x14ac:dyDescent="0.25">
      <c r="Q1012" s="30"/>
    </row>
    <row r="1013" spans="17:17" x14ac:dyDescent="0.25">
      <c r="Q1013" s="30"/>
    </row>
    <row r="1014" spans="17:17" x14ac:dyDescent="0.25">
      <c r="Q1014" s="30"/>
    </row>
    <row r="1015" spans="17:17" x14ac:dyDescent="0.25">
      <c r="Q1015" s="30"/>
    </row>
    <row r="1016" spans="17:17" x14ac:dyDescent="0.25">
      <c r="Q1016" s="30"/>
    </row>
    <row r="1017" spans="17:17" x14ac:dyDescent="0.25">
      <c r="Q1017" s="30"/>
    </row>
    <row r="1018" spans="17:17" x14ac:dyDescent="0.25">
      <c r="Q1018" s="30"/>
    </row>
    <row r="1019" spans="17:17" x14ac:dyDescent="0.25">
      <c r="Q1019" s="30"/>
    </row>
    <row r="1020" spans="17:17" x14ac:dyDescent="0.25">
      <c r="Q1020" s="30"/>
    </row>
    <row r="1021" spans="17:17" x14ac:dyDescent="0.25">
      <c r="Q1021" s="30"/>
    </row>
    <row r="1022" spans="17:17" x14ac:dyDescent="0.25">
      <c r="Q1022" s="30"/>
    </row>
    <row r="1023" spans="17:17" x14ac:dyDescent="0.25">
      <c r="Q1023" s="30"/>
    </row>
    <row r="1024" spans="17:17" x14ac:dyDescent="0.25">
      <c r="Q1024" s="30"/>
    </row>
    <row r="1025" spans="17:17" x14ac:dyDescent="0.25">
      <c r="Q1025" s="30"/>
    </row>
    <row r="1026" spans="17:17" x14ac:dyDescent="0.25">
      <c r="Q1026" s="30"/>
    </row>
    <row r="1027" spans="17:17" x14ac:dyDescent="0.25">
      <c r="Q1027" s="30"/>
    </row>
    <row r="1028" spans="17:17" x14ac:dyDescent="0.25">
      <c r="Q1028" s="30"/>
    </row>
    <row r="1029" spans="17:17" x14ac:dyDescent="0.25">
      <c r="Q1029" s="30"/>
    </row>
    <row r="1030" spans="17:17" x14ac:dyDescent="0.25">
      <c r="Q1030" s="30"/>
    </row>
    <row r="1031" spans="17:17" x14ac:dyDescent="0.25">
      <c r="Q1031" s="30"/>
    </row>
    <row r="1032" spans="17:17" x14ac:dyDescent="0.25">
      <c r="Q1032" s="30"/>
    </row>
    <row r="1033" spans="17:17" x14ac:dyDescent="0.25">
      <c r="Q1033" s="30"/>
    </row>
    <row r="1034" spans="17:17" x14ac:dyDescent="0.25">
      <c r="Q1034" s="30"/>
    </row>
    <row r="1035" spans="17:17" x14ac:dyDescent="0.25">
      <c r="Q1035" s="30"/>
    </row>
    <row r="1036" spans="17:17" x14ac:dyDescent="0.25">
      <c r="Q1036" s="30"/>
    </row>
    <row r="1037" spans="17:17" x14ac:dyDescent="0.25">
      <c r="Q1037" s="30"/>
    </row>
    <row r="1038" spans="17:17" x14ac:dyDescent="0.25">
      <c r="Q1038" s="30"/>
    </row>
    <row r="1039" spans="17:17" x14ac:dyDescent="0.25">
      <c r="Q1039" s="30"/>
    </row>
    <row r="1040" spans="17:17" x14ac:dyDescent="0.25">
      <c r="Q1040" s="30"/>
    </row>
    <row r="1041" spans="17:17" x14ac:dyDescent="0.25">
      <c r="Q1041" s="30"/>
    </row>
    <row r="1042" spans="17:17" x14ac:dyDescent="0.25">
      <c r="Q1042" s="30"/>
    </row>
    <row r="1043" spans="17:17" x14ac:dyDescent="0.25">
      <c r="Q1043" s="30"/>
    </row>
    <row r="1044" spans="17:17" x14ac:dyDescent="0.25">
      <c r="Q1044" s="30"/>
    </row>
    <row r="1045" spans="17:17" x14ac:dyDescent="0.25">
      <c r="Q1045" s="30"/>
    </row>
    <row r="1046" spans="17:17" x14ac:dyDescent="0.25">
      <c r="Q1046" s="30"/>
    </row>
    <row r="1047" spans="17:17" x14ac:dyDescent="0.25">
      <c r="Q1047" s="30"/>
    </row>
    <row r="1048" spans="17:17" x14ac:dyDescent="0.25">
      <c r="Q1048" s="30"/>
    </row>
    <row r="1049" spans="17:17" x14ac:dyDescent="0.25">
      <c r="Q1049" s="30"/>
    </row>
    <row r="1050" spans="17:17" x14ac:dyDescent="0.25">
      <c r="Q1050" s="30"/>
    </row>
    <row r="1051" spans="17:17" x14ac:dyDescent="0.25">
      <c r="Q1051" s="30"/>
    </row>
    <row r="1052" spans="17:17" x14ac:dyDescent="0.25">
      <c r="Q1052" s="30"/>
    </row>
    <row r="1053" spans="17:17" x14ac:dyDescent="0.25">
      <c r="Q1053" s="30"/>
    </row>
    <row r="1054" spans="17:17" x14ac:dyDescent="0.25">
      <c r="Q1054" s="30"/>
    </row>
    <row r="1055" spans="17:17" x14ac:dyDescent="0.25">
      <c r="Q1055" s="30"/>
    </row>
    <row r="1056" spans="17:17" x14ac:dyDescent="0.25">
      <c r="Q1056" s="30"/>
    </row>
    <row r="1057" spans="17:17" x14ac:dyDescent="0.25">
      <c r="Q1057" s="30"/>
    </row>
    <row r="1058" spans="17:17" x14ac:dyDescent="0.25">
      <c r="Q1058" s="30"/>
    </row>
    <row r="1059" spans="17:17" x14ac:dyDescent="0.25">
      <c r="Q1059" s="30"/>
    </row>
    <row r="1060" spans="17:17" x14ac:dyDescent="0.25">
      <c r="Q1060" s="30"/>
    </row>
    <row r="1061" spans="17:17" x14ac:dyDescent="0.25">
      <c r="Q1061" s="30"/>
    </row>
    <row r="1062" spans="17:17" x14ac:dyDescent="0.25">
      <c r="Q1062" s="30"/>
    </row>
    <row r="1063" spans="17:17" x14ac:dyDescent="0.25">
      <c r="Q1063" s="30"/>
    </row>
    <row r="1064" spans="17:17" x14ac:dyDescent="0.25">
      <c r="Q1064" s="30"/>
    </row>
    <row r="1065" spans="17:17" x14ac:dyDescent="0.25">
      <c r="Q1065" s="30"/>
    </row>
    <row r="1066" spans="17:17" x14ac:dyDescent="0.25">
      <c r="Q1066" s="30"/>
    </row>
    <row r="1067" spans="17:17" x14ac:dyDescent="0.25">
      <c r="Q1067" s="30"/>
    </row>
    <row r="1068" spans="17:17" x14ac:dyDescent="0.25">
      <c r="Q1068" s="30"/>
    </row>
    <row r="1069" spans="17:17" x14ac:dyDescent="0.25">
      <c r="Q1069" s="30"/>
    </row>
    <row r="1070" spans="17:17" x14ac:dyDescent="0.25">
      <c r="Q1070" s="30"/>
    </row>
    <row r="1071" spans="17:17" x14ac:dyDescent="0.25">
      <c r="Q1071" s="30"/>
    </row>
    <row r="1072" spans="17:17" x14ac:dyDescent="0.25">
      <c r="Q1072" s="30"/>
    </row>
    <row r="1073" spans="17:17" x14ac:dyDescent="0.25">
      <c r="Q1073" s="30"/>
    </row>
    <row r="1074" spans="17:17" x14ac:dyDescent="0.25">
      <c r="Q1074" s="30"/>
    </row>
    <row r="1075" spans="17:17" x14ac:dyDescent="0.25">
      <c r="Q1075" s="30"/>
    </row>
    <row r="1076" spans="17:17" x14ac:dyDescent="0.25">
      <c r="Q1076" s="30"/>
    </row>
    <row r="1077" spans="17:17" x14ac:dyDescent="0.25">
      <c r="Q1077" s="30"/>
    </row>
    <row r="1078" spans="17:17" x14ac:dyDescent="0.25">
      <c r="Q1078" s="30"/>
    </row>
    <row r="1079" spans="17:17" x14ac:dyDescent="0.25">
      <c r="Q1079" s="30"/>
    </row>
    <row r="1080" spans="17:17" x14ac:dyDescent="0.25">
      <c r="Q1080" s="30"/>
    </row>
    <row r="1081" spans="17:17" x14ac:dyDescent="0.25">
      <c r="Q1081" s="30"/>
    </row>
    <row r="1082" spans="17:17" x14ac:dyDescent="0.25">
      <c r="Q1082" s="30"/>
    </row>
    <row r="1083" spans="17:17" x14ac:dyDescent="0.25">
      <c r="Q1083" s="30"/>
    </row>
    <row r="1084" spans="17:17" x14ac:dyDescent="0.25">
      <c r="Q1084" s="30"/>
    </row>
    <row r="1085" spans="17:17" x14ac:dyDescent="0.25">
      <c r="Q1085" s="30"/>
    </row>
    <row r="1086" spans="17:17" x14ac:dyDescent="0.25">
      <c r="Q1086" s="30"/>
    </row>
    <row r="1087" spans="17:17" x14ac:dyDescent="0.25">
      <c r="Q1087" s="30"/>
    </row>
    <row r="1088" spans="17:17" x14ac:dyDescent="0.25">
      <c r="Q1088" s="30"/>
    </row>
    <row r="1089" spans="17:17" x14ac:dyDescent="0.25">
      <c r="Q1089" s="30"/>
    </row>
    <row r="1090" spans="17:17" x14ac:dyDescent="0.25">
      <c r="Q1090" s="30"/>
    </row>
    <row r="1091" spans="17:17" x14ac:dyDescent="0.25">
      <c r="Q1091" s="30"/>
    </row>
    <row r="1092" spans="17:17" x14ac:dyDescent="0.25">
      <c r="Q1092" s="30"/>
    </row>
    <row r="1093" spans="17:17" x14ac:dyDescent="0.25">
      <c r="Q1093" s="30"/>
    </row>
    <row r="1094" spans="17:17" x14ac:dyDescent="0.25">
      <c r="Q1094" s="30"/>
    </row>
    <row r="1095" spans="17:17" x14ac:dyDescent="0.25">
      <c r="Q1095" s="30"/>
    </row>
    <row r="1096" spans="17:17" x14ac:dyDescent="0.25">
      <c r="Q1096" s="30"/>
    </row>
    <row r="1097" spans="17:17" x14ac:dyDescent="0.25">
      <c r="Q1097" s="30"/>
    </row>
    <row r="1098" spans="17:17" x14ac:dyDescent="0.25">
      <c r="Q1098" s="30"/>
    </row>
    <row r="1099" spans="17:17" x14ac:dyDescent="0.25">
      <c r="Q1099" s="30"/>
    </row>
    <row r="1100" spans="17:17" x14ac:dyDescent="0.25">
      <c r="Q1100" s="30"/>
    </row>
    <row r="1101" spans="17:17" x14ac:dyDescent="0.25">
      <c r="Q1101" s="30"/>
    </row>
    <row r="1102" spans="17:17" x14ac:dyDescent="0.25">
      <c r="Q1102" s="30"/>
    </row>
    <row r="1103" spans="17:17" x14ac:dyDescent="0.25">
      <c r="Q1103" s="30"/>
    </row>
    <row r="1104" spans="17:17" x14ac:dyDescent="0.25">
      <c r="Q1104" s="30"/>
    </row>
    <row r="1105" spans="17:17" x14ac:dyDescent="0.25">
      <c r="Q1105" s="30"/>
    </row>
    <row r="1106" spans="17:17" x14ac:dyDescent="0.25">
      <c r="Q1106" s="30"/>
    </row>
    <row r="1107" spans="17:17" x14ac:dyDescent="0.25">
      <c r="Q1107" s="30"/>
    </row>
    <row r="1108" spans="17:17" x14ac:dyDescent="0.25">
      <c r="Q1108" s="30"/>
    </row>
    <row r="1109" spans="17:17" x14ac:dyDescent="0.25">
      <c r="Q1109" s="30"/>
    </row>
    <row r="1110" spans="17:17" x14ac:dyDescent="0.25">
      <c r="Q1110" s="30"/>
    </row>
    <row r="1111" spans="17:17" x14ac:dyDescent="0.25">
      <c r="Q1111" s="30"/>
    </row>
    <row r="1112" spans="17:17" x14ac:dyDescent="0.25">
      <c r="Q1112" s="30"/>
    </row>
    <row r="1113" spans="17:17" x14ac:dyDescent="0.25">
      <c r="Q1113" s="30"/>
    </row>
    <row r="1114" spans="17:17" x14ac:dyDescent="0.25">
      <c r="Q1114" s="30"/>
    </row>
    <row r="1115" spans="17:17" x14ac:dyDescent="0.25">
      <c r="Q1115" s="30"/>
    </row>
    <row r="1116" spans="17:17" x14ac:dyDescent="0.25">
      <c r="Q1116" s="30"/>
    </row>
    <row r="1117" spans="17:17" x14ac:dyDescent="0.25">
      <c r="Q1117" s="30"/>
    </row>
    <row r="1118" spans="17:17" x14ac:dyDescent="0.25">
      <c r="Q1118" s="30"/>
    </row>
    <row r="1119" spans="17:17" x14ac:dyDescent="0.25">
      <c r="Q1119" s="30"/>
    </row>
    <row r="1120" spans="17:17" x14ac:dyDescent="0.25">
      <c r="Q1120" s="30"/>
    </row>
    <row r="1121" spans="17:17" x14ac:dyDescent="0.25">
      <c r="Q1121" s="30"/>
    </row>
    <row r="1122" spans="17:17" x14ac:dyDescent="0.25">
      <c r="Q1122" s="30"/>
    </row>
    <row r="1123" spans="17:17" x14ac:dyDescent="0.25">
      <c r="Q1123" s="30"/>
    </row>
    <row r="1124" spans="17:17" x14ac:dyDescent="0.25">
      <c r="Q1124" s="30"/>
    </row>
    <row r="1125" spans="17:17" x14ac:dyDescent="0.25">
      <c r="Q1125" s="30"/>
    </row>
    <row r="1126" spans="17:17" x14ac:dyDescent="0.25">
      <c r="Q1126" s="30"/>
    </row>
    <row r="1127" spans="17:17" x14ac:dyDescent="0.25">
      <c r="Q1127" s="30"/>
    </row>
    <row r="1128" spans="17:17" x14ac:dyDescent="0.25">
      <c r="Q1128" s="30"/>
    </row>
    <row r="1129" spans="17:17" x14ac:dyDescent="0.25">
      <c r="Q1129" s="30"/>
    </row>
    <row r="1130" spans="17:17" x14ac:dyDescent="0.25">
      <c r="Q1130" s="30"/>
    </row>
    <row r="1131" spans="17:17" x14ac:dyDescent="0.25">
      <c r="Q1131" s="30"/>
    </row>
    <row r="1132" spans="17:17" x14ac:dyDescent="0.25">
      <c r="Q1132" s="30"/>
    </row>
    <row r="1133" spans="17:17" x14ac:dyDescent="0.25">
      <c r="Q1133" s="30"/>
    </row>
    <row r="1134" spans="17:17" x14ac:dyDescent="0.25">
      <c r="Q1134" s="30"/>
    </row>
    <row r="1135" spans="17:17" x14ac:dyDescent="0.25">
      <c r="Q1135" s="30"/>
    </row>
    <row r="1136" spans="17:17" x14ac:dyDescent="0.25">
      <c r="Q1136" s="30"/>
    </row>
    <row r="1137" spans="17:17" x14ac:dyDescent="0.25">
      <c r="Q1137" s="30"/>
    </row>
    <row r="1138" spans="17:17" x14ac:dyDescent="0.25">
      <c r="Q1138" s="30"/>
    </row>
    <row r="1139" spans="17:17" x14ac:dyDescent="0.25">
      <c r="Q1139" s="30"/>
    </row>
    <row r="1140" spans="17:17" x14ac:dyDescent="0.25">
      <c r="Q1140" s="30"/>
    </row>
    <row r="1141" spans="17:17" x14ac:dyDescent="0.25">
      <c r="Q1141" s="30"/>
    </row>
    <row r="1142" spans="17:17" x14ac:dyDescent="0.25">
      <c r="Q1142" s="30"/>
    </row>
    <row r="1143" spans="17:17" x14ac:dyDescent="0.25">
      <c r="Q1143" s="30"/>
    </row>
    <row r="1144" spans="17:17" x14ac:dyDescent="0.25">
      <c r="Q1144" s="30"/>
    </row>
    <row r="1145" spans="17:17" x14ac:dyDescent="0.25">
      <c r="Q1145" s="30"/>
    </row>
    <row r="1146" spans="17:17" x14ac:dyDescent="0.25">
      <c r="Q1146" s="30"/>
    </row>
    <row r="1147" spans="17:17" x14ac:dyDescent="0.25">
      <c r="Q1147" s="30"/>
    </row>
    <row r="1148" spans="17:17" x14ac:dyDescent="0.25">
      <c r="Q1148" s="30"/>
    </row>
    <row r="1149" spans="17:17" x14ac:dyDescent="0.25">
      <c r="Q1149" s="30"/>
    </row>
    <row r="1150" spans="17:17" x14ac:dyDescent="0.25">
      <c r="Q1150" s="30"/>
    </row>
    <row r="1151" spans="17:17" x14ac:dyDescent="0.25">
      <c r="Q1151" s="30"/>
    </row>
    <row r="1152" spans="17:17" x14ac:dyDescent="0.25">
      <c r="Q1152" s="30"/>
    </row>
    <row r="1153" spans="17:17" x14ac:dyDescent="0.25">
      <c r="Q1153" s="30"/>
    </row>
    <row r="1154" spans="17:17" x14ac:dyDescent="0.25">
      <c r="Q1154" s="30"/>
    </row>
    <row r="1155" spans="17:17" x14ac:dyDescent="0.25">
      <c r="Q1155" s="30"/>
    </row>
    <row r="1156" spans="17:17" x14ac:dyDescent="0.25">
      <c r="Q1156" s="30"/>
    </row>
    <row r="1157" spans="17:17" x14ac:dyDescent="0.25">
      <c r="Q1157" s="30"/>
    </row>
    <row r="1158" spans="17:17" x14ac:dyDescent="0.25">
      <c r="Q1158" s="30"/>
    </row>
    <row r="1159" spans="17:17" x14ac:dyDescent="0.25">
      <c r="Q1159" s="30"/>
    </row>
    <row r="1160" spans="17:17" x14ac:dyDescent="0.25">
      <c r="Q1160" s="30"/>
    </row>
    <row r="1161" spans="17:17" x14ac:dyDescent="0.25">
      <c r="Q1161" s="30"/>
    </row>
    <row r="1162" spans="17:17" x14ac:dyDescent="0.25">
      <c r="Q1162" s="30"/>
    </row>
    <row r="1163" spans="17:17" x14ac:dyDescent="0.25">
      <c r="Q1163" s="30"/>
    </row>
    <row r="1164" spans="17:17" x14ac:dyDescent="0.25">
      <c r="Q1164" s="30"/>
    </row>
    <row r="1165" spans="17:17" x14ac:dyDescent="0.25">
      <c r="Q1165" s="30"/>
    </row>
    <row r="1166" spans="17:17" x14ac:dyDescent="0.25">
      <c r="Q1166" s="30"/>
    </row>
    <row r="1167" spans="17:17" x14ac:dyDescent="0.25">
      <c r="Q1167" s="30"/>
    </row>
    <row r="1168" spans="17:17" x14ac:dyDescent="0.25">
      <c r="Q1168" s="30"/>
    </row>
    <row r="1169" spans="17:17" x14ac:dyDescent="0.25">
      <c r="Q1169" s="30"/>
    </row>
    <row r="1170" spans="17:17" x14ac:dyDescent="0.25">
      <c r="Q1170" s="30"/>
    </row>
    <row r="1171" spans="17:17" x14ac:dyDescent="0.25">
      <c r="Q1171" s="30"/>
    </row>
    <row r="1172" spans="17:17" x14ac:dyDescent="0.25">
      <c r="Q1172" s="30"/>
    </row>
    <row r="1173" spans="17:17" x14ac:dyDescent="0.25">
      <c r="Q1173" s="30"/>
    </row>
    <row r="1174" spans="17:17" x14ac:dyDescent="0.25">
      <c r="Q1174" s="30"/>
    </row>
    <row r="1175" spans="17:17" x14ac:dyDescent="0.25">
      <c r="Q1175" s="30"/>
    </row>
    <row r="1176" spans="17:17" x14ac:dyDescent="0.25">
      <c r="Q1176" s="30"/>
    </row>
    <row r="1177" spans="17:17" x14ac:dyDescent="0.25">
      <c r="Q1177" s="30"/>
    </row>
    <row r="1178" spans="17:17" x14ac:dyDescent="0.25">
      <c r="Q1178" s="30"/>
    </row>
    <row r="1179" spans="17:17" x14ac:dyDescent="0.25">
      <c r="Q1179" s="30"/>
    </row>
    <row r="1180" spans="17:17" x14ac:dyDescent="0.25">
      <c r="Q1180" s="30"/>
    </row>
    <row r="1181" spans="17:17" x14ac:dyDescent="0.25">
      <c r="Q1181" s="30"/>
    </row>
    <row r="1182" spans="17:17" x14ac:dyDescent="0.25">
      <c r="Q1182" s="30"/>
    </row>
    <row r="1183" spans="17:17" x14ac:dyDescent="0.25">
      <c r="Q1183" s="30"/>
    </row>
    <row r="1184" spans="17:17" x14ac:dyDescent="0.25">
      <c r="Q1184" s="30"/>
    </row>
    <row r="1185" spans="17:17" x14ac:dyDescent="0.25">
      <c r="Q1185" s="30"/>
    </row>
    <row r="1186" spans="17:17" x14ac:dyDescent="0.25">
      <c r="Q1186" s="30"/>
    </row>
    <row r="1187" spans="17:17" x14ac:dyDescent="0.25">
      <c r="Q1187" s="30"/>
    </row>
    <row r="1188" spans="17:17" x14ac:dyDescent="0.25">
      <c r="Q1188" s="30"/>
    </row>
    <row r="1189" spans="17:17" x14ac:dyDescent="0.25">
      <c r="Q1189" s="30"/>
    </row>
    <row r="1190" spans="17:17" x14ac:dyDescent="0.25">
      <c r="Q1190" s="30"/>
    </row>
    <row r="1191" spans="17:17" x14ac:dyDescent="0.25">
      <c r="Q1191" s="30"/>
    </row>
    <row r="1192" spans="17:17" x14ac:dyDescent="0.25">
      <c r="Q1192" s="30"/>
    </row>
    <row r="1193" spans="17:17" x14ac:dyDescent="0.25">
      <c r="Q1193" s="30"/>
    </row>
    <row r="1194" spans="17:17" x14ac:dyDescent="0.25">
      <c r="Q1194" s="30"/>
    </row>
    <row r="1195" spans="17:17" x14ac:dyDescent="0.25">
      <c r="Q1195" s="30"/>
    </row>
    <row r="1196" spans="17:17" x14ac:dyDescent="0.25">
      <c r="Q1196" s="30"/>
    </row>
    <row r="1197" spans="17:17" x14ac:dyDescent="0.25">
      <c r="Q1197" s="30"/>
    </row>
    <row r="1198" spans="17:17" x14ac:dyDescent="0.25">
      <c r="Q1198" s="30"/>
    </row>
    <row r="1199" spans="17:17" x14ac:dyDescent="0.25">
      <c r="Q1199" s="30"/>
    </row>
    <row r="1200" spans="17:17" x14ac:dyDescent="0.25">
      <c r="Q1200" s="30"/>
    </row>
    <row r="1201" spans="17:17" x14ac:dyDescent="0.25">
      <c r="Q1201" s="30"/>
    </row>
    <row r="1202" spans="17:17" x14ac:dyDescent="0.25">
      <c r="Q1202" s="30"/>
    </row>
    <row r="1203" spans="17:17" x14ac:dyDescent="0.25">
      <c r="Q1203" s="30"/>
    </row>
    <row r="1204" spans="17:17" x14ac:dyDescent="0.25">
      <c r="Q1204" s="30"/>
    </row>
    <row r="1205" spans="17:17" x14ac:dyDescent="0.25">
      <c r="Q1205" s="30"/>
    </row>
    <row r="1206" spans="17:17" x14ac:dyDescent="0.25">
      <c r="Q1206" s="30"/>
    </row>
    <row r="1207" spans="17:17" x14ac:dyDescent="0.25">
      <c r="Q1207" s="30"/>
    </row>
    <row r="1208" spans="17:17" x14ac:dyDescent="0.25">
      <c r="Q1208" s="30"/>
    </row>
    <row r="1209" spans="17:17" x14ac:dyDescent="0.25">
      <c r="Q1209" s="30"/>
    </row>
    <row r="1210" spans="17:17" x14ac:dyDescent="0.25">
      <c r="Q1210" s="30"/>
    </row>
    <row r="1211" spans="17:17" x14ac:dyDescent="0.25">
      <c r="Q1211" s="30"/>
    </row>
    <row r="1212" spans="17:17" x14ac:dyDescent="0.25">
      <c r="Q1212" s="30"/>
    </row>
    <row r="1213" spans="17:17" x14ac:dyDescent="0.25">
      <c r="Q1213" s="30"/>
    </row>
    <row r="1214" spans="17:17" x14ac:dyDescent="0.25">
      <c r="Q1214" s="30"/>
    </row>
    <row r="1215" spans="17:17" x14ac:dyDescent="0.25">
      <c r="Q1215" s="30"/>
    </row>
    <row r="1216" spans="17:17" x14ac:dyDescent="0.25">
      <c r="Q1216" s="30"/>
    </row>
    <row r="1217" spans="17:17" x14ac:dyDescent="0.25">
      <c r="Q1217" s="30"/>
    </row>
    <row r="1218" spans="17:17" x14ac:dyDescent="0.25">
      <c r="Q1218" s="30"/>
    </row>
    <row r="1219" spans="17:17" x14ac:dyDescent="0.25">
      <c r="Q1219" s="30"/>
    </row>
    <row r="1220" spans="17:17" x14ac:dyDescent="0.25">
      <c r="Q1220" s="30"/>
    </row>
    <row r="1221" spans="17:17" x14ac:dyDescent="0.25">
      <c r="Q1221" s="30"/>
    </row>
    <row r="1222" spans="17:17" x14ac:dyDescent="0.25">
      <c r="Q1222" s="30"/>
    </row>
    <row r="1223" spans="17:17" x14ac:dyDescent="0.25">
      <c r="Q1223" s="30"/>
    </row>
    <row r="1224" spans="17:17" x14ac:dyDescent="0.25">
      <c r="Q1224" s="30"/>
    </row>
    <row r="1225" spans="17:17" x14ac:dyDescent="0.25">
      <c r="Q1225" s="30"/>
    </row>
    <row r="1226" spans="17:17" x14ac:dyDescent="0.25">
      <c r="Q1226" s="30"/>
    </row>
    <row r="1227" spans="17:17" x14ac:dyDescent="0.25">
      <c r="Q1227" s="30"/>
    </row>
    <row r="1228" spans="17:17" x14ac:dyDescent="0.25">
      <c r="Q1228" s="30"/>
    </row>
    <row r="1229" spans="17:17" x14ac:dyDescent="0.25">
      <c r="Q1229" s="30"/>
    </row>
    <row r="1230" spans="17:17" x14ac:dyDescent="0.25">
      <c r="Q1230" s="30"/>
    </row>
    <row r="1231" spans="17:17" x14ac:dyDescent="0.25">
      <c r="Q1231" s="30"/>
    </row>
    <row r="1232" spans="17:17" x14ac:dyDescent="0.25">
      <c r="Q1232" s="30"/>
    </row>
    <row r="1233" spans="17:17" x14ac:dyDescent="0.25">
      <c r="Q1233" s="30"/>
    </row>
    <row r="1234" spans="17:17" x14ac:dyDescent="0.25">
      <c r="Q1234" s="30"/>
    </row>
    <row r="1235" spans="17:17" x14ac:dyDescent="0.25">
      <c r="Q1235" s="30"/>
    </row>
    <row r="1236" spans="17:17" x14ac:dyDescent="0.25">
      <c r="Q1236" s="30"/>
    </row>
    <row r="1237" spans="17:17" x14ac:dyDescent="0.25">
      <c r="Q1237" s="30"/>
    </row>
    <row r="1238" spans="17:17" x14ac:dyDescent="0.25">
      <c r="Q1238" s="30"/>
    </row>
    <row r="1239" spans="17:17" x14ac:dyDescent="0.25">
      <c r="Q1239" s="30"/>
    </row>
    <row r="1240" spans="17:17" x14ac:dyDescent="0.25">
      <c r="Q1240" s="30"/>
    </row>
    <row r="1241" spans="17:17" x14ac:dyDescent="0.25">
      <c r="Q1241" s="30"/>
    </row>
    <row r="1242" spans="17:17" x14ac:dyDescent="0.25">
      <c r="Q1242" s="30"/>
    </row>
    <row r="1243" spans="17:17" x14ac:dyDescent="0.25">
      <c r="Q1243" s="30"/>
    </row>
    <row r="1244" spans="17:17" x14ac:dyDescent="0.25">
      <c r="Q1244" s="30"/>
    </row>
    <row r="1245" spans="17:17" x14ac:dyDescent="0.25">
      <c r="Q1245" s="30"/>
    </row>
    <row r="1246" spans="17:17" x14ac:dyDescent="0.25">
      <c r="Q1246" s="30"/>
    </row>
    <row r="1247" spans="17:17" x14ac:dyDescent="0.25">
      <c r="Q1247" s="30"/>
    </row>
    <row r="1248" spans="17:17" x14ac:dyDescent="0.25">
      <c r="Q1248" s="30"/>
    </row>
    <row r="1249" spans="17:17" x14ac:dyDescent="0.25">
      <c r="Q1249" s="30"/>
    </row>
    <row r="1250" spans="17:17" x14ac:dyDescent="0.25">
      <c r="Q1250" s="30"/>
    </row>
    <row r="1251" spans="17:17" x14ac:dyDescent="0.25">
      <c r="Q1251" s="30"/>
    </row>
    <row r="1252" spans="17:17" x14ac:dyDescent="0.25">
      <c r="Q1252" s="30"/>
    </row>
    <row r="1253" spans="17:17" x14ac:dyDescent="0.25">
      <c r="Q1253" s="30"/>
    </row>
    <row r="1254" spans="17:17" x14ac:dyDescent="0.25">
      <c r="Q1254" s="30"/>
    </row>
    <row r="1255" spans="17:17" x14ac:dyDescent="0.25">
      <c r="Q1255" s="30"/>
    </row>
    <row r="1256" spans="17:17" x14ac:dyDescent="0.25">
      <c r="Q1256" s="30"/>
    </row>
    <row r="1257" spans="17:17" x14ac:dyDescent="0.25">
      <c r="Q1257" s="30"/>
    </row>
    <row r="1258" spans="17:17" x14ac:dyDescent="0.25">
      <c r="Q1258" s="30"/>
    </row>
    <row r="1259" spans="17:17" x14ac:dyDescent="0.25">
      <c r="Q1259" s="30"/>
    </row>
    <row r="1260" spans="17:17" x14ac:dyDescent="0.25">
      <c r="Q1260" s="30"/>
    </row>
    <row r="1261" spans="17:17" x14ac:dyDescent="0.25">
      <c r="Q1261" s="30"/>
    </row>
    <row r="1262" spans="17:17" x14ac:dyDescent="0.25">
      <c r="Q1262" s="30"/>
    </row>
    <row r="1263" spans="17:17" x14ac:dyDescent="0.25">
      <c r="Q1263" s="30"/>
    </row>
    <row r="1264" spans="17:17" x14ac:dyDescent="0.25">
      <c r="Q1264" s="30"/>
    </row>
    <row r="1265" spans="17:17" x14ac:dyDescent="0.25">
      <c r="Q1265" s="30"/>
    </row>
    <row r="1266" spans="17:17" x14ac:dyDescent="0.25">
      <c r="Q1266" s="30"/>
    </row>
    <row r="1267" spans="17:17" x14ac:dyDescent="0.25">
      <c r="Q1267" s="30"/>
    </row>
    <row r="1268" spans="17:17" x14ac:dyDescent="0.25">
      <c r="Q1268" s="30"/>
    </row>
    <row r="1269" spans="17:17" x14ac:dyDescent="0.25">
      <c r="Q1269" s="30"/>
    </row>
    <row r="1270" spans="17:17" x14ac:dyDescent="0.25">
      <c r="Q1270" s="30"/>
    </row>
    <row r="1271" spans="17:17" x14ac:dyDescent="0.25">
      <c r="Q1271" s="30"/>
    </row>
    <row r="1272" spans="17:17" x14ac:dyDescent="0.25">
      <c r="Q1272" s="30"/>
    </row>
    <row r="1273" spans="17:17" x14ac:dyDescent="0.25">
      <c r="Q1273" s="30"/>
    </row>
    <row r="1274" spans="17:17" x14ac:dyDescent="0.25">
      <c r="Q1274" s="30"/>
    </row>
    <row r="1275" spans="17:17" x14ac:dyDescent="0.25">
      <c r="Q1275" s="30"/>
    </row>
    <row r="1276" spans="17:17" x14ac:dyDescent="0.25">
      <c r="Q1276" s="30"/>
    </row>
    <row r="1277" spans="17:17" x14ac:dyDescent="0.25">
      <c r="Q1277" s="30"/>
    </row>
    <row r="1278" spans="17:17" x14ac:dyDescent="0.25">
      <c r="Q1278" s="30"/>
    </row>
    <row r="1279" spans="17:17" x14ac:dyDescent="0.25">
      <c r="Q1279" s="30"/>
    </row>
    <row r="1280" spans="17:17" x14ac:dyDescent="0.25">
      <c r="Q1280" s="30"/>
    </row>
    <row r="1281" spans="17:17" x14ac:dyDescent="0.25">
      <c r="Q1281" s="30"/>
    </row>
    <row r="1282" spans="17:17" x14ac:dyDescent="0.25">
      <c r="Q1282" s="30"/>
    </row>
    <row r="1283" spans="17:17" x14ac:dyDescent="0.25">
      <c r="Q1283" s="30"/>
    </row>
    <row r="1284" spans="17:17" x14ac:dyDescent="0.25">
      <c r="Q1284" s="30"/>
    </row>
    <row r="1285" spans="17:17" x14ac:dyDescent="0.25">
      <c r="Q1285" s="30"/>
    </row>
    <row r="1286" spans="17:17" x14ac:dyDescent="0.25">
      <c r="Q1286" s="30"/>
    </row>
    <row r="1287" spans="17:17" x14ac:dyDescent="0.25">
      <c r="Q1287" s="30"/>
    </row>
    <row r="1288" spans="17:17" x14ac:dyDescent="0.25">
      <c r="Q1288" s="30"/>
    </row>
    <row r="1289" spans="17:17" x14ac:dyDescent="0.25">
      <c r="Q1289" s="30"/>
    </row>
    <row r="1290" spans="17:17" x14ac:dyDescent="0.25">
      <c r="Q1290" s="30"/>
    </row>
    <row r="1291" spans="17:17" x14ac:dyDescent="0.25">
      <c r="Q1291" s="30"/>
    </row>
    <row r="1292" spans="17:17" x14ac:dyDescent="0.25">
      <c r="Q1292" s="30"/>
    </row>
    <row r="1293" spans="17:17" x14ac:dyDescent="0.25">
      <c r="Q1293" s="30"/>
    </row>
    <row r="1294" spans="17:17" x14ac:dyDescent="0.25">
      <c r="Q1294" s="30"/>
    </row>
    <row r="1295" spans="17:17" x14ac:dyDescent="0.25">
      <c r="Q1295" s="30"/>
    </row>
    <row r="1296" spans="17:17" x14ac:dyDescent="0.25">
      <c r="Q1296" s="30"/>
    </row>
    <row r="1297" spans="17:17" x14ac:dyDescent="0.25">
      <c r="Q1297" s="30"/>
    </row>
    <row r="1298" spans="17:17" x14ac:dyDescent="0.25">
      <c r="Q1298" s="30"/>
    </row>
    <row r="1299" spans="17:17" x14ac:dyDescent="0.25">
      <c r="Q1299" s="30"/>
    </row>
    <row r="1300" spans="17:17" x14ac:dyDescent="0.25">
      <c r="Q1300" s="30"/>
    </row>
    <row r="1301" spans="17:17" x14ac:dyDescent="0.25">
      <c r="Q1301" s="30"/>
    </row>
    <row r="1302" spans="17:17" x14ac:dyDescent="0.25">
      <c r="Q1302" s="30"/>
    </row>
    <row r="1303" spans="17:17" x14ac:dyDescent="0.25">
      <c r="Q1303" s="30"/>
    </row>
    <row r="1304" spans="17:17" x14ac:dyDescent="0.25">
      <c r="Q1304" s="30"/>
    </row>
    <row r="1305" spans="17:17" x14ac:dyDescent="0.25">
      <c r="Q1305" s="30"/>
    </row>
    <row r="1306" spans="17:17" x14ac:dyDescent="0.25">
      <c r="Q1306" s="30"/>
    </row>
    <row r="1307" spans="17:17" x14ac:dyDescent="0.25">
      <c r="Q1307" s="30"/>
    </row>
    <row r="1308" spans="17:17" x14ac:dyDescent="0.25">
      <c r="Q1308" s="30"/>
    </row>
    <row r="1309" spans="17:17" x14ac:dyDescent="0.25">
      <c r="Q1309" s="30"/>
    </row>
    <row r="1310" spans="17:17" x14ac:dyDescent="0.25">
      <c r="Q1310" s="30"/>
    </row>
    <row r="1311" spans="17:17" x14ac:dyDescent="0.25">
      <c r="Q1311" s="30"/>
    </row>
    <row r="1312" spans="17:17" x14ac:dyDescent="0.25">
      <c r="Q1312" s="30"/>
    </row>
    <row r="1313" spans="17:17" x14ac:dyDescent="0.25">
      <c r="Q1313" s="30"/>
    </row>
    <row r="1314" spans="17:17" x14ac:dyDescent="0.25">
      <c r="Q1314" s="30"/>
    </row>
    <row r="1315" spans="17:17" x14ac:dyDescent="0.25">
      <c r="Q1315" s="30"/>
    </row>
    <row r="1316" spans="17:17" x14ac:dyDescent="0.25">
      <c r="Q1316" s="30"/>
    </row>
    <row r="1317" spans="17:17" x14ac:dyDescent="0.25">
      <c r="Q1317" s="30"/>
    </row>
    <row r="1318" spans="17:17" x14ac:dyDescent="0.25">
      <c r="Q1318" s="30"/>
    </row>
    <row r="1319" spans="17:17" x14ac:dyDescent="0.25">
      <c r="Q1319" s="30"/>
    </row>
    <row r="1320" spans="17:17" x14ac:dyDescent="0.25">
      <c r="Q1320" s="30"/>
    </row>
    <row r="1321" spans="17:17" x14ac:dyDescent="0.25">
      <c r="Q1321" s="30"/>
    </row>
    <row r="1322" spans="17:17" x14ac:dyDescent="0.25">
      <c r="Q1322" s="30"/>
    </row>
    <row r="1323" spans="17:17" x14ac:dyDescent="0.25">
      <c r="Q1323" s="30"/>
    </row>
    <row r="1324" spans="17:17" x14ac:dyDescent="0.25">
      <c r="Q1324" s="30"/>
    </row>
    <row r="1325" spans="17:17" x14ac:dyDescent="0.25">
      <c r="Q1325" s="30"/>
    </row>
    <row r="1326" spans="17:17" x14ac:dyDescent="0.25">
      <c r="Q1326" s="30"/>
    </row>
    <row r="1327" spans="17:17" x14ac:dyDescent="0.25">
      <c r="Q1327" s="30"/>
    </row>
    <row r="1328" spans="17:17" x14ac:dyDescent="0.25">
      <c r="Q1328" s="30"/>
    </row>
    <row r="1329" spans="17:17" x14ac:dyDescent="0.25">
      <c r="Q1329" s="30"/>
    </row>
    <row r="1330" spans="17:17" x14ac:dyDescent="0.25">
      <c r="Q1330" s="30"/>
    </row>
    <row r="1331" spans="17:17" x14ac:dyDescent="0.25">
      <c r="Q1331" s="30"/>
    </row>
    <row r="1332" spans="17:17" x14ac:dyDescent="0.25">
      <c r="Q1332" s="30"/>
    </row>
    <row r="1333" spans="17:17" x14ac:dyDescent="0.25">
      <c r="Q1333" s="30"/>
    </row>
    <row r="1334" spans="17:17" x14ac:dyDescent="0.25">
      <c r="Q1334" s="30"/>
    </row>
    <row r="1335" spans="17:17" x14ac:dyDescent="0.25">
      <c r="Q1335" s="30"/>
    </row>
    <row r="1336" spans="17:17" x14ac:dyDescent="0.25">
      <c r="Q1336" s="30"/>
    </row>
    <row r="1337" spans="17:17" x14ac:dyDescent="0.25">
      <c r="Q1337" s="30"/>
    </row>
    <row r="1338" spans="17:17" x14ac:dyDescent="0.25">
      <c r="Q1338" s="30"/>
    </row>
    <row r="1339" spans="17:17" x14ac:dyDescent="0.25">
      <c r="Q1339" s="30"/>
    </row>
    <row r="1340" spans="17:17" x14ac:dyDescent="0.25">
      <c r="Q1340" s="30"/>
    </row>
    <row r="1341" spans="17:17" x14ac:dyDescent="0.25">
      <c r="Q1341" s="30"/>
    </row>
    <row r="1342" spans="17:17" x14ac:dyDescent="0.25">
      <c r="Q1342" s="30"/>
    </row>
    <row r="1343" spans="17:17" x14ac:dyDescent="0.25">
      <c r="Q1343" s="30"/>
    </row>
    <row r="1344" spans="17:17" x14ac:dyDescent="0.25">
      <c r="Q1344" s="30"/>
    </row>
    <row r="1345" spans="17:17" x14ac:dyDescent="0.25">
      <c r="Q1345" s="30"/>
    </row>
    <row r="1346" spans="17:17" x14ac:dyDescent="0.25">
      <c r="Q1346" s="30"/>
    </row>
    <row r="1347" spans="17:17" x14ac:dyDescent="0.25">
      <c r="Q1347" s="30"/>
    </row>
    <row r="1348" spans="17:17" x14ac:dyDescent="0.25">
      <c r="Q1348" s="30"/>
    </row>
    <row r="1349" spans="17:17" x14ac:dyDescent="0.25">
      <c r="Q1349" s="30"/>
    </row>
    <row r="1350" spans="17:17" x14ac:dyDescent="0.25">
      <c r="Q1350" s="30"/>
    </row>
    <row r="1351" spans="17:17" x14ac:dyDescent="0.25">
      <c r="Q1351" s="30"/>
    </row>
    <row r="1352" spans="17:17" x14ac:dyDescent="0.25">
      <c r="Q1352" s="30"/>
    </row>
    <row r="1353" spans="17:17" x14ac:dyDescent="0.25">
      <c r="Q1353" s="30"/>
    </row>
    <row r="1354" spans="17:17" x14ac:dyDescent="0.25">
      <c r="Q1354" s="30"/>
    </row>
    <row r="1355" spans="17:17" x14ac:dyDescent="0.25">
      <c r="Q1355" s="30"/>
    </row>
    <row r="1356" spans="17:17" x14ac:dyDescent="0.25">
      <c r="Q1356" s="30"/>
    </row>
    <row r="1357" spans="17:17" x14ac:dyDescent="0.25">
      <c r="Q1357" s="30"/>
    </row>
    <row r="1358" spans="17:17" x14ac:dyDescent="0.25">
      <c r="Q1358" s="30"/>
    </row>
    <row r="1359" spans="17:17" x14ac:dyDescent="0.25">
      <c r="Q1359" s="30"/>
    </row>
    <row r="1360" spans="17:17" x14ac:dyDescent="0.25">
      <c r="Q1360" s="30"/>
    </row>
    <row r="1361" spans="17:17" x14ac:dyDescent="0.25">
      <c r="Q1361" s="30"/>
    </row>
    <row r="1362" spans="17:17" x14ac:dyDescent="0.25">
      <c r="Q1362" s="30"/>
    </row>
    <row r="1363" spans="17:17" x14ac:dyDescent="0.25">
      <c r="Q1363" s="30"/>
    </row>
    <row r="1364" spans="17:17" x14ac:dyDescent="0.25">
      <c r="Q1364" s="30"/>
    </row>
    <row r="1365" spans="17:17" x14ac:dyDescent="0.25">
      <c r="Q1365" s="30"/>
    </row>
    <row r="1366" spans="17:17" x14ac:dyDescent="0.25">
      <c r="Q1366" s="30"/>
    </row>
    <row r="1367" spans="17:17" x14ac:dyDescent="0.25">
      <c r="Q1367" s="30"/>
    </row>
    <row r="1368" spans="17:17" x14ac:dyDescent="0.25">
      <c r="Q1368" s="30"/>
    </row>
    <row r="1369" spans="17:17" x14ac:dyDescent="0.25">
      <c r="Q1369" s="30"/>
    </row>
    <row r="1370" spans="17:17" x14ac:dyDescent="0.25">
      <c r="Q1370" s="30"/>
    </row>
    <row r="1371" spans="17:17" x14ac:dyDescent="0.25">
      <c r="Q1371" s="30"/>
    </row>
    <row r="1372" spans="17:17" x14ac:dyDescent="0.25">
      <c r="Q1372" s="30"/>
    </row>
    <row r="1373" spans="17:17" x14ac:dyDescent="0.25">
      <c r="Q1373" s="30"/>
    </row>
    <row r="1374" spans="17:17" x14ac:dyDescent="0.25">
      <c r="Q1374" s="30"/>
    </row>
    <row r="1375" spans="17:17" x14ac:dyDescent="0.25">
      <c r="Q1375" s="30"/>
    </row>
    <row r="1376" spans="17:17" x14ac:dyDescent="0.25">
      <c r="Q1376" s="30"/>
    </row>
    <row r="1377" spans="17:17" x14ac:dyDescent="0.25">
      <c r="Q1377" s="30"/>
    </row>
    <row r="1378" spans="17:17" x14ac:dyDescent="0.25">
      <c r="Q1378" s="30"/>
    </row>
    <row r="1379" spans="17:17" x14ac:dyDescent="0.25">
      <c r="Q1379" s="30"/>
    </row>
    <row r="1380" spans="17:17" x14ac:dyDescent="0.25">
      <c r="Q1380" s="30"/>
    </row>
    <row r="1381" spans="17:17" x14ac:dyDescent="0.25">
      <c r="Q1381" s="30"/>
    </row>
    <row r="1382" spans="17:17" x14ac:dyDescent="0.25">
      <c r="Q1382" s="30"/>
    </row>
    <row r="1383" spans="17:17" x14ac:dyDescent="0.25">
      <c r="Q1383" s="30"/>
    </row>
    <row r="1384" spans="17:17" x14ac:dyDescent="0.25">
      <c r="Q1384" s="30"/>
    </row>
    <row r="1385" spans="17:17" x14ac:dyDescent="0.25">
      <c r="Q1385" s="30"/>
    </row>
    <row r="1386" spans="17:17" x14ac:dyDescent="0.25">
      <c r="Q1386" s="30"/>
    </row>
    <row r="1387" spans="17:17" x14ac:dyDescent="0.25">
      <c r="Q1387" s="30"/>
    </row>
    <row r="1388" spans="17:17" x14ac:dyDescent="0.25">
      <c r="Q1388" s="30"/>
    </row>
    <row r="1389" spans="17:17" x14ac:dyDescent="0.25">
      <c r="Q1389" s="30"/>
    </row>
    <row r="1390" spans="17:17" x14ac:dyDescent="0.25">
      <c r="Q1390" s="30"/>
    </row>
    <row r="1391" spans="17:17" x14ac:dyDescent="0.25">
      <c r="Q1391" s="30"/>
    </row>
    <row r="1392" spans="17:17" x14ac:dyDescent="0.25">
      <c r="Q1392" s="30"/>
    </row>
    <row r="1393" spans="17:17" x14ac:dyDescent="0.25">
      <c r="Q1393" s="30"/>
    </row>
    <row r="1394" spans="17:17" x14ac:dyDescent="0.25">
      <c r="Q1394" s="30"/>
    </row>
    <row r="1395" spans="17:17" x14ac:dyDescent="0.25">
      <c r="Q1395" s="30"/>
    </row>
    <row r="1396" spans="17:17" x14ac:dyDescent="0.25">
      <c r="Q1396" s="30"/>
    </row>
    <row r="1397" spans="17:17" x14ac:dyDescent="0.25">
      <c r="Q1397" s="30"/>
    </row>
    <row r="1398" spans="17:17" x14ac:dyDescent="0.25">
      <c r="Q1398" s="30"/>
    </row>
    <row r="1399" spans="17:17" x14ac:dyDescent="0.25">
      <c r="Q1399" s="30"/>
    </row>
    <row r="1400" spans="17:17" x14ac:dyDescent="0.25">
      <c r="Q1400" s="30"/>
    </row>
    <row r="1401" spans="17:17" x14ac:dyDescent="0.25">
      <c r="Q1401" s="30"/>
    </row>
    <row r="1402" spans="17:17" x14ac:dyDescent="0.25">
      <c r="Q1402" s="30"/>
    </row>
    <row r="1403" spans="17:17" x14ac:dyDescent="0.25">
      <c r="Q1403" s="30"/>
    </row>
    <row r="1404" spans="17:17" x14ac:dyDescent="0.25">
      <c r="Q1404" s="30"/>
    </row>
    <row r="1405" spans="17:17" x14ac:dyDescent="0.25">
      <c r="Q1405" s="30"/>
    </row>
    <row r="1406" spans="17:17" x14ac:dyDescent="0.25">
      <c r="Q1406" s="30"/>
    </row>
    <row r="1407" spans="17:17" x14ac:dyDescent="0.25">
      <c r="Q1407" s="30"/>
    </row>
    <row r="1408" spans="17:17" x14ac:dyDescent="0.25">
      <c r="Q1408" s="30"/>
    </row>
    <row r="1409" spans="17:17" x14ac:dyDescent="0.25">
      <c r="Q1409" s="30"/>
    </row>
    <row r="1410" spans="17:17" x14ac:dyDescent="0.25">
      <c r="Q1410" s="30"/>
    </row>
    <row r="1411" spans="17:17" x14ac:dyDescent="0.25">
      <c r="Q1411" s="30"/>
    </row>
    <row r="1412" spans="17:17" x14ac:dyDescent="0.25">
      <c r="Q1412" s="30"/>
    </row>
    <row r="1413" spans="17:17" x14ac:dyDescent="0.25">
      <c r="Q1413" s="30"/>
    </row>
    <row r="1414" spans="17:17" x14ac:dyDescent="0.25">
      <c r="Q1414" s="30"/>
    </row>
    <row r="1415" spans="17:17" x14ac:dyDescent="0.25">
      <c r="Q1415" s="30"/>
    </row>
    <row r="1416" spans="17:17" x14ac:dyDescent="0.25">
      <c r="Q1416" s="30"/>
    </row>
    <row r="1417" spans="17:17" x14ac:dyDescent="0.25">
      <c r="Q1417" s="30"/>
    </row>
    <row r="1418" spans="17:17" x14ac:dyDescent="0.25">
      <c r="Q1418" s="30"/>
    </row>
    <row r="1419" spans="17:17" x14ac:dyDescent="0.25">
      <c r="Q1419" s="30"/>
    </row>
    <row r="1420" spans="17:17" x14ac:dyDescent="0.25">
      <c r="Q1420" s="30"/>
    </row>
    <row r="1421" spans="17:17" x14ac:dyDescent="0.25">
      <c r="Q1421" s="30"/>
    </row>
    <row r="1422" spans="17:17" x14ac:dyDescent="0.25">
      <c r="Q1422" s="30"/>
    </row>
    <row r="1423" spans="17:17" x14ac:dyDescent="0.25">
      <c r="Q1423" s="30"/>
    </row>
    <row r="1424" spans="17:17" x14ac:dyDescent="0.25">
      <c r="Q1424" s="30"/>
    </row>
    <row r="1425" spans="17:17" x14ac:dyDescent="0.25">
      <c r="Q1425" s="30"/>
    </row>
    <row r="1426" spans="17:17" x14ac:dyDescent="0.25">
      <c r="Q1426" s="30"/>
    </row>
    <row r="1427" spans="17:17" x14ac:dyDescent="0.25">
      <c r="Q1427" s="30"/>
    </row>
    <row r="1428" spans="17:17" x14ac:dyDescent="0.25">
      <c r="Q1428" s="30"/>
    </row>
    <row r="1429" spans="17:17" x14ac:dyDescent="0.25">
      <c r="Q1429" s="30"/>
    </row>
    <row r="1430" spans="17:17" x14ac:dyDescent="0.25">
      <c r="Q1430" s="30"/>
    </row>
    <row r="1431" spans="17:17" x14ac:dyDescent="0.25">
      <c r="Q1431" s="30"/>
    </row>
    <row r="1432" spans="17:17" x14ac:dyDescent="0.25">
      <c r="Q1432" s="30"/>
    </row>
    <row r="1433" spans="17:17" x14ac:dyDescent="0.25">
      <c r="Q1433" s="30"/>
    </row>
    <row r="1434" spans="17:17" x14ac:dyDescent="0.25">
      <c r="Q1434" s="30"/>
    </row>
    <row r="1435" spans="17:17" x14ac:dyDescent="0.25">
      <c r="Q1435" s="30"/>
    </row>
    <row r="1436" spans="17:17" x14ac:dyDescent="0.25">
      <c r="Q1436" s="30"/>
    </row>
    <row r="1437" spans="17:17" x14ac:dyDescent="0.25">
      <c r="Q1437" s="30"/>
    </row>
    <row r="1438" spans="17:17" x14ac:dyDescent="0.25">
      <c r="Q1438" s="30"/>
    </row>
    <row r="1439" spans="17:17" x14ac:dyDescent="0.25">
      <c r="Q1439" s="30"/>
    </row>
    <row r="1440" spans="17:17" x14ac:dyDescent="0.25">
      <c r="Q1440" s="30"/>
    </row>
    <row r="1441" spans="17:17" x14ac:dyDescent="0.25">
      <c r="Q1441" s="30"/>
    </row>
    <row r="1442" spans="17:17" x14ac:dyDescent="0.25">
      <c r="Q1442" s="30"/>
    </row>
    <row r="1443" spans="17:17" x14ac:dyDescent="0.25">
      <c r="Q1443" s="30"/>
    </row>
    <row r="1444" spans="17:17" x14ac:dyDescent="0.25">
      <c r="Q1444" s="30"/>
    </row>
    <row r="1445" spans="17:17" x14ac:dyDescent="0.25">
      <c r="Q1445" s="30"/>
    </row>
    <row r="1446" spans="17:17" x14ac:dyDescent="0.25">
      <c r="Q1446" s="30"/>
    </row>
    <row r="1447" spans="17:17" x14ac:dyDescent="0.25">
      <c r="Q1447" s="30"/>
    </row>
    <row r="1448" spans="17:17" x14ac:dyDescent="0.25">
      <c r="Q1448" s="30"/>
    </row>
    <row r="1449" spans="17:17" x14ac:dyDescent="0.25">
      <c r="Q1449" s="30"/>
    </row>
    <row r="1450" spans="17:17" x14ac:dyDescent="0.25">
      <c r="Q1450" s="30"/>
    </row>
    <row r="1451" spans="17:17" x14ac:dyDescent="0.25">
      <c r="Q1451" s="30"/>
    </row>
    <row r="1452" spans="17:17" x14ac:dyDescent="0.25">
      <c r="Q1452" s="30"/>
    </row>
    <row r="1453" spans="17:17" x14ac:dyDescent="0.25">
      <c r="Q1453" s="30"/>
    </row>
    <row r="1454" spans="17:17" x14ac:dyDescent="0.25">
      <c r="Q1454" s="30"/>
    </row>
    <row r="1455" spans="17:17" x14ac:dyDescent="0.25">
      <c r="Q1455" s="30"/>
    </row>
    <row r="1456" spans="17:17" x14ac:dyDescent="0.25">
      <c r="Q1456" s="30"/>
    </row>
    <row r="1457" spans="17:17" x14ac:dyDescent="0.25">
      <c r="Q1457" s="30"/>
    </row>
    <row r="1458" spans="17:17" x14ac:dyDescent="0.25">
      <c r="Q1458" s="30"/>
    </row>
    <row r="1459" spans="17:17" x14ac:dyDescent="0.25">
      <c r="Q1459" s="30"/>
    </row>
    <row r="1460" spans="17:17" x14ac:dyDescent="0.25">
      <c r="Q1460" s="30"/>
    </row>
    <row r="1461" spans="17:17" x14ac:dyDescent="0.25">
      <c r="Q1461" s="30"/>
    </row>
    <row r="1462" spans="17:17" x14ac:dyDescent="0.25">
      <c r="Q1462" s="30"/>
    </row>
    <row r="1463" spans="17:17" x14ac:dyDescent="0.25">
      <c r="Q1463" s="30"/>
    </row>
    <row r="1464" spans="17:17" x14ac:dyDescent="0.25">
      <c r="Q1464" s="30"/>
    </row>
    <row r="1465" spans="17:17" x14ac:dyDescent="0.25">
      <c r="Q1465" s="30"/>
    </row>
    <row r="1466" spans="17:17" x14ac:dyDescent="0.25">
      <c r="Q1466" s="30"/>
    </row>
    <row r="1467" spans="17:17" x14ac:dyDescent="0.25">
      <c r="Q1467" s="30"/>
    </row>
    <row r="1468" spans="17:17" x14ac:dyDescent="0.25">
      <c r="Q1468" s="30"/>
    </row>
    <row r="1469" spans="17:17" x14ac:dyDescent="0.25">
      <c r="Q1469" s="30"/>
    </row>
    <row r="1470" spans="17:17" x14ac:dyDescent="0.25">
      <c r="Q1470" s="30"/>
    </row>
    <row r="1471" spans="17:17" x14ac:dyDescent="0.25">
      <c r="Q1471" s="30"/>
    </row>
    <row r="1472" spans="17:17" x14ac:dyDescent="0.25">
      <c r="Q1472" s="30"/>
    </row>
    <row r="1473" spans="17:17" x14ac:dyDescent="0.25">
      <c r="Q1473" s="30"/>
    </row>
    <row r="1474" spans="17:17" x14ac:dyDescent="0.25">
      <c r="Q1474" s="30"/>
    </row>
    <row r="1475" spans="17:17" x14ac:dyDescent="0.25">
      <c r="Q1475" s="30"/>
    </row>
    <row r="1476" spans="17:17" x14ac:dyDescent="0.25">
      <c r="Q1476" s="30"/>
    </row>
    <row r="1477" spans="17:17" x14ac:dyDescent="0.25">
      <c r="Q1477" s="30"/>
    </row>
    <row r="1478" spans="17:17" x14ac:dyDescent="0.25">
      <c r="Q1478" s="30"/>
    </row>
    <row r="1479" spans="17:17" x14ac:dyDescent="0.25">
      <c r="Q1479" s="30"/>
    </row>
    <row r="1480" spans="17:17" x14ac:dyDescent="0.25">
      <c r="Q1480" s="30"/>
    </row>
    <row r="1481" spans="17:17" x14ac:dyDescent="0.25">
      <c r="Q1481" s="30"/>
    </row>
    <row r="1482" spans="17:17" x14ac:dyDescent="0.25">
      <c r="Q1482" s="30"/>
    </row>
    <row r="1483" spans="17:17" x14ac:dyDescent="0.25">
      <c r="Q1483" s="30"/>
    </row>
    <row r="1484" spans="17:17" x14ac:dyDescent="0.25">
      <c r="Q1484" s="30"/>
    </row>
    <row r="1485" spans="17:17" x14ac:dyDescent="0.25">
      <c r="Q1485" s="30"/>
    </row>
    <row r="1486" spans="17:17" x14ac:dyDescent="0.25">
      <c r="Q1486" s="30"/>
    </row>
    <row r="1487" spans="17:17" x14ac:dyDescent="0.25">
      <c r="Q1487" s="30"/>
    </row>
    <row r="1488" spans="17:17" x14ac:dyDescent="0.25">
      <c r="Q1488" s="30"/>
    </row>
    <row r="1489" spans="17:17" x14ac:dyDescent="0.25">
      <c r="Q1489" s="30"/>
    </row>
    <row r="1490" spans="17:17" x14ac:dyDescent="0.25">
      <c r="Q1490" s="30"/>
    </row>
    <row r="1491" spans="17:17" x14ac:dyDescent="0.25">
      <c r="Q1491" s="30"/>
    </row>
    <row r="1492" spans="17:17" x14ac:dyDescent="0.25">
      <c r="Q1492" s="30"/>
    </row>
    <row r="1493" spans="17:17" x14ac:dyDescent="0.25">
      <c r="Q1493" s="30"/>
    </row>
    <row r="1494" spans="17:17" x14ac:dyDescent="0.25">
      <c r="Q1494" s="30"/>
    </row>
    <row r="1495" spans="17:17" x14ac:dyDescent="0.25">
      <c r="Q1495" s="30"/>
    </row>
    <row r="1496" spans="17:17" x14ac:dyDescent="0.25">
      <c r="Q1496" s="30"/>
    </row>
    <row r="1497" spans="17:17" x14ac:dyDescent="0.25">
      <c r="Q1497" s="30"/>
    </row>
    <row r="1498" spans="17:17" x14ac:dyDescent="0.25">
      <c r="Q1498" s="30"/>
    </row>
    <row r="1499" spans="17:17" x14ac:dyDescent="0.25">
      <c r="Q1499" s="30"/>
    </row>
    <row r="1500" spans="17:17" x14ac:dyDescent="0.25">
      <c r="Q1500" s="30"/>
    </row>
    <row r="1501" spans="17:17" x14ac:dyDescent="0.25">
      <c r="Q1501" s="30"/>
    </row>
    <row r="1502" spans="17:17" x14ac:dyDescent="0.25">
      <c r="Q1502" s="30"/>
    </row>
    <row r="1503" spans="17:17" x14ac:dyDescent="0.25">
      <c r="Q1503" s="30"/>
    </row>
    <row r="1504" spans="17:17" x14ac:dyDescent="0.25">
      <c r="Q1504" s="30"/>
    </row>
    <row r="1505" spans="17:17" x14ac:dyDescent="0.25">
      <c r="Q1505" s="30"/>
    </row>
    <row r="1506" spans="17:17" x14ac:dyDescent="0.25">
      <c r="Q1506" s="30"/>
    </row>
    <row r="1507" spans="17:17" x14ac:dyDescent="0.25">
      <c r="Q1507" s="30"/>
    </row>
    <row r="1508" spans="17:17" x14ac:dyDescent="0.25">
      <c r="Q1508" s="30"/>
    </row>
    <row r="1509" spans="17:17" x14ac:dyDescent="0.25">
      <c r="Q1509" s="30"/>
    </row>
    <row r="1510" spans="17:17" x14ac:dyDescent="0.25">
      <c r="Q1510" s="30"/>
    </row>
    <row r="1511" spans="17:17" x14ac:dyDescent="0.25">
      <c r="Q1511" s="30"/>
    </row>
    <row r="1512" spans="17:17" x14ac:dyDescent="0.25">
      <c r="Q1512" s="30"/>
    </row>
    <row r="1513" spans="17:17" x14ac:dyDescent="0.25">
      <c r="Q1513" s="30"/>
    </row>
    <row r="1514" spans="17:17" x14ac:dyDescent="0.25">
      <c r="Q1514" s="30"/>
    </row>
    <row r="1515" spans="17:17" x14ac:dyDescent="0.25">
      <c r="Q1515" s="30"/>
    </row>
    <row r="1516" spans="17:17" x14ac:dyDescent="0.25">
      <c r="Q1516" s="30"/>
    </row>
    <row r="1517" spans="17:17" x14ac:dyDescent="0.25">
      <c r="Q1517" s="30"/>
    </row>
    <row r="1518" spans="17:17" x14ac:dyDescent="0.25">
      <c r="Q1518" s="30"/>
    </row>
    <row r="1519" spans="17:17" x14ac:dyDescent="0.25">
      <c r="Q1519" s="30"/>
    </row>
    <row r="1520" spans="17:17" x14ac:dyDescent="0.25">
      <c r="Q1520" s="30"/>
    </row>
    <row r="1521" spans="17:17" x14ac:dyDescent="0.25">
      <c r="Q1521" s="30"/>
    </row>
    <row r="1522" spans="17:17" x14ac:dyDescent="0.25">
      <c r="Q1522" s="30"/>
    </row>
    <row r="1523" spans="17:17" x14ac:dyDescent="0.25">
      <c r="Q1523" s="30"/>
    </row>
    <row r="1524" spans="17:17" x14ac:dyDescent="0.25">
      <c r="Q1524" s="30"/>
    </row>
    <row r="1525" spans="17:17" x14ac:dyDescent="0.25">
      <c r="Q1525" s="30"/>
    </row>
    <row r="1526" spans="17:17" x14ac:dyDescent="0.25">
      <c r="Q1526" s="30"/>
    </row>
    <row r="1527" spans="17:17" x14ac:dyDescent="0.25">
      <c r="Q1527" s="30"/>
    </row>
    <row r="1528" spans="17:17" x14ac:dyDescent="0.25">
      <c r="Q1528" s="30"/>
    </row>
    <row r="1529" spans="17:17" x14ac:dyDescent="0.25">
      <c r="Q1529" s="30"/>
    </row>
    <row r="1530" spans="17:17" x14ac:dyDescent="0.25">
      <c r="Q1530" s="30"/>
    </row>
    <row r="1531" spans="17:17" x14ac:dyDescent="0.25">
      <c r="Q1531" s="30"/>
    </row>
    <row r="1532" spans="17:17" x14ac:dyDescent="0.25">
      <c r="Q1532" s="30"/>
    </row>
    <row r="1533" spans="17:17" x14ac:dyDescent="0.25">
      <c r="Q1533" s="30"/>
    </row>
    <row r="1534" spans="17:17" x14ac:dyDescent="0.25">
      <c r="Q1534" s="30"/>
    </row>
    <row r="1535" spans="17:17" x14ac:dyDescent="0.25">
      <c r="Q1535" s="30"/>
    </row>
    <row r="1536" spans="17:17" x14ac:dyDescent="0.25">
      <c r="Q1536" s="30"/>
    </row>
    <row r="1537" spans="17:17" x14ac:dyDescent="0.25">
      <c r="Q1537" s="30"/>
    </row>
    <row r="1538" spans="17:17" x14ac:dyDescent="0.25">
      <c r="Q1538" s="30"/>
    </row>
    <row r="1539" spans="17:17" x14ac:dyDescent="0.25">
      <c r="Q1539" s="30"/>
    </row>
    <row r="1540" spans="17:17" x14ac:dyDescent="0.25">
      <c r="Q1540" s="30"/>
    </row>
    <row r="1541" spans="17:17" x14ac:dyDescent="0.25">
      <c r="Q1541" s="30"/>
    </row>
    <row r="1542" spans="17:17" x14ac:dyDescent="0.25">
      <c r="Q1542" s="30"/>
    </row>
    <row r="1543" spans="17:17" x14ac:dyDescent="0.25">
      <c r="Q1543" s="30"/>
    </row>
    <row r="1544" spans="17:17" x14ac:dyDescent="0.25">
      <c r="Q1544" s="30"/>
    </row>
    <row r="1545" spans="17:17" x14ac:dyDescent="0.25">
      <c r="Q1545" s="30"/>
    </row>
    <row r="1546" spans="17:17" x14ac:dyDescent="0.25">
      <c r="Q1546" s="30"/>
    </row>
    <row r="1547" spans="17:17" x14ac:dyDescent="0.25">
      <c r="Q1547" s="30"/>
    </row>
    <row r="1548" spans="17:17" x14ac:dyDescent="0.25">
      <c r="Q1548" s="30"/>
    </row>
    <row r="1549" spans="17:17" x14ac:dyDescent="0.25">
      <c r="Q1549" s="30"/>
    </row>
    <row r="1550" spans="17:17" x14ac:dyDescent="0.25">
      <c r="Q1550" s="30"/>
    </row>
    <row r="1551" spans="17:17" x14ac:dyDescent="0.25">
      <c r="Q1551" s="30"/>
    </row>
    <row r="1552" spans="17:17" x14ac:dyDescent="0.25">
      <c r="Q1552" s="30"/>
    </row>
    <row r="1553" spans="17:17" x14ac:dyDescent="0.25">
      <c r="Q1553" s="30"/>
    </row>
    <row r="1554" spans="17:17" x14ac:dyDescent="0.25">
      <c r="Q1554" s="30"/>
    </row>
    <row r="1555" spans="17:17" x14ac:dyDescent="0.25">
      <c r="Q1555" s="30"/>
    </row>
    <row r="1556" spans="17:17" x14ac:dyDescent="0.25">
      <c r="Q1556" s="30"/>
    </row>
    <row r="1557" spans="17:17" x14ac:dyDescent="0.25">
      <c r="Q1557" s="30"/>
    </row>
    <row r="1558" spans="17:17" x14ac:dyDescent="0.25">
      <c r="Q1558" s="30"/>
    </row>
    <row r="1559" spans="17:17" x14ac:dyDescent="0.25">
      <c r="Q1559" s="30"/>
    </row>
    <row r="1560" spans="17:17" x14ac:dyDescent="0.25">
      <c r="Q1560" s="30"/>
    </row>
    <row r="1561" spans="17:17" x14ac:dyDescent="0.25">
      <c r="Q1561" s="30"/>
    </row>
    <row r="1562" spans="17:17" x14ac:dyDescent="0.25">
      <c r="Q1562" s="30"/>
    </row>
    <row r="1563" spans="17:17" x14ac:dyDescent="0.25">
      <c r="Q1563" s="30"/>
    </row>
    <row r="1564" spans="17:17" x14ac:dyDescent="0.25">
      <c r="Q1564" s="30"/>
    </row>
    <row r="1565" spans="17:17" x14ac:dyDescent="0.25">
      <c r="Q1565" s="30"/>
    </row>
    <row r="1566" spans="17:17" x14ac:dyDescent="0.25">
      <c r="Q1566" s="30"/>
    </row>
    <row r="1567" spans="17:17" x14ac:dyDescent="0.25">
      <c r="Q1567" s="30"/>
    </row>
    <row r="1568" spans="17:17" x14ac:dyDescent="0.25">
      <c r="Q1568" s="30"/>
    </row>
    <row r="1569" spans="17:17" x14ac:dyDescent="0.25">
      <c r="Q1569" s="30"/>
    </row>
    <row r="1570" spans="17:17" x14ac:dyDescent="0.25">
      <c r="Q1570" s="30"/>
    </row>
    <row r="1571" spans="17:17" x14ac:dyDescent="0.25">
      <c r="Q1571" s="30"/>
    </row>
    <row r="1572" spans="17:17" x14ac:dyDescent="0.25">
      <c r="Q1572" s="30"/>
    </row>
    <row r="1573" spans="17:17" x14ac:dyDescent="0.25">
      <c r="Q1573" s="30"/>
    </row>
    <row r="1574" spans="17:17" x14ac:dyDescent="0.25">
      <c r="Q1574" s="30"/>
    </row>
    <row r="1575" spans="17:17" x14ac:dyDescent="0.25">
      <c r="Q1575" s="30"/>
    </row>
    <row r="1576" spans="17:17" x14ac:dyDescent="0.25">
      <c r="Q1576" s="30"/>
    </row>
    <row r="1577" spans="17:17" x14ac:dyDescent="0.25">
      <c r="Q1577" s="30"/>
    </row>
    <row r="1578" spans="17:17" x14ac:dyDescent="0.25">
      <c r="Q1578" s="30"/>
    </row>
    <row r="1579" spans="17:17" x14ac:dyDescent="0.25">
      <c r="Q1579" s="30"/>
    </row>
    <row r="1580" spans="17:17" x14ac:dyDescent="0.25">
      <c r="Q1580" s="30"/>
    </row>
    <row r="1581" spans="17:17" x14ac:dyDescent="0.25">
      <c r="Q1581" s="30"/>
    </row>
    <row r="1582" spans="17:17" x14ac:dyDescent="0.25">
      <c r="Q1582" s="30"/>
    </row>
    <row r="1583" spans="17:17" x14ac:dyDescent="0.25">
      <c r="Q1583" s="30"/>
    </row>
    <row r="1584" spans="17:17" x14ac:dyDescent="0.25">
      <c r="Q1584" s="30"/>
    </row>
    <row r="1585" spans="17:17" x14ac:dyDescent="0.25">
      <c r="Q1585" s="30"/>
    </row>
    <row r="1586" spans="17:17" x14ac:dyDescent="0.25">
      <c r="Q1586" s="30"/>
    </row>
    <row r="1587" spans="17:17" x14ac:dyDescent="0.25">
      <c r="Q1587" s="30"/>
    </row>
    <row r="1588" spans="17:17" x14ac:dyDescent="0.25">
      <c r="Q1588" s="30"/>
    </row>
    <row r="1589" spans="17:17" x14ac:dyDescent="0.25">
      <c r="Q1589" s="30"/>
    </row>
    <row r="1590" spans="17:17" x14ac:dyDescent="0.25">
      <c r="Q1590" s="30"/>
    </row>
    <row r="1591" spans="17:17" x14ac:dyDescent="0.25">
      <c r="Q1591" s="30"/>
    </row>
    <row r="1592" spans="17:17" x14ac:dyDescent="0.25">
      <c r="Q1592" s="30"/>
    </row>
    <row r="1593" spans="17:17" x14ac:dyDescent="0.25">
      <c r="Q1593" s="30"/>
    </row>
    <row r="1594" spans="17:17" x14ac:dyDescent="0.25">
      <c r="Q1594" s="30"/>
    </row>
    <row r="1595" spans="17:17" x14ac:dyDescent="0.25">
      <c r="Q1595" s="30"/>
    </row>
    <row r="1596" spans="17:17" x14ac:dyDescent="0.25">
      <c r="Q1596" s="30"/>
    </row>
    <row r="1597" spans="17:17" x14ac:dyDescent="0.25">
      <c r="Q1597" s="30"/>
    </row>
    <row r="1598" spans="17:17" x14ac:dyDescent="0.25">
      <c r="Q1598" s="30"/>
    </row>
    <row r="1599" spans="17:17" x14ac:dyDescent="0.25">
      <c r="Q1599" s="30"/>
    </row>
    <row r="1600" spans="17:17" x14ac:dyDescent="0.25">
      <c r="Q1600" s="30"/>
    </row>
    <row r="1601" spans="17:17" x14ac:dyDescent="0.25">
      <c r="Q1601" s="30"/>
    </row>
    <row r="1602" spans="17:17" x14ac:dyDescent="0.25">
      <c r="Q1602" s="30"/>
    </row>
    <row r="1603" spans="17:17" x14ac:dyDescent="0.25">
      <c r="Q1603" s="30"/>
    </row>
    <row r="1604" spans="17:17" x14ac:dyDescent="0.25">
      <c r="Q1604" s="30"/>
    </row>
    <row r="1605" spans="17:17" x14ac:dyDescent="0.25">
      <c r="Q1605" s="30"/>
    </row>
    <row r="1606" spans="17:17" x14ac:dyDescent="0.25">
      <c r="Q1606" s="30"/>
    </row>
    <row r="1607" spans="17:17" x14ac:dyDescent="0.25">
      <c r="Q1607" s="30"/>
    </row>
    <row r="1608" spans="17:17" x14ac:dyDescent="0.25">
      <c r="Q1608" s="30"/>
    </row>
    <row r="1609" spans="17:17" x14ac:dyDescent="0.25">
      <c r="Q1609" s="30"/>
    </row>
    <row r="1610" spans="17:17" x14ac:dyDescent="0.25">
      <c r="Q1610" s="30"/>
    </row>
    <row r="1611" spans="17:17" x14ac:dyDescent="0.25">
      <c r="Q1611" s="30"/>
    </row>
    <row r="1612" spans="17:17" x14ac:dyDescent="0.25">
      <c r="Q1612" s="30"/>
    </row>
    <row r="1613" spans="17:17" x14ac:dyDescent="0.25">
      <c r="Q1613" s="30"/>
    </row>
    <row r="1614" spans="17:17" x14ac:dyDescent="0.25">
      <c r="Q1614" s="30"/>
    </row>
    <row r="1615" spans="17:17" x14ac:dyDescent="0.25">
      <c r="Q1615" s="30"/>
    </row>
    <row r="1616" spans="17:17" x14ac:dyDescent="0.25">
      <c r="Q1616" s="30"/>
    </row>
    <row r="1617" spans="17:17" x14ac:dyDescent="0.25">
      <c r="Q1617" s="30"/>
    </row>
    <row r="1618" spans="17:17" x14ac:dyDescent="0.25">
      <c r="Q1618" s="30"/>
    </row>
    <row r="1619" spans="17:17" x14ac:dyDescent="0.25">
      <c r="Q1619" s="30"/>
    </row>
    <row r="1620" spans="17:17" x14ac:dyDescent="0.25">
      <c r="Q1620" s="30"/>
    </row>
    <row r="1621" spans="17:17" x14ac:dyDescent="0.25">
      <c r="Q1621" s="30"/>
    </row>
    <row r="1622" spans="17:17" x14ac:dyDescent="0.25">
      <c r="Q1622" s="30"/>
    </row>
    <row r="1623" spans="17:17" x14ac:dyDescent="0.25">
      <c r="Q1623" s="30"/>
    </row>
    <row r="1624" spans="17:17" x14ac:dyDescent="0.25">
      <c r="Q1624" s="30"/>
    </row>
    <row r="1625" spans="17:17" x14ac:dyDescent="0.25">
      <c r="Q1625" s="30"/>
    </row>
    <row r="1626" spans="17:17" x14ac:dyDescent="0.25">
      <c r="Q1626" s="30"/>
    </row>
    <row r="1627" spans="17:17" x14ac:dyDescent="0.25">
      <c r="Q1627" s="30"/>
    </row>
    <row r="1628" spans="17:17" x14ac:dyDescent="0.25">
      <c r="Q1628" s="30"/>
    </row>
    <row r="1629" spans="17:17" x14ac:dyDescent="0.25">
      <c r="Q1629" s="30"/>
    </row>
    <row r="1630" spans="17:17" x14ac:dyDescent="0.25">
      <c r="Q1630" s="30"/>
    </row>
    <row r="1631" spans="17:17" x14ac:dyDescent="0.25">
      <c r="Q1631" s="30"/>
    </row>
    <row r="1632" spans="17:17" x14ac:dyDescent="0.25">
      <c r="Q1632" s="30"/>
    </row>
    <row r="1633" spans="17:17" x14ac:dyDescent="0.25">
      <c r="Q1633" s="30"/>
    </row>
    <row r="1634" spans="17:17" x14ac:dyDescent="0.25">
      <c r="Q1634" s="30"/>
    </row>
    <row r="1635" spans="17:17" x14ac:dyDescent="0.25">
      <c r="Q1635" s="30"/>
    </row>
    <row r="1636" spans="17:17" x14ac:dyDescent="0.25">
      <c r="Q1636" s="30"/>
    </row>
    <row r="1637" spans="17:17" x14ac:dyDescent="0.25">
      <c r="Q1637" s="30"/>
    </row>
    <row r="1638" spans="17:17" x14ac:dyDescent="0.25">
      <c r="Q1638" s="30"/>
    </row>
    <row r="1639" spans="17:17" x14ac:dyDescent="0.25">
      <c r="Q1639" s="30"/>
    </row>
    <row r="1640" spans="17:17" x14ac:dyDescent="0.25">
      <c r="Q1640" s="30"/>
    </row>
    <row r="1641" spans="17:17" x14ac:dyDescent="0.25">
      <c r="Q1641" s="30"/>
    </row>
    <row r="1642" spans="17:17" x14ac:dyDescent="0.25">
      <c r="Q1642" s="30"/>
    </row>
    <row r="1643" spans="17:17" x14ac:dyDescent="0.25">
      <c r="Q1643" s="30"/>
    </row>
    <row r="1644" spans="17:17" x14ac:dyDescent="0.25">
      <c r="Q1644" s="30"/>
    </row>
    <row r="1645" spans="17:17" x14ac:dyDescent="0.25">
      <c r="Q1645" s="30"/>
    </row>
    <row r="1646" spans="17:17" x14ac:dyDescent="0.25">
      <c r="Q1646" s="30"/>
    </row>
    <row r="1647" spans="17:17" x14ac:dyDescent="0.25">
      <c r="Q1647" s="30"/>
    </row>
    <row r="1648" spans="17:17" x14ac:dyDescent="0.25">
      <c r="Q1648" s="30"/>
    </row>
    <row r="1649" spans="17:17" x14ac:dyDescent="0.25">
      <c r="Q1649" s="30"/>
    </row>
    <row r="1650" spans="17:17" x14ac:dyDescent="0.25">
      <c r="Q1650" s="30"/>
    </row>
    <row r="1651" spans="17:17" x14ac:dyDescent="0.25">
      <c r="Q1651" s="30"/>
    </row>
    <row r="1652" spans="17:17" x14ac:dyDescent="0.25">
      <c r="Q1652" s="30"/>
    </row>
    <row r="1653" spans="17:17" x14ac:dyDescent="0.25">
      <c r="Q1653" s="30"/>
    </row>
    <row r="1654" spans="17:17" x14ac:dyDescent="0.25">
      <c r="Q1654" s="30"/>
    </row>
    <row r="1655" spans="17:17" x14ac:dyDescent="0.25">
      <c r="Q1655" s="30"/>
    </row>
    <row r="1656" spans="17:17" x14ac:dyDescent="0.25">
      <c r="Q1656" s="30"/>
    </row>
    <row r="1657" spans="17:17" x14ac:dyDescent="0.25">
      <c r="Q1657" s="30"/>
    </row>
    <row r="1658" spans="17:17" x14ac:dyDescent="0.25">
      <c r="Q1658" s="30"/>
    </row>
    <row r="1659" spans="17:17" x14ac:dyDescent="0.25">
      <c r="Q1659" s="30"/>
    </row>
    <row r="1660" spans="17:17" x14ac:dyDescent="0.25">
      <c r="Q1660" s="30"/>
    </row>
    <row r="1661" spans="17:17" x14ac:dyDescent="0.25">
      <c r="Q1661" s="30"/>
    </row>
    <row r="1662" spans="17:17" x14ac:dyDescent="0.25">
      <c r="Q1662" s="30"/>
    </row>
    <row r="1663" spans="17:17" x14ac:dyDescent="0.25">
      <c r="Q1663" s="30"/>
    </row>
    <row r="1664" spans="17:17" x14ac:dyDescent="0.25">
      <c r="Q1664" s="30"/>
    </row>
    <row r="1665" spans="17:17" x14ac:dyDescent="0.25">
      <c r="Q1665" s="30"/>
    </row>
    <row r="1666" spans="17:17" x14ac:dyDescent="0.25">
      <c r="Q1666" s="30"/>
    </row>
    <row r="1667" spans="17:17" x14ac:dyDescent="0.25">
      <c r="Q1667" s="30"/>
    </row>
    <row r="1668" spans="17:17" x14ac:dyDescent="0.25">
      <c r="Q1668" s="30"/>
    </row>
    <row r="1669" spans="17:17" x14ac:dyDescent="0.25">
      <c r="Q1669" s="30"/>
    </row>
    <row r="1670" spans="17:17" x14ac:dyDescent="0.25">
      <c r="Q1670" s="30"/>
    </row>
    <row r="1671" spans="17:17" x14ac:dyDescent="0.25">
      <c r="Q1671" s="30"/>
    </row>
    <row r="1672" spans="17:17" x14ac:dyDescent="0.25">
      <c r="Q1672" s="30"/>
    </row>
    <row r="1673" spans="17:17" x14ac:dyDescent="0.25">
      <c r="Q1673" s="30"/>
    </row>
    <row r="1674" spans="17:17" x14ac:dyDescent="0.25">
      <c r="Q1674" s="30"/>
    </row>
    <row r="1675" spans="17:17" x14ac:dyDescent="0.25">
      <c r="Q1675" s="30"/>
    </row>
    <row r="1676" spans="17:17" x14ac:dyDescent="0.25">
      <c r="Q1676" s="30"/>
    </row>
    <row r="1677" spans="17:17" x14ac:dyDescent="0.25">
      <c r="Q1677" s="30"/>
    </row>
    <row r="1678" spans="17:17" x14ac:dyDescent="0.25">
      <c r="Q1678" s="30"/>
    </row>
    <row r="1679" spans="17:17" x14ac:dyDescent="0.25">
      <c r="Q1679" s="30"/>
    </row>
    <row r="1680" spans="17:17" x14ac:dyDescent="0.25">
      <c r="Q1680" s="30"/>
    </row>
    <row r="1681" spans="17:17" x14ac:dyDescent="0.25">
      <c r="Q1681" s="30"/>
    </row>
    <row r="1682" spans="17:17" x14ac:dyDescent="0.25">
      <c r="Q1682" s="30"/>
    </row>
    <row r="1683" spans="17:17" x14ac:dyDescent="0.25">
      <c r="Q1683" s="30"/>
    </row>
    <row r="1684" spans="17:17" x14ac:dyDescent="0.25">
      <c r="Q1684" s="30"/>
    </row>
    <row r="1685" spans="17:17" x14ac:dyDescent="0.25">
      <c r="Q1685" s="30"/>
    </row>
    <row r="1686" spans="17:17" x14ac:dyDescent="0.25">
      <c r="Q1686" s="30"/>
    </row>
    <row r="1687" spans="17:17" x14ac:dyDescent="0.25">
      <c r="Q1687" s="30"/>
    </row>
    <row r="1688" spans="17:17" x14ac:dyDescent="0.25">
      <c r="Q1688" s="30"/>
    </row>
    <row r="1689" spans="17:17" x14ac:dyDescent="0.25">
      <c r="Q1689" s="30"/>
    </row>
    <row r="1690" spans="17:17" x14ac:dyDescent="0.25">
      <c r="Q1690" s="30"/>
    </row>
    <row r="1691" spans="17:17" x14ac:dyDescent="0.25">
      <c r="Q1691" s="30"/>
    </row>
    <row r="1692" spans="17:17" x14ac:dyDescent="0.25">
      <c r="Q1692" s="30"/>
    </row>
    <row r="1693" spans="17:17" x14ac:dyDescent="0.25">
      <c r="Q1693" s="30"/>
    </row>
    <row r="1694" spans="17:17" x14ac:dyDescent="0.25">
      <c r="Q1694" s="30"/>
    </row>
    <row r="1695" spans="17:17" x14ac:dyDescent="0.25">
      <c r="Q1695" s="30"/>
    </row>
    <row r="1696" spans="17:17" x14ac:dyDescent="0.25">
      <c r="Q1696" s="30"/>
    </row>
    <row r="1697" spans="17:17" x14ac:dyDescent="0.25">
      <c r="Q1697" s="30"/>
    </row>
    <row r="1698" spans="17:17" x14ac:dyDescent="0.25">
      <c r="Q1698" s="30"/>
    </row>
    <row r="1699" spans="17:17" x14ac:dyDescent="0.25">
      <c r="Q1699" s="30"/>
    </row>
    <row r="1700" spans="17:17" x14ac:dyDescent="0.25">
      <c r="Q1700" s="30"/>
    </row>
    <row r="1701" spans="17:17" x14ac:dyDescent="0.25">
      <c r="Q1701" s="30"/>
    </row>
    <row r="1702" spans="17:17" x14ac:dyDescent="0.25">
      <c r="Q1702" s="30"/>
    </row>
    <row r="1703" spans="17:17" x14ac:dyDescent="0.25">
      <c r="Q1703" s="30"/>
    </row>
    <row r="1704" spans="17:17" x14ac:dyDescent="0.25">
      <c r="Q1704" s="30"/>
    </row>
    <row r="1705" spans="17:17" x14ac:dyDescent="0.25">
      <c r="Q1705" s="30"/>
    </row>
    <row r="1706" spans="17:17" x14ac:dyDescent="0.25">
      <c r="Q1706" s="30"/>
    </row>
    <row r="1707" spans="17:17" x14ac:dyDescent="0.25">
      <c r="Q1707" s="30"/>
    </row>
    <row r="1708" spans="17:17" x14ac:dyDescent="0.25">
      <c r="Q1708" s="30"/>
    </row>
    <row r="1709" spans="17:17" x14ac:dyDescent="0.25">
      <c r="Q1709" s="30"/>
    </row>
    <row r="1710" spans="17:17" x14ac:dyDescent="0.25">
      <c r="Q1710" s="30"/>
    </row>
    <row r="1711" spans="17:17" x14ac:dyDescent="0.25">
      <c r="Q1711" s="30"/>
    </row>
    <row r="1712" spans="17:17" x14ac:dyDescent="0.25">
      <c r="Q1712" s="30"/>
    </row>
    <row r="1713" spans="17:17" x14ac:dyDescent="0.25">
      <c r="Q1713" s="30"/>
    </row>
    <row r="1714" spans="17:17" x14ac:dyDescent="0.25">
      <c r="Q1714" s="30"/>
    </row>
    <row r="1715" spans="17:17" x14ac:dyDescent="0.25">
      <c r="Q1715" s="30"/>
    </row>
    <row r="1716" spans="17:17" x14ac:dyDescent="0.25">
      <c r="Q1716" s="30"/>
    </row>
    <row r="1717" spans="17:17" x14ac:dyDescent="0.25">
      <c r="Q1717" s="30"/>
    </row>
    <row r="1718" spans="17:17" x14ac:dyDescent="0.25">
      <c r="Q1718" s="30"/>
    </row>
    <row r="1719" spans="17:17" x14ac:dyDescent="0.25">
      <c r="Q1719" s="30"/>
    </row>
    <row r="1720" spans="17:17" x14ac:dyDescent="0.25">
      <c r="Q1720" s="30"/>
    </row>
    <row r="1721" spans="17:17" x14ac:dyDescent="0.25">
      <c r="Q1721" s="30"/>
    </row>
    <row r="1722" spans="17:17" x14ac:dyDescent="0.25">
      <c r="Q1722" s="30"/>
    </row>
    <row r="1723" spans="17:17" x14ac:dyDescent="0.25">
      <c r="Q1723" s="30"/>
    </row>
    <row r="1724" spans="17:17" x14ac:dyDescent="0.25">
      <c r="Q1724" s="30"/>
    </row>
    <row r="1725" spans="17:17" x14ac:dyDescent="0.25">
      <c r="Q1725" s="30"/>
    </row>
    <row r="1726" spans="17:17" x14ac:dyDescent="0.25">
      <c r="Q1726" s="30"/>
    </row>
    <row r="1727" spans="17:17" x14ac:dyDescent="0.25">
      <c r="Q1727" s="30"/>
    </row>
    <row r="1728" spans="17:17" x14ac:dyDescent="0.25">
      <c r="Q1728" s="30"/>
    </row>
    <row r="1729" spans="17:17" x14ac:dyDescent="0.25">
      <c r="Q1729" s="30"/>
    </row>
    <row r="1730" spans="17:17" x14ac:dyDescent="0.25">
      <c r="Q1730" s="30"/>
    </row>
    <row r="1731" spans="17:17" x14ac:dyDescent="0.25">
      <c r="Q1731" s="30"/>
    </row>
    <row r="1732" spans="17:17" x14ac:dyDescent="0.25">
      <c r="Q1732" s="30"/>
    </row>
    <row r="1733" spans="17:17" x14ac:dyDescent="0.25">
      <c r="Q1733" s="30"/>
    </row>
    <row r="1734" spans="17:17" x14ac:dyDescent="0.25">
      <c r="Q1734" s="30"/>
    </row>
    <row r="1735" spans="17:17" x14ac:dyDescent="0.25">
      <c r="Q1735" s="30"/>
    </row>
    <row r="1736" spans="17:17" x14ac:dyDescent="0.25">
      <c r="Q1736" s="30"/>
    </row>
    <row r="1737" spans="17:17" x14ac:dyDescent="0.25">
      <c r="Q1737" s="30"/>
    </row>
    <row r="1738" spans="17:17" x14ac:dyDescent="0.25">
      <c r="Q1738" s="30"/>
    </row>
    <row r="1739" spans="17:17" x14ac:dyDescent="0.25">
      <c r="Q1739" s="30"/>
    </row>
    <row r="1740" spans="17:17" x14ac:dyDescent="0.25">
      <c r="Q1740" s="30"/>
    </row>
    <row r="1741" spans="17:17" x14ac:dyDescent="0.25">
      <c r="Q1741" s="30"/>
    </row>
    <row r="1742" spans="17:17" x14ac:dyDescent="0.25">
      <c r="Q1742" s="30"/>
    </row>
    <row r="1743" spans="17:17" x14ac:dyDescent="0.25">
      <c r="Q1743" s="30"/>
    </row>
    <row r="1744" spans="17:17" x14ac:dyDescent="0.25">
      <c r="Q1744" s="30"/>
    </row>
    <row r="1745" spans="17:17" x14ac:dyDescent="0.25">
      <c r="Q1745" s="30"/>
    </row>
    <row r="1746" spans="17:17" x14ac:dyDescent="0.25">
      <c r="Q1746" s="30"/>
    </row>
    <row r="1747" spans="17:17" x14ac:dyDescent="0.25">
      <c r="Q1747" s="30"/>
    </row>
    <row r="1748" spans="17:17" x14ac:dyDescent="0.25">
      <c r="Q1748" s="30"/>
    </row>
    <row r="1749" spans="17:17" x14ac:dyDescent="0.25">
      <c r="Q1749" s="30"/>
    </row>
    <row r="1750" spans="17:17" x14ac:dyDescent="0.25">
      <c r="Q1750" s="30"/>
    </row>
    <row r="1751" spans="17:17" x14ac:dyDescent="0.25">
      <c r="Q1751" s="30"/>
    </row>
    <row r="1752" spans="17:17" x14ac:dyDescent="0.25">
      <c r="Q1752" s="30"/>
    </row>
    <row r="1753" spans="17:17" x14ac:dyDescent="0.25">
      <c r="Q1753" s="30"/>
    </row>
    <row r="1754" spans="17:17" x14ac:dyDescent="0.25">
      <c r="Q1754" s="30"/>
    </row>
    <row r="1755" spans="17:17" x14ac:dyDescent="0.25">
      <c r="Q1755" s="30"/>
    </row>
    <row r="1756" spans="17:17" x14ac:dyDescent="0.25">
      <c r="Q1756" s="30"/>
    </row>
    <row r="1757" spans="17:17" x14ac:dyDescent="0.25">
      <c r="Q1757" s="30"/>
    </row>
    <row r="1758" spans="17:17" x14ac:dyDescent="0.25">
      <c r="Q1758" s="30"/>
    </row>
    <row r="1759" spans="17:17" x14ac:dyDescent="0.25">
      <c r="Q1759" s="30"/>
    </row>
    <row r="1760" spans="17:17" x14ac:dyDescent="0.25">
      <c r="Q1760" s="30"/>
    </row>
    <row r="1761" spans="17:17" x14ac:dyDescent="0.25">
      <c r="Q1761" s="30"/>
    </row>
    <row r="1762" spans="17:17" x14ac:dyDescent="0.25">
      <c r="Q1762" s="30"/>
    </row>
    <row r="1763" spans="17:17" x14ac:dyDescent="0.25">
      <c r="Q1763" s="30"/>
    </row>
    <row r="1764" spans="17:17" x14ac:dyDescent="0.25">
      <c r="Q1764" s="30"/>
    </row>
    <row r="1765" spans="17:17" x14ac:dyDescent="0.25">
      <c r="Q1765" s="30"/>
    </row>
    <row r="1766" spans="17:17" x14ac:dyDescent="0.25">
      <c r="Q1766" s="30"/>
    </row>
    <row r="1767" spans="17:17" x14ac:dyDescent="0.25">
      <c r="Q1767" s="30"/>
    </row>
    <row r="1768" spans="17:17" x14ac:dyDescent="0.25">
      <c r="Q1768" s="30"/>
    </row>
    <row r="1769" spans="17:17" x14ac:dyDescent="0.25">
      <c r="Q1769" s="30"/>
    </row>
    <row r="1770" spans="17:17" x14ac:dyDescent="0.25">
      <c r="Q1770" s="30"/>
    </row>
    <row r="1771" spans="17:17" x14ac:dyDescent="0.25">
      <c r="Q1771" s="30"/>
    </row>
    <row r="1772" spans="17:17" x14ac:dyDescent="0.25">
      <c r="Q1772" s="30"/>
    </row>
    <row r="1773" spans="17:17" x14ac:dyDescent="0.25">
      <c r="Q1773" s="30"/>
    </row>
    <row r="1774" spans="17:17" x14ac:dyDescent="0.25">
      <c r="Q1774" s="30"/>
    </row>
    <row r="1775" spans="17:17" x14ac:dyDescent="0.25">
      <c r="Q1775" s="30"/>
    </row>
    <row r="1776" spans="17:17" x14ac:dyDescent="0.25">
      <c r="Q1776" s="30"/>
    </row>
    <row r="1777" spans="17:17" x14ac:dyDescent="0.25">
      <c r="Q1777" s="30"/>
    </row>
    <row r="1778" spans="17:17" x14ac:dyDescent="0.25">
      <c r="Q1778" s="30"/>
    </row>
    <row r="1779" spans="17:17" x14ac:dyDescent="0.25">
      <c r="Q1779" s="30"/>
    </row>
    <row r="1780" spans="17:17" x14ac:dyDescent="0.25">
      <c r="Q1780" s="30"/>
    </row>
    <row r="1781" spans="17:17" x14ac:dyDescent="0.25">
      <c r="Q1781" s="30"/>
    </row>
    <row r="1782" spans="17:17" x14ac:dyDescent="0.25">
      <c r="Q1782" s="30"/>
    </row>
    <row r="1783" spans="17:17" x14ac:dyDescent="0.25">
      <c r="Q1783" s="30"/>
    </row>
    <row r="1784" spans="17:17" x14ac:dyDescent="0.25">
      <c r="Q1784" s="30"/>
    </row>
    <row r="1785" spans="17:17" x14ac:dyDescent="0.25">
      <c r="Q1785" s="30"/>
    </row>
    <row r="1786" spans="17:17" x14ac:dyDescent="0.25">
      <c r="Q1786" s="30"/>
    </row>
    <row r="1787" spans="17:17" x14ac:dyDescent="0.25">
      <c r="Q1787" s="30"/>
    </row>
    <row r="1788" spans="17:17" x14ac:dyDescent="0.25">
      <c r="Q1788" s="30"/>
    </row>
    <row r="1789" spans="17:17" x14ac:dyDescent="0.25">
      <c r="Q1789" s="30"/>
    </row>
    <row r="1790" spans="17:17" x14ac:dyDescent="0.25">
      <c r="Q1790" s="30"/>
    </row>
    <row r="1791" spans="17:17" x14ac:dyDescent="0.25">
      <c r="Q1791" s="30"/>
    </row>
    <row r="1792" spans="17:17" x14ac:dyDescent="0.25">
      <c r="Q1792" s="30"/>
    </row>
    <row r="1793" spans="17:17" x14ac:dyDescent="0.25">
      <c r="Q1793" s="30"/>
    </row>
    <row r="1794" spans="17:17" x14ac:dyDescent="0.25">
      <c r="Q1794" s="30"/>
    </row>
    <row r="1795" spans="17:17" x14ac:dyDescent="0.25">
      <c r="Q1795" s="30"/>
    </row>
    <row r="1796" spans="17:17" x14ac:dyDescent="0.25">
      <c r="Q1796" s="30"/>
    </row>
    <row r="1797" spans="17:17" x14ac:dyDescent="0.25">
      <c r="Q1797" s="30"/>
    </row>
    <row r="1798" spans="17:17" x14ac:dyDescent="0.25">
      <c r="Q1798" s="30"/>
    </row>
    <row r="1799" spans="17:17" x14ac:dyDescent="0.25">
      <c r="Q1799" s="30"/>
    </row>
    <row r="1800" spans="17:17" x14ac:dyDescent="0.25">
      <c r="Q1800" s="30"/>
    </row>
    <row r="1801" spans="17:17" x14ac:dyDescent="0.25">
      <c r="Q1801" s="30"/>
    </row>
    <row r="1802" spans="17:17" x14ac:dyDescent="0.25">
      <c r="Q1802" s="30"/>
    </row>
    <row r="1803" spans="17:17" x14ac:dyDescent="0.25">
      <c r="Q1803" s="30"/>
    </row>
    <row r="1804" spans="17:17" x14ac:dyDescent="0.25">
      <c r="Q1804" s="30"/>
    </row>
    <row r="1805" spans="17:17" x14ac:dyDescent="0.25">
      <c r="Q1805" s="30"/>
    </row>
    <row r="1806" spans="17:17" x14ac:dyDescent="0.25">
      <c r="Q1806" s="30"/>
    </row>
    <row r="1807" spans="17:17" x14ac:dyDescent="0.25">
      <c r="Q1807" s="30"/>
    </row>
    <row r="1808" spans="17:17" x14ac:dyDescent="0.25">
      <c r="Q1808" s="30"/>
    </row>
    <row r="1809" spans="17:17" x14ac:dyDescent="0.25">
      <c r="Q1809" s="30"/>
    </row>
    <row r="1810" spans="17:17" x14ac:dyDescent="0.25">
      <c r="Q1810" s="30"/>
    </row>
    <row r="1811" spans="17:17" x14ac:dyDescent="0.25">
      <c r="Q1811" s="30"/>
    </row>
    <row r="1812" spans="17:17" x14ac:dyDescent="0.25">
      <c r="Q1812" s="30"/>
    </row>
    <row r="1813" spans="17:17" x14ac:dyDescent="0.25">
      <c r="Q1813" s="30"/>
    </row>
    <row r="1814" spans="17:17" x14ac:dyDescent="0.25">
      <c r="Q1814" s="30"/>
    </row>
    <row r="1815" spans="17:17" x14ac:dyDescent="0.25">
      <c r="Q1815" s="30"/>
    </row>
    <row r="1816" spans="17:17" x14ac:dyDescent="0.25">
      <c r="Q1816" s="30"/>
    </row>
    <row r="1817" spans="17:17" x14ac:dyDescent="0.25">
      <c r="Q1817" s="30"/>
    </row>
    <row r="1818" spans="17:17" x14ac:dyDescent="0.25">
      <c r="Q1818" s="30"/>
    </row>
    <row r="1819" spans="17:17" x14ac:dyDescent="0.25">
      <c r="Q1819" s="30"/>
    </row>
    <row r="1820" spans="17:17" x14ac:dyDescent="0.25">
      <c r="Q1820" s="30"/>
    </row>
    <row r="1821" spans="17:17" x14ac:dyDescent="0.25">
      <c r="Q1821" s="30"/>
    </row>
    <row r="1822" spans="17:17" x14ac:dyDescent="0.25">
      <c r="Q1822" s="30"/>
    </row>
    <row r="1823" spans="17:17" x14ac:dyDescent="0.25">
      <c r="Q1823" s="30"/>
    </row>
    <row r="1824" spans="17:17" x14ac:dyDescent="0.25">
      <c r="Q1824" s="30"/>
    </row>
    <row r="1825" spans="17:17" x14ac:dyDescent="0.25">
      <c r="Q1825" s="30"/>
    </row>
    <row r="1826" spans="17:17" x14ac:dyDescent="0.25">
      <c r="Q1826" s="30"/>
    </row>
    <row r="1827" spans="17:17" x14ac:dyDescent="0.25">
      <c r="Q1827" s="30"/>
    </row>
    <row r="1828" spans="17:17" x14ac:dyDescent="0.25">
      <c r="Q1828" s="30"/>
    </row>
    <row r="1829" spans="17:17" x14ac:dyDescent="0.25">
      <c r="Q1829" s="30"/>
    </row>
    <row r="1830" spans="17:17" x14ac:dyDescent="0.25">
      <c r="Q1830" s="30"/>
    </row>
    <row r="1831" spans="17:17" x14ac:dyDescent="0.25">
      <c r="Q1831" s="30"/>
    </row>
    <row r="1832" spans="17:17" x14ac:dyDescent="0.25">
      <c r="Q1832" s="30"/>
    </row>
    <row r="1833" spans="17:17" x14ac:dyDescent="0.25">
      <c r="Q1833" s="30"/>
    </row>
    <row r="1834" spans="17:17" x14ac:dyDescent="0.25">
      <c r="Q1834" s="30"/>
    </row>
    <row r="1835" spans="17:17" x14ac:dyDescent="0.25">
      <c r="Q1835" s="30"/>
    </row>
    <row r="1836" spans="17:17" x14ac:dyDescent="0.25">
      <c r="Q1836" s="30"/>
    </row>
    <row r="1837" spans="17:17" x14ac:dyDescent="0.25">
      <c r="Q1837" s="30"/>
    </row>
    <row r="1838" spans="17:17" x14ac:dyDescent="0.25">
      <c r="Q1838" s="30"/>
    </row>
    <row r="1839" spans="17:17" x14ac:dyDescent="0.25">
      <c r="Q1839" s="30"/>
    </row>
    <row r="1840" spans="17:17" x14ac:dyDescent="0.25">
      <c r="Q1840" s="30"/>
    </row>
    <row r="1841" spans="17:17" x14ac:dyDescent="0.25">
      <c r="Q1841" s="30"/>
    </row>
    <row r="1842" spans="17:17" x14ac:dyDescent="0.25">
      <c r="Q1842" s="30"/>
    </row>
    <row r="1843" spans="17:17" x14ac:dyDescent="0.25">
      <c r="Q1843" s="30"/>
    </row>
    <row r="1844" spans="17:17" x14ac:dyDescent="0.25">
      <c r="Q1844" s="30"/>
    </row>
    <row r="1845" spans="17:17" x14ac:dyDescent="0.25">
      <c r="Q1845" s="30"/>
    </row>
    <row r="1846" spans="17:17" x14ac:dyDescent="0.25">
      <c r="Q1846" s="30"/>
    </row>
    <row r="1847" spans="17:17" x14ac:dyDescent="0.25">
      <c r="Q1847" s="30"/>
    </row>
    <row r="1848" spans="17:17" x14ac:dyDescent="0.25">
      <c r="Q1848" s="30"/>
    </row>
    <row r="1849" spans="17:17" x14ac:dyDescent="0.25">
      <c r="Q1849" s="30"/>
    </row>
    <row r="1850" spans="17:17" x14ac:dyDescent="0.25">
      <c r="Q1850" s="30"/>
    </row>
    <row r="1851" spans="17:17" x14ac:dyDescent="0.25">
      <c r="Q1851" s="30"/>
    </row>
    <row r="1852" spans="17:17" x14ac:dyDescent="0.25">
      <c r="Q1852" s="30"/>
    </row>
    <row r="1853" spans="17:17" x14ac:dyDescent="0.25">
      <c r="Q1853" s="30"/>
    </row>
    <row r="1854" spans="17:17" x14ac:dyDescent="0.25">
      <c r="Q1854" s="30"/>
    </row>
    <row r="1855" spans="17:17" x14ac:dyDescent="0.25">
      <c r="Q1855" s="30"/>
    </row>
    <row r="1856" spans="17:17" x14ac:dyDescent="0.25">
      <c r="Q1856" s="30"/>
    </row>
    <row r="1857" spans="17:17" x14ac:dyDescent="0.25">
      <c r="Q1857" s="30"/>
    </row>
    <row r="1858" spans="17:17" x14ac:dyDescent="0.25">
      <c r="Q1858" s="30"/>
    </row>
    <row r="1859" spans="17:17" x14ac:dyDescent="0.25">
      <c r="Q1859" s="30"/>
    </row>
    <row r="1860" spans="17:17" x14ac:dyDescent="0.25">
      <c r="Q1860" s="30"/>
    </row>
    <row r="1861" spans="17:17" x14ac:dyDescent="0.25">
      <c r="Q1861" s="30"/>
    </row>
    <row r="1862" spans="17:17" x14ac:dyDescent="0.25">
      <c r="Q1862" s="30"/>
    </row>
    <row r="1863" spans="17:17" x14ac:dyDescent="0.25">
      <c r="Q1863" s="30"/>
    </row>
    <row r="1864" spans="17:17" x14ac:dyDescent="0.25">
      <c r="Q1864" s="30"/>
    </row>
    <row r="1865" spans="17:17" x14ac:dyDescent="0.25">
      <c r="Q1865" s="30"/>
    </row>
    <row r="1866" spans="17:17" x14ac:dyDescent="0.25">
      <c r="Q1866" s="30"/>
    </row>
    <row r="1867" spans="17:17" x14ac:dyDescent="0.25">
      <c r="Q1867" s="30"/>
    </row>
    <row r="1868" spans="17:17" x14ac:dyDescent="0.25">
      <c r="Q1868" s="30"/>
    </row>
    <row r="1869" spans="17:17" x14ac:dyDescent="0.25">
      <c r="Q1869" s="30"/>
    </row>
    <row r="1870" spans="17:17" x14ac:dyDescent="0.25">
      <c r="Q1870" s="30"/>
    </row>
    <row r="1871" spans="17:17" x14ac:dyDescent="0.25">
      <c r="Q1871" s="30"/>
    </row>
    <row r="1872" spans="17:17" x14ac:dyDescent="0.25">
      <c r="Q1872" s="30"/>
    </row>
    <row r="1873" spans="17:17" x14ac:dyDescent="0.25">
      <c r="Q1873" s="30"/>
    </row>
    <row r="1874" spans="17:17" x14ac:dyDescent="0.25">
      <c r="Q1874" s="30"/>
    </row>
    <row r="1875" spans="17:17" x14ac:dyDescent="0.25">
      <c r="Q1875" s="30"/>
    </row>
    <row r="1876" spans="17:17" x14ac:dyDescent="0.25">
      <c r="Q1876" s="30"/>
    </row>
    <row r="1877" spans="17:17" x14ac:dyDescent="0.25">
      <c r="Q1877" s="30"/>
    </row>
    <row r="1878" spans="17:17" x14ac:dyDescent="0.25">
      <c r="Q1878" s="30"/>
    </row>
    <row r="1879" spans="17:17" x14ac:dyDescent="0.25">
      <c r="Q1879" s="30"/>
    </row>
    <row r="1880" spans="17:17" x14ac:dyDescent="0.25">
      <c r="Q1880" s="30"/>
    </row>
    <row r="1881" spans="17:17" x14ac:dyDescent="0.25">
      <c r="Q1881" s="30"/>
    </row>
    <row r="1882" spans="17:17" x14ac:dyDescent="0.25">
      <c r="Q1882" s="30"/>
    </row>
    <row r="1883" spans="17:17" x14ac:dyDescent="0.25">
      <c r="Q1883" s="30"/>
    </row>
    <row r="1884" spans="17:17" x14ac:dyDescent="0.25">
      <c r="Q1884" s="30"/>
    </row>
    <row r="1885" spans="17:17" x14ac:dyDescent="0.25">
      <c r="Q1885" s="30"/>
    </row>
    <row r="1886" spans="17:17" x14ac:dyDescent="0.25">
      <c r="Q1886" s="30"/>
    </row>
    <row r="1887" spans="17:17" x14ac:dyDescent="0.25">
      <c r="Q1887" s="30"/>
    </row>
    <row r="1888" spans="17:17" x14ac:dyDescent="0.25">
      <c r="Q1888" s="30"/>
    </row>
    <row r="1889" spans="17:17" x14ac:dyDescent="0.25">
      <c r="Q1889" s="30"/>
    </row>
    <row r="1890" spans="17:17" x14ac:dyDescent="0.25">
      <c r="Q1890" s="30"/>
    </row>
    <row r="1891" spans="17:17" x14ac:dyDescent="0.25">
      <c r="Q1891" s="30"/>
    </row>
    <row r="1892" spans="17:17" x14ac:dyDescent="0.25">
      <c r="Q1892" s="30"/>
    </row>
    <row r="1893" spans="17:17" x14ac:dyDescent="0.25">
      <c r="Q1893" s="30"/>
    </row>
    <row r="1894" spans="17:17" x14ac:dyDescent="0.25">
      <c r="Q1894" s="30"/>
    </row>
    <row r="1895" spans="17:17" x14ac:dyDescent="0.25">
      <c r="Q1895" s="30"/>
    </row>
    <row r="1896" spans="17:17" x14ac:dyDescent="0.25">
      <c r="Q1896" s="30"/>
    </row>
    <row r="1897" spans="17:17" x14ac:dyDescent="0.25">
      <c r="Q1897" s="30"/>
    </row>
    <row r="1898" spans="17:17" x14ac:dyDescent="0.25">
      <c r="Q1898" s="30"/>
    </row>
    <row r="1899" spans="17:17" x14ac:dyDescent="0.25">
      <c r="Q1899" s="30"/>
    </row>
    <row r="1900" spans="17:17" x14ac:dyDescent="0.25">
      <c r="Q1900" s="30"/>
    </row>
    <row r="1901" spans="17:17" x14ac:dyDescent="0.25">
      <c r="Q1901" s="30"/>
    </row>
    <row r="1902" spans="17:17" x14ac:dyDescent="0.25">
      <c r="Q1902" s="30"/>
    </row>
    <row r="1903" spans="17:17" x14ac:dyDescent="0.25">
      <c r="Q1903" s="30"/>
    </row>
    <row r="1904" spans="17:17" x14ac:dyDescent="0.25">
      <c r="Q1904" s="30"/>
    </row>
    <row r="1905" spans="17:17" x14ac:dyDescent="0.25">
      <c r="Q1905" s="30"/>
    </row>
    <row r="1906" spans="17:17" x14ac:dyDescent="0.25">
      <c r="Q1906" s="30"/>
    </row>
    <row r="1907" spans="17:17" x14ac:dyDescent="0.25">
      <c r="Q1907" s="30"/>
    </row>
    <row r="1908" spans="17:17" x14ac:dyDescent="0.25">
      <c r="Q1908" s="30"/>
    </row>
    <row r="1909" spans="17:17" x14ac:dyDescent="0.25">
      <c r="Q1909" s="30"/>
    </row>
    <row r="1910" spans="17:17" x14ac:dyDescent="0.25">
      <c r="Q1910" s="30"/>
    </row>
    <row r="1911" spans="17:17" x14ac:dyDescent="0.25">
      <c r="Q1911" s="30"/>
    </row>
    <row r="1912" spans="17:17" x14ac:dyDescent="0.25">
      <c r="Q1912" s="30"/>
    </row>
    <row r="1913" spans="17:17" x14ac:dyDescent="0.25">
      <c r="Q1913" s="30"/>
    </row>
    <row r="1914" spans="17:17" x14ac:dyDescent="0.25">
      <c r="Q1914" s="30"/>
    </row>
    <row r="1915" spans="17:17" x14ac:dyDescent="0.25">
      <c r="Q1915" s="30"/>
    </row>
    <row r="1916" spans="17:17" x14ac:dyDescent="0.25">
      <c r="Q1916" s="30"/>
    </row>
    <row r="1917" spans="17:17" x14ac:dyDescent="0.25">
      <c r="Q1917" s="30"/>
    </row>
    <row r="1918" spans="17:17" x14ac:dyDescent="0.25">
      <c r="Q1918" s="30"/>
    </row>
    <row r="1919" spans="17:17" x14ac:dyDescent="0.25">
      <c r="Q1919" s="30"/>
    </row>
    <row r="1920" spans="17:17" x14ac:dyDescent="0.25">
      <c r="Q1920" s="30"/>
    </row>
    <row r="1921" spans="17:17" x14ac:dyDescent="0.25">
      <c r="Q1921" s="30"/>
    </row>
    <row r="1922" spans="17:17" x14ac:dyDescent="0.25">
      <c r="Q1922" s="30"/>
    </row>
    <row r="1923" spans="17:17" x14ac:dyDescent="0.25">
      <c r="Q1923" s="30"/>
    </row>
    <row r="1924" spans="17:17" x14ac:dyDescent="0.25">
      <c r="Q1924" s="30"/>
    </row>
    <row r="1925" spans="17:17" x14ac:dyDescent="0.25">
      <c r="Q1925" s="30"/>
    </row>
    <row r="1926" spans="17:17" x14ac:dyDescent="0.25">
      <c r="Q1926" s="30"/>
    </row>
    <row r="1927" spans="17:17" x14ac:dyDescent="0.25">
      <c r="Q1927" s="30"/>
    </row>
    <row r="1928" spans="17:17" x14ac:dyDescent="0.25">
      <c r="Q1928" s="30"/>
    </row>
    <row r="1929" spans="17:17" x14ac:dyDescent="0.25">
      <c r="Q1929" s="30"/>
    </row>
    <row r="1930" spans="17:17" x14ac:dyDescent="0.25">
      <c r="Q1930" s="30"/>
    </row>
    <row r="1931" spans="17:17" x14ac:dyDescent="0.25">
      <c r="Q1931" s="30"/>
    </row>
    <row r="1932" spans="17:17" x14ac:dyDescent="0.25">
      <c r="Q1932" s="30"/>
    </row>
    <row r="1933" spans="17:17" x14ac:dyDescent="0.25">
      <c r="Q1933" s="30"/>
    </row>
    <row r="1934" spans="17:17" x14ac:dyDescent="0.25">
      <c r="Q1934" s="30"/>
    </row>
    <row r="1935" spans="17:17" x14ac:dyDescent="0.25">
      <c r="Q1935" s="30"/>
    </row>
    <row r="1936" spans="17:17" x14ac:dyDescent="0.25">
      <c r="Q1936" s="30"/>
    </row>
    <row r="1937" spans="17:17" x14ac:dyDescent="0.25">
      <c r="Q1937" s="30"/>
    </row>
    <row r="1938" spans="17:17" x14ac:dyDescent="0.25">
      <c r="Q1938" s="30"/>
    </row>
    <row r="1939" spans="17:17" x14ac:dyDescent="0.25">
      <c r="Q1939" s="30"/>
    </row>
    <row r="1940" spans="17:17" x14ac:dyDescent="0.25">
      <c r="Q1940" s="30"/>
    </row>
    <row r="1941" spans="17:17" x14ac:dyDescent="0.25">
      <c r="Q1941" s="30"/>
    </row>
    <row r="1942" spans="17:17" x14ac:dyDescent="0.25">
      <c r="Q1942" s="30"/>
    </row>
    <row r="1943" spans="17:17" x14ac:dyDescent="0.25">
      <c r="Q1943" s="30"/>
    </row>
    <row r="1944" spans="17:17" x14ac:dyDescent="0.25">
      <c r="Q1944" s="30"/>
    </row>
    <row r="1945" spans="17:17" x14ac:dyDescent="0.25">
      <c r="Q1945" s="30"/>
    </row>
    <row r="1946" spans="17:17" x14ac:dyDescent="0.25">
      <c r="Q1946" s="30"/>
    </row>
    <row r="1947" spans="17:17" x14ac:dyDescent="0.25">
      <c r="Q1947" s="30"/>
    </row>
    <row r="1948" spans="17:17" x14ac:dyDescent="0.25">
      <c r="Q1948" s="30"/>
    </row>
    <row r="1949" spans="17:17" x14ac:dyDescent="0.25">
      <c r="Q1949" s="30"/>
    </row>
    <row r="1950" spans="17:17" x14ac:dyDescent="0.25">
      <c r="Q1950" s="30"/>
    </row>
    <row r="1951" spans="17:17" x14ac:dyDescent="0.25">
      <c r="Q1951" s="30"/>
    </row>
    <row r="1952" spans="17:17" x14ac:dyDescent="0.25">
      <c r="Q1952" s="30"/>
    </row>
    <row r="1953" spans="17:17" x14ac:dyDescent="0.25">
      <c r="Q1953" s="30"/>
    </row>
    <row r="1954" spans="17:17" x14ac:dyDescent="0.25">
      <c r="Q1954" s="30"/>
    </row>
    <row r="1955" spans="17:17" x14ac:dyDescent="0.25">
      <c r="Q1955" s="30"/>
    </row>
    <row r="1956" spans="17:17" x14ac:dyDescent="0.25">
      <c r="Q1956" s="30"/>
    </row>
    <row r="1957" spans="17:17" x14ac:dyDescent="0.25">
      <c r="Q1957" s="30"/>
    </row>
    <row r="1958" spans="17:17" x14ac:dyDescent="0.25">
      <c r="Q1958" s="30"/>
    </row>
    <row r="1959" spans="17:17" x14ac:dyDescent="0.25">
      <c r="Q1959" s="30"/>
    </row>
    <row r="1960" spans="17:17" x14ac:dyDescent="0.25">
      <c r="Q1960" s="30"/>
    </row>
    <row r="1961" spans="17:17" x14ac:dyDescent="0.25">
      <c r="Q1961" s="30"/>
    </row>
    <row r="1962" spans="17:17" x14ac:dyDescent="0.25">
      <c r="Q1962" s="30"/>
    </row>
    <row r="1963" spans="17:17" x14ac:dyDescent="0.25">
      <c r="Q1963" s="30"/>
    </row>
    <row r="1964" spans="17:17" x14ac:dyDescent="0.25">
      <c r="Q1964" s="30"/>
    </row>
    <row r="1965" spans="17:17" x14ac:dyDescent="0.25">
      <c r="Q1965" s="30"/>
    </row>
    <row r="1966" spans="17:17" x14ac:dyDescent="0.25">
      <c r="Q1966" s="30"/>
    </row>
    <row r="1967" spans="17:17" x14ac:dyDescent="0.25">
      <c r="Q1967" s="30"/>
    </row>
    <row r="1968" spans="17:17" x14ac:dyDescent="0.25">
      <c r="Q1968" s="30"/>
    </row>
    <row r="1969" spans="17:17" x14ac:dyDescent="0.25">
      <c r="Q1969" s="30"/>
    </row>
    <row r="1970" spans="17:17" x14ac:dyDescent="0.25">
      <c r="Q1970" s="30"/>
    </row>
    <row r="1971" spans="17:17" x14ac:dyDescent="0.25">
      <c r="Q1971" s="30"/>
    </row>
    <row r="1972" spans="17:17" x14ac:dyDescent="0.25">
      <c r="Q1972" s="30"/>
    </row>
    <row r="1973" spans="17:17" x14ac:dyDescent="0.25">
      <c r="Q1973" s="30"/>
    </row>
    <row r="1974" spans="17:17" x14ac:dyDescent="0.25">
      <c r="Q1974" s="30"/>
    </row>
    <row r="1975" spans="17:17" x14ac:dyDescent="0.25">
      <c r="Q1975" s="30"/>
    </row>
    <row r="1976" spans="17:17" x14ac:dyDescent="0.25">
      <c r="Q1976" s="30"/>
    </row>
    <row r="1977" spans="17:17" x14ac:dyDescent="0.25">
      <c r="Q1977" s="30"/>
    </row>
    <row r="1978" spans="17:17" x14ac:dyDescent="0.25">
      <c r="Q1978" s="30"/>
    </row>
    <row r="1979" spans="17:17" x14ac:dyDescent="0.25">
      <c r="Q1979" s="30"/>
    </row>
    <row r="1980" spans="17:17" x14ac:dyDescent="0.25">
      <c r="Q1980" s="30"/>
    </row>
    <row r="1981" spans="17:17" x14ac:dyDescent="0.25">
      <c r="Q1981" s="30"/>
    </row>
    <row r="1982" spans="17:17" x14ac:dyDescent="0.25">
      <c r="Q1982" s="30"/>
    </row>
    <row r="1983" spans="17:17" x14ac:dyDescent="0.25">
      <c r="Q1983" s="30"/>
    </row>
    <row r="1984" spans="17:17" x14ac:dyDescent="0.25">
      <c r="Q1984" s="30"/>
    </row>
    <row r="1985" spans="17:17" x14ac:dyDescent="0.25">
      <c r="Q1985" s="30"/>
    </row>
    <row r="1986" spans="17:17" x14ac:dyDescent="0.25">
      <c r="Q1986" s="30"/>
    </row>
    <row r="1987" spans="17:17" x14ac:dyDescent="0.25">
      <c r="Q1987" s="30"/>
    </row>
    <row r="1988" spans="17:17" x14ac:dyDescent="0.25">
      <c r="Q1988" s="30"/>
    </row>
    <row r="1989" spans="17:17" x14ac:dyDescent="0.25">
      <c r="Q1989" s="30"/>
    </row>
    <row r="1990" spans="17:17" x14ac:dyDescent="0.25">
      <c r="Q1990" s="30"/>
    </row>
    <row r="1991" spans="17:17" x14ac:dyDescent="0.25">
      <c r="Q1991" s="30"/>
    </row>
    <row r="1992" spans="17:17" x14ac:dyDescent="0.25">
      <c r="Q1992" s="30"/>
    </row>
    <row r="1993" spans="17:17" x14ac:dyDescent="0.25">
      <c r="Q1993" s="30"/>
    </row>
    <row r="1994" spans="17:17" x14ac:dyDescent="0.25">
      <c r="Q1994" s="30"/>
    </row>
    <row r="1995" spans="17:17" x14ac:dyDescent="0.25">
      <c r="Q1995" s="30"/>
    </row>
    <row r="1996" spans="17:17" x14ac:dyDescent="0.25">
      <c r="Q1996" s="30"/>
    </row>
    <row r="1997" spans="17:17" x14ac:dyDescent="0.25">
      <c r="Q1997" s="30"/>
    </row>
    <row r="1998" spans="17:17" x14ac:dyDescent="0.25">
      <c r="Q1998" s="30"/>
    </row>
    <row r="1999" spans="17:17" x14ac:dyDescent="0.25">
      <c r="Q1999" s="30"/>
    </row>
    <row r="2000" spans="17:17" x14ac:dyDescent="0.25">
      <c r="Q2000" s="30"/>
    </row>
    <row r="2001" spans="17:17" x14ac:dyDescent="0.25">
      <c r="Q2001" s="30"/>
    </row>
    <row r="2002" spans="17:17" x14ac:dyDescent="0.25">
      <c r="Q2002" s="30"/>
    </row>
    <row r="2003" spans="17:17" x14ac:dyDescent="0.25">
      <c r="Q2003" s="30"/>
    </row>
    <row r="2004" spans="17:17" x14ac:dyDescent="0.25">
      <c r="Q2004" s="30"/>
    </row>
    <row r="2005" spans="17:17" x14ac:dyDescent="0.25">
      <c r="Q2005" s="30"/>
    </row>
    <row r="2006" spans="17:17" x14ac:dyDescent="0.25">
      <c r="Q2006" s="30"/>
    </row>
    <row r="2007" spans="17:17" x14ac:dyDescent="0.25">
      <c r="Q2007" s="30"/>
    </row>
    <row r="2008" spans="17:17" x14ac:dyDescent="0.25">
      <c r="Q2008" s="30"/>
    </row>
    <row r="2009" spans="17:17" x14ac:dyDescent="0.25">
      <c r="Q2009" s="30"/>
    </row>
    <row r="2010" spans="17:17" x14ac:dyDescent="0.25">
      <c r="Q2010" s="30"/>
    </row>
    <row r="2011" spans="17:17" x14ac:dyDescent="0.25">
      <c r="Q2011" s="30"/>
    </row>
    <row r="2012" spans="17:17" x14ac:dyDescent="0.25">
      <c r="Q2012" s="30"/>
    </row>
    <row r="2013" spans="17:17" x14ac:dyDescent="0.25">
      <c r="Q2013" s="30"/>
    </row>
    <row r="2014" spans="17:17" x14ac:dyDescent="0.25">
      <c r="Q2014" s="30"/>
    </row>
    <row r="2015" spans="17:17" x14ac:dyDescent="0.25">
      <c r="Q2015" s="30"/>
    </row>
    <row r="2016" spans="17:17" x14ac:dyDescent="0.25">
      <c r="Q2016" s="30"/>
    </row>
    <row r="2017" spans="17:17" x14ac:dyDescent="0.25">
      <c r="Q2017" s="30"/>
    </row>
    <row r="2018" spans="17:17" x14ac:dyDescent="0.25">
      <c r="Q2018" s="30"/>
    </row>
    <row r="2019" spans="17:17" x14ac:dyDescent="0.25">
      <c r="Q2019" s="30"/>
    </row>
    <row r="2020" spans="17:17" x14ac:dyDescent="0.25">
      <c r="Q2020" s="30"/>
    </row>
    <row r="2021" spans="17:17" x14ac:dyDescent="0.25">
      <c r="Q2021" s="30"/>
    </row>
    <row r="2022" spans="17:17" x14ac:dyDescent="0.25">
      <c r="Q2022" s="30"/>
    </row>
    <row r="2023" spans="17:17" x14ac:dyDescent="0.25">
      <c r="Q2023" s="30"/>
    </row>
    <row r="2024" spans="17:17" x14ac:dyDescent="0.25">
      <c r="Q2024" s="30"/>
    </row>
    <row r="2025" spans="17:17" x14ac:dyDescent="0.25">
      <c r="Q2025" s="30"/>
    </row>
    <row r="2026" spans="17:17" x14ac:dyDescent="0.25">
      <c r="Q2026" s="30"/>
    </row>
    <row r="2027" spans="17:17" x14ac:dyDescent="0.25">
      <c r="Q2027" s="30"/>
    </row>
    <row r="2028" spans="17:17" x14ac:dyDescent="0.25">
      <c r="Q2028" s="30"/>
    </row>
    <row r="2029" spans="17:17" x14ac:dyDescent="0.25">
      <c r="Q2029" s="30"/>
    </row>
    <row r="2030" spans="17:17" x14ac:dyDescent="0.25">
      <c r="Q2030" s="30"/>
    </row>
    <row r="2031" spans="17:17" x14ac:dyDescent="0.25">
      <c r="Q2031" s="30"/>
    </row>
    <row r="2032" spans="17:17" x14ac:dyDescent="0.25">
      <c r="Q2032" s="30"/>
    </row>
    <row r="2033" spans="17:17" x14ac:dyDescent="0.25">
      <c r="Q2033" s="30"/>
    </row>
    <row r="2034" spans="17:17" x14ac:dyDescent="0.25">
      <c r="Q2034" s="30"/>
    </row>
    <row r="2035" spans="17:17" x14ac:dyDescent="0.25">
      <c r="Q2035" s="30"/>
    </row>
    <row r="2036" spans="17:17" x14ac:dyDescent="0.25">
      <c r="Q2036" s="30"/>
    </row>
    <row r="2037" spans="17:17" x14ac:dyDescent="0.25">
      <c r="Q2037" s="30"/>
    </row>
    <row r="2038" spans="17:17" x14ac:dyDescent="0.25">
      <c r="Q2038" s="30"/>
    </row>
    <row r="2039" spans="17:17" x14ac:dyDescent="0.25">
      <c r="Q2039" s="30"/>
    </row>
    <row r="2040" spans="17:17" x14ac:dyDescent="0.25">
      <c r="Q2040" s="30"/>
    </row>
    <row r="2041" spans="17:17" x14ac:dyDescent="0.25">
      <c r="Q2041" s="30"/>
    </row>
    <row r="2042" spans="17:17" x14ac:dyDescent="0.25">
      <c r="Q2042" s="30"/>
    </row>
    <row r="2043" spans="17:17" x14ac:dyDescent="0.25">
      <c r="Q2043" s="30"/>
    </row>
    <row r="2044" spans="17:17" x14ac:dyDescent="0.25">
      <c r="Q2044" s="30"/>
    </row>
    <row r="2045" spans="17:17" x14ac:dyDescent="0.25">
      <c r="Q2045" s="30"/>
    </row>
    <row r="2046" spans="17:17" x14ac:dyDescent="0.25">
      <c r="Q2046" s="30"/>
    </row>
    <row r="2047" spans="17:17" x14ac:dyDescent="0.25">
      <c r="Q2047" s="30"/>
    </row>
    <row r="2048" spans="17:17" x14ac:dyDescent="0.25">
      <c r="Q2048" s="30"/>
    </row>
    <row r="2049" spans="17:17" x14ac:dyDescent="0.25">
      <c r="Q2049" s="30"/>
    </row>
    <row r="2050" spans="17:17" x14ac:dyDescent="0.25">
      <c r="Q2050" s="30"/>
    </row>
    <row r="2051" spans="17:17" x14ac:dyDescent="0.25">
      <c r="Q2051" s="30"/>
    </row>
    <row r="2052" spans="17:17" x14ac:dyDescent="0.25">
      <c r="Q2052" s="30"/>
    </row>
    <row r="2053" spans="17:17" x14ac:dyDescent="0.25">
      <c r="Q2053" s="30"/>
    </row>
    <row r="2054" spans="17:17" x14ac:dyDescent="0.25">
      <c r="Q2054" s="30"/>
    </row>
    <row r="2055" spans="17:17" x14ac:dyDescent="0.25">
      <c r="Q2055" s="30"/>
    </row>
    <row r="2056" spans="17:17" x14ac:dyDescent="0.25">
      <c r="Q2056" s="30"/>
    </row>
    <row r="2057" spans="17:17" x14ac:dyDescent="0.25">
      <c r="Q2057" s="30"/>
    </row>
    <row r="2058" spans="17:17" x14ac:dyDescent="0.25">
      <c r="Q2058" s="30"/>
    </row>
    <row r="2059" spans="17:17" x14ac:dyDescent="0.25">
      <c r="Q2059" s="30"/>
    </row>
    <row r="2060" spans="17:17" x14ac:dyDescent="0.25">
      <c r="Q2060" s="30"/>
    </row>
    <row r="2061" spans="17:17" x14ac:dyDescent="0.25">
      <c r="Q2061" s="30"/>
    </row>
    <row r="2062" spans="17:17" x14ac:dyDescent="0.25">
      <c r="Q2062" s="30"/>
    </row>
    <row r="2063" spans="17:17" x14ac:dyDescent="0.25">
      <c r="Q2063" s="30"/>
    </row>
    <row r="2064" spans="17:17" x14ac:dyDescent="0.25">
      <c r="Q2064" s="30"/>
    </row>
    <row r="2065" spans="17:17" x14ac:dyDescent="0.25">
      <c r="Q2065" s="30"/>
    </row>
    <row r="2066" spans="17:17" x14ac:dyDescent="0.25">
      <c r="Q2066" s="30"/>
    </row>
    <row r="2067" spans="17:17" x14ac:dyDescent="0.25">
      <c r="Q2067" s="30"/>
    </row>
    <row r="2068" spans="17:17" x14ac:dyDescent="0.25">
      <c r="Q2068" s="30"/>
    </row>
    <row r="2069" spans="17:17" x14ac:dyDescent="0.25">
      <c r="Q2069" s="30"/>
    </row>
    <row r="2070" spans="17:17" x14ac:dyDescent="0.25">
      <c r="Q2070" s="30"/>
    </row>
    <row r="2071" spans="17:17" x14ac:dyDescent="0.25">
      <c r="Q2071" s="30"/>
    </row>
    <row r="2072" spans="17:17" x14ac:dyDescent="0.25">
      <c r="Q2072" s="30"/>
    </row>
    <row r="2073" spans="17:17" x14ac:dyDescent="0.25">
      <c r="Q2073" s="30"/>
    </row>
    <row r="2074" spans="17:17" x14ac:dyDescent="0.25">
      <c r="Q2074" s="30"/>
    </row>
    <row r="2075" spans="17:17" x14ac:dyDescent="0.25">
      <c r="Q2075" s="30"/>
    </row>
    <row r="2076" spans="17:17" x14ac:dyDescent="0.25">
      <c r="Q2076" s="30"/>
    </row>
    <row r="2077" spans="17:17" x14ac:dyDescent="0.25">
      <c r="Q2077" s="30"/>
    </row>
    <row r="2078" spans="17:17" x14ac:dyDescent="0.25">
      <c r="Q2078" s="30"/>
    </row>
    <row r="2079" spans="17:17" x14ac:dyDescent="0.25">
      <c r="Q2079" s="30"/>
    </row>
    <row r="2080" spans="17:17" x14ac:dyDescent="0.25">
      <c r="Q2080" s="30"/>
    </row>
    <row r="2081" spans="17:17" x14ac:dyDescent="0.25">
      <c r="Q2081" s="30"/>
    </row>
    <row r="2082" spans="17:17" x14ac:dyDescent="0.25">
      <c r="Q2082" s="30"/>
    </row>
    <row r="2083" spans="17:17" x14ac:dyDescent="0.25">
      <c r="Q2083" s="30"/>
    </row>
    <row r="2084" spans="17:17" x14ac:dyDescent="0.25">
      <c r="Q2084" s="30"/>
    </row>
    <row r="2085" spans="17:17" x14ac:dyDescent="0.25">
      <c r="Q2085" s="30"/>
    </row>
    <row r="2086" spans="17:17" x14ac:dyDescent="0.25">
      <c r="Q2086" s="30"/>
    </row>
    <row r="2087" spans="17:17" x14ac:dyDescent="0.25">
      <c r="Q2087" s="30"/>
    </row>
    <row r="2088" spans="17:17" x14ac:dyDescent="0.25">
      <c r="Q2088" s="30"/>
    </row>
    <row r="2089" spans="17:17" x14ac:dyDescent="0.25">
      <c r="Q2089" s="30"/>
    </row>
    <row r="2090" spans="17:17" x14ac:dyDescent="0.25">
      <c r="Q2090" s="30"/>
    </row>
    <row r="2091" spans="17:17" x14ac:dyDescent="0.25">
      <c r="Q2091" s="30"/>
    </row>
    <row r="2092" spans="17:17" x14ac:dyDescent="0.25">
      <c r="Q2092" s="30"/>
    </row>
    <row r="2093" spans="17:17" x14ac:dyDescent="0.25">
      <c r="Q2093" s="30"/>
    </row>
    <row r="2094" spans="17:17" x14ac:dyDescent="0.25">
      <c r="Q2094" s="30"/>
    </row>
    <row r="2095" spans="17:17" x14ac:dyDescent="0.25">
      <c r="Q2095" s="30"/>
    </row>
    <row r="2096" spans="17:17" x14ac:dyDescent="0.25">
      <c r="Q2096" s="30"/>
    </row>
    <row r="2097" spans="17:17" x14ac:dyDescent="0.25">
      <c r="Q2097" s="30"/>
    </row>
    <row r="2098" spans="17:17" x14ac:dyDescent="0.25">
      <c r="Q2098" s="30"/>
    </row>
    <row r="2099" spans="17:17" x14ac:dyDescent="0.25">
      <c r="Q2099" s="30"/>
    </row>
    <row r="2100" spans="17:17" x14ac:dyDescent="0.25">
      <c r="Q2100" s="30"/>
    </row>
    <row r="2101" spans="17:17" x14ac:dyDescent="0.25">
      <c r="Q2101" s="30"/>
    </row>
    <row r="2102" spans="17:17" x14ac:dyDescent="0.25">
      <c r="Q2102" s="30"/>
    </row>
    <row r="2103" spans="17:17" x14ac:dyDescent="0.25">
      <c r="Q2103" s="30"/>
    </row>
    <row r="2104" spans="17:17" x14ac:dyDescent="0.25">
      <c r="Q2104" s="30"/>
    </row>
    <row r="2105" spans="17:17" x14ac:dyDescent="0.25">
      <c r="Q2105" s="30"/>
    </row>
    <row r="2106" spans="17:17" x14ac:dyDescent="0.25">
      <c r="Q2106" s="30"/>
    </row>
    <row r="2107" spans="17:17" x14ac:dyDescent="0.25">
      <c r="Q2107" s="30"/>
    </row>
    <row r="2108" spans="17:17" x14ac:dyDescent="0.25">
      <c r="Q2108" s="30"/>
    </row>
    <row r="2109" spans="17:17" x14ac:dyDescent="0.25">
      <c r="Q2109" s="30"/>
    </row>
    <row r="2110" spans="17:17" x14ac:dyDescent="0.25">
      <c r="Q2110" s="30"/>
    </row>
    <row r="2111" spans="17:17" x14ac:dyDescent="0.25">
      <c r="Q2111" s="30"/>
    </row>
    <row r="2112" spans="17:17" x14ac:dyDescent="0.25">
      <c r="Q2112" s="30"/>
    </row>
    <row r="2113" spans="17:17" x14ac:dyDescent="0.25">
      <c r="Q2113" s="30"/>
    </row>
    <row r="2114" spans="17:17" x14ac:dyDescent="0.25">
      <c r="Q2114" s="30"/>
    </row>
    <row r="2115" spans="17:17" x14ac:dyDescent="0.25">
      <c r="Q2115" s="30"/>
    </row>
    <row r="2116" spans="17:17" x14ac:dyDescent="0.25">
      <c r="Q2116" s="30"/>
    </row>
    <row r="2117" spans="17:17" x14ac:dyDescent="0.25">
      <c r="Q2117" s="30"/>
    </row>
    <row r="2118" spans="17:17" x14ac:dyDescent="0.25">
      <c r="Q2118" s="30"/>
    </row>
    <row r="2119" spans="17:17" x14ac:dyDescent="0.25">
      <c r="Q2119" s="30"/>
    </row>
    <row r="2120" spans="17:17" x14ac:dyDescent="0.25">
      <c r="Q2120" s="30"/>
    </row>
    <row r="2121" spans="17:17" x14ac:dyDescent="0.25">
      <c r="Q2121" s="30"/>
    </row>
    <row r="2122" spans="17:17" x14ac:dyDescent="0.25">
      <c r="Q2122" s="30"/>
    </row>
    <row r="2123" spans="17:17" x14ac:dyDescent="0.25">
      <c r="Q2123" s="30"/>
    </row>
    <row r="2124" spans="17:17" x14ac:dyDescent="0.25">
      <c r="Q2124" s="30"/>
    </row>
    <row r="2125" spans="17:17" x14ac:dyDescent="0.25">
      <c r="Q2125" s="30"/>
    </row>
    <row r="2126" spans="17:17" x14ac:dyDescent="0.25">
      <c r="Q2126" s="30"/>
    </row>
    <row r="2127" spans="17:17" x14ac:dyDescent="0.25">
      <c r="Q2127" s="30"/>
    </row>
    <row r="2128" spans="17:17" x14ac:dyDescent="0.25">
      <c r="Q2128" s="30"/>
    </row>
    <row r="2129" spans="17:17" x14ac:dyDescent="0.25">
      <c r="Q2129" s="30"/>
    </row>
    <row r="2130" spans="17:17" x14ac:dyDescent="0.25">
      <c r="Q2130" s="30"/>
    </row>
    <row r="2131" spans="17:17" x14ac:dyDescent="0.25">
      <c r="Q2131" s="30"/>
    </row>
    <row r="2132" spans="17:17" x14ac:dyDescent="0.25">
      <c r="Q2132" s="30"/>
    </row>
    <row r="2133" spans="17:17" x14ac:dyDescent="0.25">
      <c r="Q2133" s="30"/>
    </row>
    <row r="2134" spans="17:17" x14ac:dyDescent="0.25">
      <c r="Q2134" s="30"/>
    </row>
    <row r="2135" spans="17:17" x14ac:dyDescent="0.25">
      <c r="Q2135" s="30"/>
    </row>
    <row r="2136" spans="17:17" x14ac:dyDescent="0.25">
      <c r="Q2136" s="30"/>
    </row>
    <row r="2137" spans="17:17" x14ac:dyDescent="0.25">
      <c r="Q2137" s="30"/>
    </row>
    <row r="2138" spans="17:17" x14ac:dyDescent="0.25">
      <c r="Q2138" s="30"/>
    </row>
    <row r="2139" spans="17:17" x14ac:dyDescent="0.25">
      <c r="Q2139" s="30"/>
    </row>
    <row r="2140" spans="17:17" x14ac:dyDescent="0.25">
      <c r="Q2140" s="30"/>
    </row>
    <row r="2141" spans="17:17" x14ac:dyDescent="0.25">
      <c r="Q2141" s="30"/>
    </row>
    <row r="2142" spans="17:17" x14ac:dyDescent="0.25">
      <c r="Q2142" s="30"/>
    </row>
    <row r="2143" spans="17:17" x14ac:dyDescent="0.25">
      <c r="Q2143" s="30"/>
    </row>
    <row r="2144" spans="17:17" x14ac:dyDescent="0.25">
      <c r="Q2144" s="30"/>
    </row>
    <row r="2145" spans="17:17" x14ac:dyDescent="0.25">
      <c r="Q2145" s="30"/>
    </row>
    <row r="2146" spans="17:17" x14ac:dyDescent="0.25">
      <c r="Q2146" s="30"/>
    </row>
    <row r="2147" spans="17:17" x14ac:dyDescent="0.25">
      <c r="Q2147" s="30"/>
    </row>
    <row r="2148" spans="17:17" x14ac:dyDescent="0.25">
      <c r="Q2148" s="30"/>
    </row>
    <row r="2149" spans="17:17" x14ac:dyDescent="0.25">
      <c r="Q2149" s="30"/>
    </row>
    <row r="2150" spans="17:17" x14ac:dyDescent="0.25">
      <c r="Q2150" s="30"/>
    </row>
    <row r="2151" spans="17:17" x14ac:dyDescent="0.25">
      <c r="Q2151" s="30"/>
    </row>
    <row r="2152" spans="17:17" x14ac:dyDescent="0.25">
      <c r="Q2152" s="30"/>
    </row>
    <row r="2153" spans="17:17" x14ac:dyDescent="0.25">
      <c r="Q2153" s="30"/>
    </row>
    <row r="2154" spans="17:17" x14ac:dyDescent="0.25">
      <c r="Q2154" s="30"/>
    </row>
    <row r="2155" spans="17:17" x14ac:dyDescent="0.25">
      <c r="Q2155" s="30"/>
    </row>
    <row r="2156" spans="17:17" x14ac:dyDescent="0.25">
      <c r="Q2156" s="30"/>
    </row>
    <row r="2157" spans="17:17" x14ac:dyDescent="0.25">
      <c r="Q2157" s="30"/>
    </row>
    <row r="2158" spans="17:17" x14ac:dyDescent="0.25">
      <c r="Q2158" s="30"/>
    </row>
    <row r="2159" spans="17:17" x14ac:dyDescent="0.25">
      <c r="Q2159" s="30"/>
    </row>
    <row r="2160" spans="17:17" x14ac:dyDescent="0.25">
      <c r="Q2160" s="30"/>
    </row>
    <row r="2161" spans="17:17" x14ac:dyDescent="0.25">
      <c r="Q2161" s="30"/>
    </row>
    <row r="2162" spans="17:17" x14ac:dyDescent="0.25">
      <c r="Q2162" s="30"/>
    </row>
    <row r="2163" spans="17:17" x14ac:dyDescent="0.25">
      <c r="Q2163" s="30"/>
    </row>
    <row r="2164" spans="17:17" x14ac:dyDescent="0.25">
      <c r="Q2164" s="30"/>
    </row>
    <row r="2165" spans="17:17" x14ac:dyDescent="0.25">
      <c r="Q2165" s="30"/>
    </row>
    <row r="2166" spans="17:17" x14ac:dyDescent="0.25">
      <c r="Q2166" s="30"/>
    </row>
    <row r="2167" spans="17:17" x14ac:dyDescent="0.25">
      <c r="Q2167" s="30"/>
    </row>
    <row r="2168" spans="17:17" x14ac:dyDescent="0.25">
      <c r="Q2168" s="30"/>
    </row>
    <row r="2169" spans="17:17" x14ac:dyDescent="0.25">
      <c r="Q2169" s="30"/>
    </row>
    <row r="2170" spans="17:17" x14ac:dyDescent="0.25">
      <c r="Q2170" s="30"/>
    </row>
    <row r="2171" spans="17:17" x14ac:dyDescent="0.25">
      <c r="Q2171" s="30"/>
    </row>
    <row r="2172" spans="17:17" x14ac:dyDescent="0.25">
      <c r="Q2172" s="30"/>
    </row>
    <row r="2173" spans="17:17" x14ac:dyDescent="0.25">
      <c r="Q2173" s="30"/>
    </row>
    <row r="2174" spans="17:17" x14ac:dyDescent="0.25">
      <c r="Q2174" s="30"/>
    </row>
    <row r="2175" spans="17:17" x14ac:dyDescent="0.25">
      <c r="Q2175" s="30"/>
    </row>
    <row r="2176" spans="17:17" x14ac:dyDescent="0.25">
      <c r="Q2176" s="30"/>
    </row>
    <row r="2177" spans="17:17" x14ac:dyDescent="0.25">
      <c r="Q2177" s="30"/>
    </row>
    <row r="2178" spans="17:17" x14ac:dyDescent="0.25">
      <c r="Q2178" s="30"/>
    </row>
    <row r="2179" spans="17:17" x14ac:dyDescent="0.25">
      <c r="Q2179" s="30"/>
    </row>
    <row r="2180" spans="17:17" x14ac:dyDescent="0.25">
      <c r="Q2180" s="30"/>
    </row>
    <row r="2181" spans="17:17" x14ac:dyDescent="0.25">
      <c r="Q2181" s="30"/>
    </row>
    <row r="2182" spans="17:17" x14ac:dyDescent="0.25">
      <c r="Q2182" s="30"/>
    </row>
    <row r="2183" spans="17:17" x14ac:dyDescent="0.25">
      <c r="Q2183" s="30"/>
    </row>
    <row r="2184" spans="17:17" x14ac:dyDescent="0.25">
      <c r="Q2184" s="30"/>
    </row>
    <row r="2185" spans="17:17" x14ac:dyDescent="0.25">
      <c r="Q2185" s="30"/>
    </row>
    <row r="2186" spans="17:17" x14ac:dyDescent="0.25">
      <c r="Q2186" s="30"/>
    </row>
    <row r="2187" spans="17:17" x14ac:dyDescent="0.25">
      <c r="Q2187" s="30"/>
    </row>
    <row r="2188" spans="17:17" x14ac:dyDescent="0.25">
      <c r="Q2188" s="30"/>
    </row>
    <row r="2189" spans="17:17" x14ac:dyDescent="0.25">
      <c r="Q2189" s="30"/>
    </row>
    <row r="2190" spans="17:17" x14ac:dyDescent="0.25">
      <c r="Q2190" s="30"/>
    </row>
    <row r="2191" spans="17:17" x14ac:dyDescent="0.25">
      <c r="Q2191" s="30"/>
    </row>
    <row r="2192" spans="17:17" x14ac:dyDescent="0.25">
      <c r="Q2192" s="30"/>
    </row>
    <row r="2193" spans="17:17" x14ac:dyDescent="0.25">
      <c r="Q2193" s="30"/>
    </row>
    <row r="2194" spans="17:17" x14ac:dyDescent="0.25">
      <c r="Q2194" s="30"/>
    </row>
    <row r="2195" spans="17:17" x14ac:dyDescent="0.25">
      <c r="Q2195" s="30"/>
    </row>
    <row r="2196" spans="17:17" x14ac:dyDescent="0.25">
      <c r="Q2196" s="30"/>
    </row>
    <row r="2197" spans="17:17" x14ac:dyDescent="0.25">
      <c r="Q2197" s="30"/>
    </row>
    <row r="2198" spans="17:17" x14ac:dyDescent="0.25">
      <c r="Q2198" s="30"/>
    </row>
    <row r="2199" spans="17:17" x14ac:dyDescent="0.25">
      <c r="Q2199" s="30"/>
    </row>
    <row r="2200" spans="17:17" x14ac:dyDescent="0.25">
      <c r="Q2200" s="30"/>
    </row>
    <row r="2201" spans="17:17" x14ac:dyDescent="0.25">
      <c r="Q2201" s="30"/>
    </row>
    <row r="2202" spans="17:17" x14ac:dyDescent="0.25">
      <c r="Q2202" s="30"/>
    </row>
    <row r="2203" spans="17:17" x14ac:dyDescent="0.25">
      <c r="Q2203" s="30"/>
    </row>
    <row r="2204" spans="17:17" x14ac:dyDescent="0.25">
      <c r="Q2204" s="30"/>
    </row>
    <row r="2205" spans="17:17" x14ac:dyDescent="0.25">
      <c r="Q2205" s="30"/>
    </row>
    <row r="2206" spans="17:17" x14ac:dyDescent="0.25">
      <c r="Q2206" s="30"/>
    </row>
    <row r="2207" spans="17:17" x14ac:dyDescent="0.25">
      <c r="Q2207" s="30"/>
    </row>
    <row r="2208" spans="17:17" x14ac:dyDescent="0.25">
      <c r="Q2208" s="30"/>
    </row>
    <row r="2209" spans="17:17" x14ac:dyDescent="0.25">
      <c r="Q2209" s="30"/>
    </row>
    <row r="2210" spans="17:17" x14ac:dyDescent="0.25">
      <c r="Q2210" s="30"/>
    </row>
    <row r="2211" spans="17:17" x14ac:dyDescent="0.25">
      <c r="Q2211" s="30"/>
    </row>
    <row r="2212" spans="17:17" x14ac:dyDescent="0.25">
      <c r="Q2212" s="30"/>
    </row>
    <row r="2213" spans="17:17" x14ac:dyDescent="0.25">
      <c r="Q2213" s="30"/>
    </row>
    <row r="2214" spans="17:17" x14ac:dyDescent="0.25">
      <c r="Q2214" s="30"/>
    </row>
    <row r="2215" spans="17:17" x14ac:dyDescent="0.25">
      <c r="Q2215" s="30"/>
    </row>
    <row r="2216" spans="17:17" x14ac:dyDescent="0.25">
      <c r="Q2216" s="30"/>
    </row>
    <row r="2217" spans="17:17" x14ac:dyDescent="0.25">
      <c r="Q2217" s="30"/>
    </row>
    <row r="2218" spans="17:17" x14ac:dyDescent="0.25">
      <c r="Q2218" s="30"/>
    </row>
    <row r="2219" spans="17:17" x14ac:dyDescent="0.25">
      <c r="Q2219" s="30"/>
    </row>
    <row r="2220" spans="17:17" x14ac:dyDescent="0.25">
      <c r="Q2220" s="30"/>
    </row>
    <row r="2221" spans="17:17" x14ac:dyDescent="0.25">
      <c r="Q2221" s="30"/>
    </row>
    <row r="2222" spans="17:17" x14ac:dyDescent="0.25">
      <c r="Q2222" s="30"/>
    </row>
    <row r="2223" spans="17:17" x14ac:dyDescent="0.25">
      <c r="Q2223" s="30"/>
    </row>
    <row r="2224" spans="17:17" x14ac:dyDescent="0.25">
      <c r="Q2224" s="30"/>
    </row>
    <row r="2225" spans="17:17" x14ac:dyDescent="0.25">
      <c r="Q2225" s="30"/>
    </row>
    <row r="2226" spans="17:17" x14ac:dyDescent="0.25">
      <c r="Q2226" s="30"/>
    </row>
    <row r="2227" spans="17:17" x14ac:dyDescent="0.25">
      <c r="Q2227" s="30"/>
    </row>
    <row r="2228" spans="17:17" x14ac:dyDescent="0.25">
      <c r="Q2228" s="30"/>
    </row>
    <row r="2229" spans="17:17" x14ac:dyDescent="0.25">
      <c r="Q2229" s="30"/>
    </row>
    <row r="2230" spans="17:17" x14ac:dyDescent="0.25">
      <c r="Q2230" s="30"/>
    </row>
    <row r="2231" spans="17:17" x14ac:dyDescent="0.25">
      <c r="Q2231" s="30"/>
    </row>
    <row r="2232" spans="17:17" x14ac:dyDescent="0.25">
      <c r="Q2232" s="30"/>
    </row>
    <row r="2233" spans="17:17" x14ac:dyDescent="0.25">
      <c r="Q2233" s="30"/>
    </row>
    <row r="2234" spans="17:17" x14ac:dyDescent="0.25">
      <c r="Q2234" s="30"/>
    </row>
    <row r="2235" spans="17:17" x14ac:dyDescent="0.25">
      <c r="Q2235" s="30"/>
    </row>
    <row r="2236" spans="17:17" x14ac:dyDescent="0.25">
      <c r="Q2236" s="30"/>
    </row>
    <row r="2237" spans="17:17" x14ac:dyDescent="0.25">
      <c r="Q2237" s="30"/>
    </row>
    <row r="2238" spans="17:17" x14ac:dyDescent="0.25">
      <c r="Q2238" s="30"/>
    </row>
    <row r="2239" spans="17:17" x14ac:dyDescent="0.25">
      <c r="Q2239" s="30"/>
    </row>
    <row r="2240" spans="17:17" x14ac:dyDescent="0.25">
      <c r="Q2240" s="30"/>
    </row>
    <row r="2241" spans="17:17" x14ac:dyDescent="0.25">
      <c r="Q2241" s="30"/>
    </row>
    <row r="2242" spans="17:17" x14ac:dyDescent="0.25">
      <c r="Q2242" s="30"/>
    </row>
    <row r="2243" spans="17:17" x14ac:dyDescent="0.25">
      <c r="Q2243" s="30"/>
    </row>
    <row r="2244" spans="17:17" x14ac:dyDescent="0.25">
      <c r="Q2244" s="30"/>
    </row>
    <row r="2245" spans="17:17" x14ac:dyDescent="0.25">
      <c r="Q2245" s="30"/>
    </row>
    <row r="2246" spans="17:17" x14ac:dyDescent="0.25">
      <c r="Q2246" s="30"/>
    </row>
    <row r="2247" spans="17:17" x14ac:dyDescent="0.25">
      <c r="Q2247" s="30"/>
    </row>
    <row r="2248" spans="17:17" x14ac:dyDescent="0.25">
      <c r="Q2248" s="30"/>
    </row>
    <row r="2249" spans="17:17" x14ac:dyDescent="0.25">
      <c r="Q2249" s="30"/>
    </row>
    <row r="2250" spans="17:17" x14ac:dyDescent="0.25">
      <c r="Q2250" s="30"/>
    </row>
    <row r="2251" spans="17:17" x14ac:dyDescent="0.25">
      <c r="Q2251" s="30"/>
    </row>
    <row r="2252" spans="17:17" x14ac:dyDescent="0.25">
      <c r="Q2252" s="30"/>
    </row>
    <row r="2253" spans="17:17" x14ac:dyDescent="0.25">
      <c r="Q2253" s="30"/>
    </row>
    <row r="2254" spans="17:17" x14ac:dyDescent="0.25">
      <c r="Q2254" s="30"/>
    </row>
    <row r="2255" spans="17:17" x14ac:dyDescent="0.25">
      <c r="Q2255" s="30"/>
    </row>
    <row r="2256" spans="17:17" x14ac:dyDescent="0.25">
      <c r="Q2256" s="30"/>
    </row>
    <row r="2257" spans="17:17" x14ac:dyDescent="0.25">
      <c r="Q2257" s="30"/>
    </row>
    <row r="2258" spans="17:17" x14ac:dyDescent="0.25">
      <c r="Q2258" s="30"/>
    </row>
    <row r="2259" spans="17:17" x14ac:dyDescent="0.25">
      <c r="Q2259" s="30"/>
    </row>
    <row r="2260" spans="17:17" x14ac:dyDescent="0.25">
      <c r="Q2260" s="30"/>
    </row>
    <row r="2261" spans="17:17" x14ac:dyDescent="0.25">
      <c r="Q2261" s="30"/>
    </row>
    <row r="2262" spans="17:17" x14ac:dyDescent="0.25">
      <c r="Q2262" s="30"/>
    </row>
    <row r="2263" spans="17:17" x14ac:dyDescent="0.25">
      <c r="Q2263" s="30"/>
    </row>
    <row r="2264" spans="17:17" x14ac:dyDescent="0.25">
      <c r="Q2264" s="30"/>
    </row>
    <row r="2265" spans="17:17" x14ac:dyDescent="0.25">
      <c r="Q2265" s="30"/>
    </row>
    <row r="2266" spans="17:17" x14ac:dyDescent="0.25">
      <c r="Q2266" s="30"/>
    </row>
    <row r="2267" spans="17:17" x14ac:dyDescent="0.25">
      <c r="Q2267" s="30"/>
    </row>
    <row r="2268" spans="17:17" x14ac:dyDescent="0.25">
      <c r="Q2268" s="30"/>
    </row>
    <row r="2269" spans="17:17" x14ac:dyDescent="0.25">
      <c r="Q2269" s="30"/>
    </row>
    <row r="2270" spans="17:17" x14ac:dyDescent="0.25">
      <c r="Q2270" s="30"/>
    </row>
    <row r="2271" spans="17:17" x14ac:dyDescent="0.25">
      <c r="Q2271" s="30"/>
    </row>
    <row r="2272" spans="17:17" x14ac:dyDescent="0.25">
      <c r="Q2272" s="30"/>
    </row>
    <row r="2273" spans="17:17" x14ac:dyDescent="0.25">
      <c r="Q2273" s="30"/>
    </row>
    <row r="2274" spans="17:17" x14ac:dyDescent="0.25">
      <c r="Q2274" s="30"/>
    </row>
    <row r="2275" spans="17:17" x14ac:dyDescent="0.25">
      <c r="Q2275" s="30"/>
    </row>
    <row r="2276" spans="17:17" x14ac:dyDescent="0.25">
      <c r="Q2276" s="30"/>
    </row>
    <row r="2277" spans="17:17" x14ac:dyDescent="0.25">
      <c r="Q2277" s="30"/>
    </row>
    <row r="2278" spans="17:17" x14ac:dyDescent="0.25">
      <c r="Q2278" s="30"/>
    </row>
    <row r="2279" spans="17:17" x14ac:dyDescent="0.25">
      <c r="Q2279" s="30"/>
    </row>
    <row r="2280" spans="17:17" x14ac:dyDescent="0.25">
      <c r="Q2280" s="30"/>
    </row>
    <row r="2281" spans="17:17" x14ac:dyDescent="0.25">
      <c r="Q2281" s="30"/>
    </row>
    <row r="2282" spans="17:17" x14ac:dyDescent="0.25">
      <c r="Q2282" s="30"/>
    </row>
    <row r="2283" spans="17:17" x14ac:dyDescent="0.25">
      <c r="Q2283" s="30"/>
    </row>
    <row r="2284" spans="17:17" x14ac:dyDescent="0.25">
      <c r="Q2284" s="30"/>
    </row>
    <row r="2285" spans="17:17" x14ac:dyDescent="0.25">
      <c r="Q2285" s="30"/>
    </row>
    <row r="2286" spans="17:17" x14ac:dyDescent="0.25">
      <c r="Q2286" s="30"/>
    </row>
    <row r="2287" spans="17:17" x14ac:dyDescent="0.25">
      <c r="Q2287" s="30"/>
    </row>
    <row r="2288" spans="17:17" x14ac:dyDescent="0.25">
      <c r="Q2288" s="30"/>
    </row>
    <row r="2289" spans="17:17" x14ac:dyDescent="0.25">
      <c r="Q2289" s="30"/>
    </row>
    <row r="2290" spans="17:17" x14ac:dyDescent="0.25">
      <c r="Q2290" s="30"/>
    </row>
    <row r="2291" spans="17:17" x14ac:dyDescent="0.25">
      <c r="Q2291" s="30"/>
    </row>
    <row r="2292" spans="17:17" x14ac:dyDescent="0.25">
      <c r="Q2292" s="30"/>
    </row>
    <row r="2293" spans="17:17" x14ac:dyDescent="0.25">
      <c r="Q2293" s="30"/>
    </row>
    <row r="2294" spans="17:17" x14ac:dyDescent="0.25">
      <c r="Q2294" s="30"/>
    </row>
    <row r="2295" spans="17:17" x14ac:dyDescent="0.25">
      <c r="Q2295" s="30"/>
    </row>
    <row r="2296" spans="17:17" x14ac:dyDescent="0.25">
      <c r="Q2296" s="30"/>
    </row>
    <row r="2297" spans="17:17" x14ac:dyDescent="0.25">
      <c r="Q2297" s="30"/>
    </row>
    <row r="2298" spans="17:17" x14ac:dyDescent="0.25">
      <c r="Q2298" s="30"/>
    </row>
    <row r="2299" spans="17:17" x14ac:dyDescent="0.25">
      <c r="Q2299" s="30"/>
    </row>
    <row r="2300" spans="17:17" x14ac:dyDescent="0.25">
      <c r="Q2300" s="30"/>
    </row>
    <row r="2301" spans="17:17" x14ac:dyDescent="0.25">
      <c r="Q2301" s="30"/>
    </row>
    <row r="2302" spans="17:17" x14ac:dyDescent="0.25">
      <c r="Q2302" s="30"/>
    </row>
    <row r="2303" spans="17:17" x14ac:dyDescent="0.25">
      <c r="Q2303" s="30"/>
    </row>
    <row r="2304" spans="17:17" x14ac:dyDescent="0.25">
      <c r="Q2304" s="30"/>
    </row>
    <row r="2305" spans="17:17" x14ac:dyDescent="0.25">
      <c r="Q2305" s="30"/>
    </row>
    <row r="2306" spans="17:17" x14ac:dyDescent="0.25">
      <c r="Q2306" s="30"/>
    </row>
    <row r="2307" spans="17:17" x14ac:dyDescent="0.25">
      <c r="Q2307" s="30"/>
    </row>
    <row r="2308" spans="17:17" x14ac:dyDescent="0.25">
      <c r="Q2308" s="30"/>
    </row>
    <row r="2309" spans="17:17" x14ac:dyDescent="0.25">
      <c r="Q2309" s="30"/>
    </row>
    <row r="2310" spans="17:17" x14ac:dyDescent="0.25">
      <c r="Q2310" s="30"/>
    </row>
    <row r="2311" spans="17:17" x14ac:dyDescent="0.25">
      <c r="Q2311" s="30"/>
    </row>
    <row r="2312" spans="17:17" x14ac:dyDescent="0.25">
      <c r="Q2312" s="30"/>
    </row>
    <row r="2313" spans="17:17" x14ac:dyDescent="0.25">
      <c r="Q2313" s="30"/>
    </row>
    <row r="2314" spans="17:17" x14ac:dyDescent="0.25">
      <c r="Q2314" s="30"/>
    </row>
    <row r="2315" spans="17:17" x14ac:dyDescent="0.25">
      <c r="Q2315" s="30"/>
    </row>
    <row r="2316" spans="17:17" x14ac:dyDescent="0.25">
      <c r="Q2316" s="30"/>
    </row>
    <row r="2317" spans="17:17" x14ac:dyDescent="0.25">
      <c r="Q2317" s="30"/>
    </row>
    <row r="2318" spans="17:17" x14ac:dyDescent="0.25">
      <c r="Q2318" s="30"/>
    </row>
    <row r="2319" spans="17:17" x14ac:dyDescent="0.25">
      <c r="Q2319" s="30"/>
    </row>
    <row r="2320" spans="17:17" x14ac:dyDescent="0.25">
      <c r="Q2320" s="30"/>
    </row>
    <row r="2321" spans="17:17" x14ac:dyDescent="0.25">
      <c r="Q2321" s="30"/>
    </row>
    <row r="2322" spans="17:17" x14ac:dyDescent="0.25">
      <c r="Q2322" s="30"/>
    </row>
    <row r="2323" spans="17:17" x14ac:dyDescent="0.25">
      <c r="Q2323" s="30"/>
    </row>
    <row r="2324" spans="17:17" x14ac:dyDescent="0.25">
      <c r="Q2324" s="30"/>
    </row>
    <row r="2325" spans="17:17" x14ac:dyDescent="0.25">
      <c r="Q2325" s="30"/>
    </row>
    <row r="2326" spans="17:17" x14ac:dyDescent="0.25">
      <c r="Q2326" s="30"/>
    </row>
    <row r="2327" spans="17:17" x14ac:dyDescent="0.25">
      <c r="Q2327" s="30"/>
    </row>
    <row r="2328" spans="17:17" x14ac:dyDescent="0.25">
      <c r="Q2328" s="30"/>
    </row>
    <row r="2329" spans="17:17" x14ac:dyDescent="0.25">
      <c r="Q2329" s="30"/>
    </row>
    <row r="2330" spans="17:17" x14ac:dyDescent="0.25">
      <c r="Q2330" s="30"/>
    </row>
    <row r="2331" spans="17:17" x14ac:dyDescent="0.25">
      <c r="Q2331" s="30"/>
    </row>
    <row r="2332" spans="17:17" x14ac:dyDescent="0.25">
      <c r="Q2332" s="30"/>
    </row>
    <row r="2333" spans="17:17" x14ac:dyDescent="0.25">
      <c r="Q2333" s="30"/>
    </row>
    <row r="2334" spans="17:17" x14ac:dyDescent="0.25">
      <c r="Q2334" s="30"/>
    </row>
    <row r="2335" spans="17:17" x14ac:dyDescent="0.25">
      <c r="Q2335" s="30"/>
    </row>
    <row r="2336" spans="17:17" x14ac:dyDescent="0.25">
      <c r="Q2336" s="30"/>
    </row>
    <row r="2337" spans="17:17" x14ac:dyDescent="0.25">
      <c r="Q2337" s="30"/>
    </row>
    <row r="2338" spans="17:17" x14ac:dyDescent="0.25">
      <c r="Q2338" s="30"/>
    </row>
    <row r="2339" spans="17:17" x14ac:dyDescent="0.25">
      <c r="Q2339" s="30"/>
    </row>
    <row r="2340" spans="17:17" x14ac:dyDescent="0.25">
      <c r="Q2340" s="30"/>
    </row>
    <row r="2341" spans="17:17" x14ac:dyDescent="0.25">
      <c r="Q2341" s="30"/>
    </row>
    <row r="2342" spans="17:17" x14ac:dyDescent="0.25">
      <c r="Q2342" s="30"/>
    </row>
    <row r="2343" spans="17:17" x14ac:dyDescent="0.25">
      <c r="Q2343" s="30"/>
    </row>
    <row r="2344" spans="17:17" x14ac:dyDescent="0.25">
      <c r="Q2344" s="30"/>
    </row>
    <row r="2345" spans="17:17" x14ac:dyDescent="0.25">
      <c r="Q2345" s="30"/>
    </row>
    <row r="2346" spans="17:17" x14ac:dyDescent="0.25">
      <c r="Q2346" s="30"/>
    </row>
    <row r="2347" spans="17:17" x14ac:dyDescent="0.25">
      <c r="Q2347" s="30"/>
    </row>
    <row r="2348" spans="17:17" x14ac:dyDescent="0.25">
      <c r="Q2348" s="30"/>
    </row>
    <row r="2349" spans="17:17" x14ac:dyDescent="0.25">
      <c r="Q2349" s="30"/>
    </row>
    <row r="2350" spans="17:17" x14ac:dyDescent="0.25">
      <c r="Q2350" s="30"/>
    </row>
    <row r="2351" spans="17:17" x14ac:dyDescent="0.25">
      <c r="Q2351" s="30"/>
    </row>
    <row r="2352" spans="17:17" x14ac:dyDescent="0.25">
      <c r="Q2352" s="30"/>
    </row>
    <row r="2353" spans="17:17" x14ac:dyDescent="0.25">
      <c r="Q2353" s="30"/>
    </row>
    <row r="2354" spans="17:17" x14ac:dyDescent="0.25">
      <c r="Q2354" s="30"/>
    </row>
    <row r="2355" spans="17:17" x14ac:dyDescent="0.25">
      <c r="Q2355" s="30"/>
    </row>
    <row r="2356" spans="17:17" x14ac:dyDescent="0.25">
      <c r="Q2356" s="30"/>
    </row>
    <row r="2357" spans="17:17" x14ac:dyDescent="0.25">
      <c r="Q2357" s="30"/>
    </row>
    <row r="2358" spans="17:17" x14ac:dyDescent="0.25">
      <c r="Q2358" s="30"/>
    </row>
    <row r="2359" spans="17:17" x14ac:dyDescent="0.25">
      <c r="Q2359" s="30"/>
    </row>
    <row r="2360" spans="17:17" x14ac:dyDescent="0.25">
      <c r="Q2360" s="30"/>
    </row>
    <row r="2361" spans="17:17" x14ac:dyDescent="0.25">
      <c r="Q2361" s="30"/>
    </row>
    <row r="2362" spans="17:17" x14ac:dyDescent="0.25">
      <c r="Q2362" s="30"/>
    </row>
    <row r="2363" spans="17:17" x14ac:dyDescent="0.25">
      <c r="Q2363" s="30"/>
    </row>
    <row r="2364" spans="17:17" x14ac:dyDescent="0.25">
      <c r="Q2364" s="30"/>
    </row>
    <row r="2365" spans="17:17" x14ac:dyDescent="0.25">
      <c r="Q2365" s="30"/>
    </row>
    <row r="2366" spans="17:17" x14ac:dyDescent="0.25">
      <c r="Q2366" s="30"/>
    </row>
    <row r="2367" spans="17:17" x14ac:dyDescent="0.25">
      <c r="Q2367" s="30"/>
    </row>
    <row r="2368" spans="17:17" x14ac:dyDescent="0.25">
      <c r="Q2368" s="30"/>
    </row>
    <row r="2369" spans="17:17" x14ac:dyDescent="0.25">
      <c r="Q2369" s="30"/>
    </row>
    <row r="2370" spans="17:17" x14ac:dyDescent="0.25">
      <c r="Q2370" s="30"/>
    </row>
    <row r="2371" spans="17:17" x14ac:dyDescent="0.25">
      <c r="Q2371" s="30"/>
    </row>
    <row r="2372" spans="17:17" x14ac:dyDescent="0.25">
      <c r="Q2372" s="30"/>
    </row>
    <row r="2373" spans="17:17" x14ac:dyDescent="0.25">
      <c r="Q2373" s="30"/>
    </row>
    <row r="2374" spans="17:17" x14ac:dyDescent="0.25">
      <c r="Q2374" s="30"/>
    </row>
    <row r="2375" spans="17:17" x14ac:dyDescent="0.25">
      <c r="Q2375" s="30"/>
    </row>
    <row r="2376" spans="17:17" x14ac:dyDescent="0.25">
      <c r="Q2376" s="30"/>
    </row>
    <row r="2377" spans="17:17" x14ac:dyDescent="0.25">
      <c r="Q2377" s="30"/>
    </row>
    <row r="2378" spans="17:17" x14ac:dyDescent="0.25">
      <c r="Q2378" s="30"/>
    </row>
    <row r="2379" spans="17:17" x14ac:dyDescent="0.25">
      <c r="Q2379" s="30"/>
    </row>
    <row r="2380" spans="17:17" x14ac:dyDescent="0.25">
      <c r="Q2380" s="30"/>
    </row>
    <row r="2381" spans="17:17" x14ac:dyDescent="0.25">
      <c r="Q2381" s="30"/>
    </row>
    <row r="2382" spans="17:17" x14ac:dyDescent="0.25">
      <c r="Q2382" s="30"/>
    </row>
    <row r="2383" spans="17:17" x14ac:dyDescent="0.25">
      <c r="Q2383" s="30"/>
    </row>
    <row r="2384" spans="17:17" x14ac:dyDescent="0.25">
      <c r="Q2384" s="30"/>
    </row>
    <row r="2385" spans="17:17" x14ac:dyDescent="0.25">
      <c r="Q2385" s="30"/>
    </row>
    <row r="2386" spans="17:17" x14ac:dyDescent="0.25">
      <c r="Q2386" s="30"/>
    </row>
    <row r="2387" spans="17:17" x14ac:dyDescent="0.25">
      <c r="Q2387" s="30"/>
    </row>
    <row r="2388" spans="17:17" x14ac:dyDescent="0.25">
      <c r="Q2388" s="30"/>
    </row>
    <row r="2389" spans="17:17" x14ac:dyDescent="0.25">
      <c r="Q2389" s="30"/>
    </row>
    <row r="2390" spans="17:17" x14ac:dyDescent="0.25">
      <c r="Q2390" s="30"/>
    </row>
    <row r="2391" spans="17:17" x14ac:dyDescent="0.25">
      <c r="Q2391" s="30"/>
    </row>
    <row r="2392" spans="17:17" x14ac:dyDescent="0.25">
      <c r="Q2392" s="30"/>
    </row>
    <row r="2393" spans="17:17" x14ac:dyDescent="0.25">
      <c r="Q2393" s="30"/>
    </row>
    <row r="2394" spans="17:17" x14ac:dyDescent="0.25">
      <c r="Q2394" s="30"/>
    </row>
    <row r="2395" spans="17:17" x14ac:dyDescent="0.25">
      <c r="Q2395" s="30"/>
    </row>
    <row r="2396" spans="17:17" x14ac:dyDescent="0.25">
      <c r="Q2396" s="30"/>
    </row>
    <row r="2397" spans="17:17" x14ac:dyDescent="0.25">
      <c r="Q2397" s="30"/>
    </row>
    <row r="2398" spans="17:17" x14ac:dyDescent="0.25">
      <c r="Q2398" s="30"/>
    </row>
    <row r="2399" spans="17:17" x14ac:dyDescent="0.25">
      <c r="Q2399" s="30"/>
    </row>
    <row r="2400" spans="17:17" x14ac:dyDescent="0.25">
      <c r="Q2400" s="30"/>
    </row>
    <row r="2401" spans="17:17" x14ac:dyDescent="0.25">
      <c r="Q2401" s="30"/>
    </row>
    <row r="2402" spans="17:17" x14ac:dyDescent="0.25">
      <c r="Q2402" s="30"/>
    </row>
    <row r="2403" spans="17:17" x14ac:dyDescent="0.25">
      <c r="Q2403" s="30"/>
    </row>
    <row r="2404" spans="17:17" x14ac:dyDescent="0.25">
      <c r="Q2404" s="30"/>
    </row>
    <row r="2405" spans="17:17" x14ac:dyDescent="0.25">
      <c r="Q2405" s="30"/>
    </row>
    <row r="2406" spans="17:17" x14ac:dyDescent="0.25">
      <c r="Q2406" s="30"/>
    </row>
    <row r="2407" spans="17:17" x14ac:dyDescent="0.25">
      <c r="Q2407" s="30"/>
    </row>
    <row r="2408" spans="17:17" x14ac:dyDescent="0.25">
      <c r="Q2408" s="30"/>
    </row>
    <row r="2409" spans="17:17" x14ac:dyDescent="0.25">
      <c r="Q2409" s="30"/>
    </row>
    <row r="2410" spans="17:17" x14ac:dyDescent="0.25">
      <c r="Q2410" s="30"/>
    </row>
    <row r="2411" spans="17:17" x14ac:dyDescent="0.25">
      <c r="Q2411" s="30"/>
    </row>
    <row r="2412" spans="17:17" x14ac:dyDescent="0.25">
      <c r="Q2412" s="30"/>
    </row>
    <row r="2413" spans="17:17" x14ac:dyDescent="0.25">
      <c r="Q2413" s="30"/>
    </row>
    <row r="2414" spans="17:17" x14ac:dyDescent="0.25">
      <c r="Q2414" s="30"/>
    </row>
    <row r="2415" spans="17:17" x14ac:dyDescent="0.25">
      <c r="Q2415" s="30"/>
    </row>
    <row r="2416" spans="17:17" x14ac:dyDescent="0.25">
      <c r="Q2416" s="30"/>
    </row>
    <row r="2417" spans="17:17" x14ac:dyDescent="0.25">
      <c r="Q2417" s="30"/>
    </row>
    <row r="2418" spans="17:17" x14ac:dyDescent="0.25">
      <c r="Q2418" s="30"/>
    </row>
    <row r="2419" spans="17:17" x14ac:dyDescent="0.25">
      <c r="Q2419" s="30"/>
    </row>
    <row r="2420" spans="17:17" x14ac:dyDescent="0.25">
      <c r="Q2420" s="30"/>
    </row>
    <row r="2421" spans="17:17" x14ac:dyDescent="0.25">
      <c r="Q2421" s="30"/>
    </row>
    <row r="2422" spans="17:17" x14ac:dyDescent="0.25">
      <c r="Q2422" s="30"/>
    </row>
    <row r="2423" spans="17:17" x14ac:dyDescent="0.25">
      <c r="Q2423" s="30"/>
    </row>
    <row r="2424" spans="17:17" x14ac:dyDescent="0.25">
      <c r="Q2424" s="30"/>
    </row>
    <row r="2425" spans="17:17" x14ac:dyDescent="0.25">
      <c r="Q2425" s="30"/>
    </row>
    <row r="2426" spans="17:17" x14ac:dyDescent="0.25">
      <c r="Q2426" s="30"/>
    </row>
    <row r="2427" spans="17:17" x14ac:dyDescent="0.25">
      <c r="Q2427" s="30"/>
    </row>
    <row r="2428" spans="17:17" x14ac:dyDescent="0.25">
      <c r="Q2428" s="30"/>
    </row>
    <row r="2429" spans="17:17" x14ac:dyDescent="0.25">
      <c r="Q2429" s="30"/>
    </row>
    <row r="2430" spans="17:17" x14ac:dyDescent="0.25">
      <c r="Q2430" s="30"/>
    </row>
    <row r="2431" spans="17:17" x14ac:dyDescent="0.25">
      <c r="Q2431" s="30"/>
    </row>
    <row r="2432" spans="17:17" x14ac:dyDescent="0.25">
      <c r="Q2432" s="30"/>
    </row>
    <row r="2433" spans="17:17" x14ac:dyDescent="0.25">
      <c r="Q2433" s="30"/>
    </row>
    <row r="2434" spans="17:17" x14ac:dyDescent="0.25">
      <c r="Q2434" s="30"/>
    </row>
    <row r="2435" spans="17:17" x14ac:dyDescent="0.25">
      <c r="Q2435" s="30"/>
    </row>
    <row r="2436" spans="17:17" x14ac:dyDescent="0.25">
      <c r="Q2436" s="30"/>
    </row>
    <row r="2437" spans="17:17" x14ac:dyDescent="0.25">
      <c r="Q2437" s="30"/>
    </row>
    <row r="2438" spans="17:17" x14ac:dyDescent="0.25">
      <c r="Q2438" s="30"/>
    </row>
    <row r="2439" spans="17:17" x14ac:dyDescent="0.25">
      <c r="Q2439" s="30"/>
    </row>
    <row r="2440" spans="17:17" x14ac:dyDescent="0.25">
      <c r="Q2440" s="30"/>
    </row>
    <row r="2441" spans="17:17" x14ac:dyDescent="0.25">
      <c r="Q2441" s="30"/>
    </row>
    <row r="2442" spans="17:17" x14ac:dyDescent="0.25">
      <c r="Q2442" s="30"/>
    </row>
    <row r="2443" spans="17:17" x14ac:dyDescent="0.25">
      <c r="Q2443" s="30"/>
    </row>
    <row r="2444" spans="17:17" x14ac:dyDescent="0.25">
      <c r="Q2444" s="30"/>
    </row>
    <row r="2445" spans="17:17" x14ac:dyDescent="0.25">
      <c r="Q2445" s="30"/>
    </row>
    <row r="2446" spans="17:17" x14ac:dyDescent="0.25">
      <c r="Q2446" s="30"/>
    </row>
    <row r="2447" spans="17:17" x14ac:dyDescent="0.25">
      <c r="Q2447" s="30"/>
    </row>
    <row r="2448" spans="17:17" x14ac:dyDescent="0.25">
      <c r="Q2448" s="30"/>
    </row>
    <row r="2449" spans="17:17" x14ac:dyDescent="0.25">
      <c r="Q2449" s="30"/>
    </row>
    <row r="2450" spans="17:17" x14ac:dyDescent="0.25">
      <c r="Q2450" s="30"/>
    </row>
    <row r="2451" spans="17:17" x14ac:dyDescent="0.25">
      <c r="Q2451" s="30"/>
    </row>
    <row r="2452" spans="17:17" x14ac:dyDescent="0.25">
      <c r="Q2452" s="30"/>
    </row>
    <row r="2453" spans="17:17" x14ac:dyDescent="0.25">
      <c r="Q2453" s="30"/>
    </row>
    <row r="2454" spans="17:17" x14ac:dyDescent="0.25">
      <c r="Q2454" s="30"/>
    </row>
    <row r="2455" spans="17:17" x14ac:dyDescent="0.25">
      <c r="Q2455" s="30"/>
    </row>
    <row r="2456" spans="17:17" x14ac:dyDescent="0.25">
      <c r="Q2456" s="30"/>
    </row>
    <row r="2457" spans="17:17" x14ac:dyDescent="0.25">
      <c r="Q2457" s="30"/>
    </row>
    <row r="2458" spans="17:17" x14ac:dyDescent="0.25">
      <c r="Q2458" s="30"/>
    </row>
    <row r="2459" spans="17:17" x14ac:dyDescent="0.25">
      <c r="Q2459" s="30"/>
    </row>
    <row r="2460" spans="17:17" x14ac:dyDescent="0.25">
      <c r="Q2460" s="30"/>
    </row>
    <row r="2461" spans="17:17" x14ac:dyDescent="0.25">
      <c r="Q2461" s="30"/>
    </row>
    <row r="2462" spans="17:17" x14ac:dyDescent="0.25">
      <c r="Q2462" s="30"/>
    </row>
    <row r="2463" spans="17:17" x14ac:dyDescent="0.25">
      <c r="Q2463" s="30"/>
    </row>
    <row r="2464" spans="17:17" x14ac:dyDescent="0.25">
      <c r="Q2464" s="30"/>
    </row>
    <row r="2465" spans="17:17" x14ac:dyDescent="0.25">
      <c r="Q2465" s="30"/>
    </row>
    <row r="2466" spans="17:17" x14ac:dyDescent="0.25">
      <c r="Q2466" s="30"/>
    </row>
    <row r="2467" spans="17:17" x14ac:dyDescent="0.25">
      <c r="Q2467" s="30"/>
    </row>
    <row r="2468" spans="17:17" x14ac:dyDescent="0.25">
      <c r="Q2468" s="30"/>
    </row>
    <row r="2469" spans="17:17" x14ac:dyDescent="0.25">
      <c r="Q2469" s="30"/>
    </row>
    <row r="2470" spans="17:17" x14ac:dyDescent="0.25">
      <c r="Q2470" s="30"/>
    </row>
    <row r="2471" spans="17:17" x14ac:dyDescent="0.25">
      <c r="Q2471" s="30"/>
    </row>
    <row r="2472" spans="17:17" x14ac:dyDescent="0.25">
      <c r="Q2472" s="30"/>
    </row>
    <row r="2473" spans="17:17" x14ac:dyDescent="0.25">
      <c r="Q2473" s="30"/>
    </row>
    <row r="2474" spans="17:17" x14ac:dyDescent="0.25">
      <c r="Q2474" s="30"/>
    </row>
    <row r="2475" spans="17:17" x14ac:dyDescent="0.25">
      <c r="Q2475" s="30"/>
    </row>
    <row r="2476" spans="17:17" x14ac:dyDescent="0.25">
      <c r="Q2476" s="30"/>
    </row>
    <row r="2477" spans="17:17" x14ac:dyDescent="0.25">
      <c r="Q2477" s="30"/>
    </row>
    <row r="2478" spans="17:17" x14ac:dyDescent="0.25">
      <c r="Q2478" s="30"/>
    </row>
    <row r="2479" spans="17:17" x14ac:dyDescent="0.25">
      <c r="Q2479" s="30"/>
    </row>
    <row r="2480" spans="17:17" x14ac:dyDescent="0.25">
      <c r="Q2480" s="30"/>
    </row>
    <row r="2481" spans="17:17" x14ac:dyDescent="0.25">
      <c r="Q2481" s="30"/>
    </row>
    <row r="2482" spans="17:17" x14ac:dyDescent="0.25">
      <c r="Q2482" s="30"/>
    </row>
    <row r="2483" spans="17:17" x14ac:dyDescent="0.25">
      <c r="Q2483" s="30"/>
    </row>
    <row r="2484" spans="17:17" x14ac:dyDescent="0.25">
      <c r="Q2484" s="30"/>
    </row>
    <row r="2485" spans="17:17" x14ac:dyDescent="0.25">
      <c r="Q2485" s="30"/>
    </row>
    <row r="2486" spans="17:17" x14ac:dyDescent="0.25">
      <c r="Q2486" s="30"/>
    </row>
    <row r="2487" spans="17:17" x14ac:dyDescent="0.25">
      <c r="Q2487" s="30"/>
    </row>
    <row r="2488" spans="17:17" x14ac:dyDescent="0.25">
      <c r="Q2488" s="30"/>
    </row>
    <row r="2489" spans="17:17" x14ac:dyDescent="0.25">
      <c r="Q2489" s="30"/>
    </row>
    <row r="2490" spans="17:17" x14ac:dyDescent="0.25">
      <c r="Q2490" s="30"/>
    </row>
    <row r="2491" spans="17:17" x14ac:dyDescent="0.25">
      <c r="Q2491" s="30"/>
    </row>
    <row r="2492" spans="17:17" x14ac:dyDescent="0.25">
      <c r="Q2492" s="30"/>
    </row>
    <row r="2493" spans="17:17" x14ac:dyDescent="0.25">
      <c r="Q2493" s="30"/>
    </row>
    <row r="2494" spans="17:17" x14ac:dyDescent="0.25">
      <c r="Q2494" s="30"/>
    </row>
    <row r="2495" spans="17:17" x14ac:dyDescent="0.25">
      <c r="Q2495" s="30"/>
    </row>
    <row r="2496" spans="17:17" x14ac:dyDescent="0.25">
      <c r="Q2496" s="30"/>
    </row>
    <row r="2497" spans="17:17" x14ac:dyDescent="0.25">
      <c r="Q2497" s="30"/>
    </row>
    <row r="2498" spans="17:17" x14ac:dyDescent="0.25">
      <c r="Q2498" s="30"/>
    </row>
    <row r="2499" spans="17:17" x14ac:dyDescent="0.25">
      <c r="Q2499" s="30"/>
    </row>
    <row r="2500" spans="17:17" x14ac:dyDescent="0.25">
      <c r="Q2500" s="30"/>
    </row>
    <row r="2501" spans="17:17" x14ac:dyDescent="0.25">
      <c r="Q2501" s="30"/>
    </row>
    <row r="2502" spans="17:17" x14ac:dyDescent="0.25">
      <c r="Q2502" s="30"/>
    </row>
    <row r="2503" spans="17:17" x14ac:dyDescent="0.25">
      <c r="Q2503" s="30"/>
    </row>
    <row r="2504" spans="17:17" x14ac:dyDescent="0.25">
      <c r="Q2504" s="30"/>
    </row>
    <row r="2505" spans="17:17" x14ac:dyDescent="0.25">
      <c r="Q2505" s="30"/>
    </row>
    <row r="2506" spans="17:17" x14ac:dyDescent="0.25">
      <c r="Q2506" s="30"/>
    </row>
    <row r="2507" spans="17:17" x14ac:dyDescent="0.25">
      <c r="Q2507" s="30"/>
    </row>
    <row r="2508" spans="17:17" x14ac:dyDescent="0.25">
      <c r="Q2508" s="30"/>
    </row>
    <row r="2509" spans="17:17" x14ac:dyDescent="0.25">
      <c r="Q2509" s="30"/>
    </row>
    <row r="2510" spans="17:17" x14ac:dyDescent="0.25">
      <c r="Q2510" s="30"/>
    </row>
    <row r="2511" spans="17:17" x14ac:dyDescent="0.25">
      <c r="Q2511" s="30"/>
    </row>
    <row r="2512" spans="17:17" x14ac:dyDescent="0.25">
      <c r="Q2512" s="30"/>
    </row>
    <row r="2513" spans="17:17" x14ac:dyDescent="0.25">
      <c r="Q2513" s="30"/>
    </row>
    <row r="2514" spans="17:17" x14ac:dyDescent="0.25">
      <c r="Q2514" s="30"/>
    </row>
    <row r="2515" spans="17:17" x14ac:dyDescent="0.25">
      <c r="Q2515" s="30"/>
    </row>
    <row r="2516" spans="17:17" x14ac:dyDescent="0.25">
      <c r="Q2516" s="30"/>
    </row>
    <row r="2517" spans="17:17" x14ac:dyDescent="0.25">
      <c r="Q2517" s="30"/>
    </row>
    <row r="2518" spans="17:17" x14ac:dyDescent="0.25">
      <c r="Q2518" s="30"/>
    </row>
    <row r="2519" spans="17:17" x14ac:dyDescent="0.25">
      <c r="Q2519" s="30"/>
    </row>
    <row r="2520" spans="17:17" x14ac:dyDescent="0.25">
      <c r="Q2520" s="30"/>
    </row>
    <row r="2521" spans="17:17" x14ac:dyDescent="0.25">
      <c r="Q2521" s="30"/>
    </row>
    <row r="2522" spans="17:17" x14ac:dyDescent="0.25">
      <c r="Q2522" s="30"/>
    </row>
    <row r="2523" spans="17:17" x14ac:dyDescent="0.25">
      <c r="Q2523" s="30"/>
    </row>
    <row r="2524" spans="17:17" x14ac:dyDescent="0.25">
      <c r="Q2524" s="30"/>
    </row>
    <row r="2525" spans="17:17" x14ac:dyDescent="0.25">
      <c r="Q2525" s="30"/>
    </row>
    <row r="2526" spans="17:17" x14ac:dyDescent="0.25">
      <c r="Q2526" s="30"/>
    </row>
    <row r="2527" spans="17:17" x14ac:dyDescent="0.25">
      <c r="Q2527" s="30"/>
    </row>
    <row r="2528" spans="17:17" x14ac:dyDescent="0.25">
      <c r="Q2528" s="30"/>
    </row>
    <row r="2529" spans="17:17" x14ac:dyDescent="0.25">
      <c r="Q2529" s="30"/>
    </row>
    <row r="2530" spans="17:17" x14ac:dyDescent="0.25">
      <c r="Q2530" s="30"/>
    </row>
    <row r="2531" spans="17:17" x14ac:dyDescent="0.25">
      <c r="Q2531" s="30"/>
    </row>
    <row r="2532" spans="17:17" x14ac:dyDescent="0.25">
      <c r="Q2532" s="30"/>
    </row>
    <row r="2533" spans="17:17" x14ac:dyDescent="0.25">
      <c r="Q2533" s="30"/>
    </row>
    <row r="2534" spans="17:17" x14ac:dyDescent="0.25">
      <c r="Q2534" s="30"/>
    </row>
    <row r="2535" spans="17:17" x14ac:dyDescent="0.25">
      <c r="Q2535" s="30"/>
    </row>
    <row r="2536" spans="17:17" x14ac:dyDescent="0.25">
      <c r="Q2536" s="30"/>
    </row>
    <row r="2537" spans="17:17" x14ac:dyDescent="0.25">
      <c r="Q2537" s="30"/>
    </row>
    <row r="2538" spans="17:17" x14ac:dyDescent="0.25">
      <c r="Q2538" s="30"/>
    </row>
    <row r="2539" spans="17:17" x14ac:dyDescent="0.25">
      <c r="Q2539" s="30"/>
    </row>
    <row r="2540" spans="17:17" x14ac:dyDescent="0.25">
      <c r="Q2540" s="30"/>
    </row>
    <row r="2541" spans="17:17" x14ac:dyDescent="0.25">
      <c r="Q2541" s="30"/>
    </row>
    <row r="2542" spans="17:17" x14ac:dyDescent="0.25">
      <c r="Q2542" s="30"/>
    </row>
    <row r="2543" spans="17:17" x14ac:dyDescent="0.25">
      <c r="Q2543" s="30"/>
    </row>
    <row r="2544" spans="17:17" x14ac:dyDescent="0.25">
      <c r="Q2544" s="30"/>
    </row>
    <row r="2545" spans="17:17" x14ac:dyDescent="0.25">
      <c r="Q2545" s="30"/>
    </row>
    <row r="2546" spans="17:17" x14ac:dyDescent="0.25">
      <c r="Q2546" s="30"/>
    </row>
    <row r="2547" spans="17:17" x14ac:dyDescent="0.25">
      <c r="Q2547" s="30"/>
    </row>
    <row r="2548" spans="17:17" x14ac:dyDescent="0.25">
      <c r="Q2548" s="30"/>
    </row>
    <row r="2549" spans="17:17" x14ac:dyDescent="0.25">
      <c r="Q2549" s="30"/>
    </row>
    <row r="2550" spans="17:17" x14ac:dyDescent="0.25">
      <c r="Q2550" s="30"/>
    </row>
    <row r="2551" spans="17:17" x14ac:dyDescent="0.25">
      <c r="Q2551" s="30"/>
    </row>
    <row r="2552" spans="17:17" x14ac:dyDescent="0.25">
      <c r="Q2552" s="30"/>
    </row>
    <row r="2553" spans="17:17" x14ac:dyDescent="0.25">
      <c r="Q2553" s="30"/>
    </row>
    <row r="2554" spans="17:17" x14ac:dyDescent="0.25">
      <c r="Q2554" s="30"/>
    </row>
    <row r="2555" spans="17:17" x14ac:dyDescent="0.25">
      <c r="Q2555" s="30"/>
    </row>
    <row r="2556" spans="17:17" x14ac:dyDescent="0.25">
      <c r="Q2556" s="30"/>
    </row>
    <row r="2557" spans="17:17" x14ac:dyDescent="0.25">
      <c r="Q2557" s="30"/>
    </row>
    <row r="2558" spans="17:17" x14ac:dyDescent="0.25">
      <c r="Q2558" s="30"/>
    </row>
    <row r="2559" spans="17:17" x14ac:dyDescent="0.25">
      <c r="Q2559" s="30"/>
    </row>
    <row r="2560" spans="17:17" x14ac:dyDescent="0.25">
      <c r="Q2560" s="30"/>
    </row>
    <row r="2561" spans="17:17" x14ac:dyDescent="0.25">
      <c r="Q2561" s="30"/>
    </row>
    <row r="2562" spans="17:17" x14ac:dyDescent="0.25">
      <c r="Q2562" s="30"/>
    </row>
    <row r="2563" spans="17:17" x14ac:dyDescent="0.25">
      <c r="Q2563" s="30"/>
    </row>
    <row r="2564" spans="17:17" x14ac:dyDescent="0.25">
      <c r="Q2564" s="30"/>
    </row>
    <row r="2565" spans="17:17" x14ac:dyDescent="0.25">
      <c r="Q2565" s="30"/>
    </row>
    <row r="2566" spans="17:17" x14ac:dyDescent="0.25">
      <c r="Q2566" s="30"/>
    </row>
    <row r="2567" spans="17:17" x14ac:dyDescent="0.25">
      <c r="Q2567" s="30"/>
    </row>
    <row r="2568" spans="17:17" x14ac:dyDescent="0.25">
      <c r="Q2568" s="30"/>
    </row>
    <row r="2569" spans="17:17" x14ac:dyDescent="0.25">
      <c r="Q2569" s="30"/>
    </row>
    <row r="2570" spans="17:17" x14ac:dyDescent="0.25">
      <c r="Q2570" s="30"/>
    </row>
    <row r="2571" spans="17:17" x14ac:dyDescent="0.25">
      <c r="Q2571" s="30"/>
    </row>
    <row r="2572" spans="17:17" x14ac:dyDescent="0.25">
      <c r="Q2572" s="30"/>
    </row>
    <row r="2573" spans="17:17" x14ac:dyDescent="0.25">
      <c r="Q2573" s="30"/>
    </row>
    <row r="2574" spans="17:17" x14ac:dyDescent="0.25">
      <c r="Q2574" s="30"/>
    </row>
    <row r="2575" spans="17:17" x14ac:dyDescent="0.25">
      <c r="Q2575" s="30"/>
    </row>
    <row r="2576" spans="17:17" x14ac:dyDescent="0.25">
      <c r="Q2576" s="30"/>
    </row>
    <row r="2577" spans="17:17" x14ac:dyDescent="0.25">
      <c r="Q2577" s="30"/>
    </row>
    <row r="2578" spans="17:17" x14ac:dyDescent="0.25">
      <c r="Q2578" s="30"/>
    </row>
    <row r="2579" spans="17:17" x14ac:dyDescent="0.25">
      <c r="Q2579" s="30"/>
    </row>
    <row r="2580" spans="17:17" x14ac:dyDescent="0.25">
      <c r="Q2580" s="30"/>
    </row>
    <row r="2581" spans="17:17" x14ac:dyDescent="0.25">
      <c r="Q2581" s="30"/>
    </row>
    <row r="2582" spans="17:17" x14ac:dyDescent="0.25">
      <c r="Q2582" s="30"/>
    </row>
    <row r="2583" spans="17:17" x14ac:dyDescent="0.25">
      <c r="Q2583" s="30"/>
    </row>
    <row r="2584" spans="17:17" x14ac:dyDescent="0.25">
      <c r="Q2584" s="30"/>
    </row>
    <row r="2585" spans="17:17" x14ac:dyDescent="0.25">
      <c r="Q2585" s="30"/>
    </row>
    <row r="2586" spans="17:17" x14ac:dyDescent="0.25">
      <c r="Q2586" s="30"/>
    </row>
    <row r="2587" spans="17:17" x14ac:dyDescent="0.25">
      <c r="Q2587" s="30"/>
    </row>
    <row r="2588" spans="17:17" x14ac:dyDescent="0.25">
      <c r="Q2588" s="30"/>
    </row>
    <row r="2589" spans="17:17" x14ac:dyDescent="0.25">
      <c r="Q2589" s="30"/>
    </row>
    <row r="2590" spans="17:17" x14ac:dyDescent="0.25">
      <c r="Q2590" s="30"/>
    </row>
    <row r="2591" spans="17:17" x14ac:dyDescent="0.25">
      <c r="Q2591" s="30"/>
    </row>
    <row r="2592" spans="17:17" x14ac:dyDescent="0.25">
      <c r="Q2592" s="30"/>
    </row>
    <row r="2593" spans="17:17" x14ac:dyDescent="0.25">
      <c r="Q2593" s="30"/>
    </row>
    <row r="2594" spans="17:17" x14ac:dyDescent="0.25">
      <c r="Q2594" s="30"/>
    </row>
    <row r="2595" spans="17:17" x14ac:dyDescent="0.25">
      <c r="Q2595" s="30"/>
    </row>
    <row r="2596" spans="17:17" x14ac:dyDescent="0.25">
      <c r="Q2596" s="30"/>
    </row>
    <row r="2597" spans="17:17" x14ac:dyDescent="0.25">
      <c r="Q2597" s="30"/>
    </row>
    <row r="2598" spans="17:17" x14ac:dyDescent="0.25">
      <c r="Q2598" s="30"/>
    </row>
    <row r="2599" spans="17:17" x14ac:dyDescent="0.25">
      <c r="Q2599" s="30"/>
    </row>
    <row r="2600" spans="17:17" x14ac:dyDescent="0.25">
      <c r="Q2600" s="30"/>
    </row>
    <row r="2601" spans="17:17" x14ac:dyDescent="0.25">
      <c r="Q2601" s="30"/>
    </row>
    <row r="2602" spans="17:17" x14ac:dyDescent="0.25">
      <c r="Q2602" s="30"/>
    </row>
    <row r="2603" spans="17:17" x14ac:dyDescent="0.25">
      <c r="Q2603" s="30"/>
    </row>
    <row r="2604" spans="17:17" x14ac:dyDescent="0.25">
      <c r="Q2604" s="30"/>
    </row>
    <row r="2605" spans="17:17" x14ac:dyDescent="0.25">
      <c r="Q2605" s="30"/>
    </row>
    <row r="2606" spans="17:17" x14ac:dyDescent="0.25">
      <c r="Q2606" s="30"/>
    </row>
    <row r="2607" spans="17:17" x14ac:dyDescent="0.25">
      <c r="Q2607" s="30"/>
    </row>
    <row r="2608" spans="17:17" x14ac:dyDescent="0.25">
      <c r="Q2608" s="30"/>
    </row>
    <row r="2609" spans="17:17" x14ac:dyDescent="0.25">
      <c r="Q2609" s="30"/>
    </row>
    <row r="2610" spans="17:17" x14ac:dyDescent="0.25">
      <c r="Q2610" s="30"/>
    </row>
    <row r="2611" spans="17:17" x14ac:dyDescent="0.25">
      <c r="Q2611" s="30"/>
    </row>
    <row r="2612" spans="17:17" x14ac:dyDescent="0.25">
      <c r="Q2612" s="30"/>
    </row>
    <row r="2613" spans="17:17" x14ac:dyDescent="0.25">
      <c r="Q2613" s="30"/>
    </row>
    <row r="2614" spans="17:17" x14ac:dyDescent="0.25">
      <c r="Q2614" s="30"/>
    </row>
    <row r="2615" spans="17:17" x14ac:dyDescent="0.25">
      <c r="Q2615" s="30"/>
    </row>
    <row r="2616" spans="17:17" x14ac:dyDescent="0.25">
      <c r="Q2616" s="30"/>
    </row>
    <row r="2617" spans="17:17" x14ac:dyDescent="0.25">
      <c r="Q2617" s="30"/>
    </row>
    <row r="2618" spans="17:17" x14ac:dyDescent="0.25">
      <c r="Q2618" s="30"/>
    </row>
    <row r="2619" spans="17:17" x14ac:dyDescent="0.25">
      <c r="Q2619" s="30"/>
    </row>
    <row r="2620" spans="17:17" x14ac:dyDescent="0.25">
      <c r="Q2620" s="30"/>
    </row>
    <row r="2621" spans="17:17" x14ac:dyDescent="0.25">
      <c r="Q2621" s="30"/>
    </row>
    <row r="2622" spans="17:17" x14ac:dyDescent="0.25">
      <c r="Q2622" s="30"/>
    </row>
    <row r="2623" spans="17:17" x14ac:dyDescent="0.25">
      <c r="Q2623" s="30"/>
    </row>
    <row r="2624" spans="17:17" x14ac:dyDescent="0.25">
      <c r="Q2624" s="30"/>
    </row>
    <row r="2625" spans="17:17" x14ac:dyDescent="0.25">
      <c r="Q2625" s="30"/>
    </row>
    <row r="2626" spans="17:17" x14ac:dyDescent="0.25">
      <c r="Q2626" s="30"/>
    </row>
    <row r="2627" spans="17:17" x14ac:dyDescent="0.25">
      <c r="Q2627" s="30"/>
    </row>
    <row r="2628" spans="17:17" x14ac:dyDescent="0.25">
      <c r="Q2628" s="30"/>
    </row>
    <row r="2629" spans="17:17" x14ac:dyDescent="0.25">
      <c r="Q2629" s="30"/>
    </row>
    <row r="2630" spans="17:17" x14ac:dyDescent="0.25">
      <c r="Q2630" s="30"/>
    </row>
    <row r="2631" spans="17:17" x14ac:dyDescent="0.25">
      <c r="Q2631" s="30"/>
    </row>
    <row r="2632" spans="17:17" x14ac:dyDescent="0.25">
      <c r="Q2632" s="30"/>
    </row>
    <row r="2633" spans="17:17" x14ac:dyDescent="0.25">
      <c r="Q2633" s="30"/>
    </row>
    <row r="2634" spans="17:17" x14ac:dyDescent="0.25">
      <c r="Q2634" s="30"/>
    </row>
    <row r="2635" spans="17:17" x14ac:dyDescent="0.25">
      <c r="Q2635" s="30"/>
    </row>
    <row r="2636" spans="17:17" x14ac:dyDescent="0.25">
      <c r="Q2636" s="30"/>
    </row>
    <row r="2637" spans="17:17" x14ac:dyDescent="0.25">
      <c r="Q2637" s="30"/>
    </row>
    <row r="2638" spans="17:17" x14ac:dyDescent="0.25">
      <c r="Q2638" s="30"/>
    </row>
    <row r="2639" spans="17:17" x14ac:dyDescent="0.25">
      <c r="Q2639" s="30"/>
    </row>
    <row r="2640" spans="17:17" x14ac:dyDescent="0.25">
      <c r="Q2640" s="30"/>
    </row>
    <row r="2641" spans="17:17" x14ac:dyDescent="0.25">
      <c r="Q2641" s="30"/>
    </row>
    <row r="2642" spans="17:17" x14ac:dyDescent="0.25">
      <c r="Q2642" s="30"/>
    </row>
    <row r="2643" spans="17:17" x14ac:dyDescent="0.25">
      <c r="Q2643" s="30"/>
    </row>
    <row r="2644" spans="17:17" x14ac:dyDescent="0.25">
      <c r="Q2644" s="30"/>
    </row>
    <row r="2645" spans="17:17" x14ac:dyDescent="0.25">
      <c r="Q2645" s="30"/>
    </row>
    <row r="2646" spans="17:17" x14ac:dyDescent="0.25">
      <c r="Q2646" s="30"/>
    </row>
    <row r="2647" spans="17:17" x14ac:dyDescent="0.25">
      <c r="Q2647" s="30"/>
    </row>
    <row r="2648" spans="17:17" x14ac:dyDescent="0.25">
      <c r="Q2648" s="30"/>
    </row>
    <row r="2649" spans="17:17" x14ac:dyDescent="0.25">
      <c r="Q2649" s="30"/>
    </row>
    <row r="2650" spans="17:17" x14ac:dyDescent="0.25">
      <c r="Q2650" s="30"/>
    </row>
    <row r="2651" spans="17:17" x14ac:dyDescent="0.25">
      <c r="Q2651" s="30"/>
    </row>
    <row r="2652" spans="17:17" x14ac:dyDescent="0.25">
      <c r="Q2652" s="30"/>
    </row>
    <row r="2653" spans="17:17" x14ac:dyDescent="0.25">
      <c r="Q2653" s="30"/>
    </row>
    <row r="2654" spans="17:17" x14ac:dyDescent="0.25">
      <c r="Q2654" s="30"/>
    </row>
    <row r="2655" spans="17:17" x14ac:dyDescent="0.25">
      <c r="Q2655" s="30"/>
    </row>
    <row r="2656" spans="17:17" x14ac:dyDescent="0.25">
      <c r="Q2656" s="30"/>
    </row>
    <row r="2657" spans="17:17" x14ac:dyDescent="0.25">
      <c r="Q2657" s="30"/>
    </row>
    <row r="2658" spans="17:17" x14ac:dyDescent="0.25">
      <c r="Q2658" s="30"/>
    </row>
    <row r="2659" spans="17:17" x14ac:dyDescent="0.25">
      <c r="Q2659" s="30"/>
    </row>
    <row r="2660" spans="17:17" x14ac:dyDescent="0.25">
      <c r="Q2660" s="30"/>
    </row>
    <row r="2661" spans="17:17" x14ac:dyDescent="0.25">
      <c r="Q2661" s="30"/>
    </row>
    <row r="2662" spans="17:17" x14ac:dyDescent="0.25">
      <c r="Q2662" s="30"/>
    </row>
    <row r="2663" spans="17:17" x14ac:dyDescent="0.25">
      <c r="Q2663" s="30"/>
    </row>
    <row r="2664" spans="17:17" x14ac:dyDescent="0.25">
      <c r="Q2664" s="30"/>
    </row>
    <row r="2665" spans="17:17" x14ac:dyDescent="0.25">
      <c r="Q2665" s="30"/>
    </row>
    <row r="2666" spans="17:17" x14ac:dyDescent="0.25">
      <c r="Q2666" s="30"/>
    </row>
    <row r="2667" spans="17:17" x14ac:dyDescent="0.25">
      <c r="Q2667" s="30"/>
    </row>
    <row r="2668" spans="17:17" x14ac:dyDescent="0.25">
      <c r="Q2668" s="30"/>
    </row>
    <row r="2669" spans="17:17" x14ac:dyDescent="0.25">
      <c r="Q2669" s="30"/>
    </row>
    <row r="2670" spans="17:17" x14ac:dyDescent="0.25">
      <c r="Q2670" s="30"/>
    </row>
    <row r="2671" spans="17:17" x14ac:dyDescent="0.25">
      <c r="Q2671" s="30"/>
    </row>
    <row r="2672" spans="17:17" x14ac:dyDescent="0.25">
      <c r="Q2672" s="30"/>
    </row>
    <row r="2673" spans="17:17" x14ac:dyDescent="0.25">
      <c r="Q2673" s="30"/>
    </row>
    <row r="2674" spans="17:17" x14ac:dyDescent="0.25">
      <c r="Q2674" s="30"/>
    </row>
    <row r="2675" spans="17:17" x14ac:dyDescent="0.25">
      <c r="Q2675" s="30"/>
    </row>
    <row r="2676" spans="17:17" x14ac:dyDescent="0.25">
      <c r="Q2676" s="30"/>
    </row>
    <row r="2677" spans="17:17" x14ac:dyDescent="0.25">
      <c r="Q2677" s="30"/>
    </row>
    <row r="2678" spans="17:17" x14ac:dyDescent="0.25">
      <c r="Q2678" s="30"/>
    </row>
    <row r="2679" spans="17:17" x14ac:dyDescent="0.25">
      <c r="Q2679" s="30"/>
    </row>
    <row r="2680" spans="17:17" x14ac:dyDescent="0.25">
      <c r="Q2680" s="30"/>
    </row>
    <row r="2681" spans="17:17" x14ac:dyDescent="0.25">
      <c r="Q2681" s="30"/>
    </row>
    <row r="2682" spans="17:17" x14ac:dyDescent="0.25">
      <c r="Q2682" s="30"/>
    </row>
    <row r="2683" spans="17:17" x14ac:dyDescent="0.25">
      <c r="Q2683" s="30"/>
    </row>
    <row r="2684" spans="17:17" x14ac:dyDescent="0.25">
      <c r="Q2684" s="30"/>
    </row>
    <row r="2685" spans="17:17" x14ac:dyDescent="0.25">
      <c r="Q2685" s="30"/>
    </row>
    <row r="2686" spans="17:17" x14ac:dyDescent="0.25">
      <c r="Q2686" s="30"/>
    </row>
    <row r="2687" spans="17:17" x14ac:dyDescent="0.25">
      <c r="Q2687" s="30"/>
    </row>
    <row r="2688" spans="17:17" x14ac:dyDescent="0.25">
      <c r="Q2688" s="30"/>
    </row>
    <row r="2689" spans="17:17" x14ac:dyDescent="0.25">
      <c r="Q2689" s="30"/>
    </row>
    <row r="2690" spans="17:17" x14ac:dyDescent="0.25">
      <c r="Q2690" s="30"/>
    </row>
    <row r="2691" spans="17:17" x14ac:dyDescent="0.25">
      <c r="Q2691" s="30"/>
    </row>
    <row r="2692" spans="17:17" x14ac:dyDescent="0.25">
      <c r="Q2692" s="30"/>
    </row>
    <row r="2693" spans="17:17" x14ac:dyDescent="0.25">
      <c r="Q2693" s="30"/>
    </row>
    <row r="2694" spans="17:17" x14ac:dyDescent="0.25">
      <c r="Q2694" s="30"/>
    </row>
    <row r="2695" spans="17:17" x14ac:dyDescent="0.25">
      <c r="Q2695" s="30"/>
    </row>
    <row r="2696" spans="17:17" x14ac:dyDescent="0.25">
      <c r="Q2696" s="30"/>
    </row>
    <row r="2697" spans="17:17" x14ac:dyDescent="0.25">
      <c r="Q2697" s="30"/>
    </row>
    <row r="2698" spans="17:17" x14ac:dyDescent="0.25">
      <c r="Q2698" s="30"/>
    </row>
    <row r="2699" spans="17:17" x14ac:dyDescent="0.25">
      <c r="Q2699" s="30"/>
    </row>
    <row r="2700" spans="17:17" x14ac:dyDescent="0.25">
      <c r="Q2700" s="30"/>
    </row>
    <row r="2701" spans="17:17" x14ac:dyDescent="0.25">
      <c r="Q2701" s="30"/>
    </row>
    <row r="2702" spans="17:17" x14ac:dyDescent="0.25">
      <c r="Q2702" s="30"/>
    </row>
    <row r="2703" spans="17:17" x14ac:dyDescent="0.25">
      <c r="Q2703" s="30"/>
    </row>
    <row r="2704" spans="17:17" x14ac:dyDescent="0.25">
      <c r="Q2704" s="30"/>
    </row>
    <row r="2705" spans="17:17" x14ac:dyDescent="0.25">
      <c r="Q2705" s="30"/>
    </row>
    <row r="2706" spans="17:17" x14ac:dyDescent="0.25">
      <c r="Q2706" s="30"/>
    </row>
    <row r="2707" spans="17:17" x14ac:dyDescent="0.25">
      <c r="Q2707" s="30"/>
    </row>
    <row r="2708" spans="17:17" x14ac:dyDescent="0.25">
      <c r="Q2708" s="30"/>
    </row>
    <row r="2709" spans="17:17" x14ac:dyDescent="0.25">
      <c r="Q2709" s="30"/>
    </row>
    <row r="2710" spans="17:17" x14ac:dyDescent="0.25">
      <c r="Q2710" s="30"/>
    </row>
    <row r="2711" spans="17:17" x14ac:dyDescent="0.25">
      <c r="Q2711" s="30"/>
    </row>
    <row r="2712" spans="17:17" x14ac:dyDescent="0.25">
      <c r="Q2712" s="30"/>
    </row>
    <row r="2713" spans="17:17" x14ac:dyDescent="0.25">
      <c r="Q2713" s="30"/>
    </row>
    <row r="2714" spans="17:17" x14ac:dyDescent="0.25">
      <c r="Q2714" s="30"/>
    </row>
    <row r="2715" spans="17:17" x14ac:dyDescent="0.25">
      <c r="Q2715" s="30"/>
    </row>
    <row r="2716" spans="17:17" x14ac:dyDescent="0.25">
      <c r="Q2716" s="30"/>
    </row>
    <row r="2717" spans="17:17" x14ac:dyDescent="0.25">
      <c r="Q2717" s="30"/>
    </row>
    <row r="2718" spans="17:17" x14ac:dyDescent="0.25">
      <c r="Q2718" s="30"/>
    </row>
    <row r="2719" spans="17:17" x14ac:dyDescent="0.25">
      <c r="Q2719" s="30"/>
    </row>
    <row r="2720" spans="17:17" x14ac:dyDescent="0.25">
      <c r="Q2720" s="30"/>
    </row>
    <row r="2721" spans="17:17" x14ac:dyDescent="0.25">
      <c r="Q2721" s="30"/>
    </row>
    <row r="2722" spans="17:17" x14ac:dyDescent="0.25">
      <c r="Q2722" s="30"/>
    </row>
    <row r="2723" spans="17:17" x14ac:dyDescent="0.25">
      <c r="Q2723" s="30"/>
    </row>
    <row r="2724" spans="17:17" x14ac:dyDescent="0.25">
      <c r="Q2724" s="30"/>
    </row>
    <row r="2725" spans="17:17" x14ac:dyDescent="0.25">
      <c r="Q2725" s="30"/>
    </row>
    <row r="2726" spans="17:17" x14ac:dyDescent="0.25">
      <c r="Q2726" s="30"/>
    </row>
    <row r="2727" spans="17:17" x14ac:dyDescent="0.25">
      <c r="Q2727" s="30"/>
    </row>
    <row r="2728" spans="17:17" x14ac:dyDescent="0.25">
      <c r="Q2728" s="30"/>
    </row>
    <row r="2729" spans="17:17" x14ac:dyDescent="0.25">
      <c r="Q2729" s="30"/>
    </row>
    <row r="2730" spans="17:17" x14ac:dyDescent="0.25">
      <c r="Q2730" s="30"/>
    </row>
    <row r="2731" spans="17:17" x14ac:dyDescent="0.25">
      <c r="Q2731" s="30"/>
    </row>
    <row r="2732" spans="17:17" x14ac:dyDescent="0.25">
      <c r="Q2732" s="30"/>
    </row>
    <row r="2733" spans="17:17" x14ac:dyDescent="0.25">
      <c r="Q2733" s="30"/>
    </row>
    <row r="2734" spans="17:17" x14ac:dyDescent="0.25">
      <c r="Q2734" s="30"/>
    </row>
    <row r="2735" spans="17:17" x14ac:dyDescent="0.25">
      <c r="Q2735" s="30"/>
    </row>
    <row r="2736" spans="17:17" x14ac:dyDescent="0.25">
      <c r="Q2736" s="30"/>
    </row>
    <row r="2737" spans="17:17" x14ac:dyDescent="0.25">
      <c r="Q2737" s="30"/>
    </row>
    <row r="2738" spans="17:17" x14ac:dyDescent="0.25">
      <c r="Q2738" s="30"/>
    </row>
    <row r="2739" spans="17:17" x14ac:dyDescent="0.25">
      <c r="Q2739" s="30"/>
    </row>
    <row r="2740" spans="17:17" x14ac:dyDescent="0.25">
      <c r="Q2740" s="30"/>
    </row>
    <row r="2741" spans="17:17" x14ac:dyDescent="0.25">
      <c r="Q2741" s="30"/>
    </row>
    <row r="2742" spans="17:17" x14ac:dyDescent="0.25">
      <c r="Q2742" s="30"/>
    </row>
    <row r="2743" spans="17:17" x14ac:dyDescent="0.25">
      <c r="Q2743" s="30"/>
    </row>
    <row r="2744" spans="17:17" x14ac:dyDescent="0.25">
      <c r="Q2744" s="30"/>
    </row>
    <row r="2745" spans="17:17" x14ac:dyDescent="0.25">
      <c r="Q2745" s="30"/>
    </row>
    <row r="2746" spans="17:17" x14ac:dyDescent="0.25">
      <c r="Q2746" s="30"/>
    </row>
    <row r="2747" spans="17:17" x14ac:dyDescent="0.25">
      <c r="Q2747" s="30"/>
    </row>
    <row r="2748" spans="17:17" x14ac:dyDescent="0.25">
      <c r="Q2748" s="30"/>
    </row>
    <row r="2749" spans="17:17" x14ac:dyDescent="0.25">
      <c r="Q2749" s="30"/>
    </row>
    <row r="2750" spans="17:17" x14ac:dyDescent="0.25">
      <c r="Q2750" s="30"/>
    </row>
    <row r="2751" spans="17:17" x14ac:dyDescent="0.25">
      <c r="Q2751" s="30"/>
    </row>
    <row r="2752" spans="17:17" x14ac:dyDescent="0.25">
      <c r="Q2752" s="30"/>
    </row>
    <row r="2753" spans="17:17" x14ac:dyDescent="0.25">
      <c r="Q2753" s="30"/>
    </row>
    <row r="2754" spans="17:17" x14ac:dyDescent="0.25">
      <c r="Q2754" s="30"/>
    </row>
    <row r="2755" spans="17:17" x14ac:dyDescent="0.25">
      <c r="Q2755" s="30"/>
    </row>
    <row r="2756" spans="17:17" x14ac:dyDescent="0.25">
      <c r="Q2756" s="30"/>
    </row>
    <row r="2757" spans="17:17" x14ac:dyDescent="0.25">
      <c r="Q2757" s="30"/>
    </row>
    <row r="2758" spans="17:17" x14ac:dyDescent="0.25">
      <c r="Q2758" s="30"/>
    </row>
    <row r="2759" spans="17:17" x14ac:dyDescent="0.25">
      <c r="Q2759" s="30"/>
    </row>
    <row r="2760" spans="17:17" x14ac:dyDescent="0.25">
      <c r="Q2760" s="30"/>
    </row>
    <row r="2761" spans="17:17" x14ac:dyDescent="0.25">
      <c r="Q2761" s="30"/>
    </row>
    <row r="2762" spans="17:17" x14ac:dyDescent="0.25">
      <c r="Q2762" s="30"/>
    </row>
    <row r="2763" spans="17:17" x14ac:dyDescent="0.25">
      <c r="Q2763" s="30"/>
    </row>
    <row r="2764" spans="17:17" x14ac:dyDescent="0.25">
      <c r="Q2764" s="30"/>
    </row>
    <row r="2765" spans="17:17" x14ac:dyDescent="0.25">
      <c r="Q2765" s="30"/>
    </row>
    <row r="2766" spans="17:17" x14ac:dyDescent="0.25">
      <c r="Q2766" s="30"/>
    </row>
    <row r="2767" spans="17:17" x14ac:dyDescent="0.25">
      <c r="Q2767" s="30"/>
    </row>
    <row r="2768" spans="17:17" x14ac:dyDescent="0.25">
      <c r="Q2768" s="30"/>
    </row>
    <row r="2769" spans="17:17" x14ac:dyDescent="0.25">
      <c r="Q2769" s="30"/>
    </row>
    <row r="2770" spans="17:17" x14ac:dyDescent="0.25">
      <c r="Q2770" s="30"/>
    </row>
    <row r="2771" spans="17:17" x14ac:dyDescent="0.25">
      <c r="Q2771" s="30"/>
    </row>
    <row r="2772" spans="17:17" x14ac:dyDescent="0.25">
      <c r="Q2772" s="30"/>
    </row>
    <row r="2773" spans="17:17" x14ac:dyDescent="0.25">
      <c r="Q2773" s="30"/>
    </row>
    <row r="2774" spans="17:17" x14ac:dyDescent="0.25">
      <c r="Q2774" s="30"/>
    </row>
    <row r="2775" spans="17:17" x14ac:dyDescent="0.25">
      <c r="Q2775" s="30"/>
    </row>
    <row r="2776" spans="17:17" x14ac:dyDescent="0.25">
      <c r="Q2776" s="30"/>
    </row>
    <row r="2777" spans="17:17" x14ac:dyDescent="0.25">
      <c r="Q2777" s="30"/>
    </row>
    <row r="2778" spans="17:17" x14ac:dyDescent="0.25">
      <c r="Q2778" s="30"/>
    </row>
    <row r="2779" spans="17:17" x14ac:dyDescent="0.25">
      <c r="Q2779" s="30"/>
    </row>
    <row r="2780" spans="17:17" x14ac:dyDescent="0.25">
      <c r="Q2780" s="30"/>
    </row>
    <row r="2781" spans="17:17" x14ac:dyDescent="0.25">
      <c r="Q2781" s="30"/>
    </row>
    <row r="2782" spans="17:17" x14ac:dyDescent="0.25">
      <c r="Q2782" s="30"/>
    </row>
    <row r="2783" spans="17:17" x14ac:dyDescent="0.25">
      <c r="Q2783" s="30"/>
    </row>
    <row r="2784" spans="17:17" x14ac:dyDescent="0.25">
      <c r="Q2784" s="30"/>
    </row>
    <row r="2785" spans="17:17" x14ac:dyDescent="0.25">
      <c r="Q2785" s="30"/>
    </row>
    <row r="2786" spans="17:17" x14ac:dyDescent="0.25">
      <c r="Q2786" s="30"/>
    </row>
    <row r="2787" spans="17:17" x14ac:dyDescent="0.25">
      <c r="Q2787" s="30"/>
    </row>
    <row r="2788" spans="17:17" x14ac:dyDescent="0.25">
      <c r="Q2788" s="30"/>
    </row>
    <row r="2789" spans="17:17" x14ac:dyDescent="0.25">
      <c r="Q2789" s="30"/>
    </row>
    <row r="2790" spans="17:17" x14ac:dyDescent="0.25">
      <c r="Q2790" s="30"/>
    </row>
    <row r="2791" spans="17:17" x14ac:dyDescent="0.25">
      <c r="Q2791" s="30"/>
    </row>
    <row r="2792" spans="17:17" x14ac:dyDescent="0.25">
      <c r="Q2792" s="30"/>
    </row>
    <row r="2793" spans="17:17" x14ac:dyDescent="0.25">
      <c r="Q2793" s="30"/>
    </row>
    <row r="2794" spans="17:17" x14ac:dyDescent="0.25">
      <c r="Q2794" s="30"/>
    </row>
    <row r="2795" spans="17:17" x14ac:dyDescent="0.25">
      <c r="Q2795" s="30"/>
    </row>
    <row r="2796" spans="17:17" x14ac:dyDescent="0.25">
      <c r="Q2796" s="30"/>
    </row>
    <row r="2797" spans="17:17" x14ac:dyDescent="0.25">
      <c r="Q2797" s="30"/>
    </row>
    <row r="2798" spans="17:17" x14ac:dyDescent="0.25">
      <c r="Q2798" s="30"/>
    </row>
    <row r="2799" spans="17:17" x14ac:dyDescent="0.25">
      <c r="Q2799" s="30"/>
    </row>
    <row r="2800" spans="17:17" x14ac:dyDescent="0.25">
      <c r="Q2800" s="30"/>
    </row>
    <row r="2801" spans="17:17" x14ac:dyDescent="0.25">
      <c r="Q2801" s="30"/>
    </row>
    <row r="2802" spans="17:17" x14ac:dyDescent="0.25">
      <c r="Q2802" s="30"/>
    </row>
    <row r="2803" spans="17:17" x14ac:dyDescent="0.25">
      <c r="Q2803" s="30"/>
    </row>
    <row r="2804" spans="17:17" x14ac:dyDescent="0.25">
      <c r="Q2804" s="30"/>
    </row>
    <row r="2805" spans="17:17" x14ac:dyDescent="0.25">
      <c r="Q2805" s="30"/>
    </row>
    <row r="2806" spans="17:17" x14ac:dyDescent="0.25">
      <c r="Q2806" s="30"/>
    </row>
    <row r="2807" spans="17:17" x14ac:dyDescent="0.25">
      <c r="Q2807" s="30"/>
    </row>
    <row r="2808" spans="17:17" x14ac:dyDescent="0.25">
      <c r="Q2808" s="30"/>
    </row>
    <row r="2809" spans="17:17" x14ac:dyDescent="0.25">
      <c r="Q2809" s="30"/>
    </row>
    <row r="2810" spans="17:17" x14ac:dyDescent="0.25">
      <c r="Q2810" s="30"/>
    </row>
    <row r="2811" spans="17:17" x14ac:dyDescent="0.25">
      <c r="Q2811" s="30"/>
    </row>
    <row r="2812" spans="17:17" x14ac:dyDescent="0.25">
      <c r="Q2812" s="30"/>
    </row>
    <row r="2813" spans="17:17" x14ac:dyDescent="0.25">
      <c r="Q2813" s="30"/>
    </row>
    <row r="2814" spans="17:17" x14ac:dyDescent="0.25">
      <c r="Q2814" s="30"/>
    </row>
    <row r="2815" spans="17:17" x14ac:dyDescent="0.25">
      <c r="Q2815" s="30"/>
    </row>
    <row r="2816" spans="17:17" x14ac:dyDescent="0.25">
      <c r="Q2816" s="30"/>
    </row>
    <row r="2817" spans="17:17" x14ac:dyDescent="0.25">
      <c r="Q2817" s="30"/>
    </row>
    <row r="2818" spans="17:17" x14ac:dyDescent="0.25">
      <c r="Q2818" s="30"/>
    </row>
    <row r="2819" spans="17:17" x14ac:dyDescent="0.25">
      <c r="Q2819" s="30"/>
    </row>
    <row r="2820" spans="17:17" x14ac:dyDescent="0.25">
      <c r="Q2820" s="30"/>
    </row>
    <row r="2821" spans="17:17" x14ac:dyDescent="0.25">
      <c r="Q2821" s="30"/>
    </row>
    <row r="2822" spans="17:17" x14ac:dyDescent="0.25">
      <c r="Q2822" s="30"/>
    </row>
    <row r="2823" spans="17:17" x14ac:dyDescent="0.25">
      <c r="Q2823" s="30"/>
    </row>
    <row r="2824" spans="17:17" x14ac:dyDescent="0.25">
      <c r="Q2824" s="30"/>
    </row>
    <row r="2825" spans="17:17" x14ac:dyDescent="0.25">
      <c r="Q2825" s="30"/>
    </row>
    <row r="2826" spans="17:17" x14ac:dyDescent="0.25">
      <c r="Q2826" s="30"/>
    </row>
    <row r="2827" spans="17:17" x14ac:dyDescent="0.25">
      <c r="Q2827" s="30"/>
    </row>
    <row r="2828" spans="17:17" x14ac:dyDescent="0.25">
      <c r="Q2828" s="30"/>
    </row>
    <row r="2829" spans="17:17" x14ac:dyDescent="0.25">
      <c r="Q2829" s="30"/>
    </row>
    <row r="2830" spans="17:17" x14ac:dyDescent="0.25">
      <c r="Q2830" s="30"/>
    </row>
    <row r="2831" spans="17:17" x14ac:dyDescent="0.25">
      <c r="Q2831" s="30"/>
    </row>
    <row r="2832" spans="17:17" x14ac:dyDescent="0.25">
      <c r="Q2832" s="30"/>
    </row>
    <row r="2833" spans="17:17" x14ac:dyDescent="0.25">
      <c r="Q2833" s="30"/>
    </row>
    <row r="2834" spans="17:17" x14ac:dyDescent="0.25">
      <c r="Q2834" s="30"/>
    </row>
    <row r="2835" spans="17:17" x14ac:dyDescent="0.25">
      <c r="Q2835" s="30"/>
    </row>
    <row r="2836" spans="17:17" x14ac:dyDescent="0.25">
      <c r="Q2836" s="30"/>
    </row>
    <row r="2837" spans="17:17" x14ac:dyDescent="0.25">
      <c r="Q2837" s="30"/>
    </row>
    <row r="2838" spans="17:17" x14ac:dyDescent="0.25">
      <c r="Q2838" s="30"/>
    </row>
    <row r="2839" spans="17:17" x14ac:dyDescent="0.25">
      <c r="Q2839" s="30"/>
    </row>
    <row r="2840" spans="17:17" x14ac:dyDescent="0.25">
      <c r="Q2840" s="30"/>
    </row>
    <row r="2841" spans="17:17" x14ac:dyDescent="0.25">
      <c r="Q2841" s="30"/>
    </row>
    <row r="2842" spans="17:17" x14ac:dyDescent="0.25">
      <c r="Q2842" s="30"/>
    </row>
    <row r="2843" spans="17:17" x14ac:dyDescent="0.25">
      <c r="Q2843" s="30"/>
    </row>
    <row r="2844" spans="17:17" x14ac:dyDescent="0.25">
      <c r="Q2844" s="30"/>
    </row>
    <row r="2845" spans="17:17" x14ac:dyDescent="0.25">
      <c r="Q2845" s="30"/>
    </row>
    <row r="2846" spans="17:17" x14ac:dyDescent="0.25">
      <c r="Q2846" s="30"/>
    </row>
    <row r="2847" spans="17:17" x14ac:dyDescent="0.25">
      <c r="Q2847" s="30"/>
    </row>
    <row r="2848" spans="17:17" x14ac:dyDescent="0.25">
      <c r="Q2848" s="30"/>
    </row>
    <row r="2849" spans="17:17" x14ac:dyDescent="0.25">
      <c r="Q2849" s="30"/>
    </row>
    <row r="2850" spans="17:17" x14ac:dyDescent="0.25">
      <c r="Q2850" s="30"/>
    </row>
    <row r="2851" spans="17:17" x14ac:dyDescent="0.25">
      <c r="Q2851" s="30"/>
    </row>
    <row r="2852" spans="17:17" x14ac:dyDescent="0.25">
      <c r="Q2852" s="30"/>
    </row>
    <row r="2853" spans="17:17" x14ac:dyDescent="0.25">
      <c r="Q2853" s="30"/>
    </row>
    <row r="2854" spans="17:17" x14ac:dyDescent="0.25">
      <c r="Q2854" s="30"/>
    </row>
    <row r="2855" spans="17:17" x14ac:dyDescent="0.25">
      <c r="Q2855" s="30"/>
    </row>
    <row r="2856" spans="17:17" x14ac:dyDescent="0.25">
      <c r="Q2856" s="30"/>
    </row>
    <row r="2857" spans="17:17" x14ac:dyDescent="0.25">
      <c r="Q2857" s="30"/>
    </row>
    <row r="2858" spans="17:17" x14ac:dyDescent="0.25">
      <c r="Q2858" s="30"/>
    </row>
    <row r="2859" spans="17:17" x14ac:dyDescent="0.25">
      <c r="Q2859" s="30"/>
    </row>
    <row r="2860" spans="17:17" x14ac:dyDescent="0.25">
      <c r="Q2860" s="30"/>
    </row>
    <row r="2861" spans="17:17" x14ac:dyDescent="0.25">
      <c r="Q2861" s="30"/>
    </row>
    <row r="2862" spans="17:17" x14ac:dyDescent="0.25">
      <c r="Q2862" s="30"/>
    </row>
    <row r="2863" spans="17:17" x14ac:dyDescent="0.25">
      <c r="Q2863" s="30"/>
    </row>
    <row r="2864" spans="17:17" x14ac:dyDescent="0.25">
      <c r="Q2864" s="30"/>
    </row>
    <row r="2865" spans="17:17" x14ac:dyDescent="0.25">
      <c r="Q2865" s="30"/>
    </row>
    <row r="2866" spans="17:17" x14ac:dyDescent="0.25">
      <c r="Q2866" s="30"/>
    </row>
    <row r="2867" spans="17:17" x14ac:dyDescent="0.25">
      <c r="Q2867" s="30"/>
    </row>
    <row r="2868" spans="17:17" x14ac:dyDescent="0.25">
      <c r="Q2868" s="30"/>
    </row>
    <row r="2869" spans="17:17" x14ac:dyDescent="0.25">
      <c r="Q2869" s="30"/>
    </row>
    <row r="2870" spans="17:17" x14ac:dyDescent="0.25">
      <c r="Q2870" s="30"/>
    </row>
    <row r="2871" spans="17:17" x14ac:dyDescent="0.25">
      <c r="Q2871" s="30"/>
    </row>
    <row r="2872" spans="17:17" x14ac:dyDescent="0.25">
      <c r="Q2872" s="30"/>
    </row>
    <row r="2873" spans="17:17" x14ac:dyDescent="0.25">
      <c r="Q2873" s="30"/>
    </row>
    <row r="2874" spans="17:17" x14ac:dyDescent="0.25">
      <c r="Q2874" s="30"/>
    </row>
    <row r="2875" spans="17:17" x14ac:dyDescent="0.25">
      <c r="Q2875" s="30"/>
    </row>
    <row r="2876" spans="17:17" x14ac:dyDescent="0.25">
      <c r="Q2876" s="30"/>
    </row>
    <row r="2877" spans="17:17" x14ac:dyDescent="0.25">
      <c r="Q2877" s="30"/>
    </row>
    <row r="2878" spans="17:17" x14ac:dyDescent="0.25">
      <c r="Q2878" s="30"/>
    </row>
    <row r="2879" spans="17:17" x14ac:dyDescent="0.25">
      <c r="Q2879" s="30"/>
    </row>
    <row r="2880" spans="17:17" x14ac:dyDescent="0.25">
      <c r="Q2880" s="30"/>
    </row>
    <row r="2881" spans="17:17" x14ac:dyDescent="0.25">
      <c r="Q2881" s="30"/>
    </row>
    <row r="2882" spans="17:17" x14ac:dyDescent="0.25">
      <c r="Q2882" s="30"/>
    </row>
    <row r="2883" spans="17:17" x14ac:dyDescent="0.25">
      <c r="Q2883" s="30"/>
    </row>
    <row r="2884" spans="17:17" x14ac:dyDescent="0.25">
      <c r="Q2884" s="30"/>
    </row>
    <row r="2885" spans="17:17" x14ac:dyDescent="0.25">
      <c r="Q2885" s="30"/>
    </row>
    <row r="2886" spans="17:17" x14ac:dyDescent="0.25">
      <c r="Q2886" s="30"/>
    </row>
    <row r="2887" spans="17:17" x14ac:dyDescent="0.25">
      <c r="Q2887" s="30"/>
    </row>
    <row r="2888" spans="17:17" x14ac:dyDescent="0.25">
      <c r="Q2888" s="30"/>
    </row>
    <row r="2889" spans="17:17" x14ac:dyDescent="0.25">
      <c r="Q2889" s="30"/>
    </row>
    <row r="2890" spans="17:17" x14ac:dyDescent="0.25">
      <c r="Q2890" s="30"/>
    </row>
    <row r="2891" spans="17:17" x14ac:dyDescent="0.25">
      <c r="Q2891" s="30"/>
    </row>
    <row r="2892" spans="17:17" x14ac:dyDescent="0.25">
      <c r="Q2892" s="30"/>
    </row>
    <row r="2893" spans="17:17" x14ac:dyDescent="0.25">
      <c r="Q2893" s="30"/>
    </row>
    <row r="2894" spans="17:17" x14ac:dyDescent="0.25">
      <c r="Q2894" s="30"/>
    </row>
    <row r="2895" spans="17:17" x14ac:dyDescent="0.25">
      <c r="Q2895" s="30"/>
    </row>
    <row r="2896" spans="17:17" x14ac:dyDescent="0.25">
      <c r="Q2896" s="30"/>
    </row>
    <row r="2897" spans="17:17" x14ac:dyDescent="0.25">
      <c r="Q2897" s="30"/>
    </row>
    <row r="2898" spans="17:17" x14ac:dyDescent="0.25">
      <c r="Q2898" s="30"/>
    </row>
    <row r="2899" spans="17:17" x14ac:dyDescent="0.25">
      <c r="Q2899" s="30"/>
    </row>
    <row r="2900" spans="17:17" x14ac:dyDescent="0.25">
      <c r="Q2900" s="30"/>
    </row>
    <row r="2901" spans="17:17" x14ac:dyDescent="0.25">
      <c r="Q2901" s="30"/>
    </row>
    <row r="2902" spans="17:17" x14ac:dyDescent="0.25">
      <c r="Q2902" s="30"/>
    </row>
    <row r="2903" spans="17:17" x14ac:dyDescent="0.25">
      <c r="Q2903" s="30"/>
    </row>
    <row r="2904" spans="17:17" x14ac:dyDescent="0.25">
      <c r="Q2904" s="30"/>
    </row>
    <row r="2905" spans="17:17" x14ac:dyDescent="0.25">
      <c r="Q2905" s="30"/>
    </row>
    <row r="2906" spans="17:17" x14ac:dyDescent="0.25">
      <c r="Q2906" s="30"/>
    </row>
    <row r="2907" spans="17:17" x14ac:dyDescent="0.25">
      <c r="Q2907" s="30"/>
    </row>
    <row r="2908" spans="17:17" x14ac:dyDescent="0.25">
      <c r="Q2908" s="30"/>
    </row>
    <row r="2909" spans="17:17" x14ac:dyDescent="0.25">
      <c r="Q2909" s="30"/>
    </row>
    <row r="2910" spans="17:17" x14ac:dyDescent="0.25">
      <c r="Q2910" s="30"/>
    </row>
    <row r="2911" spans="17:17" x14ac:dyDescent="0.25">
      <c r="Q2911" s="30"/>
    </row>
    <row r="2912" spans="17:17" x14ac:dyDescent="0.25">
      <c r="Q2912" s="30"/>
    </row>
    <row r="2913" spans="17:17" x14ac:dyDescent="0.25">
      <c r="Q2913" s="30"/>
    </row>
    <row r="2914" spans="17:17" x14ac:dyDescent="0.25">
      <c r="Q2914" s="30"/>
    </row>
    <row r="2915" spans="17:17" x14ac:dyDescent="0.25">
      <c r="Q2915" s="30"/>
    </row>
    <row r="2916" spans="17:17" x14ac:dyDescent="0.25">
      <c r="Q2916" s="30"/>
    </row>
    <row r="2917" spans="17:17" x14ac:dyDescent="0.25">
      <c r="Q2917" s="30"/>
    </row>
    <row r="2918" spans="17:17" x14ac:dyDescent="0.25">
      <c r="Q2918" s="30"/>
    </row>
    <row r="2919" spans="17:17" x14ac:dyDescent="0.25">
      <c r="Q2919" s="30"/>
    </row>
    <row r="2920" spans="17:17" x14ac:dyDescent="0.25">
      <c r="Q2920" s="30"/>
    </row>
    <row r="2921" spans="17:17" x14ac:dyDescent="0.25">
      <c r="Q2921" s="30"/>
    </row>
    <row r="2922" spans="17:17" x14ac:dyDescent="0.25">
      <c r="Q2922" s="30"/>
    </row>
    <row r="2923" spans="17:17" x14ac:dyDescent="0.25">
      <c r="Q2923" s="30"/>
    </row>
    <row r="2924" spans="17:17" x14ac:dyDescent="0.25">
      <c r="Q2924" s="30"/>
    </row>
    <row r="2925" spans="17:17" x14ac:dyDescent="0.25">
      <c r="Q2925" s="30"/>
    </row>
    <row r="2926" spans="17:17" x14ac:dyDescent="0.25">
      <c r="Q2926" s="30"/>
    </row>
    <row r="2927" spans="17:17" x14ac:dyDescent="0.25">
      <c r="Q2927" s="30"/>
    </row>
    <row r="2928" spans="17:17" x14ac:dyDescent="0.25">
      <c r="Q2928" s="30"/>
    </row>
    <row r="2929" spans="17:17" x14ac:dyDescent="0.25">
      <c r="Q2929" s="30"/>
    </row>
    <row r="2930" spans="17:17" x14ac:dyDescent="0.25">
      <c r="Q2930" s="30"/>
    </row>
    <row r="2931" spans="17:17" x14ac:dyDescent="0.25">
      <c r="Q2931" s="30"/>
    </row>
    <row r="2932" spans="17:17" x14ac:dyDescent="0.25">
      <c r="Q2932" s="30"/>
    </row>
    <row r="2933" spans="17:17" x14ac:dyDescent="0.25">
      <c r="Q2933" s="30"/>
    </row>
    <row r="2934" spans="17:17" x14ac:dyDescent="0.25">
      <c r="Q2934" s="30"/>
    </row>
    <row r="2935" spans="17:17" x14ac:dyDescent="0.25">
      <c r="Q2935" s="30"/>
    </row>
    <row r="2936" spans="17:17" x14ac:dyDescent="0.25">
      <c r="Q2936" s="30"/>
    </row>
    <row r="2937" spans="17:17" x14ac:dyDescent="0.25">
      <c r="Q2937" s="30"/>
    </row>
    <row r="2938" spans="17:17" x14ac:dyDescent="0.25">
      <c r="Q2938" s="30"/>
    </row>
    <row r="2939" spans="17:17" x14ac:dyDescent="0.25">
      <c r="Q2939" s="30"/>
    </row>
    <row r="2940" spans="17:17" x14ac:dyDescent="0.25">
      <c r="Q2940" s="30"/>
    </row>
    <row r="2941" spans="17:17" x14ac:dyDescent="0.25">
      <c r="Q2941" s="30"/>
    </row>
    <row r="2942" spans="17:17" x14ac:dyDescent="0.25">
      <c r="Q2942" s="30"/>
    </row>
    <row r="2943" spans="17:17" x14ac:dyDescent="0.25">
      <c r="Q2943" s="30"/>
    </row>
    <row r="2944" spans="17:17" x14ac:dyDescent="0.25">
      <c r="Q2944" s="30"/>
    </row>
    <row r="2945" spans="17:17" x14ac:dyDescent="0.25">
      <c r="Q2945" s="30"/>
    </row>
    <row r="2946" spans="17:17" x14ac:dyDescent="0.25">
      <c r="Q2946" s="30"/>
    </row>
    <row r="2947" spans="17:17" x14ac:dyDescent="0.25">
      <c r="Q2947" s="30"/>
    </row>
    <row r="2948" spans="17:17" x14ac:dyDescent="0.25">
      <c r="Q2948" s="30"/>
    </row>
    <row r="2949" spans="17:17" x14ac:dyDescent="0.25">
      <c r="Q2949" s="30"/>
    </row>
    <row r="2950" spans="17:17" x14ac:dyDescent="0.25">
      <c r="Q2950" s="30"/>
    </row>
    <row r="2951" spans="17:17" x14ac:dyDescent="0.25">
      <c r="Q2951" s="30"/>
    </row>
    <row r="2952" spans="17:17" x14ac:dyDescent="0.25">
      <c r="Q2952" s="30"/>
    </row>
    <row r="2953" spans="17:17" x14ac:dyDescent="0.25">
      <c r="Q2953" s="30"/>
    </row>
    <row r="2954" spans="17:17" x14ac:dyDescent="0.25">
      <c r="Q2954" s="30"/>
    </row>
    <row r="2955" spans="17:17" x14ac:dyDescent="0.25">
      <c r="Q2955" s="30"/>
    </row>
    <row r="2956" spans="17:17" x14ac:dyDescent="0.25">
      <c r="Q2956" s="30"/>
    </row>
    <row r="2957" spans="17:17" x14ac:dyDescent="0.25">
      <c r="Q2957" s="30"/>
    </row>
    <row r="2958" spans="17:17" x14ac:dyDescent="0.25">
      <c r="Q2958" s="30"/>
    </row>
    <row r="2959" spans="17:17" x14ac:dyDescent="0.25">
      <c r="Q2959" s="30"/>
    </row>
    <row r="2960" spans="17:17" x14ac:dyDescent="0.25">
      <c r="Q2960" s="30"/>
    </row>
    <row r="2961" spans="17:17" x14ac:dyDescent="0.25">
      <c r="Q2961" s="30"/>
    </row>
    <row r="2962" spans="17:17" x14ac:dyDescent="0.25">
      <c r="Q2962" s="30"/>
    </row>
    <row r="2963" spans="17:17" x14ac:dyDescent="0.25">
      <c r="Q2963" s="30"/>
    </row>
    <row r="2964" spans="17:17" x14ac:dyDescent="0.25">
      <c r="Q2964" s="30"/>
    </row>
    <row r="2965" spans="17:17" x14ac:dyDescent="0.25">
      <c r="Q2965" s="30"/>
    </row>
    <row r="2966" spans="17:17" x14ac:dyDescent="0.25">
      <c r="Q2966" s="30"/>
    </row>
    <row r="2967" spans="17:17" x14ac:dyDescent="0.25">
      <c r="Q2967" s="30"/>
    </row>
    <row r="2968" spans="17:17" x14ac:dyDescent="0.25">
      <c r="Q2968" s="30"/>
    </row>
    <row r="2969" spans="17:17" x14ac:dyDescent="0.25">
      <c r="Q2969" s="30"/>
    </row>
    <row r="2970" spans="17:17" x14ac:dyDescent="0.25">
      <c r="Q2970" s="30"/>
    </row>
    <row r="2971" spans="17:17" x14ac:dyDescent="0.25">
      <c r="Q2971" s="30"/>
    </row>
    <row r="2972" spans="17:17" x14ac:dyDescent="0.25">
      <c r="Q2972" s="30"/>
    </row>
    <row r="2973" spans="17:17" x14ac:dyDescent="0.25">
      <c r="Q2973" s="30"/>
    </row>
    <row r="2974" spans="17:17" x14ac:dyDescent="0.25">
      <c r="Q2974" s="30"/>
    </row>
    <row r="2975" spans="17:17" x14ac:dyDescent="0.25">
      <c r="Q2975" s="30"/>
    </row>
    <row r="2976" spans="17:17" x14ac:dyDescent="0.25">
      <c r="Q2976" s="30"/>
    </row>
    <row r="2977" spans="17:17" x14ac:dyDescent="0.25">
      <c r="Q2977" s="30"/>
    </row>
    <row r="2978" spans="17:17" x14ac:dyDescent="0.25">
      <c r="Q2978" s="30"/>
    </row>
    <row r="2979" spans="17:17" x14ac:dyDescent="0.25">
      <c r="Q2979" s="30"/>
    </row>
    <row r="2980" spans="17:17" x14ac:dyDescent="0.25">
      <c r="Q2980" s="30"/>
    </row>
    <row r="2981" spans="17:17" x14ac:dyDescent="0.25">
      <c r="Q2981" s="30"/>
    </row>
    <row r="2982" spans="17:17" x14ac:dyDescent="0.25">
      <c r="Q2982" s="30"/>
    </row>
    <row r="2983" spans="17:17" x14ac:dyDescent="0.25">
      <c r="Q2983" s="30"/>
    </row>
    <row r="2984" spans="17:17" x14ac:dyDescent="0.25">
      <c r="Q2984" s="30"/>
    </row>
    <row r="2985" spans="17:17" x14ac:dyDescent="0.25">
      <c r="Q2985" s="30"/>
    </row>
    <row r="2986" spans="17:17" x14ac:dyDescent="0.25">
      <c r="Q2986" s="30"/>
    </row>
    <row r="2987" spans="17:17" x14ac:dyDescent="0.25">
      <c r="Q2987" s="30"/>
    </row>
    <row r="2988" spans="17:17" x14ac:dyDescent="0.25">
      <c r="Q2988" s="30"/>
    </row>
    <row r="2989" spans="17:17" x14ac:dyDescent="0.25">
      <c r="Q2989" s="30"/>
    </row>
    <row r="2990" spans="17:17" x14ac:dyDescent="0.25">
      <c r="Q2990" s="30"/>
    </row>
    <row r="2991" spans="17:17" x14ac:dyDescent="0.25">
      <c r="Q2991" s="30"/>
    </row>
    <row r="2992" spans="17:17" x14ac:dyDescent="0.25">
      <c r="Q2992" s="30"/>
    </row>
    <row r="2993" spans="17:17" x14ac:dyDescent="0.25">
      <c r="Q2993" s="30"/>
    </row>
    <row r="2994" spans="17:17" x14ac:dyDescent="0.25">
      <c r="Q2994" s="30"/>
    </row>
    <row r="2995" spans="17:17" x14ac:dyDescent="0.25">
      <c r="Q2995" s="30"/>
    </row>
    <row r="2996" spans="17:17" x14ac:dyDescent="0.25">
      <c r="Q2996" s="30"/>
    </row>
    <row r="2997" spans="17:17" x14ac:dyDescent="0.25">
      <c r="Q2997" s="30"/>
    </row>
    <row r="2998" spans="17:17" x14ac:dyDescent="0.25">
      <c r="Q2998" s="30"/>
    </row>
    <row r="2999" spans="17:17" x14ac:dyDescent="0.25">
      <c r="Q2999" s="30"/>
    </row>
    <row r="3000" spans="17:17" x14ac:dyDescent="0.25">
      <c r="Q3000" s="30"/>
    </row>
    <row r="3001" spans="17:17" x14ac:dyDescent="0.25">
      <c r="Q3001" s="30"/>
    </row>
    <row r="3002" spans="17:17" x14ac:dyDescent="0.25">
      <c r="Q3002" s="30"/>
    </row>
    <row r="3003" spans="17:17" x14ac:dyDescent="0.25">
      <c r="Q3003" s="30"/>
    </row>
    <row r="3004" spans="17:17" x14ac:dyDescent="0.25">
      <c r="Q3004" s="30"/>
    </row>
    <row r="3005" spans="17:17" x14ac:dyDescent="0.25">
      <c r="Q3005" s="30"/>
    </row>
    <row r="3006" spans="17:17" x14ac:dyDescent="0.25">
      <c r="Q3006" s="30"/>
    </row>
    <row r="3007" spans="17:17" x14ac:dyDescent="0.25">
      <c r="Q3007" s="30"/>
    </row>
    <row r="3008" spans="17:17" x14ac:dyDescent="0.25">
      <c r="Q3008" s="30"/>
    </row>
    <row r="3009" spans="17:17" x14ac:dyDescent="0.25">
      <c r="Q3009" s="30"/>
    </row>
    <row r="3010" spans="17:17" x14ac:dyDescent="0.25">
      <c r="Q3010" s="30"/>
    </row>
    <row r="3011" spans="17:17" x14ac:dyDescent="0.25">
      <c r="Q3011" s="30"/>
    </row>
    <row r="3012" spans="17:17" x14ac:dyDescent="0.25">
      <c r="Q3012" s="30"/>
    </row>
    <row r="3013" spans="17:17" x14ac:dyDescent="0.25">
      <c r="Q3013" s="30"/>
    </row>
    <row r="3014" spans="17:17" x14ac:dyDescent="0.25">
      <c r="Q3014" s="30"/>
    </row>
    <row r="3015" spans="17:17" x14ac:dyDescent="0.25">
      <c r="Q3015" s="30"/>
    </row>
    <row r="3016" spans="17:17" x14ac:dyDescent="0.25">
      <c r="Q3016" s="30"/>
    </row>
    <row r="3017" spans="17:17" x14ac:dyDescent="0.25">
      <c r="Q3017" s="30"/>
    </row>
    <row r="3018" spans="17:17" x14ac:dyDescent="0.25">
      <c r="Q3018" s="30"/>
    </row>
    <row r="3019" spans="17:17" x14ac:dyDescent="0.25">
      <c r="Q3019" s="30"/>
    </row>
    <row r="3020" spans="17:17" x14ac:dyDescent="0.25">
      <c r="Q3020" s="30"/>
    </row>
    <row r="3021" spans="17:17" x14ac:dyDescent="0.25">
      <c r="Q3021" s="30"/>
    </row>
    <row r="3022" spans="17:17" x14ac:dyDescent="0.25">
      <c r="Q3022" s="30"/>
    </row>
    <row r="3023" spans="17:17" x14ac:dyDescent="0.25">
      <c r="Q3023" s="30"/>
    </row>
    <row r="3024" spans="17:17" x14ac:dyDescent="0.25">
      <c r="Q3024" s="30"/>
    </row>
    <row r="3025" spans="17:17" x14ac:dyDescent="0.25">
      <c r="Q3025" s="30"/>
    </row>
    <row r="3026" spans="17:17" x14ac:dyDescent="0.25">
      <c r="Q3026" s="30"/>
    </row>
    <row r="3027" spans="17:17" x14ac:dyDescent="0.25">
      <c r="Q3027" s="30"/>
    </row>
    <row r="3028" spans="17:17" x14ac:dyDescent="0.25">
      <c r="Q3028" s="30"/>
    </row>
    <row r="3029" spans="17:17" x14ac:dyDescent="0.25">
      <c r="Q3029" s="30"/>
    </row>
    <row r="3030" spans="17:17" x14ac:dyDescent="0.25">
      <c r="Q3030" s="30"/>
    </row>
    <row r="3031" spans="17:17" x14ac:dyDescent="0.25">
      <c r="Q3031" s="30"/>
    </row>
    <row r="3032" spans="17:17" x14ac:dyDescent="0.25">
      <c r="Q3032" s="30"/>
    </row>
    <row r="3033" spans="17:17" x14ac:dyDescent="0.25">
      <c r="Q3033" s="30"/>
    </row>
    <row r="3034" spans="17:17" x14ac:dyDescent="0.25">
      <c r="Q3034" s="30"/>
    </row>
    <row r="3035" spans="17:17" x14ac:dyDescent="0.25">
      <c r="Q3035" s="30"/>
    </row>
    <row r="3036" spans="17:17" x14ac:dyDescent="0.25">
      <c r="Q3036" s="30"/>
    </row>
    <row r="3037" spans="17:17" x14ac:dyDescent="0.25">
      <c r="Q3037" s="30"/>
    </row>
    <row r="3038" spans="17:17" x14ac:dyDescent="0.25">
      <c r="Q3038" s="30"/>
    </row>
    <row r="3039" spans="17:17" x14ac:dyDescent="0.25">
      <c r="Q3039" s="30"/>
    </row>
    <row r="3040" spans="17:17" x14ac:dyDescent="0.25">
      <c r="Q3040" s="30"/>
    </row>
    <row r="3041" spans="17:17" x14ac:dyDescent="0.25">
      <c r="Q3041" s="30"/>
    </row>
    <row r="3042" spans="17:17" x14ac:dyDescent="0.25">
      <c r="Q3042" s="30"/>
    </row>
    <row r="3043" spans="17:17" x14ac:dyDescent="0.25">
      <c r="Q3043" s="30"/>
    </row>
    <row r="3044" spans="17:17" x14ac:dyDescent="0.25">
      <c r="Q3044" s="30"/>
    </row>
    <row r="3045" spans="17:17" x14ac:dyDescent="0.25">
      <c r="Q3045" s="30"/>
    </row>
    <row r="3046" spans="17:17" x14ac:dyDescent="0.25">
      <c r="Q3046" s="30"/>
    </row>
    <row r="3047" spans="17:17" x14ac:dyDescent="0.25">
      <c r="Q3047" s="30"/>
    </row>
    <row r="3048" spans="17:17" x14ac:dyDescent="0.25">
      <c r="Q3048" s="30"/>
    </row>
    <row r="3049" spans="17:17" x14ac:dyDescent="0.25">
      <c r="Q3049" s="30"/>
    </row>
    <row r="3050" spans="17:17" x14ac:dyDescent="0.25">
      <c r="Q3050" s="30"/>
    </row>
    <row r="3051" spans="17:17" x14ac:dyDescent="0.25">
      <c r="Q3051" s="30"/>
    </row>
    <row r="3052" spans="17:17" x14ac:dyDescent="0.25">
      <c r="Q3052" s="30"/>
    </row>
    <row r="3053" spans="17:17" x14ac:dyDescent="0.25">
      <c r="Q3053" s="30"/>
    </row>
    <row r="3054" spans="17:17" x14ac:dyDescent="0.25">
      <c r="Q3054" s="30"/>
    </row>
    <row r="3055" spans="17:17" x14ac:dyDescent="0.25">
      <c r="Q3055" s="30"/>
    </row>
    <row r="3056" spans="17:17" x14ac:dyDescent="0.25">
      <c r="Q3056" s="30"/>
    </row>
    <row r="3057" spans="17:17" x14ac:dyDescent="0.25">
      <c r="Q3057" s="30"/>
    </row>
    <row r="3058" spans="17:17" x14ac:dyDescent="0.25">
      <c r="Q3058" s="30"/>
    </row>
    <row r="3059" spans="17:17" x14ac:dyDescent="0.25">
      <c r="Q3059" s="30"/>
    </row>
    <row r="3060" spans="17:17" x14ac:dyDescent="0.25">
      <c r="Q3060" s="30"/>
    </row>
    <row r="3061" spans="17:17" x14ac:dyDescent="0.25">
      <c r="Q3061" s="30"/>
    </row>
    <row r="3062" spans="17:17" x14ac:dyDescent="0.25">
      <c r="Q3062" s="30"/>
    </row>
    <row r="3063" spans="17:17" x14ac:dyDescent="0.25">
      <c r="Q3063" s="30"/>
    </row>
    <row r="3064" spans="17:17" x14ac:dyDescent="0.25">
      <c r="Q3064" s="30"/>
    </row>
    <row r="3065" spans="17:17" x14ac:dyDescent="0.25">
      <c r="Q3065" s="30"/>
    </row>
    <row r="3066" spans="17:17" x14ac:dyDescent="0.25">
      <c r="Q3066" s="30"/>
    </row>
    <row r="3067" spans="17:17" x14ac:dyDescent="0.25">
      <c r="Q3067" s="30"/>
    </row>
    <row r="3068" spans="17:17" x14ac:dyDescent="0.25">
      <c r="Q3068" s="30"/>
    </row>
    <row r="3069" spans="17:17" x14ac:dyDescent="0.25">
      <c r="Q3069" s="30"/>
    </row>
    <row r="3070" spans="17:17" x14ac:dyDescent="0.25">
      <c r="Q3070" s="30"/>
    </row>
    <row r="3071" spans="17:17" x14ac:dyDescent="0.25">
      <c r="Q3071" s="30"/>
    </row>
    <row r="3072" spans="17:17" x14ac:dyDescent="0.25">
      <c r="Q3072" s="30"/>
    </row>
    <row r="3073" spans="17:17" x14ac:dyDescent="0.25">
      <c r="Q3073" s="30"/>
    </row>
    <row r="3074" spans="17:17" x14ac:dyDescent="0.25">
      <c r="Q3074" s="30"/>
    </row>
    <row r="3075" spans="17:17" x14ac:dyDescent="0.25">
      <c r="Q3075" s="30"/>
    </row>
    <row r="3076" spans="17:17" x14ac:dyDescent="0.25">
      <c r="Q3076" s="30"/>
    </row>
    <row r="3077" spans="17:17" x14ac:dyDescent="0.25">
      <c r="Q3077" s="30"/>
    </row>
    <row r="3078" spans="17:17" x14ac:dyDescent="0.25">
      <c r="Q3078" s="30"/>
    </row>
    <row r="3079" spans="17:17" x14ac:dyDescent="0.25">
      <c r="Q3079" s="30"/>
    </row>
    <row r="3080" spans="17:17" x14ac:dyDescent="0.25">
      <c r="Q3080" s="30"/>
    </row>
    <row r="3081" spans="17:17" x14ac:dyDescent="0.25">
      <c r="Q3081" s="30"/>
    </row>
    <row r="3082" spans="17:17" x14ac:dyDescent="0.25">
      <c r="Q3082" s="30"/>
    </row>
    <row r="3083" spans="17:17" x14ac:dyDescent="0.25">
      <c r="Q3083" s="30"/>
    </row>
    <row r="3084" spans="17:17" x14ac:dyDescent="0.25">
      <c r="Q3084" s="30"/>
    </row>
    <row r="3085" spans="17:17" x14ac:dyDescent="0.25">
      <c r="Q3085" s="30"/>
    </row>
    <row r="3086" spans="17:17" x14ac:dyDescent="0.25">
      <c r="Q3086" s="30"/>
    </row>
    <row r="3087" spans="17:17" x14ac:dyDescent="0.25">
      <c r="Q3087" s="30"/>
    </row>
    <row r="3088" spans="17:17" x14ac:dyDescent="0.25">
      <c r="Q3088" s="30"/>
    </row>
    <row r="3089" spans="17:17" x14ac:dyDescent="0.25">
      <c r="Q3089" s="30"/>
    </row>
    <row r="3090" spans="17:17" x14ac:dyDescent="0.25">
      <c r="Q3090" s="30"/>
    </row>
    <row r="3091" spans="17:17" x14ac:dyDescent="0.25">
      <c r="Q3091" s="30"/>
    </row>
    <row r="3092" spans="17:17" x14ac:dyDescent="0.25">
      <c r="Q3092" s="30"/>
    </row>
    <row r="3093" spans="17:17" x14ac:dyDescent="0.25">
      <c r="Q3093" s="30"/>
    </row>
    <row r="3094" spans="17:17" x14ac:dyDescent="0.25">
      <c r="Q3094" s="30"/>
    </row>
    <row r="3095" spans="17:17" x14ac:dyDescent="0.25">
      <c r="Q3095" s="30"/>
    </row>
    <row r="3096" spans="17:17" x14ac:dyDescent="0.25">
      <c r="Q3096" s="30"/>
    </row>
    <row r="3097" spans="17:17" x14ac:dyDescent="0.25">
      <c r="Q3097" s="30"/>
    </row>
    <row r="3098" spans="17:17" x14ac:dyDescent="0.25">
      <c r="Q3098" s="30"/>
    </row>
    <row r="3099" spans="17:17" x14ac:dyDescent="0.25">
      <c r="Q3099" s="30"/>
    </row>
    <row r="3100" spans="17:17" x14ac:dyDescent="0.25">
      <c r="Q3100" s="30"/>
    </row>
    <row r="3101" spans="17:17" x14ac:dyDescent="0.25">
      <c r="Q3101" s="30"/>
    </row>
    <row r="3102" spans="17:17" x14ac:dyDescent="0.25">
      <c r="Q3102" s="30"/>
    </row>
    <row r="3103" spans="17:17" x14ac:dyDescent="0.25">
      <c r="Q3103" s="30"/>
    </row>
    <row r="3104" spans="17:17" x14ac:dyDescent="0.25">
      <c r="Q3104" s="30"/>
    </row>
    <row r="3105" spans="17:17" x14ac:dyDescent="0.25">
      <c r="Q3105" s="30"/>
    </row>
    <row r="3106" spans="17:17" x14ac:dyDescent="0.25">
      <c r="Q3106" s="30"/>
    </row>
    <row r="3107" spans="17:17" x14ac:dyDescent="0.25">
      <c r="Q3107" s="30"/>
    </row>
    <row r="3108" spans="17:17" x14ac:dyDescent="0.25">
      <c r="Q3108" s="30"/>
    </row>
    <row r="3109" spans="17:17" x14ac:dyDescent="0.25">
      <c r="Q3109" s="30"/>
    </row>
    <row r="3110" spans="17:17" x14ac:dyDescent="0.25">
      <c r="Q3110" s="30"/>
    </row>
    <row r="3111" spans="17:17" x14ac:dyDescent="0.25">
      <c r="Q3111" s="30"/>
    </row>
    <row r="3112" spans="17:17" x14ac:dyDescent="0.25">
      <c r="Q3112" s="30"/>
    </row>
    <row r="3113" spans="17:17" x14ac:dyDescent="0.25">
      <c r="Q3113" s="30"/>
    </row>
    <row r="3114" spans="17:17" x14ac:dyDescent="0.25">
      <c r="Q3114" s="30"/>
    </row>
    <row r="3115" spans="17:17" x14ac:dyDescent="0.25">
      <c r="Q3115" s="30"/>
    </row>
    <row r="3116" spans="17:17" x14ac:dyDescent="0.25">
      <c r="Q3116" s="30"/>
    </row>
    <row r="3117" spans="17:17" x14ac:dyDescent="0.25">
      <c r="Q3117" s="30"/>
    </row>
    <row r="3118" spans="17:17" x14ac:dyDescent="0.25">
      <c r="Q3118" s="30"/>
    </row>
    <row r="3119" spans="17:17" x14ac:dyDescent="0.25">
      <c r="Q3119" s="30"/>
    </row>
    <row r="3120" spans="17:17" x14ac:dyDescent="0.25">
      <c r="Q3120" s="30"/>
    </row>
    <row r="3121" spans="17:17" x14ac:dyDescent="0.25">
      <c r="Q3121" s="30"/>
    </row>
    <row r="3122" spans="17:17" x14ac:dyDescent="0.25">
      <c r="Q3122" s="30"/>
    </row>
    <row r="3123" spans="17:17" x14ac:dyDescent="0.25">
      <c r="Q3123" s="30"/>
    </row>
    <row r="3124" spans="17:17" x14ac:dyDescent="0.25">
      <c r="Q3124" s="30"/>
    </row>
    <row r="3125" spans="17:17" x14ac:dyDescent="0.25">
      <c r="Q3125" s="30"/>
    </row>
    <row r="3126" spans="17:17" x14ac:dyDescent="0.25">
      <c r="Q3126" s="30"/>
    </row>
    <row r="3127" spans="17:17" x14ac:dyDescent="0.25">
      <c r="Q3127" s="30"/>
    </row>
    <row r="3128" spans="17:17" x14ac:dyDescent="0.25">
      <c r="Q3128" s="30"/>
    </row>
    <row r="3129" spans="17:17" x14ac:dyDescent="0.25">
      <c r="Q3129" s="30"/>
    </row>
    <row r="3130" spans="17:17" x14ac:dyDescent="0.25">
      <c r="Q3130" s="30"/>
    </row>
    <row r="3131" spans="17:17" x14ac:dyDescent="0.25">
      <c r="Q3131" s="30"/>
    </row>
    <row r="3132" spans="17:17" x14ac:dyDescent="0.25">
      <c r="Q3132" s="30"/>
    </row>
    <row r="3133" spans="17:17" x14ac:dyDescent="0.25">
      <c r="Q3133" s="30"/>
    </row>
    <row r="3134" spans="17:17" x14ac:dyDescent="0.25">
      <c r="Q3134" s="30"/>
    </row>
    <row r="3135" spans="17:17" x14ac:dyDescent="0.25">
      <c r="Q3135" s="30"/>
    </row>
    <row r="3136" spans="17:17" x14ac:dyDescent="0.25">
      <c r="Q3136" s="30"/>
    </row>
    <row r="3137" spans="17:17" x14ac:dyDescent="0.25">
      <c r="Q3137" s="30"/>
    </row>
    <row r="3138" spans="17:17" x14ac:dyDescent="0.25">
      <c r="Q3138" s="30"/>
    </row>
    <row r="3139" spans="17:17" x14ac:dyDescent="0.25">
      <c r="Q3139" s="30"/>
    </row>
    <row r="3140" spans="17:17" x14ac:dyDescent="0.25">
      <c r="Q3140" s="30"/>
    </row>
    <row r="3141" spans="17:17" x14ac:dyDescent="0.25">
      <c r="Q3141" s="30"/>
    </row>
    <row r="3142" spans="17:17" x14ac:dyDescent="0.25">
      <c r="Q3142" s="30"/>
    </row>
    <row r="3143" spans="17:17" x14ac:dyDescent="0.25">
      <c r="Q3143" s="30"/>
    </row>
    <row r="3144" spans="17:17" x14ac:dyDescent="0.25">
      <c r="Q3144" s="30"/>
    </row>
    <row r="3145" spans="17:17" x14ac:dyDescent="0.25">
      <c r="Q3145" s="30"/>
    </row>
    <row r="3146" spans="17:17" x14ac:dyDescent="0.25">
      <c r="Q3146" s="30"/>
    </row>
    <row r="3147" spans="17:17" x14ac:dyDescent="0.25">
      <c r="Q3147" s="30"/>
    </row>
    <row r="3148" spans="17:17" x14ac:dyDescent="0.25">
      <c r="Q3148" s="30"/>
    </row>
    <row r="3149" spans="17:17" x14ac:dyDescent="0.25">
      <c r="Q3149" s="30"/>
    </row>
    <row r="3150" spans="17:17" x14ac:dyDescent="0.25">
      <c r="Q3150" s="30"/>
    </row>
    <row r="3151" spans="17:17" x14ac:dyDescent="0.25">
      <c r="Q3151" s="30"/>
    </row>
    <row r="3152" spans="17:17" x14ac:dyDescent="0.25">
      <c r="Q3152" s="30"/>
    </row>
    <row r="3153" spans="17:17" x14ac:dyDescent="0.25">
      <c r="Q3153" s="30"/>
    </row>
    <row r="3154" spans="17:17" x14ac:dyDescent="0.25">
      <c r="Q3154" s="30"/>
    </row>
    <row r="3155" spans="17:17" x14ac:dyDescent="0.25">
      <c r="Q3155" s="30"/>
    </row>
    <row r="3156" spans="17:17" x14ac:dyDescent="0.25">
      <c r="Q3156" s="30"/>
    </row>
    <row r="3157" spans="17:17" x14ac:dyDescent="0.25">
      <c r="Q3157" s="30"/>
    </row>
    <row r="3158" spans="17:17" x14ac:dyDescent="0.25">
      <c r="Q3158" s="30"/>
    </row>
    <row r="3159" spans="17:17" x14ac:dyDescent="0.25">
      <c r="Q3159" s="30"/>
    </row>
    <row r="3160" spans="17:17" x14ac:dyDescent="0.25">
      <c r="Q3160" s="30"/>
    </row>
    <row r="3161" spans="17:17" x14ac:dyDescent="0.25">
      <c r="Q3161" s="30"/>
    </row>
    <row r="3162" spans="17:17" x14ac:dyDescent="0.25">
      <c r="Q3162" s="30"/>
    </row>
    <row r="3163" spans="17:17" x14ac:dyDescent="0.25">
      <c r="Q3163" s="30"/>
    </row>
    <row r="3164" spans="17:17" x14ac:dyDescent="0.25">
      <c r="Q3164" s="30"/>
    </row>
    <row r="3165" spans="17:17" x14ac:dyDescent="0.25">
      <c r="Q3165" s="30"/>
    </row>
    <row r="3166" spans="17:17" x14ac:dyDescent="0.25">
      <c r="Q3166" s="30"/>
    </row>
    <row r="3167" spans="17:17" x14ac:dyDescent="0.25">
      <c r="Q3167" s="30"/>
    </row>
    <row r="3168" spans="17:17" x14ac:dyDescent="0.25">
      <c r="Q3168" s="30"/>
    </row>
    <row r="3169" spans="17:17" x14ac:dyDescent="0.25">
      <c r="Q3169" s="30"/>
    </row>
    <row r="3170" spans="17:17" x14ac:dyDescent="0.25">
      <c r="Q3170" s="30"/>
    </row>
    <row r="3171" spans="17:17" x14ac:dyDescent="0.25">
      <c r="Q3171" s="30"/>
    </row>
    <row r="3172" spans="17:17" x14ac:dyDescent="0.25">
      <c r="Q3172" s="30"/>
    </row>
    <row r="3173" spans="17:17" x14ac:dyDescent="0.25">
      <c r="Q3173" s="30"/>
    </row>
    <row r="3174" spans="17:17" x14ac:dyDescent="0.25">
      <c r="Q3174" s="30"/>
    </row>
    <row r="3175" spans="17:17" x14ac:dyDescent="0.25">
      <c r="Q3175" s="30"/>
    </row>
    <row r="3176" spans="17:17" x14ac:dyDescent="0.25">
      <c r="Q3176" s="30"/>
    </row>
    <row r="3177" spans="17:17" x14ac:dyDescent="0.25">
      <c r="Q3177" s="30"/>
    </row>
    <row r="3178" spans="17:17" x14ac:dyDescent="0.25">
      <c r="Q3178" s="30"/>
    </row>
    <row r="3179" spans="17:17" x14ac:dyDescent="0.25">
      <c r="Q3179" s="30"/>
    </row>
    <row r="3180" spans="17:17" x14ac:dyDescent="0.25">
      <c r="Q3180" s="30"/>
    </row>
    <row r="3181" spans="17:17" x14ac:dyDescent="0.25">
      <c r="Q3181" s="30"/>
    </row>
    <row r="3182" spans="17:17" x14ac:dyDescent="0.25">
      <c r="Q3182" s="30"/>
    </row>
    <row r="3183" spans="17:17" x14ac:dyDescent="0.25">
      <c r="Q3183" s="30"/>
    </row>
    <row r="3184" spans="17:17" x14ac:dyDescent="0.25">
      <c r="Q3184" s="30"/>
    </row>
    <row r="3185" spans="17:17" x14ac:dyDescent="0.25">
      <c r="Q3185" s="30"/>
    </row>
    <row r="3186" spans="17:17" x14ac:dyDescent="0.25">
      <c r="Q3186" s="30"/>
    </row>
    <row r="3187" spans="17:17" x14ac:dyDescent="0.25">
      <c r="Q3187" s="30"/>
    </row>
    <row r="3188" spans="17:17" x14ac:dyDescent="0.25">
      <c r="Q3188" s="30"/>
    </row>
    <row r="3189" spans="17:17" x14ac:dyDescent="0.25">
      <c r="Q3189" s="30"/>
    </row>
    <row r="3190" spans="17:17" x14ac:dyDescent="0.25">
      <c r="Q3190" s="30"/>
    </row>
    <row r="3191" spans="17:17" x14ac:dyDescent="0.25">
      <c r="Q3191" s="30"/>
    </row>
    <row r="3192" spans="17:17" x14ac:dyDescent="0.25">
      <c r="Q3192" s="30"/>
    </row>
    <row r="3193" spans="17:17" x14ac:dyDescent="0.25">
      <c r="Q3193" s="30"/>
    </row>
    <row r="3194" spans="17:17" x14ac:dyDescent="0.25">
      <c r="Q3194" s="30"/>
    </row>
    <row r="3195" spans="17:17" x14ac:dyDescent="0.25">
      <c r="Q3195" s="30"/>
    </row>
    <row r="3196" spans="17:17" x14ac:dyDescent="0.25">
      <c r="Q3196" s="30"/>
    </row>
    <row r="3197" spans="17:17" x14ac:dyDescent="0.25">
      <c r="Q3197" s="30"/>
    </row>
    <row r="3198" spans="17:17" x14ac:dyDescent="0.25">
      <c r="Q3198" s="30"/>
    </row>
    <row r="3199" spans="17:17" x14ac:dyDescent="0.25">
      <c r="Q3199" s="30"/>
    </row>
    <row r="3200" spans="17:17" x14ac:dyDescent="0.25">
      <c r="Q3200" s="30"/>
    </row>
    <row r="3201" spans="17:17" x14ac:dyDescent="0.25">
      <c r="Q3201" s="30"/>
    </row>
    <row r="3202" spans="17:17" x14ac:dyDescent="0.25">
      <c r="Q3202" s="30"/>
    </row>
    <row r="3203" spans="17:17" x14ac:dyDescent="0.25">
      <c r="Q3203" s="30"/>
    </row>
    <row r="3204" spans="17:17" x14ac:dyDescent="0.25">
      <c r="Q3204" s="30"/>
    </row>
    <row r="3205" spans="17:17" x14ac:dyDescent="0.25">
      <c r="Q3205" s="30"/>
    </row>
    <row r="3206" spans="17:17" x14ac:dyDescent="0.25">
      <c r="Q3206" s="30"/>
    </row>
    <row r="3207" spans="17:17" x14ac:dyDescent="0.25">
      <c r="Q3207" s="30"/>
    </row>
    <row r="3208" spans="17:17" x14ac:dyDescent="0.25">
      <c r="Q3208" s="30"/>
    </row>
    <row r="3209" spans="17:17" x14ac:dyDescent="0.25">
      <c r="Q3209" s="30"/>
    </row>
    <row r="3210" spans="17:17" x14ac:dyDescent="0.25">
      <c r="Q3210" s="30"/>
    </row>
    <row r="3211" spans="17:17" x14ac:dyDescent="0.25">
      <c r="Q3211" s="30"/>
    </row>
    <row r="3212" spans="17:17" x14ac:dyDescent="0.25">
      <c r="Q3212" s="30"/>
    </row>
    <row r="3213" spans="17:17" x14ac:dyDescent="0.25">
      <c r="Q3213" s="30"/>
    </row>
    <row r="3214" spans="17:17" x14ac:dyDescent="0.25">
      <c r="Q3214" s="30"/>
    </row>
    <row r="3215" spans="17:17" x14ac:dyDescent="0.25">
      <c r="Q3215" s="30"/>
    </row>
    <row r="3216" spans="17:17" x14ac:dyDescent="0.25">
      <c r="Q3216" s="30"/>
    </row>
    <row r="3217" spans="17:17" x14ac:dyDescent="0.25">
      <c r="Q3217" s="30"/>
    </row>
    <row r="3218" spans="17:17" x14ac:dyDescent="0.25">
      <c r="Q3218" s="30"/>
    </row>
    <row r="3219" spans="17:17" x14ac:dyDescent="0.25">
      <c r="Q3219" s="30"/>
    </row>
    <row r="3220" spans="17:17" x14ac:dyDescent="0.25">
      <c r="Q3220" s="30"/>
    </row>
    <row r="3221" spans="17:17" x14ac:dyDescent="0.25">
      <c r="Q3221" s="30"/>
    </row>
    <row r="3222" spans="17:17" x14ac:dyDescent="0.25">
      <c r="Q3222" s="30"/>
    </row>
    <row r="3223" spans="17:17" x14ac:dyDescent="0.25">
      <c r="Q3223" s="30"/>
    </row>
    <row r="3224" spans="17:17" x14ac:dyDescent="0.25">
      <c r="Q3224" s="30"/>
    </row>
    <row r="3225" spans="17:17" x14ac:dyDescent="0.25">
      <c r="Q3225" s="30"/>
    </row>
    <row r="3226" spans="17:17" x14ac:dyDescent="0.25">
      <c r="Q3226" s="30"/>
    </row>
    <row r="3227" spans="17:17" x14ac:dyDescent="0.25">
      <c r="Q3227" s="30"/>
    </row>
    <row r="3228" spans="17:17" x14ac:dyDescent="0.25">
      <c r="Q3228" s="30"/>
    </row>
    <row r="3229" spans="17:17" x14ac:dyDescent="0.25">
      <c r="Q3229" s="30"/>
    </row>
    <row r="3230" spans="17:17" x14ac:dyDescent="0.25">
      <c r="Q3230" s="30"/>
    </row>
    <row r="3231" spans="17:17" x14ac:dyDescent="0.25">
      <c r="Q3231" s="30"/>
    </row>
    <row r="3232" spans="17:17" x14ac:dyDescent="0.25">
      <c r="Q3232" s="30"/>
    </row>
    <row r="3233" spans="17:17" x14ac:dyDescent="0.25">
      <c r="Q3233" s="30"/>
    </row>
    <row r="3234" spans="17:17" x14ac:dyDescent="0.25">
      <c r="Q3234" s="30"/>
    </row>
    <row r="3235" spans="17:17" x14ac:dyDescent="0.25">
      <c r="Q3235" s="30"/>
    </row>
    <row r="3236" spans="17:17" x14ac:dyDescent="0.25">
      <c r="Q3236" s="30"/>
    </row>
    <row r="3237" spans="17:17" x14ac:dyDescent="0.25">
      <c r="Q3237" s="30"/>
    </row>
    <row r="3238" spans="17:17" x14ac:dyDescent="0.25">
      <c r="Q3238" s="30"/>
    </row>
    <row r="3239" spans="17:17" x14ac:dyDescent="0.25">
      <c r="Q3239" s="30"/>
    </row>
    <row r="3240" spans="17:17" x14ac:dyDescent="0.25">
      <c r="Q3240" s="30"/>
    </row>
    <row r="3241" spans="17:17" x14ac:dyDescent="0.25">
      <c r="Q3241" s="30"/>
    </row>
    <row r="3242" spans="17:17" x14ac:dyDescent="0.25">
      <c r="Q3242" s="30"/>
    </row>
    <row r="3243" spans="17:17" x14ac:dyDescent="0.25">
      <c r="Q3243" s="30"/>
    </row>
    <row r="3244" spans="17:17" x14ac:dyDescent="0.25">
      <c r="Q3244" s="30"/>
    </row>
    <row r="3245" spans="17:17" x14ac:dyDescent="0.25">
      <c r="Q3245" s="30"/>
    </row>
    <row r="3246" spans="17:17" x14ac:dyDescent="0.25">
      <c r="Q3246" s="30"/>
    </row>
    <row r="3247" spans="17:17" x14ac:dyDescent="0.25">
      <c r="Q3247" s="30"/>
    </row>
    <row r="3248" spans="17:17" x14ac:dyDescent="0.25">
      <c r="Q3248" s="30"/>
    </row>
    <row r="3249" spans="17:17" x14ac:dyDescent="0.25">
      <c r="Q3249" s="30"/>
    </row>
    <row r="3250" spans="17:17" x14ac:dyDescent="0.25">
      <c r="Q3250" s="30"/>
    </row>
    <row r="3251" spans="17:17" x14ac:dyDescent="0.25">
      <c r="Q3251" s="30"/>
    </row>
    <row r="3252" spans="17:17" x14ac:dyDescent="0.25">
      <c r="Q3252" s="30"/>
    </row>
    <row r="3253" spans="17:17" x14ac:dyDescent="0.25">
      <c r="Q3253" s="30"/>
    </row>
    <row r="3254" spans="17:17" x14ac:dyDescent="0.25">
      <c r="Q3254" s="30"/>
    </row>
    <row r="3255" spans="17:17" x14ac:dyDescent="0.25">
      <c r="Q3255" s="30"/>
    </row>
    <row r="3256" spans="17:17" x14ac:dyDescent="0.25">
      <c r="Q3256" s="30"/>
    </row>
    <row r="3257" spans="17:17" x14ac:dyDescent="0.25">
      <c r="Q3257" s="30"/>
    </row>
    <row r="3258" spans="17:17" x14ac:dyDescent="0.25">
      <c r="Q3258" s="30"/>
    </row>
    <row r="3259" spans="17:17" x14ac:dyDescent="0.25">
      <c r="Q3259" s="30"/>
    </row>
    <row r="3260" spans="17:17" x14ac:dyDescent="0.25">
      <c r="Q3260" s="30"/>
    </row>
    <row r="3261" spans="17:17" x14ac:dyDescent="0.25">
      <c r="Q3261" s="30"/>
    </row>
    <row r="3262" spans="17:17" x14ac:dyDescent="0.25">
      <c r="Q3262" s="30"/>
    </row>
    <row r="3263" spans="17:17" x14ac:dyDescent="0.25">
      <c r="Q3263" s="30"/>
    </row>
    <row r="3264" spans="17:17" x14ac:dyDescent="0.25">
      <c r="Q3264" s="30"/>
    </row>
    <row r="3265" spans="17:17" x14ac:dyDescent="0.25">
      <c r="Q3265" s="30"/>
    </row>
    <row r="3266" spans="17:17" x14ac:dyDescent="0.25">
      <c r="Q3266" s="30"/>
    </row>
    <row r="3267" spans="17:17" x14ac:dyDescent="0.25">
      <c r="Q3267" s="30"/>
    </row>
    <row r="3268" spans="17:17" x14ac:dyDescent="0.25">
      <c r="Q3268" s="30"/>
    </row>
    <row r="3269" spans="17:17" x14ac:dyDescent="0.25">
      <c r="Q3269" s="30"/>
    </row>
    <row r="3270" spans="17:17" x14ac:dyDescent="0.25">
      <c r="Q3270" s="30"/>
    </row>
    <row r="3271" spans="17:17" x14ac:dyDescent="0.25">
      <c r="Q3271" s="30"/>
    </row>
    <row r="3272" spans="17:17" x14ac:dyDescent="0.25">
      <c r="Q3272" s="30"/>
    </row>
    <row r="3273" spans="17:17" x14ac:dyDescent="0.25">
      <c r="Q3273" s="30"/>
    </row>
    <row r="3274" spans="17:17" x14ac:dyDescent="0.25">
      <c r="Q3274" s="30"/>
    </row>
    <row r="3275" spans="17:17" x14ac:dyDescent="0.25">
      <c r="Q3275" s="30"/>
    </row>
    <row r="3276" spans="17:17" x14ac:dyDescent="0.25">
      <c r="Q3276" s="30"/>
    </row>
    <row r="3277" spans="17:17" x14ac:dyDescent="0.25">
      <c r="Q3277" s="30"/>
    </row>
    <row r="3278" spans="17:17" x14ac:dyDescent="0.25">
      <c r="Q3278" s="30"/>
    </row>
    <row r="3279" spans="17:17" x14ac:dyDescent="0.25">
      <c r="Q3279" s="30"/>
    </row>
    <row r="3280" spans="17:17" x14ac:dyDescent="0.25">
      <c r="Q3280" s="30"/>
    </row>
    <row r="3281" spans="17:17" x14ac:dyDescent="0.25">
      <c r="Q3281" s="30"/>
    </row>
    <row r="3282" spans="17:17" x14ac:dyDescent="0.25">
      <c r="Q3282" s="30"/>
    </row>
    <row r="3283" spans="17:17" x14ac:dyDescent="0.25">
      <c r="Q3283" s="30"/>
    </row>
    <row r="3284" spans="17:17" x14ac:dyDescent="0.25">
      <c r="Q3284" s="30"/>
    </row>
    <row r="3285" spans="17:17" x14ac:dyDescent="0.25">
      <c r="Q3285" s="30"/>
    </row>
    <row r="3286" spans="17:17" x14ac:dyDescent="0.25">
      <c r="Q3286" s="30"/>
    </row>
    <row r="3287" spans="17:17" x14ac:dyDescent="0.25">
      <c r="Q3287" s="30"/>
    </row>
    <row r="3288" spans="17:17" x14ac:dyDescent="0.25">
      <c r="Q3288" s="30"/>
    </row>
    <row r="3289" spans="17:17" x14ac:dyDescent="0.25">
      <c r="Q3289" s="30"/>
    </row>
    <row r="3290" spans="17:17" x14ac:dyDescent="0.25">
      <c r="Q3290" s="30"/>
    </row>
    <row r="3291" spans="17:17" x14ac:dyDescent="0.25">
      <c r="Q3291" s="30"/>
    </row>
    <row r="3292" spans="17:17" x14ac:dyDescent="0.25">
      <c r="Q3292" s="30"/>
    </row>
    <row r="3293" spans="17:17" x14ac:dyDescent="0.25">
      <c r="Q3293" s="30"/>
    </row>
    <row r="3294" spans="17:17" x14ac:dyDescent="0.25">
      <c r="Q3294" s="30"/>
    </row>
    <row r="3295" spans="17:17" x14ac:dyDescent="0.25">
      <c r="Q3295" s="30"/>
    </row>
    <row r="3296" spans="17:17" x14ac:dyDescent="0.25">
      <c r="Q3296" s="30"/>
    </row>
    <row r="3297" spans="17:17" x14ac:dyDescent="0.25">
      <c r="Q3297" s="30"/>
    </row>
    <row r="3298" spans="17:17" x14ac:dyDescent="0.25">
      <c r="Q3298" s="30"/>
    </row>
    <row r="3299" spans="17:17" x14ac:dyDescent="0.25">
      <c r="Q3299" s="30"/>
    </row>
    <row r="3300" spans="17:17" x14ac:dyDescent="0.25">
      <c r="Q3300" s="30"/>
    </row>
    <row r="3301" spans="17:17" x14ac:dyDescent="0.25">
      <c r="Q3301" s="30"/>
    </row>
    <row r="3302" spans="17:17" x14ac:dyDescent="0.25">
      <c r="Q3302" s="30"/>
    </row>
    <row r="3303" spans="17:17" x14ac:dyDescent="0.25">
      <c r="Q3303" s="30"/>
    </row>
    <row r="3304" spans="17:17" x14ac:dyDescent="0.25">
      <c r="Q3304" s="30"/>
    </row>
    <row r="3305" spans="17:17" x14ac:dyDescent="0.25">
      <c r="Q3305" s="30"/>
    </row>
    <row r="3306" spans="17:17" x14ac:dyDescent="0.25">
      <c r="Q3306" s="30"/>
    </row>
    <row r="3307" spans="17:17" x14ac:dyDescent="0.25">
      <c r="Q3307" s="30"/>
    </row>
    <row r="3308" spans="17:17" x14ac:dyDescent="0.25">
      <c r="Q3308" s="30"/>
    </row>
    <row r="3309" spans="17:17" x14ac:dyDescent="0.25">
      <c r="Q3309" s="30"/>
    </row>
    <row r="3310" spans="17:17" x14ac:dyDescent="0.25">
      <c r="Q3310" s="30"/>
    </row>
    <row r="3311" spans="17:17" x14ac:dyDescent="0.25">
      <c r="Q3311" s="30"/>
    </row>
    <row r="3312" spans="17:17" x14ac:dyDescent="0.25">
      <c r="Q3312" s="30"/>
    </row>
    <row r="3313" spans="17:17" x14ac:dyDescent="0.25">
      <c r="Q3313" s="30"/>
    </row>
    <row r="3314" spans="17:17" x14ac:dyDescent="0.25">
      <c r="Q3314" s="30"/>
    </row>
    <row r="3315" spans="17:17" x14ac:dyDescent="0.25">
      <c r="Q3315" s="30"/>
    </row>
    <row r="3316" spans="17:17" x14ac:dyDescent="0.25">
      <c r="Q3316" s="30"/>
    </row>
    <row r="3317" spans="17:17" x14ac:dyDescent="0.25">
      <c r="Q3317" s="30"/>
    </row>
    <row r="3318" spans="17:17" x14ac:dyDescent="0.25">
      <c r="Q3318" s="30"/>
    </row>
    <row r="3319" spans="17:17" x14ac:dyDescent="0.25">
      <c r="Q3319" s="30"/>
    </row>
    <row r="3320" spans="17:17" x14ac:dyDescent="0.25">
      <c r="Q3320" s="30"/>
    </row>
    <row r="3321" spans="17:17" x14ac:dyDescent="0.25">
      <c r="Q3321" s="30"/>
    </row>
    <row r="3322" spans="17:17" x14ac:dyDescent="0.25">
      <c r="Q3322" s="30"/>
    </row>
    <row r="3323" spans="17:17" x14ac:dyDescent="0.25">
      <c r="Q3323" s="30"/>
    </row>
    <row r="3324" spans="17:17" x14ac:dyDescent="0.25">
      <c r="Q3324" s="30"/>
    </row>
    <row r="3325" spans="17:17" x14ac:dyDescent="0.25">
      <c r="Q3325" s="30"/>
    </row>
    <row r="3326" spans="17:17" x14ac:dyDescent="0.25">
      <c r="Q3326" s="30"/>
    </row>
    <row r="3327" spans="17:17" x14ac:dyDescent="0.25">
      <c r="Q3327" s="30"/>
    </row>
    <row r="3328" spans="17:17" x14ac:dyDescent="0.25">
      <c r="Q3328" s="30"/>
    </row>
    <row r="3329" spans="17:17" x14ac:dyDescent="0.25">
      <c r="Q3329" s="30"/>
    </row>
    <row r="3330" spans="17:17" x14ac:dyDescent="0.25">
      <c r="Q3330" s="30"/>
    </row>
    <row r="3331" spans="17:17" x14ac:dyDescent="0.25">
      <c r="Q3331" s="30"/>
    </row>
    <row r="3332" spans="17:17" x14ac:dyDescent="0.25">
      <c r="Q3332" s="30"/>
    </row>
    <row r="3333" spans="17:17" x14ac:dyDescent="0.25">
      <c r="Q3333" s="30"/>
    </row>
    <row r="3334" spans="17:17" x14ac:dyDescent="0.25">
      <c r="Q3334" s="30"/>
    </row>
    <row r="3335" spans="17:17" x14ac:dyDescent="0.25">
      <c r="Q3335" s="30"/>
    </row>
    <row r="3336" spans="17:17" x14ac:dyDescent="0.25">
      <c r="Q3336" s="30"/>
    </row>
    <row r="3337" spans="17:17" x14ac:dyDescent="0.25">
      <c r="Q3337" s="30"/>
    </row>
    <row r="3338" spans="17:17" x14ac:dyDescent="0.25">
      <c r="Q3338" s="30"/>
    </row>
    <row r="3339" spans="17:17" x14ac:dyDescent="0.25">
      <c r="Q3339" s="30"/>
    </row>
    <row r="3340" spans="17:17" x14ac:dyDescent="0.25">
      <c r="Q3340" s="30"/>
    </row>
    <row r="3341" spans="17:17" x14ac:dyDescent="0.25">
      <c r="Q3341" s="30"/>
    </row>
    <row r="3342" spans="17:17" x14ac:dyDescent="0.25">
      <c r="Q3342" s="30"/>
    </row>
    <row r="3343" spans="17:17" x14ac:dyDescent="0.25">
      <c r="Q3343" s="30"/>
    </row>
    <row r="3344" spans="17:17" x14ac:dyDescent="0.25">
      <c r="Q3344" s="30"/>
    </row>
    <row r="3345" spans="17:17" x14ac:dyDescent="0.25">
      <c r="Q3345" s="30"/>
    </row>
    <row r="3346" spans="17:17" x14ac:dyDescent="0.25">
      <c r="Q3346" s="30"/>
    </row>
    <row r="3347" spans="17:17" x14ac:dyDescent="0.25">
      <c r="Q3347" s="30"/>
    </row>
    <row r="3348" spans="17:17" x14ac:dyDescent="0.25">
      <c r="Q3348" s="30"/>
    </row>
    <row r="3349" spans="17:17" x14ac:dyDescent="0.25">
      <c r="Q3349" s="30"/>
    </row>
    <row r="3350" spans="17:17" x14ac:dyDescent="0.25">
      <c r="Q3350" s="30"/>
    </row>
    <row r="3351" spans="17:17" x14ac:dyDescent="0.25">
      <c r="Q3351" s="30"/>
    </row>
    <row r="3352" spans="17:17" x14ac:dyDescent="0.25">
      <c r="Q3352" s="30"/>
    </row>
    <row r="3353" spans="17:17" x14ac:dyDescent="0.25">
      <c r="Q3353" s="30"/>
    </row>
    <row r="3354" spans="17:17" x14ac:dyDescent="0.25">
      <c r="Q3354" s="30"/>
    </row>
    <row r="3355" spans="17:17" x14ac:dyDescent="0.25">
      <c r="Q3355" s="30"/>
    </row>
    <row r="3356" spans="17:17" x14ac:dyDescent="0.25">
      <c r="Q3356" s="30"/>
    </row>
    <row r="3357" spans="17:17" x14ac:dyDescent="0.25">
      <c r="Q3357" s="30"/>
    </row>
    <row r="3358" spans="17:17" x14ac:dyDescent="0.25">
      <c r="Q3358" s="30"/>
    </row>
    <row r="3359" spans="17:17" x14ac:dyDescent="0.25">
      <c r="Q3359" s="30"/>
    </row>
    <row r="3360" spans="17:17" x14ac:dyDescent="0.25">
      <c r="Q3360" s="30"/>
    </row>
    <row r="3361" spans="17:17" x14ac:dyDescent="0.25">
      <c r="Q3361" s="30"/>
    </row>
    <row r="3362" spans="17:17" x14ac:dyDescent="0.25">
      <c r="Q3362" s="30"/>
    </row>
    <row r="3363" spans="17:17" x14ac:dyDescent="0.25">
      <c r="Q3363" s="30"/>
    </row>
    <row r="3364" spans="17:17" x14ac:dyDescent="0.25">
      <c r="Q3364" s="30"/>
    </row>
    <row r="3365" spans="17:17" x14ac:dyDescent="0.25">
      <c r="Q3365" s="30"/>
    </row>
    <row r="3366" spans="17:17" x14ac:dyDescent="0.25">
      <c r="Q3366" s="30"/>
    </row>
    <row r="3367" spans="17:17" x14ac:dyDescent="0.25">
      <c r="Q3367" s="30"/>
    </row>
    <row r="3368" spans="17:17" x14ac:dyDescent="0.25">
      <c r="Q3368" s="30"/>
    </row>
    <row r="3369" spans="17:17" x14ac:dyDescent="0.25">
      <c r="Q3369" s="30"/>
    </row>
    <row r="3370" spans="17:17" x14ac:dyDescent="0.25">
      <c r="Q3370" s="30"/>
    </row>
    <row r="3371" spans="17:17" x14ac:dyDescent="0.25">
      <c r="Q3371" s="30"/>
    </row>
    <row r="3372" spans="17:17" x14ac:dyDescent="0.25">
      <c r="Q3372" s="30"/>
    </row>
    <row r="3373" spans="17:17" x14ac:dyDescent="0.25">
      <c r="Q3373" s="30"/>
    </row>
    <row r="3374" spans="17:17" x14ac:dyDescent="0.25">
      <c r="Q3374" s="30"/>
    </row>
    <row r="3375" spans="17:17" x14ac:dyDescent="0.25">
      <c r="Q3375" s="30"/>
    </row>
    <row r="3376" spans="17:17" x14ac:dyDescent="0.25">
      <c r="Q3376" s="30"/>
    </row>
    <row r="3377" spans="17:17" x14ac:dyDescent="0.25">
      <c r="Q3377" s="30"/>
    </row>
    <row r="3378" spans="17:17" x14ac:dyDescent="0.25">
      <c r="Q3378" s="30"/>
    </row>
    <row r="3379" spans="17:17" x14ac:dyDescent="0.25">
      <c r="Q3379" s="30"/>
    </row>
    <row r="3380" spans="17:17" x14ac:dyDescent="0.25">
      <c r="Q3380" s="30"/>
    </row>
    <row r="3381" spans="17:17" x14ac:dyDescent="0.25">
      <c r="Q3381" s="30"/>
    </row>
    <row r="3382" spans="17:17" x14ac:dyDescent="0.25">
      <c r="Q3382" s="30"/>
    </row>
    <row r="3383" spans="17:17" x14ac:dyDescent="0.25">
      <c r="Q3383" s="30"/>
    </row>
    <row r="3384" spans="17:17" x14ac:dyDescent="0.25">
      <c r="Q3384" s="30"/>
    </row>
    <row r="3385" spans="17:17" x14ac:dyDescent="0.25">
      <c r="Q3385" s="30"/>
    </row>
    <row r="3386" spans="17:17" x14ac:dyDescent="0.25">
      <c r="Q3386" s="30"/>
    </row>
    <row r="3387" spans="17:17" x14ac:dyDescent="0.25">
      <c r="Q3387" s="30"/>
    </row>
    <row r="3388" spans="17:17" x14ac:dyDescent="0.25">
      <c r="Q3388" s="30"/>
    </row>
    <row r="3389" spans="17:17" x14ac:dyDescent="0.25">
      <c r="Q3389" s="30"/>
    </row>
    <row r="3390" spans="17:17" x14ac:dyDescent="0.25">
      <c r="Q3390" s="30"/>
    </row>
    <row r="3391" spans="17:17" x14ac:dyDescent="0.25">
      <c r="Q3391" s="30"/>
    </row>
    <row r="3392" spans="17:17" x14ac:dyDescent="0.25">
      <c r="Q3392" s="30"/>
    </row>
    <row r="3393" spans="17:17" x14ac:dyDescent="0.25">
      <c r="Q3393" s="30"/>
    </row>
    <row r="3394" spans="17:17" x14ac:dyDescent="0.25">
      <c r="Q3394" s="30"/>
    </row>
    <row r="3395" spans="17:17" x14ac:dyDescent="0.25">
      <c r="Q3395" s="30"/>
    </row>
    <row r="3396" spans="17:17" x14ac:dyDescent="0.25">
      <c r="Q3396" s="30"/>
    </row>
    <row r="3397" spans="17:17" x14ac:dyDescent="0.25">
      <c r="Q3397" s="30"/>
    </row>
    <row r="3398" spans="17:17" x14ac:dyDescent="0.25">
      <c r="Q3398" s="30"/>
    </row>
    <row r="3399" spans="17:17" x14ac:dyDescent="0.25">
      <c r="Q3399" s="30"/>
    </row>
    <row r="3400" spans="17:17" x14ac:dyDescent="0.25">
      <c r="Q3400" s="30"/>
    </row>
    <row r="3401" spans="17:17" x14ac:dyDescent="0.25">
      <c r="Q3401" s="30"/>
    </row>
    <row r="3402" spans="17:17" x14ac:dyDescent="0.25">
      <c r="Q3402" s="30"/>
    </row>
    <row r="3403" spans="17:17" x14ac:dyDescent="0.25">
      <c r="Q3403" s="30"/>
    </row>
    <row r="3404" spans="17:17" x14ac:dyDescent="0.25">
      <c r="Q3404" s="30"/>
    </row>
    <row r="3405" spans="17:17" x14ac:dyDescent="0.25">
      <c r="Q3405" s="30"/>
    </row>
    <row r="3406" spans="17:17" x14ac:dyDescent="0.25">
      <c r="Q3406" s="30"/>
    </row>
    <row r="3407" spans="17:17" x14ac:dyDescent="0.25">
      <c r="Q3407" s="30"/>
    </row>
    <row r="3408" spans="17:17" x14ac:dyDescent="0.25">
      <c r="Q3408" s="30"/>
    </row>
    <row r="3409" spans="17:17" x14ac:dyDescent="0.25">
      <c r="Q3409" s="30"/>
    </row>
    <row r="3410" spans="17:17" x14ac:dyDescent="0.25">
      <c r="Q3410" s="30"/>
    </row>
    <row r="3411" spans="17:17" x14ac:dyDescent="0.25">
      <c r="Q3411" s="30"/>
    </row>
    <row r="3412" spans="17:17" x14ac:dyDescent="0.25">
      <c r="Q3412" s="30"/>
    </row>
    <row r="3413" spans="17:17" x14ac:dyDescent="0.25">
      <c r="Q3413" s="30"/>
    </row>
    <row r="3414" spans="17:17" x14ac:dyDescent="0.25">
      <c r="Q3414" s="30"/>
    </row>
    <row r="3415" spans="17:17" x14ac:dyDescent="0.25">
      <c r="Q3415" s="30"/>
    </row>
    <row r="3416" spans="17:17" x14ac:dyDescent="0.25">
      <c r="Q3416" s="30"/>
    </row>
    <row r="3417" spans="17:17" x14ac:dyDescent="0.25">
      <c r="Q3417" s="30"/>
    </row>
    <row r="3418" spans="17:17" x14ac:dyDescent="0.25">
      <c r="Q3418" s="30"/>
    </row>
    <row r="3419" spans="17:17" x14ac:dyDescent="0.25">
      <c r="Q3419" s="30"/>
    </row>
    <row r="3420" spans="17:17" x14ac:dyDescent="0.25">
      <c r="Q3420" s="30"/>
    </row>
    <row r="3421" spans="17:17" x14ac:dyDescent="0.25">
      <c r="Q3421" s="30"/>
    </row>
    <row r="3422" spans="17:17" x14ac:dyDescent="0.25">
      <c r="Q3422" s="30"/>
    </row>
    <row r="3423" spans="17:17" x14ac:dyDescent="0.25">
      <c r="Q3423" s="30"/>
    </row>
    <row r="3424" spans="17:17" x14ac:dyDescent="0.25">
      <c r="Q3424" s="30"/>
    </row>
    <row r="3425" spans="17:17" x14ac:dyDescent="0.25">
      <c r="Q3425" s="30"/>
    </row>
    <row r="3426" spans="17:17" x14ac:dyDescent="0.25">
      <c r="Q3426" s="30"/>
    </row>
    <row r="3427" spans="17:17" x14ac:dyDescent="0.25">
      <c r="Q3427" s="30"/>
    </row>
    <row r="3428" spans="17:17" x14ac:dyDescent="0.25">
      <c r="Q3428" s="30"/>
    </row>
    <row r="3429" spans="17:17" x14ac:dyDescent="0.25">
      <c r="Q3429" s="30"/>
    </row>
    <row r="3430" spans="17:17" x14ac:dyDescent="0.25">
      <c r="Q3430" s="30"/>
    </row>
    <row r="3431" spans="17:17" x14ac:dyDescent="0.25">
      <c r="Q3431" s="30"/>
    </row>
    <row r="3432" spans="17:17" x14ac:dyDescent="0.25">
      <c r="Q3432" s="30"/>
    </row>
    <row r="3433" spans="17:17" x14ac:dyDescent="0.25">
      <c r="Q3433" s="30"/>
    </row>
    <row r="3434" spans="17:17" x14ac:dyDescent="0.25">
      <c r="Q3434" s="30"/>
    </row>
    <row r="3435" spans="17:17" x14ac:dyDescent="0.25">
      <c r="Q3435" s="30"/>
    </row>
    <row r="3436" spans="17:17" x14ac:dyDescent="0.25">
      <c r="Q3436" s="30"/>
    </row>
    <row r="3437" spans="17:17" x14ac:dyDescent="0.25">
      <c r="Q3437" s="30"/>
    </row>
    <row r="3438" spans="17:17" x14ac:dyDescent="0.25">
      <c r="Q3438" s="30"/>
    </row>
    <row r="3439" spans="17:17" x14ac:dyDescent="0.25">
      <c r="Q3439" s="30"/>
    </row>
    <row r="3440" spans="17:17" x14ac:dyDescent="0.25">
      <c r="Q3440" s="30"/>
    </row>
    <row r="3441" spans="17:17" x14ac:dyDescent="0.25">
      <c r="Q3441" s="30"/>
    </row>
    <row r="3442" spans="17:17" x14ac:dyDescent="0.25">
      <c r="Q3442" s="30"/>
    </row>
    <row r="3443" spans="17:17" x14ac:dyDescent="0.25">
      <c r="Q3443" s="30"/>
    </row>
    <row r="3444" spans="17:17" x14ac:dyDescent="0.25">
      <c r="Q3444" s="30"/>
    </row>
    <row r="3445" spans="17:17" x14ac:dyDescent="0.25">
      <c r="Q3445" s="30"/>
    </row>
    <row r="3446" spans="17:17" x14ac:dyDescent="0.25">
      <c r="Q3446" s="30"/>
    </row>
    <row r="3447" spans="17:17" x14ac:dyDescent="0.25">
      <c r="Q3447" s="30"/>
    </row>
    <row r="3448" spans="17:17" x14ac:dyDescent="0.25">
      <c r="Q3448" s="30"/>
    </row>
    <row r="3449" spans="17:17" x14ac:dyDescent="0.25">
      <c r="Q3449" s="30"/>
    </row>
    <row r="3450" spans="17:17" x14ac:dyDescent="0.25">
      <c r="Q3450" s="30"/>
    </row>
    <row r="3451" spans="17:17" x14ac:dyDescent="0.25">
      <c r="Q3451" s="30"/>
    </row>
    <row r="3452" spans="17:17" x14ac:dyDescent="0.25">
      <c r="Q3452" s="30"/>
    </row>
    <row r="3453" spans="17:17" x14ac:dyDescent="0.25">
      <c r="Q3453" s="30"/>
    </row>
    <row r="3454" spans="17:17" x14ac:dyDescent="0.25">
      <c r="Q3454" s="30"/>
    </row>
    <row r="3455" spans="17:17" x14ac:dyDescent="0.25">
      <c r="Q3455" s="30"/>
    </row>
    <row r="3456" spans="17:17" x14ac:dyDescent="0.25">
      <c r="Q3456" s="30"/>
    </row>
    <row r="3457" spans="17:17" x14ac:dyDescent="0.25">
      <c r="Q3457" s="30"/>
    </row>
    <row r="3458" spans="17:17" x14ac:dyDescent="0.25">
      <c r="Q3458" s="30"/>
    </row>
    <row r="3459" spans="17:17" x14ac:dyDescent="0.25">
      <c r="Q3459" s="30"/>
    </row>
    <row r="3460" spans="17:17" x14ac:dyDescent="0.25">
      <c r="Q3460" s="30"/>
    </row>
    <row r="3461" spans="17:17" x14ac:dyDescent="0.25">
      <c r="Q3461" s="30"/>
    </row>
    <row r="3462" spans="17:17" x14ac:dyDescent="0.25">
      <c r="Q3462" s="30"/>
    </row>
    <row r="3463" spans="17:17" x14ac:dyDescent="0.25">
      <c r="Q3463" s="30"/>
    </row>
    <row r="3464" spans="17:17" x14ac:dyDescent="0.25">
      <c r="Q3464" s="30"/>
    </row>
    <row r="3465" spans="17:17" x14ac:dyDescent="0.25">
      <c r="Q3465" s="30"/>
    </row>
    <row r="3466" spans="17:17" x14ac:dyDescent="0.25">
      <c r="Q3466" s="30"/>
    </row>
    <row r="3467" spans="17:17" x14ac:dyDescent="0.25">
      <c r="Q3467" s="30"/>
    </row>
    <row r="3468" spans="17:17" x14ac:dyDescent="0.25">
      <c r="Q3468" s="30"/>
    </row>
    <row r="3469" spans="17:17" x14ac:dyDescent="0.25">
      <c r="Q3469" s="30"/>
    </row>
    <row r="3470" spans="17:17" x14ac:dyDescent="0.25">
      <c r="Q3470" s="30"/>
    </row>
    <row r="3471" spans="17:17" x14ac:dyDescent="0.25">
      <c r="Q3471" s="30"/>
    </row>
    <row r="3472" spans="17:17" x14ac:dyDescent="0.25">
      <c r="Q3472" s="30"/>
    </row>
    <row r="3473" spans="17:17" x14ac:dyDescent="0.25">
      <c r="Q3473" s="30"/>
    </row>
    <row r="3474" spans="17:17" x14ac:dyDescent="0.25">
      <c r="Q3474" s="30"/>
    </row>
    <row r="3475" spans="17:17" x14ac:dyDescent="0.25">
      <c r="Q3475" s="30"/>
    </row>
    <row r="3476" spans="17:17" x14ac:dyDescent="0.25">
      <c r="Q3476" s="30"/>
    </row>
    <row r="3477" spans="17:17" x14ac:dyDescent="0.25">
      <c r="Q3477" s="30"/>
    </row>
    <row r="3478" spans="17:17" x14ac:dyDescent="0.25">
      <c r="Q3478" s="30"/>
    </row>
    <row r="3479" spans="17:17" x14ac:dyDescent="0.25">
      <c r="Q3479" s="30"/>
    </row>
    <row r="3480" spans="17:17" x14ac:dyDescent="0.25">
      <c r="Q3480" s="30"/>
    </row>
    <row r="3481" spans="17:17" x14ac:dyDescent="0.25">
      <c r="Q3481" s="30"/>
    </row>
    <row r="3482" spans="17:17" x14ac:dyDescent="0.25">
      <c r="Q3482" s="30"/>
    </row>
    <row r="3483" spans="17:17" x14ac:dyDescent="0.25">
      <c r="Q3483" s="30"/>
    </row>
    <row r="3484" spans="17:17" x14ac:dyDescent="0.25">
      <c r="Q3484" s="30"/>
    </row>
    <row r="3485" spans="17:17" x14ac:dyDescent="0.25">
      <c r="Q3485" s="30"/>
    </row>
    <row r="3486" spans="17:17" x14ac:dyDescent="0.25">
      <c r="Q3486" s="30"/>
    </row>
    <row r="3487" spans="17:17" x14ac:dyDescent="0.25">
      <c r="Q3487" s="30"/>
    </row>
    <row r="3488" spans="17:17" x14ac:dyDescent="0.25">
      <c r="Q3488" s="30"/>
    </row>
    <row r="3489" spans="17:17" x14ac:dyDescent="0.25">
      <c r="Q3489" s="30"/>
    </row>
    <row r="3490" spans="17:17" x14ac:dyDescent="0.25">
      <c r="Q3490" s="30"/>
    </row>
    <row r="3491" spans="17:17" x14ac:dyDescent="0.25">
      <c r="Q3491" s="30"/>
    </row>
    <row r="3492" spans="17:17" x14ac:dyDescent="0.25">
      <c r="Q3492" s="30"/>
    </row>
    <row r="3493" spans="17:17" x14ac:dyDescent="0.25">
      <c r="Q3493" s="30"/>
    </row>
    <row r="3494" spans="17:17" x14ac:dyDescent="0.25">
      <c r="Q3494" s="30"/>
    </row>
    <row r="3495" spans="17:17" x14ac:dyDescent="0.25">
      <c r="Q3495" s="30"/>
    </row>
    <row r="3496" spans="17:17" x14ac:dyDescent="0.25">
      <c r="Q3496" s="30"/>
    </row>
    <row r="3497" spans="17:17" x14ac:dyDescent="0.25">
      <c r="Q3497" s="30"/>
    </row>
    <row r="3498" spans="17:17" x14ac:dyDescent="0.25">
      <c r="Q3498" s="30"/>
    </row>
    <row r="3499" spans="17:17" x14ac:dyDescent="0.25">
      <c r="Q3499" s="30"/>
    </row>
    <row r="3500" spans="17:17" x14ac:dyDescent="0.25">
      <c r="Q3500" s="30"/>
    </row>
    <row r="3501" spans="17:17" x14ac:dyDescent="0.25">
      <c r="Q3501" s="30"/>
    </row>
    <row r="3502" spans="17:17" x14ac:dyDescent="0.25">
      <c r="Q3502" s="30"/>
    </row>
    <row r="3503" spans="17:17" x14ac:dyDescent="0.25">
      <c r="Q3503" s="30"/>
    </row>
    <row r="3504" spans="17:17" x14ac:dyDescent="0.25">
      <c r="Q3504" s="30"/>
    </row>
    <row r="3505" spans="17:17" x14ac:dyDescent="0.25">
      <c r="Q3505" s="30"/>
    </row>
    <row r="3506" spans="17:17" x14ac:dyDescent="0.25">
      <c r="Q3506" s="30"/>
    </row>
    <row r="3507" spans="17:17" x14ac:dyDescent="0.25">
      <c r="Q3507" s="30"/>
    </row>
    <row r="3508" spans="17:17" x14ac:dyDescent="0.25">
      <c r="Q3508" s="30"/>
    </row>
    <row r="3509" spans="17:17" x14ac:dyDescent="0.25">
      <c r="Q3509" s="30"/>
    </row>
    <row r="3510" spans="17:17" x14ac:dyDescent="0.25">
      <c r="Q3510" s="30"/>
    </row>
    <row r="3511" spans="17:17" x14ac:dyDescent="0.25">
      <c r="Q3511" s="30"/>
    </row>
    <row r="3512" spans="17:17" x14ac:dyDescent="0.25">
      <c r="Q3512" s="30"/>
    </row>
    <row r="3513" spans="17:17" x14ac:dyDescent="0.25">
      <c r="Q3513" s="30"/>
    </row>
    <row r="3514" spans="17:17" x14ac:dyDescent="0.25">
      <c r="Q3514" s="30"/>
    </row>
    <row r="3515" spans="17:17" x14ac:dyDescent="0.25">
      <c r="Q3515" s="30"/>
    </row>
    <row r="3516" spans="17:17" x14ac:dyDescent="0.25">
      <c r="Q3516" s="30"/>
    </row>
    <row r="3517" spans="17:17" x14ac:dyDescent="0.25">
      <c r="Q3517" s="30"/>
    </row>
    <row r="3518" spans="17:17" x14ac:dyDescent="0.25">
      <c r="Q3518" s="30"/>
    </row>
    <row r="3519" spans="17:17" x14ac:dyDescent="0.25">
      <c r="Q3519" s="30"/>
    </row>
    <row r="3520" spans="17:17" x14ac:dyDescent="0.25">
      <c r="Q3520" s="30"/>
    </row>
    <row r="3521" spans="17:17" x14ac:dyDescent="0.25">
      <c r="Q3521" s="30"/>
    </row>
    <row r="3522" spans="17:17" x14ac:dyDescent="0.25">
      <c r="Q3522" s="30"/>
    </row>
    <row r="3523" spans="17:17" x14ac:dyDescent="0.25">
      <c r="Q3523" s="30"/>
    </row>
    <row r="3524" spans="17:17" x14ac:dyDescent="0.25">
      <c r="Q3524" s="30"/>
    </row>
    <row r="3525" spans="17:17" x14ac:dyDescent="0.25">
      <c r="Q3525" s="30"/>
    </row>
    <row r="3526" spans="17:17" x14ac:dyDescent="0.25">
      <c r="Q3526" s="30"/>
    </row>
    <row r="3527" spans="17:17" x14ac:dyDescent="0.25">
      <c r="Q3527" s="30"/>
    </row>
    <row r="3528" spans="17:17" x14ac:dyDescent="0.25">
      <c r="Q3528" s="30"/>
    </row>
    <row r="3529" spans="17:17" x14ac:dyDescent="0.25">
      <c r="Q3529" s="30"/>
    </row>
    <row r="3530" spans="17:17" x14ac:dyDescent="0.25">
      <c r="Q3530" s="30"/>
    </row>
    <row r="3531" spans="17:17" x14ac:dyDescent="0.25">
      <c r="Q3531" s="30"/>
    </row>
    <row r="3532" spans="17:17" x14ac:dyDescent="0.25">
      <c r="Q3532" s="30"/>
    </row>
    <row r="3533" spans="17:17" x14ac:dyDescent="0.25">
      <c r="Q3533" s="30"/>
    </row>
    <row r="3534" spans="17:17" x14ac:dyDescent="0.25">
      <c r="Q3534" s="30"/>
    </row>
    <row r="3535" spans="17:17" x14ac:dyDescent="0.25">
      <c r="Q3535" s="30"/>
    </row>
    <row r="3536" spans="17:17" x14ac:dyDescent="0.25">
      <c r="Q3536" s="30"/>
    </row>
    <row r="3537" spans="17:17" x14ac:dyDescent="0.25">
      <c r="Q3537" s="30"/>
    </row>
    <row r="3538" spans="17:17" x14ac:dyDescent="0.25">
      <c r="Q3538" s="30"/>
    </row>
    <row r="3539" spans="17:17" x14ac:dyDescent="0.25">
      <c r="Q3539" s="30"/>
    </row>
    <row r="3540" spans="17:17" x14ac:dyDescent="0.25">
      <c r="Q3540" s="30"/>
    </row>
    <row r="3541" spans="17:17" x14ac:dyDescent="0.25">
      <c r="Q3541" s="30"/>
    </row>
    <row r="3542" spans="17:17" x14ac:dyDescent="0.25">
      <c r="Q3542" s="30"/>
    </row>
    <row r="3543" spans="17:17" x14ac:dyDescent="0.25">
      <c r="Q3543" s="30"/>
    </row>
    <row r="3544" spans="17:17" x14ac:dyDescent="0.25">
      <c r="Q3544" s="30"/>
    </row>
    <row r="3545" spans="17:17" x14ac:dyDescent="0.25">
      <c r="Q3545" s="30"/>
    </row>
    <row r="3546" spans="17:17" x14ac:dyDescent="0.25">
      <c r="Q3546" s="30"/>
    </row>
    <row r="3547" spans="17:17" x14ac:dyDescent="0.25">
      <c r="Q3547" s="30"/>
    </row>
    <row r="3548" spans="17:17" x14ac:dyDescent="0.25">
      <c r="Q3548" s="30"/>
    </row>
    <row r="3549" spans="17:17" x14ac:dyDescent="0.25">
      <c r="Q3549" s="30"/>
    </row>
    <row r="3550" spans="17:17" x14ac:dyDescent="0.25">
      <c r="Q3550" s="30"/>
    </row>
    <row r="3551" spans="17:17" x14ac:dyDescent="0.25">
      <c r="Q3551" s="30"/>
    </row>
    <row r="3552" spans="17:17" x14ac:dyDescent="0.25">
      <c r="Q3552" s="30"/>
    </row>
    <row r="3553" spans="17:17" x14ac:dyDescent="0.25">
      <c r="Q3553" s="30"/>
    </row>
    <row r="3554" spans="17:17" x14ac:dyDescent="0.25">
      <c r="Q3554" s="30"/>
    </row>
    <row r="3555" spans="17:17" x14ac:dyDescent="0.25">
      <c r="Q3555" s="30"/>
    </row>
    <row r="3556" spans="17:17" x14ac:dyDescent="0.25">
      <c r="Q3556" s="30"/>
    </row>
    <row r="3557" spans="17:17" x14ac:dyDescent="0.25">
      <c r="Q3557" s="30"/>
    </row>
    <row r="3558" spans="17:17" x14ac:dyDescent="0.25">
      <c r="Q3558" s="30"/>
    </row>
    <row r="3559" spans="17:17" x14ac:dyDescent="0.25">
      <c r="Q3559" s="30"/>
    </row>
    <row r="3560" spans="17:17" x14ac:dyDescent="0.25">
      <c r="Q3560" s="30"/>
    </row>
    <row r="3561" spans="17:17" x14ac:dyDescent="0.25">
      <c r="Q3561" s="30"/>
    </row>
    <row r="3562" spans="17:17" x14ac:dyDescent="0.25">
      <c r="Q3562" s="30"/>
    </row>
    <row r="3563" spans="17:17" x14ac:dyDescent="0.25">
      <c r="Q3563" s="30"/>
    </row>
    <row r="3564" spans="17:17" x14ac:dyDescent="0.25">
      <c r="Q3564" s="30"/>
    </row>
    <row r="3565" spans="17:17" x14ac:dyDescent="0.25">
      <c r="Q3565" s="30"/>
    </row>
    <row r="3566" spans="17:17" x14ac:dyDescent="0.25">
      <c r="Q3566" s="30"/>
    </row>
    <row r="3567" spans="17:17" x14ac:dyDescent="0.25">
      <c r="Q3567" s="30"/>
    </row>
    <row r="3568" spans="17:17" x14ac:dyDescent="0.25">
      <c r="Q3568" s="30"/>
    </row>
    <row r="3569" spans="17:17" x14ac:dyDescent="0.25">
      <c r="Q3569" s="30"/>
    </row>
    <row r="3570" spans="17:17" x14ac:dyDescent="0.25">
      <c r="Q3570" s="30"/>
    </row>
    <row r="3571" spans="17:17" x14ac:dyDescent="0.25">
      <c r="Q3571" s="30"/>
    </row>
    <row r="3572" spans="17:17" x14ac:dyDescent="0.25">
      <c r="Q3572" s="30"/>
    </row>
    <row r="3573" spans="17:17" x14ac:dyDescent="0.25">
      <c r="Q3573" s="30"/>
    </row>
    <row r="3574" spans="17:17" x14ac:dyDescent="0.25">
      <c r="Q3574" s="30"/>
    </row>
    <row r="3575" spans="17:17" x14ac:dyDescent="0.25">
      <c r="Q3575" s="30"/>
    </row>
    <row r="3576" spans="17:17" x14ac:dyDescent="0.25">
      <c r="Q3576" s="30"/>
    </row>
    <row r="3577" spans="17:17" x14ac:dyDescent="0.25">
      <c r="Q3577" s="30"/>
    </row>
    <row r="3578" spans="17:17" x14ac:dyDescent="0.25">
      <c r="Q3578" s="30"/>
    </row>
    <row r="3579" spans="17:17" x14ac:dyDescent="0.25">
      <c r="Q3579" s="30"/>
    </row>
    <row r="3580" spans="17:17" x14ac:dyDescent="0.25">
      <c r="Q3580" s="30"/>
    </row>
    <row r="3581" spans="17:17" x14ac:dyDescent="0.25">
      <c r="Q3581" s="30"/>
    </row>
    <row r="3582" spans="17:17" x14ac:dyDescent="0.25">
      <c r="Q3582" s="30"/>
    </row>
    <row r="3583" spans="17:17" x14ac:dyDescent="0.25">
      <c r="Q3583" s="30"/>
    </row>
    <row r="3584" spans="17:17" x14ac:dyDescent="0.25">
      <c r="Q3584" s="30"/>
    </row>
    <row r="3585" spans="17:17" x14ac:dyDescent="0.25">
      <c r="Q3585" s="30"/>
    </row>
    <row r="3586" spans="17:17" x14ac:dyDescent="0.25">
      <c r="Q3586" s="30"/>
    </row>
    <row r="3587" spans="17:17" x14ac:dyDescent="0.25">
      <c r="Q3587" s="30"/>
    </row>
    <row r="3588" spans="17:17" x14ac:dyDescent="0.25">
      <c r="Q3588" s="30"/>
    </row>
    <row r="3589" spans="17:17" x14ac:dyDescent="0.25">
      <c r="Q3589" s="30"/>
    </row>
    <row r="3590" spans="17:17" x14ac:dyDescent="0.25">
      <c r="Q3590" s="30"/>
    </row>
    <row r="3591" spans="17:17" x14ac:dyDescent="0.25">
      <c r="Q3591" s="30"/>
    </row>
    <row r="3592" spans="17:17" x14ac:dyDescent="0.25">
      <c r="Q3592" s="30"/>
    </row>
    <row r="3593" spans="17:17" x14ac:dyDescent="0.25">
      <c r="Q3593" s="30"/>
    </row>
    <row r="3594" spans="17:17" x14ac:dyDescent="0.25">
      <c r="Q3594" s="30"/>
    </row>
    <row r="3595" spans="17:17" x14ac:dyDescent="0.25">
      <c r="Q3595" s="30"/>
    </row>
    <row r="3596" spans="17:17" x14ac:dyDescent="0.25">
      <c r="Q3596" s="30"/>
    </row>
    <row r="3597" spans="17:17" x14ac:dyDescent="0.25">
      <c r="Q3597" s="30"/>
    </row>
    <row r="3598" spans="17:17" x14ac:dyDescent="0.25">
      <c r="Q3598" s="30"/>
    </row>
    <row r="3599" spans="17:17" x14ac:dyDescent="0.25">
      <c r="Q3599" s="30"/>
    </row>
    <row r="3600" spans="17:17" x14ac:dyDescent="0.25">
      <c r="Q3600" s="30"/>
    </row>
    <row r="3601" spans="17:17" x14ac:dyDescent="0.25">
      <c r="Q3601" s="30"/>
    </row>
    <row r="3602" spans="17:17" x14ac:dyDescent="0.25">
      <c r="Q3602" s="30"/>
    </row>
    <row r="3603" spans="17:17" x14ac:dyDescent="0.25">
      <c r="Q3603" s="30"/>
    </row>
    <row r="3604" spans="17:17" x14ac:dyDescent="0.25">
      <c r="Q3604" s="30"/>
    </row>
    <row r="3605" spans="17:17" x14ac:dyDescent="0.25">
      <c r="Q3605" s="30"/>
    </row>
    <row r="3606" spans="17:17" x14ac:dyDescent="0.25">
      <c r="Q3606" s="30"/>
    </row>
    <row r="3607" spans="17:17" x14ac:dyDescent="0.25">
      <c r="Q3607" s="30"/>
    </row>
    <row r="3608" spans="17:17" x14ac:dyDescent="0.25">
      <c r="Q3608" s="30"/>
    </row>
    <row r="3609" spans="17:17" x14ac:dyDescent="0.25">
      <c r="Q3609" s="30"/>
    </row>
    <row r="3610" spans="17:17" x14ac:dyDescent="0.25">
      <c r="Q3610" s="30"/>
    </row>
    <row r="3611" spans="17:17" x14ac:dyDescent="0.25">
      <c r="Q3611" s="30"/>
    </row>
    <row r="3612" spans="17:17" x14ac:dyDescent="0.25">
      <c r="Q3612" s="30"/>
    </row>
    <row r="3613" spans="17:17" x14ac:dyDescent="0.25">
      <c r="Q3613" s="30"/>
    </row>
    <row r="3614" spans="17:17" x14ac:dyDescent="0.25">
      <c r="Q3614" s="30"/>
    </row>
    <row r="3615" spans="17:17" x14ac:dyDescent="0.25">
      <c r="Q3615" s="30"/>
    </row>
    <row r="3616" spans="17:17" x14ac:dyDescent="0.25">
      <c r="Q3616" s="30"/>
    </row>
    <row r="3617" spans="17:17" x14ac:dyDescent="0.25">
      <c r="Q3617" s="30"/>
    </row>
    <row r="3618" spans="17:17" x14ac:dyDescent="0.25">
      <c r="Q3618" s="30"/>
    </row>
    <row r="3619" spans="17:17" x14ac:dyDescent="0.25">
      <c r="Q3619" s="30"/>
    </row>
    <row r="3620" spans="17:17" x14ac:dyDescent="0.25">
      <c r="Q3620" s="30"/>
    </row>
    <row r="3621" spans="17:17" x14ac:dyDescent="0.25">
      <c r="Q3621" s="30"/>
    </row>
    <row r="3622" spans="17:17" x14ac:dyDescent="0.25">
      <c r="Q3622" s="30"/>
    </row>
    <row r="3623" spans="17:17" x14ac:dyDescent="0.25">
      <c r="Q3623" s="30"/>
    </row>
    <row r="3624" spans="17:17" x14ac:dyDescent="0.25">
      <c r="Q3624" s="30"/>
    </row>
    <row r="3625" spans="17:17" x14ac:dyDescent="0.25">
      <c r="Q3625" s="30"/>
    </row>
    <row r="3626" spans="17:17" x14ac:dyDescent="0.25">
      <c r="Q3626" s="30"/>
    </row>
    <row r="3627" spans="17:17" x14ac:dyDescent="0.25">
      <c r="Q3627" s="30"/>
    </row>
    <row r="3628" spans="17:17" x14ac:dyDescent="0.25">
      <c r="Q3628" s="30"/>
    </row>
    <row r="3629" spans="17:17" x14ac:dyDescent="0.25">
      <c r="Q3629" s="30"/>
    </row>
    <row r="3630" spans="17:17" x14ac:dyDescent="0.25">
      <c r="Q3630" s="30"/>
    </row>
    <row r="3631" spans="17:17" x14ac:dyDescent="0.25">
      <c r="Q3631" s="30"/>
    </row>
    <row r="3632" spans="17:17" x14ac:dyDescent="0.25">
      <c r="Q3632" s="30"/>
    </row>
    <row r="3633" spans="17:17" x14ac:dyDescent="0.25">
      <c r="Q3633" s="30"/>
    </row>
    <row r="3634" spans="17:17" x14ac:dyDescent="0.25">
      <c r="Q3634" s="30"/>
    </row>
    <row r="3635" spans="17:17" x14ac:dyDescent="0.25">
      <c r="Q3635" s="30"/>
    </row>
    <row r="3636" spans="17:17" x14ac:dyDescent="0.25">
      <c r="Q3636" s="30"/>
    </row>
    <row r="3637" spans="17:17" x14ac:dyDescent="0.25">
      <c r="Q3637" s="30"/>
    </row>
    <row r="3638" spans="17:17" x14ac:dyDescent="0.25">
      <c r="Q3638" s="30"/>
    </row>
    <row r="3639" spans="17:17" x14ac:dyDescent="0.25">
      <c r="Q3639" s="30"/>
    </row>
    <row r="3640" spans="17:17" x14ac:dyDescent="0.25">
      <c r="Q3640" s="30"/>
    </row>
    <row r="3641" spans="17:17" x14ac:dyDescent="0.25">
      <c r="Q3641" s="30"/>
    </row>
    <row r="3642" spans="17:17" x14ac:dyDescent="0.25">
      <c r="Q3642" s="30"/>
    </row>
    <row r="3643" spans="17:17" x14ac:dyDescent="0.25">
      <c r="Q3643" s="30"/>
    </row>
    <row r="3644" spans="17:17" x14ac:dyDescent="0.25">
      <c r="Q3644" s="30"/>
    </row>
    <row r="3645" spans="17:17" x14ac:dyDescent="0.25">
      <c r="Q3645" s="30"/>
    </row>
    <row r="3646" spans="17:17" x14ac:dyDescent="0.25">
      <c r="Q3646" s="30"/>
    </row>
    <row r="3647" spans="17:17" x14ac:dyDescent="0.25">
      <c r="Q3647" s="30"/>
    </row>
    <row r="3648" spans="17:17" x14ac:dyDescent="0.25">
      <c r="Q3648" s="30"/>
    </row>
    <row r="3649" spans="17:17" x14ac:dyDescent="0.25">
      <c r="Q3649" s="30"/>
    </row>
    <row r="3650" spans="17:17" x14ac:dyDescent="0.25">
      <c r="Q3650" s="30"/>
    </row>
    <row r="3651" spans="17:17" x14ac:dyDescent="0.25">
      <c r="Q3651" s="30"/>
    </row>
    <row r="3652" spans="17:17" x14ac:dyDescent="0.25">
      <c r="Q3652" s="30"/>
    </row>
    <row r="3653" spans="17:17" x14ac:dyDescent="0.25">
      <c r="Q3653" s="30"/>
    </row>
    <row r="3654" spans="17:17" x14ac:dyDescent="0.25">
      <c r="Q3654" s="30"/>
    </row>
    <row r="3655" spans="17:17" x14ac:dyDescent="0.25">
      <c r="Q3655" s="30"/>
    </row>
    <row r="3656" spans="17:17" x14ac:dyDescent="0.25">
      <c r="Q3656" s="30"/>
    </row>
    <row r="3657" spans="17:17" x14ac:dyDescent="0.25">
      <c r="Q3657" s="30"/>
    </row>
    <row r="3658" spans="17:17" x14ac:dyDescent="0.25">
      <c r="Q3658" s="30"/>
    </row>
    <row r="3659" spans="17:17" x14ac:dyDescent="0.25">
      <c r="Q3659" s="30"/>
    </row>
    <row r="3660" spans="17:17" x14ac:dyDescent="0.25">
      <c r="Q3660" s="30"/>
    </row>
    <row r="3661" spans="17:17" x14ac:dyDescent="0.25">
      <c r="Q3661" s="30"/>
    </row>
    <row r="3662" spans="17:17" x14ac:dyDescent="0.25">
      <c r="Q3662" s="30"/>
    </row>
    <row r="3663" spans="17:17" x14ac:dyDescent="0.25">
      <c r="Q3663" s="30"/>
    </row>
    <row r="3664" spans="17:17" x14ac:dyDescent="0.25">
      <c r="Q3664" s="30"/>
    </row>
    <row r="3665" spans="17:17" x14ac:dyDescent="0.25">
      <c r="Q3665" s="30"/>
    </row>
    <row r="3666" spans="17:17" x14ac:dyDescent="0.25">
      <c r="Q3666" s="30"/>
    </row>
    <row r="3667" spans="17:17" x14ac:dyDescent="0.25">
      <c r="Q3667" s="30"/>
    </row>
    <row r="3668" spans="17:17" x14ac:dyDescent="0.25">
      <c r="Q3668" s="30"/>
    </row>
    <row r="3669" spans="17:17" x14ac:dyDescent="0.25">
      <c r="Q3669" s="30"/>
    </row>
    <row r="3670" spans="17:17" x14ac:dyDescent="0.25">
      <c r="Q3670" s="30"/>
    </row>
    <row r="3671" spans="17:17" x14ac:dyDescent="0.25">
      <c r="Q3671" s="30"/>
    </row>
    <row r="3672" spans="17:17" x14ac:dyDescent="0.25">
      <c r="Q3672" s="30"/>
    </row>
    <row r="3673" spans="17:17" x14ac:dyDescent="0.25">
      <c r="Q3673" s="30"/>
    </row>
    <row r="3674" spans="17:17" x14ac:dyDescent="0.25">
      <c r="Q3674" s="30"/>
    </row>
    <row r="3675" spans="17:17" x14ac:dyDescent="0.25">
      <c r="Q3675" s="30"/>
    </row>
    <row r="3676" spans="17:17" x14ac:dyDescent="0.25">
      <c r="Q3676" s="30"/>
    </row>
    <row r="3677" spans="17:17" x14ac:dyDescent="0.25">
      <c r="Q3677" s="30"/>
    </row>
    <row r="3678" spans="17:17" x14ac:dyDescent="0.25">
      <c r="Q3678" s="30"/>
    </row>
    <row r="3679" spans="17:17" x14ac:dyDescent="0.25">
      <c r="Q3679" s="30"/>
    </row>
    <row r="3680" spans="17:17" x14ac:dyDescent="0.25">
      <c r="Q3680" s="30"/>
    </row>
    <row r="3681" spans="17:17" x14ac:dyDescent="0.25">
      <c r="Q3681" s="30"/>
    </row>
    <row r="3682" spans="17:17" x14ac:dyDescent="0.25">
      <c r="Q3682" s="30"/>
    </row>
    <row r="3683" spans="17:17" x14ac:dyDescent="0.25">
      <c r="Q3683" s="30"/>
    </row>
    <row r="3684" spans="17:17" x14ac:dyDescent="0.25">
      <c r="Q3684" s="30"/>
    </row>
    <row r="3685" spans="17:17" x14ac:dyDescent="0.25">
      <c r="Q3685" s="30"/>
    </row>
    <row r="3686" spans="17:17" x14ac:dyDescent="0.25">
      <c r="Q3686" s="30"/>
    </row>
    <row r="3687" spans="17:17" x14ac:dyDescent="0.25">
      <c r="Q3687" s="30"/>
    </row>
    <row r="3688" spans="17:17" x14ac:dyDescent="0.25">
      <c r="Q3688" s="30"/>
    </row>
    <row r="3689" spans="17:17" x14ac:dyDescent="0.25">
      <c r="Q3689" s="30"/>
    </row>
    <row r="3690" spans="17:17" x14ac:dyDescent="0.25">
      <c r="Q3690" s="30"/>
    </row>
    <row r="3691" spans="17:17" x14ac:dyDescent="0.25">
      <c r="Q3691" s="30"/>
    </row>
    <row r="3692" spans="17:17" x14ac:dyDescent="0.25">
      <c r="Q3692" s="30"/>
    </row>
    <row r="3693" spans="17:17" x14ac:dyDescent="0.25">
      <c r="Q3693" s="30"/>
    </row>
    <row r="3694" spans="17:17" x14ac:dyDescent="0.25">
      <c r="Q3694" s="30"/>
    </row>
    <row r="3695" spans="17:17" x14ac:dyDescent="0.25">
      <c r="Q3695" s="30"/>
    </row>
    <row r="3696" spans="17:17" x14ac:dyDescent="0.25">
      <c r="Q3696" s="30"/>
    </row>
    <row r="3697" spans="17:17" x14ac:dyDescent="0.25">
      <c r="Q3697" s="30"/>
    </row>
    <row r="3698" spans="17:17" x14ac:dyDescent="0.25">
      <c r="Q3698" s="30"/>
    </row>
    <row r="3699" spans="17:17" x14ac:dyDescent="0.25">
      <c r="Q3699" s="30"/>
    </row>
    <row r="3700" spans="17:17" x14ac:dyDescent="0.25">
      <c r="Q3700" s="30"/>
    </row>
    <row r="3701" spans="17:17" x14ac:dyDescent="0.25">
      <c r="Q3701" s="30"/>
    </row>
    <row r="3702" spans="17:17" x14ac:dyDescent="0.25">
      <c r="Q3702" s="30"/>
    </row>
    <row r="3703" spans="17:17" x14ac:dyDescent="0.25">
      <c r="Q3703" s="30"/>
    </row>
    <row r="3704" spans="17:17" x14ac:dyDescent="0.25">
      <c r="Q3704" s="30"/>
    </row>
    <row r="3705" spans="17:17" x14ac:dyDescent="0.25">
      <c r="Q3705" s="30"/>
    </row>
    <row r="3706" spans="17:17" x14ac:dyDescent="0.25">
      <c r="Q3706" s="30"/>
    </row>
    <row r="3707" spans="17:17" x14ac:dyDescent="0.25">
      <c r="Q3707" s="30"/>
    </row>
    <row r="3708" spans="17:17" x14ac:dyDescent="0.25">
      <c r="Q3708" s="30"/>
    </row>
    <row r="3709" spans="17:17" x14ac:dyDescent="0.25">
      <c r="Q3709" s="30"/>
    </row>
    <row r="3710" spans="17:17" x14ac:dyDescent="0.25">
      <c r="Q3710" s="30"/>
    </row>
    <row r="3711" spans="17:17" x14ac:dyDescent="0.25">
      <c r="Q3711" s="30"/>
    </row>
    <row r="3712" spans="17:17" x14ac:dyDescent="0.25">
      <c r="Q3712" s="30"/>
    </row>
    <row r="3713" spans="17:17" x14ac:dyDescent="0.25">
      <c r="Q3713" s="30"/>
    </row>
    <row r="3714" spans="17:17" x14ac:dyDescent="0.25">
      <c r="Q3714" s="30"/>
    </row>
    <row r="3715" spans="17:17" x14ac:dyDescent="0.25">
      <c r="Q3715" s="30"/>
    </row>
    <row r="3716" spans="17:17" x14ac:dyDescent="0.25">
      <c r="Q3716" s="30"/>
    </row>
    <row r="3717" spans="17:17" x14ac:dyDescent="0.25">
      <c r="Q3717" s="30"/>
    </row>
    <row r="3718" spans="17:17" x14ac:dyDescent="0.25">
      <c r="Q3718" s="30"/>
    </row>
    <row r="3719" spans="17:17" x14ac:dyDescent="0.25">
      <c r="Q3719" s="30"/>
    </row>
    <row r="3720" spans="17:17" x14ac:dyDescent="0.25">
      <c r="Q3720" s="30"/>
    </row>
    <row r="3721" spans="17:17" x14ac:dyDescent="0.25">
      <c r="Q3721" s="30"/>
    </row>
    <row r="3722" spans="17:17" x14ac:dyDescent="0.25">
      <c r="Q3722" s="30"/>
    </row>
    <row r="3723" spans="17:17" x14ac:dyDescent="0.25">
      <c r="Q3723" s="30"/>
    </row>
    <row r="3724" spans="17:17" x14ac:dyDescent="0.25">
      <c r="Q3724" s="30"/>
    </row>
    <row r="3725" spans="17:17" x14ac:dyDescent="0.25">
      <c r="Q3725" s="30"/>
    </row>
    <row r="3726" spans="17:17" x14ac:dyDescent="0.25">
      <c r="Q3726" s="30"/>
    </row>
    <row r="3727" spans="17:17" x14ac:dyDescent="0.25">
      <c r="Q3727" s="30"/>
    </row>
    <row r="3728" spans="17:17" x14ac:dyDescent="0.25">
      <c r="Q3728" s="30"/>
    </row>
    <row r="3729" spans="17:17" x14ac:dyDescent="0.25">
      <c r="Q3729" s="30"/>
    </row>
    <row r="3730" spans="17:17" x14ac:dyDescent="0.25">
      <c r="Q3730" s="30"/>
    </row>
    <row r="3731" spans="17:17" x14ac:dyDescent="0.25">
      <c r="Q3731" s="30"/>
    </row>
    <row r="3732" spans="17:17" x14ac:dyDescent="0.25">
      <c r="Q3732" s="30"/>
    </row>
    <row r="3733" spans="17:17" x14ac:dyDescent="0.25">
      <c r="Q3733" s="30"/>
    </row>
    <row r="3734" spans="17:17" x14ac:dyDescent="0.25">
      <c r="Q3734" s="30"/>
    </row>
    <row r="3735" spans="17:17" x14ac:dyDescent="0.25">
      <c r="Q3735" s="30"/>
    </row>
    <row r="3736" spans="17:17" x14ac:dyDescent="0.25">
      <c r="Q3736" s="30"/>
    </row>
    <row r="3737" spans="17:17" x14ac:dyDescent="0.25">
      <c r="Q3737" s="30"/>
    </row>
    <row r="3738" spans="17:17" x14ac:dyDescent="0.25">
      <c r="Q3738" s="30"/>
    </row>
    <row r="3739" spans="17:17" x14ac:dyDescent="0.25">
      <c r="Q3739" s="30"/>
    </row>
    <row r="3740" spans="17:17" x14ac:dyDescent="0.25">
      <c r="Q3740" s="30"/>
    </row>
    <row r="3741" spans="17:17" x14ac:dyDescent="0.25">
      <c r="Q3741" s="30"/>
    </row>
    <row r="3742" spans="17:17" x14ac:dyDescent="0.25">
      <c r="Q3742" s="30"/>
    </row>
    <row r="3743" spans="17:17" x14ac:dyDescent="0.25">
      <c r="Q3743" s="30"/>
    </row>
    <row r="3744" spans="17:17" x14ac:dyDescent="0.25">
      <c r="Q3744" s="30"/>
    </row>
    <row r="3745" spans="17:17" x14ac:dyDescent="0.25">
      <c r="Q3745" s="30"/>
    </row>
    <row r="3746" spans="17:17" x14ac:dyDescent="0.25">
      <c r="Q3746" s="30"/>
    </row>
    <row r="3747" spans="17:17" x14ac:dyDescent="0.25">
      <c r="Q3747" s="30"/>
    </row>
    <row r="3748" spans="17:17" x14ac:dyDescent="0.25">
      <c r="Q3748" s="30"/>
    </row>
    <row r="3749" spans="17:17" x14ac:dyDescent="0.25">
      <c r="Q3749" s="30"/>
    </row>
    <row r="3750" spans="17:17" x14ac:dyDescent="0.25">
      <c r="Q3750" s="30"/>
    </row>
    <row r="3751" spans="17:17" x14ac:dyDescent="0.25">
      <c r="Q3751" s="30"/>
    </row>
    <row r="3752" spans="17:17" x14ac:dyDescent="0.25">
      <c r="Q3752" s="30"/>
    </row>
    <row r="3753" spans="17:17" x14ac:dyDescent="0.25">
      <c r="Q3753" s="30"/>
    </row>
    <row r="3754" spans="17:17" x14ac:dyDescent="0.25">
      <c r="Q3754" s="30"/>
    </row>
    <row r="3755" spans="17:17" x14ac:dyDescent="0.25">
      <c r="Q3755" s="30"/>
    </row>
    <row r="3756" spans="17:17" x14ac:dyDescent="0.25">
      <c r="Q3756" s="30"/>
    </row>
    <row r="3757" spans="17:17" x14ac:dyDescent="0.25">
      <c r="Q3757" s="30"/>
    </row>
    <row r="3758" spans="17:17" x14ac:dyDescent="0.25">
      <c r="Q3758" s="30"/>
    </row>
    <row r="3759" spans="17:17" x14ac:dyDescent="0.25">
      <c r="Q3759" s="30"/>
    </row>
    <row r="3760" spans="17:17" x14ac:dyDescent="0.25">
      <c r="Q3760" s="30"/>
    </row>
    <row r="3761" spans="17:17" x14ac:dyDescent="0.25">
      <c r="Q3761" s="30"/>
    </row>
    <row r="3762" spans="17:17" x14ac:dyDescent="0.25">
      <c r="Q3762" s="30"/>
    </row>
    <row r="3763" spans="17:17" x14ac:dyDescent="0.25">
      <c r="Q3763" s="30"/>
    </row>
    <row r="3764" spans="17:17" x14ac:dyDescent="0.25">
      <c r="Q3764" s="30"/>
    </row>
    <row r="3765" spans="17:17" x14ac:dyDescent="0.25">
      <c r="Q3765" s="30"/>
    </row>
    <row r="3766" spans="17:17" x14ac:dyDescent="0.25">
      <c r="Q3766" s="30"/>
    </row>
    <row r="3767" spans="17:17" x14ac:dyDescent="0.25">
      <c r="Q3767" s="30"/>
    </row>
    <row r="3768" spans="17:17" x14ac:dyDescent="0.25">
      <c r="Q3768" s="30"/>
    </row>
    <row r="3769" spans="17:17" x14ac:dyDescent="0.25">
      <c r="Q3769" s="30"/>
    </row>
    <row r="3770" spans="17:17" x14ac:dyDescent="0.25">
      <c r="Q3770" s="30"/>
    </row>
    <row r="3771" spans="17:17" x14ac:dyDescent="0.25">
      <c r="Q3771" s="30"/>
    </row>
    <row r="3772" spans="17:17" x14ac:dyDescent="0.25">
      <c r="Q3772" s="30"/>
    </row>
    <row r="3773" spans="17:17" x14ac:dyDescent="0.25">
      <c r="Q3773" s="30"/>
    </row>
    <row r="3774" spans="17:17" x14ac:dyDescent="0.25">
      <c r="Q3774" s="30"/>
    </row>
    <row r="3775" spans="17:17" x14ac:dyDescent="0.25">
      <c r="Q3775" s="30"/>
    </row>
    <row r="3776" spans="17:17" x14ac:dyDescent="0.25">
      <c r="Q3776" s="30"/>
    </row>
    <row r="3777" spans="17:17" x14ac:dyDescent="0.25">
      <c r="Q3777" s="30"/>
    </row>
    <row r="3778" spans="17:17" x14ac:dyDescent="0.25">
      <c r="Q3778" s="30"/>
    </row>
    <row r="3779" spans="17:17" x14ac:dyDescent="0.25">
      <c r="Q3779" s="30"/>
    </row>
    <row r="3780" spans="17:17" x14ac:dyDescent="0.25">
      <c r="Q3780" s="30"/>
    </row>
    <row r="3781" spans="17:17" x14ac:dyDescent="0.25">
      <c r="Q3781" s="30"/>
    </row>
    <row r="3782" spans="17:17" x14ac:dyDescent="0.25">
      <c r="Q3782" s="30"/>
    </row>
    <row r="3783" spans="17:17" x14ac:dyDescent="0.25">
      <c r="Q3783" s="30"/>
    </row>
    <row r="3784" spans="17:17" x14ac:dyDescent="0.25">
      <c r="Q3784" s="30"/>
    </row>
    <row r="3785" spans="17:17" x14ac:dyDescent="0.25">
      <c r="Q3785" s="30"/>
    </row>
    <row r="3786" spans="17:17" x14ac:dyDescent="0.25">
      <c r="Q3786" s="30"/>
    </row>
    <row r="3787" spans="17:17" x14ac:dyDescent="0.25">
      <c r="Q3787" s="30"/>
    </row>
    <row r="3788" spans="17:17" x14ac:dyDescent="0.25">
      <c r="Q3788" s="30"/>
    </row>
    <row r="3789" spans="17:17" x14ac:dyDescent="0.25">
      <c r="Q3789" s="30"/>
    </row>
    <row r="3790" spans="17:17" x14ac:dyDescent="0.25">
      <c r="Q3790" s="30"/>
    </row>
    <row r="3791" spans="17:17" x14ac:dyDescent="0.25">
      <c r="Q3791" s="30"/>
    </row>
    <row r="3792" spans="17:17" x14ac:dyDescent="0.25">
      <c r="Q3792" s="30"/>
    </row>
    <row r="3793" spans="17:17" x14ac:dyDescent="0.25">
      <c r="Q3793" s="30"/>
    </row>
    <row r="3794" spans="17:17" x14ac:dyDescent="0.25">
      <c r="Q3794" s="30"/>
    </row>
    <row r="3795" spans="17:17" x14ac:dyDescent="0.25">
      <c r="Q3795" s="30"/>
    </row>
    <row r="3796" spans="17:17" x14ac:dyDescent="0.25">
      <c r="Q3796" s="30"/>
    </row>
    <row r="3797" spans="17:17" x14ac:dyDescent="0.25">
      <c r="Q3797" s="30"/>
    </row>
    <row r="3798" spans="17:17" x14ac:dyDescent="0.25">
      <c r="Q3798" s="30"/>
    </row>
    <row r="3799" spans="17:17" x14ac:dyDescent="0.25">
      <c r="Q3799" s="30"/>
    </row>
    <row r="3800" spans="17:17" x14ac:dyDescent="0.25">
      <c r="Q3800" s="30"/>
    </row>
    <row r="3801" spans="17:17" x14ac:dyDescent="0.25">
      <c r="Q3801" s="30"/>
    </row>
    <row r="3802" spans="17:17" x14ac:dyDescent="0.25">
      <c r="Q3802" s="30"/>
    </row>
    <row r="3803" spans="17:17" x14ac:dyDescent="0.25">
      <c r="Q3803" s="30"/>
    </row>
    <row r="3804" spans="17:17" x14ac:dyDescent="0.25">
      <c r="Q3804" s="30"/>
    </row>
    <row r="3805" spans="17:17" x14ac:dyDescent="0.25">
      <c r="Q3805" s="30"/>
    </row>
    <row r="3806" spans="17:17" x14ac:dyDescent="0.25">
      <c r="Q3806" s="30"/>
    </row>
    <row r="3807" spans="17:17" x14ac:dyDescent="0.25">
      <c r="Q3807" s="30"/>
    </row>
    <row r="3808" spans="17:17" x14ac:dyDescent="0.25">
      <c r="Q3808" s="30"/>
    </row>
    <row r="3809" spans="17:17" x14ac:dyDescent="0.25">
      <c r="Q3809" s="30"/>
    </row>
    <row r="3810" spans="17:17" x14ac:dyDescent="0.25">
      <c r="Q3810" s="30"/>
    </row>
    <row r="3811" spans="17:17" x14ac:dyDescent="0.25">
      <c r="Q3811" s="30"/>
    </row>
    <row r="3812" spans="17:17" x14ac:dyDescent="0.25">
      <c r="Q3812" s="30"/>
    </row>
    <row r="3813" spans="17:17" x14ac:dyDescent="0.25">
      <c r="Q3813" s="30"/>
    </row>
    <row r="3814" spans="17:17" x14ac:dyDescent="0.25">
      <c r="Q3814" s="30"/>
    </row>
    <row r="3815" spans="17:17" x14ac:dyDescent="0.25">
      <c r="Q3815" s="30"/>
    </row>
    <row r="3816" spans="17:17" x14ac:dyDescent="0.25">
      <c r="Q3816" s="30"/>
    </row>
    <row r="3817" spans="17:17" x14ac:dyDescent="0.25">
      <c r="Q3817" s="30"/>
    </row>
    <row r="3818" spans="17:17" x14ac:dyDescent="0.25">
      <c r="Q3818" s="30"/>
    </row>
    <row r="3819" spans="17:17" x14ac:dyDescent="0.25">
      <c r="Q3819" s="30"/>
    </row>
    <row r="3820" spans="17:17" x14ac:dyDescent="0.25">
      <c r="Q3820" s="30"/>
    </row>
    <row r="3821" spans="17:17" x14ac:dyDescent="0.25">
      <c r="Q3821" s="30"/>
    </row>
    <row r="3822" spans="17:17" x14ac:dyDescent="0.25">
      <c r="Q3822" s="30"/>
    </row>
    <row r="3823" spans="17:17" x14ac:dyDescent="0.25">
      <c r="Q3823" s="30"/>
    </row>
    <row r="3824" spans="17:17" x14ac:dyDescent="0.25">
      <c r="Q3824" s="30"/>
    </row>
    <row r="3825" spans="17:17" x14ac:dyDescent="0.25">
      <c r="Q3825" s="30"/>
    </row>
    <row r="3826" spans="17:17" x14ac:dyDescent="0.25">
      <c r="Q3826" s="30"/>
    </row>
    <row r="3827" spans="17:17" x14ac:dyDescent="0.25">
      <c r="Q3827" s="30"/>
    </row>
    <row r="3828" spans="17:17" x14ac:dyDescent="0.25">
      <c r="Q3828" s="30"/>
    </row>
    <row r="3829" spans="17:17" x14ac:dyDescent="0.25">
      <c r="Q3829" s="30"/>
    </row>
    <row r="3830" spans="17:17" x14ac:dyDescent="0.25">
      <c r="Q3830" s="30"/>
    </row>
    <row r="3831" spans="17:17" x14ac:dyDescent="0.25">
      <c r="Q3831" s="30"/>
    </row>
    <row r="3832" spans="17:17" x14ac:dyDescent="0.25">
      <c r="Q3832" s="30"/>
    </row>
    <row r="3833" spans="17:17" x14ac:dyDescent="0.25">
      <c r="Q3833" s="30"/>
    </row>
    <row r="3834" spans="17:17" x14ac:dyDescent="0.25">
      <c r="Q3834" s="30"/>
    </row>
    <row r="3835" spans="17:17" x14ac:dyDescent="0.25">
      <c r="Q3835" s="30"/>
    </row>
    <row r="3836" spans="17:17" x14ac:dyDescent="0.25">
      <c r="Q3836" s="30"/>
    </row>
    <row r="3837" spans="17:17" x14ac:dyDescent="0.25">
      <c r="Q3837" s="30"/>
    </row>
    <row r="3838" spans="17:17" x14ac:dyDescent="0.25">
      <c r="Q3838" s="30"/>
    </row>
    <row r="3839" spans="17:17" x14ac:dyDescent="0.25">
      <c r="Q3839" s="30"/>
    </row>
    <row r="3840" spans="17:17" x14ac:dyDescent="0.25">
      <c r="Q3840" s="30"/>
    </row>
    <row r="3841" spans="17:17" x14ac:dyDescent="0.25">
      <c r="Q3841" s="30"/>
    </row>
    <row r="3842" spans="17:17" x14ac:dyDescent="0.25">
      <c r="Q3842" s="30"/>
    </row>
    <row r="3843" spans="17:17" x14ac:dyDescent="0.25">
      <c r="Q3843" s="30"/>
    </row>
    <row r="3844" spans="17:17" x14ac:dyDescent="0.25">
      <c r="Q3844" s="30"/>
    </row>
    <row r="3845" spans="17:17" x14ac:dyDescent="0.25">
      <c r="Q3845" s="30"/>
    </row>
    <row r="3846" spans="17:17" x14ac:dyDescent="0.25">
      <c r="Q3846" s="30"/>
    </row>
    <row r="3847" spans="17:17" x14ac:dyDescent="0.25">
      <c r="Q3847" s="30"/>
    </row>
    <row r="3848" spans="17:17" x14ac:dyDescent="0.25">
      <c r="Q3848" s="30"/>
    </row>
    <row r="3849" spans="17:17" x14ac:dyDescent="0.25">
      <c r="Q3849" s="30"/>
    </row>
    <row r="3850" spans="17:17" x14ac:dyDescent="0.25">
      <c r="Q3850" s="30"/>
    </row>
    <row r="3851" spans="17:17" x14ac:dyDescent="0.25">
      <c r="Q3851" s="30"/>
    </row>
    <row r="3852" spans="17:17" x14ac:dyDescent="0.25">
      <c r="Q3852" s="30"/>
    </row>
    <row r="3853" spans="17:17" x14ac:dyDescent="0.25">
      <c r="Q3853" s="30"/>
    </row>
    <row r="3854" spans="17:17" x14ac:dyDescent="0.25">
      <c r="Q3854" s="30"/>
    </row>
    <row r="3855" spans="17:17" x14ac:dyDescent="0.25">
      <c r="Q3855" s="30"/>
    </row>
    <row r="3856" spans="17:17" x14ac:dyDescent="0.25">
      <c r="Q3856" s="30"/>
    </row>
    <row r="3857" spans="17:17" x14ac:dyDescent="0.25">
      <c r="Q3857" s="30"/>
    </row>
    <row r="3858" spans="17:17" x14ac:dyDescent="0.25">
      <c r="Q3858" s="30"/>
    </row>
    <row r="3859" spans="17:17" x14ac:dyDescent="0.25">
      <c r="Q3859" s="30"/>
    </row>
    <row r="3860" spans="17:17" x14ac:dyDescent="0.25">
      <c r="Q3860" s="30"/>
    </row>
    <row r="3861" spans="17:17" x14ac:dyDescent="0.25">
      <c r="Q3861" s="30"/>
    </row>
    <row r="3862" spans="17:17" x14ac:dyDescent="0.25">
      <c r="Q3862" s="30"/>
    </row>
    <row r="3863" spans="17:17" x14ac:dyDescent="0.25">
      <c r="Q3863" s="30"/>
    </row>
    <row r="3864" spans="17:17" x14ac:dyDescent="0.25">
      <c r="Q3864" s="30"/>
    </row>
    <row r="3865" spans="17:17" x14ac:dyDescent="0.25">
      <c r="Q3865" s="30"/>
    </row>
    <row r="3866" spans="17:17" x14ac:dyDescent="0.25">
      <c r="Q3866" s="30"/>
    </row>
    <row r="3867" spans="17:17" x14ac:dyDescent="0.25">
      <c r="Q3867" s="30"/>
    </row>
    <row r="3868" spans="17:17" x14ac:dyDescent="0.25">
      <c r="Q3868" s="30"/>
    </row>
    <row r="3869" spans="17:17" x14ac:dyDescent="0.25">
      <c r="Q3869" s="30"/>
    </row>
    <row r="3870" spans="17:17" x14ac:dyDescent="0.25">
      <c r="Q3870" s="30"/>
    </row>
    <row r="3871" spans="17:17" x14ac:dyDescent="0.25">
      <c r="Q3871" s="30"/>
    </row>
    <row r="3872" spans="17:17" x14ac:dyDescent="0.25">
      <c r="Q3872" s="30"/>
    </row>
    <row r="3873" spans="17:17" x14ac:dyDescent="0.25">
      <c r="Q3873" s="30"/>
    </row>
    <row r="3874" spans="17:17" x14ac:dyDescent="0.25">
      <c r="Q3874" s="30"/>
    </row>
    <row r="3875" spans="17:17" x14ac:dyDescent="0.25">
      <c r="Q3875" s="30"/>
    </row>
    <row r="3876" spans="17:17" x14ac:dyDescent="0.25">
      <c r="Q3876" s="30"/>
    </row>
    <row r="3877" spans="17:17" x14ac:dyDescent="0.25">
      <c r="Q3877" s="30"/>
    </row>
    <row r="3878" spans="17:17" x14ac:dyDescent="0.25">
      <c r="Q3878" s="30"/>
    </row>
    <row r="3879" spans="17:17" x14ac:dyDescent="0.25">
      <c r="Q3879" s="30"/>
    </row>
    <row r="3880" spans="17:17" x14ac:dyDescent="0.25">
      <c r="Q3880" s="30"/>
    </row>
    <row r="3881" spans="17:17" x14ac:dyDescent="0.25">
      <c r="Q3881" s="30"/>
    </row>
    <row r="3882" spans="17:17" x14ac:dyDescent="0.25">
      <c r="Q3882" s="30"/>
    </row>
    <row r="3883" spans="17:17" x14ac:dyDescent="0.25">
      <c r="Q3883" s="30"/>
    </row>
    <row r="3884" spans="17:17" x14ac:dyDescent="0.25">
      <c r="Q3884" s="30"/>
    </row>
    <row r="3885" spans="17:17" x14ac:dyDescent="0.25">
      <c r="Q3885" s="30"/>
    </row>
    <row r="3886" spans="17:17" x14ac:dyDescent="0.25">
      <c r="Q3886" s="30"/>
    </row>
    <row r="3887" spans="17:17" x14ac:dyDescent="0.25">
      <c r="Q3887" s="30"/>
    </row>
    <row r="3888" spans="17:17" x14ac:dyDescent="0.25">
      <c r="Q3888" s="30"/>
    </row>
    <row r="3889" spans="17:17" x14ac:dyDescent="0.25">
      <c r="Q3889" s="30"/>
    </row>
    <row r="3890" spans="17:17" x14ac:dyDescent="0.25">
      <c r="Q3890" s="30"/>
    </row>
    <row r="3891" spans="17:17" x14ac:dyDescent="0.25">
      <c r="Q3891" s="30"/>
    </row>
    <row r="3892" spans="17:17" x14ac:dyDescent="0.25">
      <c r="Q3892" s="30"/>
    </row>
    <row r="3893" spans="17:17" x14ac:dyDescent="0.25">
      <c r="Q3893" s="30"/>
    </row>
    <row r="3894" spans="17:17" x14ac:dyDescent="0.25">
      <c r="Q3894" s="30"/>
    </row>
    <row r="3895" spans="17:17" x14ac:dyDescent="0.25">
      <c r="Q3895" s="30"/>
    </row>
    <row r="3896" spans="17:17" x14ac:dyDescent="0.25">
      <c r="Q3896" s="30"/>
    </row>
    <row r="3897" spans="17:17" x14ac:dyDescent="0.25">
      <c r="Q3897" s="30"/>
    </row>
    <row r="3898" spans="17:17" x14ac:dyDescent="0.25">
      <c r="Q3898" s="30"/>
    </row>
    <row r="3899" spans="17:17" x14ac:dyDescent="0.25">
      <c r="Q3899" s="30"/>
    </row>
    <row r="3900" spans="17:17" x14ac:dyDescent="0.25">
      <c r="Q3900" s="30"/>
    </row>
    <row r="3901" spans="17:17" x14ac:dyDescent="0.25">
      <c r="Q3901" s="30"/>
    </row>
    <row r="3902" spans="17:17" x14ac:dyDescent="0.25">
      <c r="Q3902" s="30"/>
    </row>
    <row r="3903" spans="17:17" x14ac:dyDescent="0.25">
      <c r="Q3903" s="30"/>
    </row>
    <row r="3904" spans="17:17" x14ac:dyDescent="0.25">
      <c r="Q3904" s="30"/>
    </row>
    <row r="3905" spans="17:17" x14ac:dyDescent="0.25">
      <c r="Q3905" s="30"/>
    </row>
    <row r="3906" spans="17:17" x14ac:dyDescent="0.25">
      <c r="Q3906" s="30"/>
    </row>
    <row r="3907" spans="17:17" x14ac:dyDescent="0.25">
      <c r="Q3907" s="30"/>
    </row>
    <row r="3908" spans="17:17" x14ac:dyDescent="0.25">
      <c r="Q3908" s="30"/>
    </row>
    <row r="3909" spans="17:17" x14ac:dyDescent="0.25">
      <c r="Q3909" s="30"/>
    </row>
    <row r="3910" spans="17:17" x14ac:dyDescent="0.25">
      <c r="Q3910" s="30"/>
    </row>
    <row r="3911" spans="17:17" x14ac:dyDescent="0.25">
      <c r="Q3911" s="30"/>
    </row>
    <row r="3912" spans="17:17" x14ac:dyDescent="0.25">
      <c r="Q3912" s="30"/>
    </row>
    <row r="3913" spans="17:17" x14ac:dyDescent="0.25">
      <c r="Q3913" s="30"/>
    </row>
    <row r="3914" spans="17:17" x14ac:dyDescent="0.25">
      <c r="Q3914" s="30"/>
    </row>
    <row r="3915" spans="17:17" x14ac:dyDescent="0.25">
      <c r="Q3915" s="30"/>
    </row>
    <row r="3916" spans="17:17" x14ac:dyDescent="0.25">
      <c r="Q3916" s="30"/>
    </row>
    <row r="3917" spans="17:17" x14ac:dyDescent="0.25">
      <c r="Q3917" s="30"/>
    </row>
    <row r="3918" spans="17:17" x14ac:dyDescent="0.25">
      <c r="Q3918" s="30"/>
    </row>
    <row r="3919" spans="17:17" x14ac:dyDescent="0.25">
      <c r="Q3919" s="30"/>
    </row>
    <row r="3920" spans="17:17" x14ac:dyDescent="0.25">
      <c r="Q3920" s="30"/>
    </row>
    <row r="3921" spans="17:17" x14ac:dyDescent="0.25">
      <c r="Q3921" s="30"/>
    </row>
    <row r="3922" spans="17:17" x14ac:dyDescent="0.25">
      <c r="Q3922" s="30"/>
    </row>
    <row r="3923" spans="17:17" x14ac:dyDescent="0.25">
      <c r="Q3923" s="30"/>
    </row>
    <row r="3924" spans="17:17" x14ac:dyDescent="0.25">
      <c r="Q3924" s="30"/>
    </row>
    <row r="3925" spans="17:17" x14ac:dyDescent="0.25">
      <c r="Q3925" s="30"/>
    </row>
    <row r="3926" spans="17:17" x14ac:dyDescent="0.25">
      <c r="Q3926" s="30"/>
    </row>
    <row r="3927" spans="17:17" x14ac:dyDescent="0.25">
      <c r="Q3927" s="30"/>
    </row>
    <row r="3928" spans="17:17" x14ac:dyDescent="0.25">
      <c r="Q3928" s="30"/>
    </row>
    <row r="3929" spans="17:17" x14ac:dyDescent="0.25">
      <c r="Q3929" s="30"/>
    </row>
    <row r="3930" spans="17:17" x14ac:dyDescent="0.25">
      <c r="Q3930" s="30"/>
    </row>
    <row r="3931" spans="17:17" x14ac:dyDescent="0.25">
      <c r="Q3931" s="30"/>
    </row>
    <row r="3932" spans="17:17" x14ac:dyDescent="0.25">
      <c r="Q3932" s="30"/>
    </row>
    <row r="3933" spans="17:17" x14ac:dyDescent="0.25">
      <c r="Q3933" s="30"/>
    </row>
    <row r="3934" spans="17:17" x14ac:dyDescent="0.25">
      <c r="Q3934" s="30"/>
    </row>
    <row r="3935" spans="17:17" x14ac:dyDescent="0.25">
      <c r="Q3935" s="30"/>
    </row>
    <row r="3936" spans="17:17" x14ac:dyDescent="0.25">
      <c r="Q3936" s="30"/>
    </row>
    <row r="3937" spans="17:17" x14ac:dyDescent="0.25">
      <c r="Q3937" s="30"/>
    </row>
    <row r="3938" spans="17:17" x14ac:dyDescent="0.25">
      <c r="Q3938" s="30"/>
    </row>
    <row r="3939" spans="17:17" x14ac:dyDescent="0.25">
      <c r="Q3939" s="30"/>
    </row>
    <row r="3940" spans="17:17" x14ac:dyDescent="0.25">
      <c r="Q3940" s="30"/>
    </row>
    <row r="3941" spans="17:17" x14ac:dyDescent="0.25">
      <c r="Q3941" s="30"/>
    </row>
    <row r="3942" spans="17:17" x14ac:dyDescent="0.25">
      <c r="Q3942" s="30"/>
    </row>
    <row r="3943" spans="17:17" x14ac:dyDescent="0.25">
      <c r="Q3943" s="30"/>
    </row>
    <row r="3944" spans="17:17" x14ac:dyDescent="0.25">
      <c r="Q3944" s="30"/>
    </row>
    <row r="3945" spans="17:17" x14ac:dyDescent="0.25">
      <c r="Q3945" s="30"/>
    </row>
    <row r="3946" spans="17:17" x14ac:dyDescent="0.25">
      <c r="Q3946" s="30"/>
    </row>
    <row r="3947" spans="17:17" x14ac:dyDescent="0.25">
      <c r="Q3947" s="30"/>
    </row>
    <row r="3948" spans="17:17" x14ac:dyDescent="0.25">
      <c r="Q3948" s="30"/>
    </row>
    <row r="3949" spans="17:17" x14ac:dyDescent="0.25">
      <c r="Q3949" s="30"/>
    </row>
    <row r="3950" spans="17:17" x14ac:dyDescent="0.25">
      <c r="Q3950" s="30"/>
    </row>
    <row r="3951" spans="17:17" x14ac:dyDescent="0.25">
      <c r="Q3951" s="30"/>
    </row>
    <row r="3952" spans="17:17" x14ac:dyDescent="0.25">
      <c r="Q3952" s="30"/>
    </row>
    <row r="3953" spans="17:17" x14ac:dyDescent="0.25">
      <c r="Q3953" s="30"/>
    </row>
    <row r="3954" spans="17:17" x14ac:dyDescent="0.25">
      <c r="Q3954" s="30"/>
    </row>
    <row r="3955" spans="17:17" x14ac:dyDescent="0.25">
      <c r="Q3955" s="30"/>
    </row>
    <row r="3956" spans="17:17" x14ac:dyDescent="0.25">
      <c r="Q3956" s="30"/>
    </row>
    <row r="3957" spans="17:17" x14ac:dyDescent="0.25">
      <c r="Q3957" s="30"/>
    </row>
    <row r="3958" spans="17:17" x14ac:dyDescent="0.25">
      <c r="Q3958" s="30"/>
    </row>
    <row r="3959" spans="17:17" x14ac:dyDescent="0.25">
      <c r="Q3959" s="30"/>
    </row>
    <row r="3960" spans="17:17" x14ac:dyDescent="0.25">
      <c r="Q3960" s="30"/>
    </row>
    <row r="3961" spans="17:17" x14ac:dyDescent="0.25">
      <c r="Q3961" s="30"/>
    </row>
    <row r="3962" spans="17:17" x14ac:dyDescent="0.25">
      <c r="Q3962" s="30"/>
    </row>
    <row r="3963" spans="17:17" x14ac:dyDescent="0.25">
      <c r="Q3963" s="30"/>
    </row>
    <row r="3964" spans="17:17" x14ac:dyDescent="0.25">
      <c r="Q3964" s="30"/>
    </row>
    <row r="3965" spans="17:17" x14ac:dyDescent="0.25">
      <c r="Q3965" s="30"/>
    </row>
    <row r="3966" spans="17:17" x14ac:dyDescent="0.25">
      <c r="Q3966" s="30"/>
    </row>
    <row r="3967" spans="17:17" x14ac:dyDescent="0.25">
      <c r="Q3967" s="30"/>
    </row>
    <row r="3968" spans="17:17" x14ac:dyDescent="0.25">
      <c r="Q3968" s="30"/>
    </row>
    <row r="3969" spans="17:17" x14ac:dyDescent="0.25">
      <c r="Q3969" s="30"/>
    </row>
    <row r="3970" spans="17:17" x14ac:dyDescent="0.25">
      <c r="Q3970" s="30"/>
    </row>
    <row r="3971" spans="17:17" x14ac:dyDescent="0.25">
      <c r="Q3971" s="30"/>
    </row>
    <row r="3972" spans="17:17" x14ac:dyDescent="0.25">
      <c r="Q3972" s="30"/>
    </row>
    <row r="3973" spans="17:17" x14ac:dyDescent="0.25">
      <c r="Q3973" s="30"/>
    </row>
    <row r="3974" spans="17:17" x14ac:dyDescent="0.25">
      <c r="Q3974" s="30"/>
    </row>
    <row r="3975" spans="17:17" x14ac:dyDescent="0.25">
      <c r="Q3975" s="30"/>
    </row>
    <row r="3976" spans="17:17" x14ac:dyDescent="0.25">
      <c r="Q3976" s="30"/>
    </row>
    <row r="3977" spans="17:17" x14ac:dyDescent="0.25">
      <c r="Q3977" s="30"/>
    </row>
    <row r="3978" spans="17:17" x14ac:dyDescent="0.25">
      <c r="Q3978" s="30"/>
    </row>
    <row r="3979" spans="17:17" x14ac:dyDescent="0.25">
      <c r="Q3979" s="30"/>
    </row>
    <row r="3980" spans="17:17" x14ac:dyDescent="0.25">
      <c r="Q3980" s="30"/>
    </row>
    <row r="3981" spans="17:17" x14ac:dyDescent="0.25">
      <c r="Q3981" s="30"/>
    </row>
    <row r="3982" spans="17:17" x14ac:dyDescent="0.25">
      <c r="Q3982" s="30"/>
    </row>
    <row r="3983" spans="17:17" x14ac:dyDescent="0.25">
      <c r="Q3983" s="30"/>
    </row>
    <row r="3984" spans="17:17" x14ac:dyDescent="0.25">
      <c r="Q3984" s="30"/>
    </row>
    <row r="3985" spans="17:17" x14ac:dyDescent="0.25">
      <c r="Q3985" s="30"/>
    </row>
    <row r="3986" spans="17:17" x14ac:dyDescent="0.25">
      <c r="Q3986" s="30"/>
    </row>
    <row r="3987" spans="17:17" x14ac:dyDescent="0.25">
      <c r="Q3987" s="30"/>
    </row>
    <row r="3988" spans="17:17" x14ac:dyDescent="0.25">
      <c r="Q3988" s="30"/>
    </row>
    <row r="3989" spans="17:17" x14ac:dyDescent="0.25">
      <c r="Q3989" s="30"/>
    </row>
    <row r="3990" spans="17:17" x14ac:dyDescent="0.25">
      <c r="Q3990" s="30"/>
    </row>
    <row r="3991" spans="17:17" x14ac:dyDescent="0.25">
      <c r="Q3991" s="30"/>
    </row>
    <row r="3992" spans="17:17" x14ac:dyDescent="0.25">
      <c r="Q3992" s="30"/>
    </row>
    <row r="3993" spans="17:17" x14ac:dyDescent="0.25">
      <c r="Q3993" s="30"/>
    </row>
    <row r="3994" spans="17:17" x14ac:dyDescent="0.25">
      <c r="Q3994" s="30"/>
    </row>
    <row r="3995" spans="17:17" x14ac:dyDescent="0.25">
      <c r="Q3995" s="30"/>
    </row>
    <row r="3996" spans="17:17" x14ac:dyDescent="0.25">
      <c r="Q3996" s="30"/>
    </row>
    <row r="3997" spans="17:17" x14ac:dyDescent="0.25">
      <c r="Q3997" s="30"/>
    </row>
    <row r="3998" spans="17:17" x14ac:dyDescent="0.25">
      <c r="Q3998" s="30"/>
    </row>
    <row r="3999" spans="17:17" x14ac:dyDescent="0.25">
      <c r="Q3999" s="30"/>
    </row>
    <row r="4000" spans="17:17" x14ac:dyDescent="0.25">
      <c r="Q4000" s="30"/>
    </row>
    <row r="4001" spans="17:17" x14ac:dyDescent="0.25">
      <c r="Q4001" s="30"/>
    </row>
    <row r="4002" spans="17:17" x14ac:dyDescent="0.25">
      <c r="Q4002" s="30"/>
    </row>
    <row r="4003" spans="17:17" x14ac:dyDescent="0.25">
      <c r="Q4003" s="30"/>
    </row>
    <row r="4004" spans="17:17" x14ac:dyDescent="0.25">
      <c r="Q4004" s="30"/>
    </row>
    <row r="4005" spans="17:17" x14ac:dyDescent="0.25">
      <c r="Q4005" s="30"/>
    </row>
    <row r="4006" spans="17:17" x14ac:dyDescent="0.25">
      <c r="Q4006" s="30"/>
    </row>
    <row r="4007" spans="17:17" x14ac:dyDescent="0.25">
      <c r="Q4007" s="30"/>
    </row>
    <row r="4008" spans="17:17" x14ac:dyDescent="0.25">
      <c r="Q4008" s="30"/>
    </row>
    <row r="4009" spans="17:17" x14ac:dyDescent="0.25">
      <c r="Q4009" s="30"/>
    </row>
    <row r="4010" spans="17:17" x14ac:dyDescent="0.25">
      <c r="Q4010" s="30"/>
    </row>
    <row r="4011" spans="17:17" x14ac:dyDescent="0.25">
      <c r="Q4011" s="30"/>
    </row>
    <row r="4012" spans="17:17" x14ac:dyDescent="0.25">
      <c r="Q4012" s="30"/>
    </row>
    <row r="4013" spans="17:17" x14ac:dyDescent="0.25">
      <c r="Q4013" s="30"/>
    </row>
    <row r="4014" spans="17:17" x14ac:dyDescent="0.25">
      <c r="Q4014" s="30"/>
    </row>
    <row r="4015" spans="17:17" x14ac:dyDescent="0.25">
      <c r="Q4015" s="30"/>
    </row>
    <row r="4016" spans="17:17" x14ac:dyDescent="0.25">
      <c r="Q4016" s="30"/>
    </row>
    <row r="4017" spans="17:17" x14ac:dyDescent="0.25">
      <c r="Q4017" s="30"/>
    </row>
    <row r="4018" spans="17:17" x14ac:dyDescent="0.25">
      <c r="Q4018" s="30"/>
    </row>
    <row r="4019" spans="17:17" x14ac:dyDescent="0.25">
      <c r="Q4019" s="30"/>
    </row>
    <row r="4020" spans="17:17" x14ac:dyDescent="0.25">
      <c r="Q4020" s="30"/>
    </row>
    <row r="4021" spans="17:17" x14ac:dyDescent="0.25">
      <c r="Q4021" s="30"/>
    </row>
    <row r="4022" spans="17:17" x14ac:dyDescent="0.25">
      <c r="Q4022" s="30"/>
    </row>
    <row r="4023" spans="17:17" x14ac:dyDescent="0.25">
      <c r="Q4023" s="30"/>
    </row>
    <row r="4024" spans="17:17" x14ac:dyDescent="0.25">
      <c r="Q4024" s="30"/>
    </row>
    <row r="4025" spans="17:17" x14ac:dyDescent="0.25">
      <c r="Q4025" s="30"/>
    </row>
    <row r="4026" spans="17:17" x14ac:dyDescent="0.25">
      <c r="Q4026" s="30"/>
    </row>
    <row r="4027" spans="17:17" x14ac:dyDescent="0.25">
      <c r="Q4027" s="30"/>
    </row>
    <row r="4028" spans="17:17" x14ac:dyDescent="0.25">
      <c r="Q4028" s="30"/>
    </row>
    <row r="4029" spans="17:17" x14ac:dyDescent="0.25">
      <c r="Q4029" s="30"/>
    </row>
    <row r="4030" spans="17:17" x14ac:dyDescent="0.25">
      <c r="Q4030" s="30"/>
    </row>
    <row r="4031" spans="17:17" x14ac:dyDescent="0.25">
      <c r="Q4031" s="30"/>
    </row>
    <row r="4032" spans="17:17" x14ac:dyDescent="0.25">
      <c r="Q4032" s="30"/>
    </row>
    <row r="4033" spans="17:17" x14ac:dyDescent="0.25">
      <c r="Q4033" s="30"/>
    </row>
    <row r="4034" spans="17:17" x14ac:dyDescent="0.25">
      <c r="Q4034" s="30"/>
    </row>
    <row r="4035" spans="17:17" x14ac:dyDescent="0.25">
      <c r="Q4035" s="30"/>
    </row>
    <row r="4036" spans="17:17" x14ac:dyDescent="0.25">
      <c r="Q4036" s="30"/>
    </row>
    <row r="4037" spans="17:17" x14ac:dyDescent="0.25">
      <c r="Q4037" s="30"/>
    </row>
    <row r="4038" spans="17:17" x14ac:dyDescent="0.25">
      <c r="Q4038" s="30"/>
    </row>
    <row r="4039" spans="17:17" x14ac:dyDescent="0.25">
      <c r="Q4039" s="30"/>
    </row>
    <row r="4040" spans="17:17" x14ac:dyDescent="0.25">
      <c r="Q4040" s="30"/>
    </row>
    <row r="4041" spans="17:17" x14ac:dyDescent="0.25">
      <c r="Q4041" s="30"/>
    </row>
    <row r="4042" spans="17:17" x14ac:dyDescent="0.25">
      <c r="Q4042" s="30"/>
    </row>
    <row r="4043" spans="17:17" x14ac:dyDescent="0.25">
      <c r="Q4043" s="30"/>
    </row>
    <row r="4044" spans="17:17" x14ac:dyDescent="0.25">
      <c r="Q4044" s="30"/>
    </row>
    <row r="4045" spans="17:17" x14ac:dyDescent="0.25">
      <c r="Q4045" s="30"/>
    </row>
    <row r="4046" spans="17:17" x14ac:dyDescent="0.25">
      <c r="Q4046" s="30"/>
    </row>
    <row r="4047" spans="17:17" x14ac:dyDescent="0.25">
      <c r="Q4047" s="30"/>
    </row>
    <row r="4048" spans="17:17" x14ac:dyDescent="0.25">
      <c r="Q4048" s="30"/>
    </row>
    <row r="4049" spans="17:17" x14ac:dyDescent="0.25">
      <c r="Q4049" s="30"/>
    </row>
    <row r="4050" spans="17:17" x14ac:dyDescent="0.25">
      <c r="Q4050" s="30"/>
    </row>
    <row r="4051" spans="17:17" x14ac:dyDescent="0.25">
      <c r="Q4051" s="30"/>
    </row>
    <row r="4052" spans="17:17" x14ac:dyDescent="0.25">
      <c r="Q4052" s="30"/>
    </row>
    <row r="4053" spans="17:17" x14ac:dyDescent="0.25">
      <c r="Q4053" s="30"/>
    </row>
    <row r="4054" spans="17:17" x14ac:dyDescent="0.25">
      <c r="Q4054" s="30"/>
    </row>
    <row r="4055" spans="17:17" x14ac:dyDescent="0.25">
      <c r="Q4055" s="30"/>
    </row>
    <row r="4056" spans="17:17" x14ac:dyDescent="0.25">
      <c r="Q4056" s="30"/>
    </row>
    <row r="4057" spans="17:17" x14ac:dyDescent="0.25">
      <c r="Q4057" s="30"/>
    </row>
    <row r="4058" spans="17:17" x14ac:dyDescent="0.25">
      <c r="Q4058" s="30"/>
    </row>
    <row r="4059" spans="17:17" x14ac:dyDescent="0.25">
      <c r="Q4059" s="30"/>
    </row>
    <row r="4060" spans="17:17" x14ac:dyDescent="0.25">
      <c r="Q4060" s="30"/>
    </row>
    <row r="4061" spans="17:17" x14ac:dyDescent="0.25">
      <c r="Q4061" s="30"/>
    </row>
    <row r="4062" spans="17:17" x14ac:dyDescent="0.25">
      <c r="Q4062" s="30"/>
    </row>
    <row r="4063" spans="17:17" x14ac:dyDescent="0.25">
      <c r="Q4063" s="30"/>
    </row>
    <row r="4064" spans="17:17" x14ac:dyDescent="0.25">
      <c r="Q4064" s="30"/>
    </row>
    <row r="4065" spans="17:17" x14ac:dyDescent="0.25">
      <c r="Q4065" s="30"/>
    </row>
    <row r="4066" spans="17:17" x14ac:dyDescent="0.25">
      <c r="Q4066" s="30"/>
    </row>
    <row r="4067" spans="17:17" x14ac:dyDescent="0.25">
      <c r="Q4067" s="30"/>
    </row>
    <row r="4068" spans="17:17" x14ac:dyDescent="0.25">
      <c r="Q4068" s="30"/>
    </row>
    <row r="4069" spans="17:17" x14ac:dyDescent="0.25">
      <c r="Q4069" s="30"/>
    </row>
    <row r="4070" spans="17:17" x14ac:dyDescent="0.25">
      <c r="Q4070" s="30"/>
    </row>
    <row r="4071" spans="17:17" x14ac:dyDescent="0.25">
      <c r="Q4071" s="30"/>
    </row>
    <row r="4072" spans="17:17" x14ac:dyDescent="0.25">
      <c r="Q4072" s="30"/>
    </row>
    <row r="4073" spans="17:17" x14ac:dyDescent="0.25">
      <c r="Q4073" s="30"/>
    </row>
    <row r="4074" spans="17:17" x14ac:dyDescent="0.25">
      <c r="Q4074" s="30"/>
    </row>
    <row r="4075" spans="17:17" x14ac:dyDescent="0.25">
      <c r="Q4075" s="30"/>
    </row>
    <row r="4076" spans="17:17" x14ac:dyDescent="0.25">
      <c r="Q4076" s="30"/>
    </row>
    <row r="4077" spans="17:17" x14ac:dyDescent="0.25">
      <c r="Q4077" s="30"/>
    </row>
    <row r="4078" spans="17:17" x14ac:dyDescent="0.25">
      <c r="Q4078" s="30"/>
    </row>
    <row r="4079" spans="17:17" x14ac:dyDescent="0.25">
      <c r="Q4079" s="30"/>
    </row>
    <row r="4080" spans="17:17" x14ac:dyDescent="0.25">
      <c r="Q4080" s="30"/>
    </row>
    <row r="4081" spans="17:17" x14ac:dyDescent="0.25">
      <c r="Q4081" s="30"/>
    </row>
    <row r="4082" spans="17:17" x14ac:dyDescent="0.25">
      <c r="Q4082" s="30"/>
    </row>
    <row r="4083" spans="17:17" x14ac:dyDescent="0.25">
      <c r="Q4083" s="30"/>
    </row>
    <row r="4084" spans="17:17" x14ac:dyDescent="0.25">
      <c r="Q4084" s="30"/>
    </row>
    <row r="4085" spans="17:17" x14ac:dyDescent="0.25">
      <c r="Q4085" s="30"/>
    </row>
    <row r="4086" spans="17:17" x14ac:dyDescent="0.25">
      <c r="Q4086" s="30"/>
    </row>
    <row r="4087" spans="17:17" x14ac:dyDescent="0.25">
      <c r="Q4087" s="30"/>
    </row>
    <row r="4088" spans="17:17" x14ac:dyDescent="0.25">
      <c r="Q4088" s="30"/>
    </row>
    <row r="4089" spans="17:17" x14ac:dyDescent="0.25">
      <c r="Q4089" s="30"/>
    </row>
    <row r="4090" spans="17:17" x14ac:dyDescent="0.25">
      <c r="Q4090" s="30"/>
    </row>
    <row r="4091" spans="17:17" x14ac:dyDescent="0.25">
      <c r="Q4091" s="30"/>
    </row>
    <row r="4092" spans="17:17" x14ac:dyDescent="0.25">
      <c r="Q4092" s="30"/>
    </row>
    <row r="4093" spans="17:17" x14ac:dyDescent="0.25">
      <c r="Q4093" s="30"/>
    </row>
    <row r="4094" spans="17:17" x14ac:dyDescent="0.25">
      <c r="Q4094" s="30"/>
    </row>
    <row r="4095" spans="17:17" x14ac:dyDescent="0.25">
      <c r="Q4095" s="30"/>
    </row>
    <row r="4096" spans="17:17" x14ac:dyDescent="0.25">
      <c r="Q4096" s="30"/>
    </row>
    <row r="4097" spans="17:17" x14ac:dyDescent="0.25">
      <c r="Q4097" s="30"/>
    </row>
    <row r="4098" spans="17:17" x14ac:dyDescent="0.25">
      <c r="Q4098" s="30"/>
    </row>
    <row r="4099" spans="17:17" x14ac:dyDescent="0.25">
      <c r="Q4099" s="30"/>
    </row>
    <row r="4100" spans="17:17" x14ac:dyDescent="0.25">
      <c r="Q4100" s="30"/>
    </row>
    <row r="4101" spans="17:17" x14ac:dyDescent="0.25">
      <c r="Q4101" s="30"/>
    </row>
    <row r="4102" spans="17:17" x14ac:dyDescent="0.25">
      <c r="Q4102" s="30"/>
    </row>
    <row r="4103" spans="17:17" x14ac:dyDescent="0.25">
      <c r="Q4103" s="30"/>
    </row>
    <row r="4104" spans="17:17" x14ac:dyDescent="0.25">
      <c r="Q4104" s="30"/>
    </row>
    <row r="4105" spans="17:17" x14ac:dyDescent="0.25">
      <c r="Q4105" s="30"/>
    </row>
    <row r="4106" spans="17:17" x14ac:dyDescent="0.25">
      <c r="Q4106" s="30"/>
    </row>
    <row r="4107" spans="17:17" x14ac:dyDescent="0.25">
      <c r="Q4107" s="30"/>
    </row>
    <row r="4108" spans="17:17" x14ac:dyDescent="0.25">
      <c r="Q4108" s="30"/>
    </row>
    <row r="4109" spans="17:17" x14ac:dyDescent="0.25">
      <c r="Q4109" s="30"/>
    </row>
    <row r="4110" spans="17:17" x14ac:dyDescent="0.25">
      <c r="Q4110" s="30"/>
    </row>
    <row r="4111" spans="17:17" x14ac:dyDescent="0.25">
      <c r="Q4111" s="30"/>
    </row>
    <row r="4112" spans="17:17" x14ac:dyDescent="0.25">
      <c r="Q4112" s="30"/>
    </row>
    <row r="4113" spans="17:17" x14ac:dyDescent="0.25">
      <c r="Q4113" s="30"/>
    </row>
    <row r="4114" spans="17:17" x14ac:dyDescent="0.25">
      <c r="Q4114" s="30"/>
    </row>
    <row r="4115" spans="17:17" x14ac:dyDescent="0.25">
      <c r="Q4115" s="30"/>
    </row>
    <row r="4116" spans="17:17" x14ac:dyDescent="0.25">
      <c r="Q4116" s="30"/>
    </row>
    <row r="4117" spans="17:17" x14ac:dyDescent="0.25">
      <c r="Q4117" s="30"/>
    </row>
    <row r="4118" spans="17:17" x14ac:dyDescent="0.25">
      <c r="Q4118" s="30"/>
    </row>
    <row r="4119" spans="17:17" x14ac:dyDescent="0.25">
      <c r="Q4119" s="30"/>
    </row>
    <row r="4120" spans="17:17" x14ac:dyDescent="0.25">
      <c r="Q4120" s="30"/>
    </row>
    <row r="4121" spans="17:17" x14ac:dyDescent="0.25">
      <c r="Q4121" s="30"/>
    </row>
    <row r="4122" spans="17:17" x14ac:dyDescent="0.25">
      <c r="Q4122" s="30"/>
    </row>
    <row r="4123" spans="17:17" x14ac:dyDescent="0.25">
      <c r="Q4123" s="30"/>
    </row>
    <row r="4124" spans="17:17" x14ac:dyDescent="0.25">
      <c r="Q4124" s="30"/>
    </row>
    <row r="4125" spans="17:17" x14ac:dyDescent="0.25">
      <c r="Q4125" s="30"/>
    </row>
    <row r="4126" spans="17:17" x14ac:dyDescent="0.25">
      <c r="Q4126" s="30"/>
    </row>
    <row r="4127" spans="17:17" x14ac:dyDescent="0.25">
      <c r="Q4127" s="30"/>
    </row>
    <row r="4128" spans="17:17" x14ac:dyDescent="0.25">
      <c r="Q4128" s="30"/>
    </row>
    <row r="4129" spans="17:17" x14ac:dyDescent="0.25">
      <c r="Q4129" s="30"/>
    </row>
    <row r="4130" spans="17:17" x14ac:dyDescent="0.25">
      <c r="Q4130" s="30"/>
    </row>
    <row r="4131" spans="17:17" x14ac:dyDescent="0.25">
      <c r="Q4131" s="30"/>
    </row>
    <row r="4132" spans="17:17" x14ac:dyDescent="0.25">
      <c r="Q4132" s="30"/>
    </row>
    <row r="4133" spans="17:17" x14ac:dyDescent="0.25">
      <c r="Q4133" s="30"/>
    </row>
    <row r="4134" spans="17:17" x14ac:dyDescent="0.25">
      <c r="Q4134" s="30"/>
    </row>
    <row r="4135" spans="17:17" x14ac:dyDescent="0.25">
      <c r="Q4135" s="30"/>
    </row>
    <row r="4136" spans="17:17" x14ac:dyDescent="0.25">
      <c r="Q4136" s="30"/>
    </row>
    <row r="4137" spans="17:17" x14ac:dyDescent="0.25">
      <c r="Q4137" s="30"/>
    </row>
    <row r="4138" spans="17:17" x14ac:dyDescent="0.25">
      <c r="Q4138" s="30"/>
    </row>
    <row r="4139" spans="17:17" x14ac:dyDescent="0.25">
      <c r="Q4139" s="30"/>
    </row>
    <row r="4140" spans="17:17" x14ac:dyDescent="0.25">
      <c r="Q4140" s="30"/>
    </row>
    <row r="4141" spans="17:17" x14ac:dyDescent="0.25">
      <c r="Q4141" s="30"/>
    </row>
    <row r="4142" spans="17:17" x14ac:dyDescent="0.25">
      <c r="Q4142" s="30"/>
    </row>
    <row r="4143" spans="17:17" x14ac:dyDescent="0.25">
      <c r="Q4143" s="30"/>
    </row>
    <row r="4144" spans="17:17" x14ac:dyDescent="0.25">
      <c r="Q4144" s="30"/>
    </row>
    <row r="4145" spans="17:17" x14ac:dyDescent="0.25">
      <c r="Q4145" s="30"/>
    </row>
    <row r="4146" spans="17:17" x14ac:dyDescent="0.25">
      <c r="Q4146" s="30"/>
    </row>
    <row r="4147" spans="17:17" x14ac:dyDescent="0.25">
      <c r="Q4147" s="30"/>
    </row>
    <row r="4148" spans="17:17" x14ac:dyDescent="0.25">
      <c r="Q4148" s="30"/>
    </row>
    <row r="4149" spans="17:17" x14ac:dyDescent="0.25">
      <c r="Q4149" s="30"/>
    </row>
    <row r="4150" spans="17:17" x14ac:dyDescent="0.25">
      <c r="Q4150" s="30"/>
    </row>
    <row r="4151" spans="17:17" x14ac:dyDescent="0.25">
      <c r="Q4151" s="30"/>
    </row>
    <row r="4152" spans="17:17" x14ac:dyDescent="0.25">
      <c r="Q4152" s="30"/>
    </row>
    <row r="4153" spans="17:17" x14ac:dyDescent="0.25">
      <c r="Q4153" s="30"/>
    </row>
    <row r="4154" spans="17:17" x14ac:dyDescent="0.25">
      <c r="Q4154" s="30"/>
    </row>
    <row r="4155" spans="17:17" x14ac:dyDescent="0.25">
      <c r="Q4155" s="30"/>
    </row>
    <row r="4156" spans="17:17" x14ac:dyDescent="0.25">
      <c r="Q4156" s="30"/>
    </row>
    <row r="4157" spans="17:17" x14ac:dyDescent="0.25">
      <c r="Q4157" s="30"/>
    </row>
    <row r="4158" spans="17:17" x14ac:dyDescent="0.25">
      <c r="Q4158" s="30"/>
    </row>
    <row r="4159" spans="17:17" x14ac:dyDescent="0.25">
      <c r="Q4159" s="30"/>
    </row>
    <row r="4160" spans="17:17" x14ac:dyDescent="0.25">
      <c r="Q4160" s="30"/>
    </row>
    <row r="4161" spans="17:17" x14ac:dyDescent="0.25">
      <c r="Q4161" s="30"/>
    </row>
    <row r="4162" spans="17:17" x14ac:dyDescent="0.25">
      <c r="Q4162" s="30"/>
    </row>
    <row r="4163" spans="17:17" x14ac:dyDescent="0.25">
      <c r="Q4163" s="30"/>
    </row>
    <row r="4164" spans="17:17" x14ac:dyDescent="0.25">
      <c r="Q4164" s="30"/>
    </row>
    <row r="4165" spans="17:17" x14ac:dyDescent="0.25">
      <c r="Q4165" s="30"/>
    </row>
    <row r="4166" spans="17:17" x14ac:dyDescent="0.25">
      <c r="Q4166" s="30"/>
    </row>
    <row r="4167" spans="17:17" x14ac:dyDescent="0.25">
      <c r="Q4167" s="30"/>
    </row>
    <row r="4168" spans="17:17" x14ac:dyDescent="0.25">
      <c r="Q4168" s="30"/>
    </row>
    <row r="4169" spans="17:17" x14ac:dyDescent="0.25">
      <c r="Q4169" s="30"/>
    </row>
    <row r="4170" spans="17:17" x14ac:dyDescent="0.25">
      <c r="Q4170" s="30"/>
    </row>
    <row r="4171" spans="17:17" x14ac:dyDescent="0.25">
      <c r="Q4171" s="30"/>
    </row>
    <row r="4172" spans="17:17" x14ac:dyDescent="0.25">
      <c r="Q4172" s="30"/>
    </row>
    <row r="4173" spans="17:17" x14ac:dyDescent="0.25">
      <c r="Q4173" s="30"/>
    </row>
    <row r="4174" spans="17:17" x14ac:dyDescent="0.25">
      <c r="Q4174" s="30"/>
    </row>
    <row r="4175" spans="17:17" x14ac:dyDescent="0.25">
      <c r="Q4175" s="30"/>
    </row>
    <row r="4176" spans="17:17" x14ac:dyDescent="0.25">
      <c r="Q4176" s="30"/>
    </row>
    <row r="4177" spans="17:17" x14ac:dyDescent="0.25">
      <c r="Q4177" s="30"/>
    </row>
    <row r="4178" spans="17:17" x14ac:dyDescent="0.25">
      <c r="Q4178" s="30"/>
    </row>
    <row r="4179" spans="17:17" x14ac:dyDescent="0.25">
      <c r="Q4179" s="30"/>
    </row>
    <row r="4180" spans="17:17" x14ac:dyDescent="0.25">
      <c r="Q4180" s="30"/>
    </row>
    <row r="4181" spans="17:17" x14ac:dyDescent="0.25">
      <c r="Q4181" s="30"/>
    </row>
    <row r="4182" spans="17:17" x14ac:dyDescent="0.25">
      <c r="Q4182" s="30"/>
    </row>
    <row r="4183" spans="17:17" x14ac:dyDescent="0.25">
      <c r="Q4183" s="30"/>
    </row>
    <row r="4184" spans="17:17" x14ac:dyDescent="0.25">
      <c r="Q4184" s="30"/>
    </row>
    <row r="4185" spans="17:17" x14ac:dyDescent="0.25">
      <c r="Q4185" s="30"/>
    </row>
    <row r="4186" spans="17:17" x14ac:dyDescent="0.25">
      <c r="Q4186" s="30"/>
    </row>
    <row r="4187" spans="17:17" x14ac:dyDescent="0.25">
      <c r="Q4187" s="30"/>
    </row>
    <row r="4188" spans="17:17" x14ac:dyDescent="0.25">
      <c r="Q4188" s="30"/>
    </row>
    <row r="4189" spans="17:17" x14ac:dyDescent="0.25">
      <c r="Q4189" s="30"/>
    </row>
    <row r="4190" spans="17:17" x14ac:dyDescent="0.25">
      <c r="Q4190" s="30"/>
    </row>
    <row r="4191" spans="17:17" x14ac:dyDescent="0.25">
      <c r="Q4191" s="30"/>
    </row>
    <row r="4192" spans="17:17" x14ac:dyDescent="0.25">
      <c r="Q4192" s="30"/>
    </row>
    <row r="4193" spans="17:17" x14ac:dyDescent="0.25">
      <c r="Q4193" s="30"/>
    </row>
    <row r="4194" spans="17:17" x14ac:dyDescent="0.25">
      <c r="Q4194" s="30"/>
    </row>
    <row r="4195" spans="17:17" x14ac:dyDescent="0.25">
      <c r="Q4195" s="30"/>
    </row>
    <row r="4196" spans="17:17" x14ac:dyDescent="0.25">
      <c r="Q4196" s="30"/>
    </row>
    <row r="4197" spans="17:17" x14ac:dyDescent="0.25">
      <c r="Q4197" s="30"/>
    </row>
    <row r="4198" spans="17:17" x14ac:dyDescent="0.25">
      <c r="Q4198" s="30"/>
    </row>
    <row r="4199" spans="17:17" x14ac:dyDescent="0.25">
      <c r="Q4199" s="30"/>
    </row>
    <row r="4200" spans="17:17" x14ac:dyDescent="0.25">
      <c r="Q4200" s="30"/>
    </row>
    <row r="4201" spans="17:17" x14ac:dyDescent="0.25">
      <c r="Q4201" s="30"/>
    </row>
    <row r="4202" spans="17:17" x14ac:dyDescent="0.25">
      <c r="Q4202" s="30"/>
    </row>
    <row r="4203" spans="17:17" x14ac:dyDescent="0.25">
      <c r="Q4203" s="30"/>
    </row>
    <row r="4204" spans="17:17" x14ac:dyDescent="0.25">
      <c r="Q4204" s="30"/>
    </row>
    <row r="4205" spans="17:17" x14ac:dyDescent="0.25">
      <c r="Q4205" s="30"/>
    </row>
    <row r="4206" spans="17:17" x14ac:dyDescent="0.25">
      <c r="Q4206" s="30"/>
    </row>
    <row r="4207" spans="17:17" x14ac:dyDescent="0.25">
      <c r="Q4207" s="30"/>
    </row>
    <row r="4208" spans="17:17" x14ac:dyDescent="0.25">
      <c r="Q4208" s="30"/>
    </row>
    <row r="4209" spans="17:17" x14ac:dyDescent="0.25">
      <c r="Q4209" s="30"/>
    </row>
    <row r="4210" spans="17:17" x14ac:dyDescent="0.25">
      <c r="Q4210" s="30"/>
    </row>
    <row r="4211" spans="17:17" x14ac:dyDescent="0.25">
      <c r="Q4211" s="30"/>
    </row>
    <row r="4212" spans="17:17" x14ac:dyDescent="0.25">
      <c r="Q4212" s="30"/>
    </row>
    <row r="4213" spans="17:17" x14ac:dyDescent="0.25">
      <c r="Q4213" s="30"/>
    </row>
    <row r="4214" spans="17:17" x14ac:dyDescent="0.25">
      <c r="Q4214" s="30"/>
    </row>
    <row r="4215" spans="17:17" x14ac:dyDescent="0.25">
      <c r="Q4215" s="30"/>
    </row>
    <row r="4216" spans="17:17" x14ac:dyDescent="0.25">
      <c r="Q4216" s="30"/>
    </row>
    <row r="4217" spans="17:17" x14ac:dyDescent="0.25">
      <c r="Q4217" s="30"/>
    </row>
    <row r="4218" spans="17:17" x14ac:dyDescent="0.25">
      <c r="Q4218" s="30"/>
    </row>
    <row r="4219" spans="17:17" x14ac:dyDescent="0.25">
      <c r="Q4219" s="30"/>
    </row>
    <row r="4220" spans="17:17" x14ac:dyDescent="0.25">
      <c r="Q4220" s="30"/>
    </row>
    <row r="4221" spans="17:17" x14ac:dyDescent="0.25">
      <c r="Q4221" s="30"/>
    </row>
    <row r="4222" spans="17:17" x14ac:dyDescent="0.25">
      <c r="Q4222" s="30"/>
    </row>
    <row r="4223" spans="17:17" x14ac:dyDescent="0.25">
      <c r="Q4223" s="30"/>
    </row>
    <row r="4224" spans="17:17" x14ac:dyDescent="0.25">
      <c r="Q4224" s="30"/>
    </row>
    <row r="4225" spans="17:17" x14ac:dyDescent="0.25">
      <c r="Q4225" s="30"/>
    </row>
    <row r="4226" spans="17:17" x14ac:dyDescent="0.25">
      <c r="Q4226" s="30"/>
    </row>
    <row r="4227" spans="17:17" x14ac:dyDescent="0.25">
      <c r="Q4227" s="30"/>
    </row>
    <row r="4228" spans="17:17" x14ac:dyDescent="0.25">
      <c r="Q4228" s="30"/>
    </row>
    <row r="4229" spans="17:17" x14ac:dyDescent="0.25">
      <c r="Q4229" s="30"/>
    </row>
    <row r="4230" spans="17:17" x14ac:dyDescent="0.25">
      <c r="Q4230" s="30"/>
    </row>
    <row r="4231" spans="17:17" x14ac:dyDescent="0.25">
      <c r="Q4231" s="30"/>
    </row>
    <row r="4232" spans="17:17" x14ac:dyDescent="0.25">
      <c r="Q4232" s="30"/>
    </row>
    <row r="4233" spans="17:17" x14ac:dyDescent="0.25">
      <c r="Q4233" s="30"/>
    </row>
    <row r="4234" spans="17:17" x14ac:dyDescent="0.25">
      <c r="Q4234" s="30"/>
    </row>
    <row r="4235" spans="17:17" x14ac:dyDescent="0.25">
      <c r="Q4235" s="30"/>
    </row>
    <row r="4236" spans="17:17" x14ac:dyDescent="0.25">
      <c r="Q4236" s="30"/>
    </row>
    <row r="4237" spans="17:17" x14ac:dyDescent="0.25">
      <c r="Q4237" s="30"/>
    </row>
    <row r="4238" spans="17:17" x14ac:dyDescent="0.25">
      <c r="Q4238" s="30"/>
    </row>
    <row r="4239" spans="17:17" x14ac:dyDescent="0.25">
      <c r="Q4239" s="30"/>
    </row>
    <row r="4240" spans="17:17" x14ac:dyDescent="0.25">
      <c r="Q4240" s="30"/>
    </row>
    <row r="4241" spans="17:17" x14ac:dyDescent="0.25">
      <c r="Q4241" s="30"/>
    </row>
    <row r="4242" spans="17:17" x14ac:dyDescent="0.25">
      <c r="Q4242" s="30"/>
    </row>
    <row r="4243" spans="17:17" x14ac:dyDescent="0.25">
      <c r="Q4243" s="30"/>
    </row>
    <row r="4244" spans="17:17" x14ac:dyDescent="0.25">
      <c r="Q4244" s="30"/>
    </row>
    <row r="4245" spans="17:17" x14ac:dyDescent="0.25">
      <c r="Q4245" s="30"/>
    </row>
    <row r="4246" spans="17:17" x14ac:dyDescent="0.25">
      <c r="Q4246" s="30"/>
    </row>
    <row r="4247" spans="17:17" x14ac:dyDescent="0.25">
      <c r="Q4247" s="30"/>
    </row>
    <row r="4248" spans="17:17" x14ac:dyDescent="0.25">
      <c r="Q4248" s="30"/>
    </row>
    <row r="4249" spans="17:17" x14ac:dyDescent="0.25">
      <c r="Q4249" s="30"/>
    </row>
    <row r="4250" spans="17:17" x14ac:dyDescent="0.25">
      <c r="Q4250" s="30"/>
    </row>
    <row r="4251" spans="17:17" x14ac:dyDescent="0.25">
      <c r="Q4251" s="30"/>
    </row>
    <row r="4252" spans="17:17" x14ac:dyDescent="0.25">
      <c r="Q4252" s="30"/>
    </row>
    <row r="4253" spans="17:17" x14ac:dyDescent="0.25">
      <c r="Q4253" s="30"/>
    </row>
    <row r="4254" spans="17:17" x14ac:dyDescent="0.25">
      <c r="Q4254" s="30"/>
    </row>
    <row r="4255" spans="17:17" x14ac:dyDescent="0.25">
      <c r="Q4255" s="30"/>
    </row>
    <row r="4256" spans="17:17" x14ac:dyDescent="0.25">
      <c r="Q4256" s="30"/>
    </row>
    <row r="4257" spans="17:17" x14ac:dyDescent="0.25">
      <c r="Q4257" s="30"/>
    </row>
    <row r="4258" spans="17:17" x14ac:dyDescent="0.25">
      <c r="Q4258" s="30"/>
    </row>
    <row r="4259" spans="17:17" x14ac:dyDescent="0.25">
      <c r="Q4259" s="30"/>
    </row>
    <row r="4260" spans="17:17" x14ac:dyDescent="0.25">
      <c r="Q4260" s="30"/>
    </row>
    <row r="4261" spans="17:17" x14ac:dyDescent="0.25">
      <c r="Q4261" s="30"/>
    </row>
    <row r="4262" spans="17:17" x14ac:dyDescent="0.25">
      <c r="Q4262" s="30"/>
    </row>
    <row r="4263" spans="17:17" x14ac:dyDescent="0.25">
      <c r="Q4263" s="30"/>
    </row>
    <row r="4264" spans="17:17" x14ac:dyDescent="0.25">
      <c r="Q4264" s="30"/>
    </row>
    <row r="4265" spans="17:17" x14ac:dyDescent="0.25">
      <c r="Q4265" s="30"/>
    </row>
    <row r="4266" spans="17:17" x14ac:dyDescent="0.25">
      <c r="Q4266" s="30"/>
    </row>
    <row r="4267" spans="17:17" x14ac:dyDescent="0.25">
      <c r="Q4267" s="30"/>
    </row>
    <row r="4268" spans="17:17" x14ac:dyDescent="0.25">
      <c r="Q4268" s="30"/>
    </row>
    <row r="4269" spans="17:17" x14ac:dyDescent="0.25">
      <c r="Q4269" s="30"/>
    </row>
    <row r="4270" spans="17:17" x14ac:dyDescent="0.25">
      <c r="Q4270" s="30"/>
    </row>
    <row r="4271" spans="17:17" x14ac:dyDescent="0.25">
      <c r="Q4271" s="30"/>
    </row>
    <row r="4272" spans="17:17" x14ac:dyDescent="0.25">
      <c r="Q4272" s="30"/>
    </row>
    <row r="4273" spans="17:17" x14ac:dyDescent="0.25">
      <c r="Q4273" s="30"/>
    </row>
    <row r="4274" spans="17:17" x14ac:dyDescent="0.25">
      <c r="Q4274" s="30"/>
    </row>
    <row r="4275" spans="17:17" x14ac:dyDescent="0.25">
      <c r="Q4275" s="30"/>
    </row>
    <row r="4276" spans="17:17" x14ac:dyDescent="0.25">
      <c r="Q4276" s="30"/>
    </row>
    <row r="4277" spans="17:17" x14ac:dyDescent="0.25">
      <c r="Q4277" s="30"/>
    </row>
    <row r="4278" spans="17:17" x14ac:dyDescent="0.25">
      <c r="Q4278" s="30"/>
    </row>
    <row r="4279" spans="17:17" x14ac:dyDescent="0.25">
      <c r="Q4279" s="30"/>
    </row>
    <row r="4280" spans="17:17" x14ac:dyDescent="0.25">
      <c r="Q4280" s="30"/>
    </row>
    <row r="4281" spans="17:17" x14ac:dyDescent="0.25">
      <c r="Q4281" s="30"/>
    </row>
    <row r="4282" spans="17:17" x14ac:dyDescent="0.25">
      <c r="Q4282" s="30"/>
    </row>
    <row r="4283" spans="17:17" x14ac:dyDescent="0.25">
      <c r="Q4283" s="30"/>
    </row>
    <row r="4284" spans="17:17" x14ac:dyDescent="0.25">
      <c r="Q4284" s="30"/>
    </row>
    <row r="4285" spans="17:17" x14ac:dyDescent="0.25">
      <c r="Q4285" s="30"/>
    </row>
    <row r="4286" spans="17:17" x14ac:dyDescent="0.25">
      <c r="Q4286" s="30"/>
    </row>
    <row r="4287" spans="17:17" x14ac:dyDescent="0.25">
      <c r="Q4287" s="30"/>
    </row>
    <row r="4288" spans="17:17" x14ac:dyDescent="0.25">
      <c r="Q4288" s="30"/>
    </row>
    <row r="4289" spans="17:17" x14ac:dyDescent="0.25">
      <c r="Q4289" s="30"/>
    </row>
    <row r="4290" spans="17:17" x14ac:dyDescent="0.25">
      <c r="Q4290" s="30"/>
    </row>
    <row r="4291" spans="17:17" x14ac:dyDescent="0.25">
      <c r="Q4291" s="30"/>
    </row>
    <row r="4292" spans="17:17" x14ac:dyDescent="0.25">
      <c r="Q4292" s="30"/>
    </row>
    <row r="4293" spans="17:17" x14ac:dyDescent="0.25">
      <c r="Q4293" s="30"/>
    </row>
    <row r="4294" spans="17:17" x14ac:dyDescent="0.25">
      <c r="Q4294" s="30"/>
    </row>
    <row r="4295" spans="17:17" x14ac:dyDescent="0.25">
      <c r="Q4295" s="30"/>
    </row>
    <row r="4296" spans="17:17" x14ac:dyDescent="0.25">
      <c r="Q4296" s="30"/>
    </row>
    <row r="4297" spans="17:17" x14ac:dyDescent="0.25">
      <c r="Q4297" s="30"/>
    </row>
    <row r="4298" spans="17:17" x14ac:dyDescent="0.25">
      <c r="Q4298" s="30"/>
    </row>
    <row r="4299" spans="17:17" x14ac:dyDescent="0.25">
      <c r="Q4299" s="30"/>
    </row>
    <row r="4300" spans="17:17" x14ac:dyDescent="0.25">
      <c r="Q4300" s="30"/>
    </row>
    <row r="4301" spans="17:17" x14ac:dyDescent="0.25">
      <c r="Q4301" s="30"/>
    </row>
    <row r="4302" spans="17:17" x14ac:dyDescent="0.25">
      <c r="Q4302" s="30"/>
    </row>
    <row r="4303" spans="17:17" x14ac:dyDescent="0.25">
      <c r="Q4303" s="30"/>
    </row>
    <row r="4304" spans="17:17" x14ac:dyDescent="0.25">
      <c r="Q4304" s="30"/>
    </row>
    <row r="4305" spans="17:17" x14ac:dyDescent="0.25">
      <c r="Q4305" s="30"/>
    </row>
    <row r="4306" spans="17:17" x14ac:dyDescent="0.25">
      <c r="Q4306" s="30"/>
    </row>
    <row r="4307" spans="17:17" x14ac:dyDescent="0.25">
      <c r="Q4307" s="30"/>
    </row>
    <row r="4308" spans="17:17" x14ac:dyDescent="0.25">
      <c r="Q4308" s="30"/>
    </row>
    <row r="4309" spans="17:17" x14ac:dyDescent="0.25">
      <c r="Q4309" s="30"/>
    </row>
    <row r="4310" spans="17:17" x14ac:dyDescent="0.25">
      <c r="Q4310" s="30"/>
    </row>
    <row r="4311" spans="17:17" x14ac:dyDescent="0.25">
      <c r="Q4311" s="30"/>
    </row>
    <row r="4312" spans="17:17" x14ac:dyDescent="0.25">
      <c r="Q4312" s="30"/>
    </row>
    <row r="4313" spans="17:17" x14ac:dyDescent="0.25">
      <c r="Q4313" s="30"/>
    </row>
    <row r="4314" spans="17:17" x14ac:dyDescent="0.25">
      <c r="Q4314" s="30"/>
    </row>
    <row r="4315" spans="17:17" x14ac:dyDescent="0.25">
      <c r="Q4315" s="30"/>
    </row>
    <row r="4316" spans="17:17" x14ac:dyDescent="0.25">
      <c r="Q4316" s="30"/>
    </row>
    <row r="4317" spans="17:17" x14ac:dyDescent="0.25">
      <c r="Q4317" s="30"/>
    </row>
    <row r="4318" spans="17:17" x14ac:dyDescent="0.25">
      <c r="Q4318" s="30"/>
    </row>
    <row r="4319" spans="17:17" x14ac:dyDescent="0.25">
      <c r="Q4319" s="30"/>
    </row>
    <row r="4320" spans="17:17" x14ac:dyDescent="0.25">
      <c r="Q4320" s="30"/>
    </row>
    <row r="4321" spans="17:17" x14ac:dyDescent="0.25">
      <c r="Q4321" s="30"/>
    </row>
    <row r="4322" spans="17:17" x14ac:dyDescent="0.25">
      <c r="Q4322" s="30"/>
    </row>
    <row r="4323" spans="17:17" x14ac:dyDescent="0.25">
      <c r="Q4323" s="30"/>
    </row>
    <row r="4324" spans="17:17" x14ac:dyDescent="0.25">
      <c r="Q4324" s="30"/>
    </row>
    <row r="4325" spans="17:17" x14ac:dyDescent="0.25">
      <c r="Q4325" s="30"/>
    </row>
    <row r="4326" spans="17:17" x14ac:dyDescent="0.25">
      <c r="Q4326" s="30"/>
    </row>
    <row r="4327" spans="17:17" x14ac:dyDescent="0.25">
      <c r="Q4327" s="30"/>
    </row>
    <row r="4328" spans="17:17" x14ac:dyDescent="0.25">
      <c r="Q4328" s="30"/>
    </row>
    <row r="4329" spans="17:17" x14ac:dyDescent="0.25">
      <c r="Q4329" s="30"/>
    </row>
    <row r="4330" spans="17:17" x14ac:dyDescent="0.25">
      <c r="Q4330" s="30"/>
    </row>
    <row r="4331" spans="17:17" x14ac:dyDescent="0.25">
      <c r="Q4331" s="30"/>
    </row>
    <row r="4332" spans="17:17" x14ac:dyDescent="0.25">
      <c r="Q4332" s="30"/>
    </row>
    <row r="4333" spans="17:17" x14ac:dyDescent="0.25">
      <c r="Q4333" s="30"/>
    </row>
    <row r="4334" spans="17:17" x14ac:dyDescent="0.25">
      <c r="Q4334" s="30"/>
    </row>
    <row r="4335" spans="17:17" x14ac:dyDescent="0.25">
      <c r="Q4335" s="30"/>
    </row>
    <row r="4336" spans="17:17" x14ac:dyDescent="0.25">
      <c r="Q4336" s="30"/>
    </row>
    <row r="4337" spans="17:17" x14ac:dyDescent="0.25">
      <c r="Q4337" s="30"/>
    </row>
    <row r="4338" spans="17:17" x14ac:dyDescent="0.25">
      <c r="Q4338" s="30"/>
    </row>
    <row r="4339" spans="17:17" x14ac:dyDescent="0.25">
      <c r="Q4339" s="30"/>
    </row>
    <row r="4340" spans="17:17" x14ac:dyDescent="0.25">
      <c r="Q4340" s="30"/>
    </row>
    <row r="4341" spans="17:17" x14ac:dyDescent="0.25">
      <c r="Q4341" s="30"/>
    </row>
    <row r="4342" spans="17:17" x14ac:dyDescent="0.25">
      <c r="Q4342" s="30"/>
    </row>
    <row r="4343" spans="17:17" x14ac:dyDescent="0.25">
      <c r="Q4343" s="30"/>
    </row>
    <row r="4344" spans="17:17" x14ac:dyDescent="0.25">
      <c r="Q4344" s="30"/>
    </row>
    <row r="4345" spans="17:17" x14ac:dyDescent="0.25">
      <c r="Q4345" s="30"/>
    </row>
    <row r="4346" spans="17:17" x14ac:dyDescent="0.25">
      <c r="Q4346" s="30"/>
    </row>
    <row r="4347" spans="17:17" x14ac:dyDescent="0.25">
      <c r="Q4347" s="30"/>
    </row>
    <row r="4348" spans="17:17" x14ac:dyDescent="0.25">
      <c r="Q4348" s="30"/>
    </row>
    <row r="4349" spans="17:17" x14ac:dyDescent="0.25">
      <c r="Q4349" s="30"/>
    </row>
    <row r="4350" spans="17:17" x14ac:dyDescent="0.25">
      <c r="Q4350" s="30"/>
    </row>
    <row r="4351" spans="17:17" x14ac:dyDescent="0.25">
      <c r="Q4351" s="30"/>
    </row>
    <row r="4352" spans="17:17" x14ac:dyDescent="0.25">
      <c r="Q4352" s="30"/>
    </row>
    <row r="4353" spans="17:17" x14ac:dyDescent="0.25">
      <c r="Q4353" s="30"/>
    </row>
    <row r="4354" spans="17:17" x14ac:dyDescent="0.25">
      <c r="Q4354" s="30"/>
    </row>
    <row r="4355" spans="17:17" x14ac:dyDescent="0.25">
      <c r="Q4355" s="30"/>
    </row>
    <row r="4356" spans="17:17" x14ac:dyDescent="0.25">
      <c r="Q4356" s="30"/>
    </row>
    <row r="4357" spans="17:17" x14ac:dyDescent="0.25">
      <c r="Q4357" s="30"/>
    </row>
    <row r="4358" spans="17:17" x14ac:dyDescent="0.25">
      <c r="Q4358" s="30"/>
    </row>
    <row r="4359" spans="17:17" x14ac:dyDescent="0.25">
      <c r="Q4359" s="30"/>
    </row>
    <row r="4360" spans="17:17" x14ac:dyDescent="0.25">
      <c r="Q4360" s="30"/>
    </row>
    <row r="4361" spans="17:17" x14ac:dyDescent="0.25">
      <c r="Q4361" s="30"/>
    </row>
    <row r="4362" spans="17:17" x14ac:dyDescent="0.25">
      <c r="Q4362" s="30"/>
    </row>
    <row r="4363" spans="17:17" x14ac:dyDescent="0.25">
      <c r="Q4363" s="30"/>
    </row>
    <row r="4364" spans="17:17" x14ac:dyDescent="0.25">
      <c r="Q4364" s="30"/>
    </row>
    <row r="4365" spans="17:17" x14ac:dyDescent="0.25">
      <c r="Q4365" s="30"/>
    </row>
    <row r="4366" spans="17:17" x14ac:dyDescent="0.25">
      <c r="Q4366" s="30"/>
    </row>
    <row r="4367" spans="17:17" x14ac:dyDescent="0.25">
      <c r="Q4367" s="30"/>
    </row>
    <row r="4368" spans="17:17" x14ac:dyDescent="0.25">
      <c r="Q4368" s="30"/>
    </row>
    <row r="4369" spans="17:17" x14ac:dyDescent="0.25">
      <c r="Q4369" s="30"/>
    </row>
    <row r="4370" spans="17:17" x14ac:dyDescent="0.25">
      <c r="Q4370" s="30"/>
    </row>
    <row r="4371" spans="17:17" x14ac:dyDescent="0.25">
      <c r="Q4371" s="30"/>
    </row>
    <row r="4372" spans="17:17" x14ac:dyDescent="0.25">
      <c r="Q4372" s="30"/>
    </row>
    <row r="4373" spans="17:17" x14ac:dyDescent="0.25">
      <c r="Q4373" s="30"/>
    </row>
    <row r="4374" spans="17:17" x14ac:dyDescent="0.25">
      <c r="Q4374" s="30"/>
    </row>
    <row r="4375" spans="17:17" x14ac:dyDescent="0.25">
      <c r="Q4375" s="30"/>
    </row>
    <row r="4376" spans="17:17" x14ac:dyDescent="0.25">
      <c r="Q4376" s="30"/>
    </row>
    <row r="4377" spans="17:17" x14ac:dyDescent="0.25">
      <c r="Q4377" s="30"/>
    </row>
    <row r="4378" spans="17:17" x14ac:dyDescent="0.25">
      <c r="Q4378" s="30"/>
    </row>
    <row r="4379" spans="17:17" x14ac:dyDescent="0.25">
      <c r="Q4379" s="30"/>
    </row>
    <row r="4380" spans="17:17" x14ac:dyDescent="0.25">
      <c r="Q4380" s="30"/>
    </row>
    <row r="4381" spans="17:17" x14ac:dyDescent="0.25">
      <c r="Q4381" s="30"/>
    </row>
    <row r="4382" spans="17:17" x14ac:dyDescent="0.25">
      <c r="Q4382" s="30"/>
    </row>
    <row r="4383" spans="17:17" x14ac:dyDescent="0.25">
      <c r="Q4383" s="30"/>
    </row>
    <row r="4384" spans="17:17" x14ac:dyDescent="0.25">
      <c r="Q4384" s="30"/>
    </row>
    <row r="4385" spans="17:17" x14ac:dyDescent="0.25">
      <c r="Q4385" s="30"/>
    </row>
    <row r="4386" spans="17:17" x14ac:dyDescent="0.25">
      <c r="Q4386" s="30"/>
    </row>
    <row r="4387" spans="17:17" x14ac:dyDescent="0.25">
      <c r="Q4387" s="30"/>
    </row>
    <row r="4388" spans="17:17" x14ac:dyDescent="0.25">
      <c r="Q4388" s="30"/>
    </row>
    <row r="4389" spans="17:17" x14ac:dyDescent="0.25">
      <c r="Q4389" s="30"/>
    </row>
    <row r="4390" spans="17:17" x14ac:dyDescent="0.25">
      <c r="Q4390" s="30"/>
    </row>
    <row r="4391" spans="17:17" x14ac:dyDescent="0.25">
      <c r="Q4391" s="30"/>
    </row>
    <row r="4392" spans="17:17" x14ac:dyDescent="0.25">
      <c r="Q4392" s="30"/>
    </row>
    <row r="4393" spans="17:17" x14ac:dyDescent="0.25">
      <c r="Q4393" s="30"/>
    </row>
    <row r="4394" spans="17:17" x14ac:dyDescent="0.25">
      <c r="Q4394" s="30"/>
    </row>
    <row r="4395" spans="17:17" x14ac:dyDescent="0.25">
      <c r="Q4395" s="30"/>
    </row>
    <row r="4396" spans="17:17" x14ac:dyDescent="0.25">
      <c r="Q4396" s="30"/>
    </row>
    <row r="4397" spans="17:17" x14ac:dyDescent="0.25">
      <c r="Q4397" s="30"/>
    </row>
    <row r="4398" spans="17:17" x14ac:dyDescent="0.25">
      <c r="Q4398" s="30"/>
    </row>
    <row r="4399" spans="17:17" x14ac:dyDescent="0.25">
      <c r="Q4399" s="30"/>
    </row>
    <row r="4400" spans="17:17" x14ac:dyDescent="0.25">
      <c r="Q4400" s="30"/>
    </row>
    <row r="4401" spans="17:17" x14ac:dyDescent="0.25">
      <c r="Q4401" s="30"/>
    </row>
    <row r="4402" spans="17:17" x14ac:dyDescent="0.25">
      <c r="Q4402" s="30"/>
    </row>
    <row r="4403" spans="17:17" x14ac:dyDescent="0.25">
      <c r="Q4403" s="30"/>
    </row>
    <row r="4404" spans="17:17" x14ac:dyDescent="0.25">
      <c r="Q4404" s="30"/>
    </row>
    <row r="4405" spans="17:17" x14ac:dyDescent="0.25">
      <c r="Q4405" s="30"/>
    </row>
    <row r="4406" spans="17:17" x14ac:dyDescent="0.25">
      <c r="Q4406" s="30"/>
    </row>
    <row r="4407" spans="17:17" x14ac:dyDescent="0.25">
      <c r="Q4407" s="30"/>
    </row>
    <row r="4408" spans="17:17" x14ac:dyDescent="0.25">
      <c r="Q4408" s="30"/>
    </row>
    <row r="4409" spans="17:17" x14ac:dyDescent="0.25">
      <c r="Q4409" s="30"/>
    </row>
    <row r="4410" spans="17:17" x14ac:dyDescent="0.25">
      <c r="Q4410" s="30"/>
    </row>
    <row r="4411" spans="17:17" x14ac:dyDescent="0.25">
      <c r="Q4411" s="30"/>
    </row>
    <row r="4412" spans="17:17" x14ac:dyDescent="0.25">
      <c r="Q4412" s="30"/>
    </row>
    <row r="4413" spans="17:17" x14ac:dyDescent="0.25">
      <c r="Q4413" s="30"/>
    </row>
    <row r="4414" spans="17:17" x14ac:dyDescent="0.25">
      <c r="Q4414" s="30"/>
    </row>
    <row r="4415" spans="17:17" x14ac:dyDescent="0.25">
      <c r="Q4415" s="30"/>
    </row>
    <row r="4416" spans="17:17" x14ac:dyDescent="0.25">
      <c r="Q4416" s="30"/>
    </row>
    <row r="4417" spans="17:17" x14ac:dyDescent="0.25">
      <c r="Q4417" s="30"/>
    </row>
    <row r="4418" spans="17:17" x14ac:dyDescent="0.25">
      <c r="Q4418" s="30"/>
    </row>
    <row r="4419" spans="17:17" x14ac:dyDescent="0.25">
      <c r="Q4419" s="30"/>
    </row>
    <row r="4420" spans="17:17" x14ac:dyDescent="0.25">
      <c r="Q4420" s="30"/>
    </row>
    <row r="4421" spans="17:17" x14ac:dyDescent="0.25">
      <c r="Q4421" s="30"/>
    </row>
    <row r="4422" spans="17:17" x14ac:dyDescent="0.25">
      <c r="Q4422" s="30"/>
    </row>
    <row r="4423" spans="17:17" x14ac:dyDescent="0.25">
      <c r="Q4423" s="30"/>
    </row>
    <row r="4424" spans="17:17" x14ac:dyDescent="0.25">
      <c r="Q4424" s="30"/>
    </row>
    <row r="4425" spans="17:17" x14ac:dyDescent="0.25">
      <c r="Q4425" s="30"/>
    </row>
    <row r="4426" spans="17:17" x14ac:dyDescent="0.25">
      <c r="Q4426" s="30"/>
    </row>
    <row r="4427" spans="17:17" x14ac:dyDescent="0.25">
      <c r="Q4427" s="30"/>
    </row>
    <row r="4428" spans="17:17" x14ac:dyDescent="0.25">
      <c r="Q4428" s="30"/>
    </row>
    <row r="4429" spans="17:17" x14ac:dyDescent="0.25">
      <c r="Q4429" s="30"/>
    </row>
    <row r="4430" spans="17:17" x14ac:dyDescent="0.25">
      <c r="Q4430" s="30"/>
    </row>
    <row r="4431" spans="17:17" x14ac:dyDescent="0.25">
      <c r="Q4431" s="30"/>
    </row>
    <row r="4432" spans="17:17" x14ac:dyDescent="0.25">
      <c r="Q4432" s="30"/>
    </row>
    <row r="4433" spans="17:17" x14ac:dyDescent="0.25">
      <c r="Q4433" s="30"/>
    </row>
    <row r="4434" spans="17:17" x14ac:dyDescent="0.25">
      <c r="Q4434" s="30"/>
    </row>
    <row r="4435" spans="17:17" x14ac:dyDescent="0.25">
      <c r="Q4435" s="30"/>
    </row>
    <row r="4436" spans="17:17" x14ac:dyDescent="0.25">
      <c r="Q4436" s="30"/>
    </row>
    <row r="4437" spans="17:17" x14ac:dyDescent="0.25">
      <c r="Q4437" s="30"/>
    </row>
    <row r="4438" spans="17:17" x14ac:dyDescent="0.25">
      <c r="Q4438" s="30"/>
    </row>
    <row r="4439" spans="17:17" x14ac:dyDescent="0.25">
      <c r="Q4439" s="30"/>
    </row>
    <row r="4440" spans="17:17" x14ac:dyDescent="0.25">
      <c r="Q4440" s="30"/>
    </row>
    <row r="4441" spans="17:17" x14ac:dyDescent="0.25">
      <c r="Q4441" s="30"/>
    </row>
    <row r="4442" spans="17:17" x14ac:dyDescent="0.25">
      <c r="Q4442" s="30"/>
    </row>
    <row r="4443" spans="17:17" x14ac:dyDescent="0.25">
      <c r="Q4443" s="30"/>
    </row>
    <row r="4444" spans="17:17" x14ac:dyDescent="0.25">
      <c r="Q4444" s="30"/>
    </row>
    <row r="4445" spans="17:17" x14ac:dyDescent="0.25">
      <c r="Q4445" s="30"/>
    </row>
    <row r="4446" spans="17:17" x14ac:dyDescent="0.25">
      <c r="Q4446" s="30"/>
    </row>
    <row r="4447" spans="17:17" x14ac:dyDescent="0.25">
      <c r="Q4447" s="30"/>
    </row>
    <row r="4448" spans="17:17" x14ac:dyDescent="0.25">
      <c r="Q4448" s="30"/>
    </row>
    <row r="4449" spans="17:17" x14ac:dyDescent="0.25">
      <c r="Q4449" s="30"/>
    </row>
    <row r="4450" spans="17:17" x14ac:dyDescent="0.25">
      <c r="Q4450" s="30"/>
    </row>
    <row r="4451" spans="17:17" x14ac:dyDescent="0.25">
      <c r="Q4451" s="30"/>
    </row>
    <row r="4452" spans="17:17" x14ac:dyDescent="0.25">
      <c r="Q4452" s="30"/>
    </row>
    <row r="4453" spans="17:17" x14ac:dyDescent="0.25">
      <c r="Q4453" s="30"/>
    </row>
    <row r="4454" spans="17:17" x14ac:dyDescent="0.25">
      <c r="Q4454" s="30"/>
    </row>
    <row r="4455" spans="17:17" x14ac:dyDescent="0.25">
      <c r="Q4455" s="30"/>
    </row>
    <row r="4456" spans="17:17" x14ac:dyDescent="0.25">
      <c r="Q4456" s="30"/>
    </row>
    <row r="4457" spans="17:17" x14ac:dyDescent="0.25">
      <c r="Q4457" s="30"/>
    </row>
    <row r="4458" spans="17:17" x14ac:dyDescent="0.25">
      <c r="Q4458" s="30"/>
    </row>
    <row r="4459" spans="17:17" x14ac:dyDescent="0.25">
      <c r="Q4459" s="30"/>
    </row>
    <row r="4460" spans="17:17" x14ac:dyDescent="0.25">
      <c r="Q4460" s="30"/>
    </row>
    <row r="4461" spans="17:17" x14ac:dyDescent="0.25">
      <c r="Q4461" s="30"/>
    </row>
    <row r="4462" spans="17:17" x14ac:dyDescent="0.25">
      <c r="Q4462" s="30"/>
    </row>
    <row r="4463" spans="17:17" x14ac:dyDescent="0.25">
      <c r="Q4463" s="30"/>
    </row>
    <row r="4464" spans="17:17" x14ac:dyDescent="0.25">
      <c r="Q4464" s="30"/>
    </row>
    <row r="4465" spans="17:17" x14ac:dyDescent="0.25">
      <c r="Q4465" s="30"/>
    </row>
    <row r="4466" spans="17:17" x14ac:dyDescent="0.25">
      <c r="Q4466" s="30"/>
    </row>
    <row r="4467" spans="17:17" x14ac:dyDescent="0.25">
      <c r="Q4467" s="30"/>
    </row>
    <row r="4468" spans="17:17" x14ac:dyDescent="0.25">
      <c r="Q4468" s="30"/>
    </row>
    <row r="4469" spans="17:17" x14ac:dyDescent="0.25">
      <c r="Q4469" s="30"/>
    </row>
    <row r="4470" spans="17:17" x14ac:dyDescent="0.25">
      <c r="Q4470" s="30"/>
    </row>
    <row r="4471" spans="17:17" x14ac:dyDescent="0.25">
      <c r="Q4471" s="30"/>
    </row>
    <row r="4472" spans="17:17" x14ac:dyDescent="0.25">
      <c r="Q4472" s="30"/>
    </row>
    <row r="4473" spans="17:17" x14ac:dyDescent="0.25">
      <c r="Q4473" s="30"/>
    </row>
    <row r="4474" spans="17:17" x14ac:dyDescent="0.25">
      <c r="Q4474" s="30"/>
    </row>
    <row r="4475" spans="17:17" x14ac:dyDescent="0.25">
      <c r="Q4475" s="30"/>
    </row>
    <row r="4476" spans="17:17" x14ac:dyDescent="0.25">
      <c r="Q4476" s="30"/>
    </row>
    <row r="4477" spans="17:17" x14ac:dyDescent="0.25">
      <c r="Q4477" s="30"/>
    </row>
    <row r="4478" spans="17:17" x14ac:dyDescent="0.25">
      <c r="Q4478" s="30"/>
    </row>
    <row r="4479" spans="17:17" x14ac:dyDescent="0.25">
      <c r="Q4479" s="30"/>
    </row>
    <row r="4480" spans="17:17" x14ac:dyDescent="0.25">
      <c r="Q4480" s="30"/>
    </row>
    <row r="4481" spans="17:17" x14ac:dyDescent="0.25">
      <c r="Q4481" s="30"/>
    </row>
    <row r="4482" spans="17:17" x14ac:dyDescent="0.25">
      <c r="Q4482" s="30"/>
    </row>
    <row r="4483" spans="17:17" x14ac:dyDescent="0.25">
      <c r="Q4483" s="30"/>
    </row>
    <row r="4484" spans="17:17" x14ac:dyDescent="0.25">
      <c r="Q4484" s="30"/>
    </row>
    <row r="4485" spans="17:17" x14ac:dyDescent="0.25">
      <c r="Q4485" s="30"/>
    </row>
    <row r="4486" spans="17:17" x14ac:dyDescent="0.25">
      <c r="Q4486" s="30"/>
    </row>
    <row r="4487" spans="17:17" x14ac:dyDescent="0.25">
      <c r="Q4487" s="30"/>
    </row>
    <row r="4488" spans="17:17" x14ac:dyDescent="0.25">
      <c r="Q4488" s="30"/>
    </row>
    <row r="4489" spans="17:17" x14ac:dyDescent="0.25">
      <c r="Q4489" s="30"/>
    </row>
    <row r="4490" spans="17:17" x14ac:dyDescent="0.25">
      <c r="Q4490" s="30"/>
    </row>
    <row r="4491" spans="17:17" x14ac:dyDescent="0.25">
      <c r="Q4491" s="30"/>
    </row>
    <row r="4492" spans="17:17" x14ac:dyDescent="0.25">
      <c r="Q4492" s="30"/>
    </row>
    <row r="4493" spans="17:17" x14ac:dyDescent="0.25">
      <c r="Q4493" s="30"/>
    </row>
    <row r="4494" spans="17:17" x14ac:dyDescent="0.25">
      <c r="Q4494" s="30"/>
    </row>
    <row r="4495" spans="17:17" x14ac:dyDescent="0.25">
      <c r="Q4495" s="30"/>
    </row>
    <row r="4496" spans="17:17" x14ac:dyDescent="0.25">
      <c r="Q4496" s="30"/>
    </row>
    <row r="4497" spans="17:17" x14ac:dyDescent="0.25">
      <c r="Q4497" s="30"/>
    </row>
    <row r="4498" spans="17:17" x14ac:dyDescent="0.25">
      <c r="Q4498" s="30"/>
    </row>
    <row r="4499" spans="17:17" x14ac:dyDescent="0.25">
      <c r="Q4499" s="30"/>
    </row>
    <row r="4500" spans="17:17" x14ac:dyDescent="0.25">
      <c r="Q4500" s="30"/>
    </row>
    <row r="4501" spans="17:17" x14ac:dyDescent="0.25">
      <c r="Q4501" s="30"/>
    </row>
    <row r="4502" spans="17:17" x14ac:dyDescent="0.25">
      <c r="Q4502" s="30"/>
    </row>
    <row r="4503" spans="17:17" x14ac:dyDescent="0.25">
      <c r="Q4503" s="30"/>
    </row>
    <row r="4504" spans="17:17" x14ac:dyDescent="0.25">
      <c r="Q4504" s="30"/>
    </row>
    <row r="4505" spans="17:17" x14ac:dyDescent="0.25">
      <c r="Q4505" s="30"/>
    </row>
    <row r="4506" spans="17:17" x14ac:dyDescent="0.25">
      <c r="Q4506" s="30"/>
    </row>
    <row r="4507" spans="17:17" x14ac:dyDescent="0.25">
      <c r="Q4507" s="30"/>
    </row>
    <row r="4508" spans="17:17" x14ac:dyDescent="0.25">
      <c r="Q4508" s="30"/>
    </row>
    <row r="4509" spans="17:17" x14ac:dyDescent="0.25">
      <c r="Q4509" s="30"/>
    </row>
    <row r="4510" spans="17:17" x14ac:dyDescent="0.25">
      <c r="Q4510" s="30"/>
    </row>
    <row r="4511" spans="17:17" x14ac:dyDescent="0.25">
      <c r="Q4511" s="30"/>
    </row>
    <row r="4512" spans="17:17" x14ac:dyDescent="0.25">
      <c r="Q4512" s="30"/>
    </row>
    <row r="4513" spans="17:17" x14ac:dyDescent="0.25">
      <c r="Q4513" s="30"/>
    </row>
    <row r="4514" spans="17:17" x14ac:dyDescent="0.25">
      <c r="Q4514" s="30"/>
    </row>
    <row r="4515" spans="17:17" x14ac:dyDescent="0.25">
      <c r="Q4515" s="30"/>
    </row>
    <row r="4516" spans="17:17" x14ac:dyDescent="0.25">
      <c r="Q4516" s="30"/>
    </row>
    <row r="4517" spans="17:17" x14ac:dyDescent="0.25">
      <c r="Q4517" s="30"/>
    </row>
    <row r="4518" spans="17:17" x14ac:dyDescent="0.25">
      <c r="Q4518" s="30"/>
    </row>
    <row r="4519" spans="17:17" x14ac:dyDescent="0.25">
      <c r="Q4519" s="30"/>
    </row>
    <row r="4520" spans="17:17" x14ac:dyDescent="0.25">
      <c r="Q4520" s="30"/>
    </row>
    <row r="4521" spans="17:17" x14ac:dyDescent="0.25">
      <c r="Q4521" s="30"/>
    </row>
    <row r="4522" spans="17:17" x14ac:dyDescent="0.25">
      <c r="Q4522" s="30"/>
    </row>
    <row r="4523" spans="17:17" x14ac:dyDescent="0.25">
      <c r="Q4523" s="30"/>
    </row>
    <row r="4524" spans="17:17" x14ac:dyDescent="0.25">
      <c r="Q4524" s="30"/>
    </row>
    <row r="4525" spans="17:17" x14ac:dyDescent="0.25">
      <c r="Q4525" s="30"/>
    </row>
    <row r="4526" spans="17:17" x14ac:dyDescent="0.25">
      <c r="Q4526" s="30"/>
    </row>
    <row r="4527" spans="17:17" x14ac:dyDescent="0.25">
      <c r="Q4527" s="30"/>
    </row>
    <row r="4528" spans="17:17" x14ac:dyDescent="0.25">
      <c r="Q4528" s="30"/>
    </row>
    <row r="4529" spans="17:17" x14ac:dyDescent="0.25">
      <c r="Q4529" s="30"/>
    </row>
    <row r="4530" spans="17:17" x14ac:dyDescent="0.25">
      <c r="Q4530" s="30"/>
    </row>
    <row r="4531" spans="17:17" x14ac:dyDescent="0.25">
      <c r="Q4531" s="30"/>
    </row>
    <row r="4532" spans="17:17" x14ac:dyDescent="0.25">
      <c r="Q4532" s="30"/>
    </row>
    <row r="4533" spans="17:17" x14ac:dyDescent="0.25">
      <c r="Q4533" s="30"/>
    </row>
    <row r="4534" spans="17:17" x14ac:dyDescent="0.25">
      <c r="Q4534" s="30"/>
    </row>
    <row r="4535" spans="17:17" x14ac:dyDescent="0.25">
      <c r="Q4535" s="30"/>
    </row>
    <row r="4536" spans="17:17" x14ac:dyDescent="0.25">
      <c r="Q4536" s="30"/>
    </row>
    <row r="4537" spans="17:17" x14ac:dyDescent="0.25">
      <c r="Q4537" s="30"/>
    </row>
    <row r="4538" spans="17:17" x14ac:dyDescent="0.25">
      <c r="Q4538" s="30"/>
    </row>
    <row r="4539" spans="17:17" x14ac:dyDescent="0.25">
      <c r="Q4539" s="30"/>
    </row>
    <row r="4540" spans="17:17" x14ac:dyDescent="0.25">
      <c r="Q4540" s="30"/>
    </row>
    <row r="4541" spans="17:17" x14ac:dyDescent="0.25">
      <c r="Q4541" s="30"/>
    </row>
    <row r="4542" spans="17:17" x14ac:dyDescent="0.25">
      <c r="Q4542" s="30"/>
    </row>
    <row r="4543" spans="17:17" x14ac:dyDescent="0.25">
      <c r="Q4543" s="30"/>
    </row>
    <row r="4544" spans="17:17" x14ac:dyDescent="0.25">
      <c r="Q4544" s="30"/>
    </row>
    <row r="4545" spans="17:17" x14ac:dyDescent="0.25">
      <c r="Q4545" s="30"/>
    </row>
    <row r="4546" spans="17:17" x14ac:dyDescent="0.25">
      <c r="Q4546" s="30"/>
    </row>
    <row r="4547" spans="17:17" x14ac:dyDescent="0.25">
      <c r="Q4547" s="30"/>
    </row>
    <row r="4548" spans="17:17" x14ac:dyDescent="0.25">
      <c r="Q4548" s="30"/>
    </row>
    <row r="4549" spans="17:17" x14ac:dyDescent="0.25">
      <c r="Q4549" s="30"/>
    </row>
    <row r="4550" spans="17:17" x14ac:dyDescent="0.25">
      <c r="Q4550" s="30"/>
    </row>
    <row r="4551" spans="17:17" x14ac:dyDescent="0.25">
      <c r="Q4551" s="30"/>
    </row>
    <row r="4552" spans="17:17" x14ac:dyDescent="0.25">
      <c r="Q4552" s="30"/>
    </row>
    <row r="4553" spans="17:17" x14ac:dyDescent="0.25">
      <c r="Q4553" s="30"/>
    </row>
    <row r="4554" spans="17:17" x14ac:dyDescent="0.25">
      <c r="Q4554" s="30"/>
    </row>
    <row r="4555" spans="17:17" x14ac:dyDescent="0.25">
      <c r="Q4555" s="30"/>
    </row>
    <row r="4556" spans="17:17" x14ac:dyDescent="0.25">
      <c r="Q4556" s="30"/>
    </row>
    <row r="4557" spans="17:17" x14ac:dyDescent="0.25">
      <c r="Q4557" s="30"/>
    </row>
    <row r="4558" spans="17:17" x14ac:dyDescent="0.25">
      <c r="Q4558" s="30"/>
    </row>
    <row r="4559" spans="17:17" x14ac:dyDescent="0.25">
      <c r="Q4559" s="30"/>
    </row>
    <row r="4560" spans="17:17" x14ac:dyDescent="0.25">
      <c r="Q4560" s="30"/>
    </row>
    <row r="4561" spans="17:17" x14ac:dyDescent="0.25">
      <c r="Q4561" s="30"/>
    </row>
    <row r="4562" spans="17:17" x14ac:dyDescent="0.25">
      <c r="Q4562" s="30"/>
    </row>
    <row r="4563" spans="17:17" x14ac:dyDescent="0.25">
      <c r="Q4563" s="30"/>
    </row>
    <row r="4564" spans="17:17" x14ac:dyDescent="0.25">
      <c r="Q4564" s="30"/>
    </row>
    <row r="4565" spans="17:17" x14ac:dyDescent="0.25">
      <c r="Q4565" s="30"/>
    </row>
    <row r="4566" spans="17:17" x14ac:dyDescent="0.25">
      <c r="Q4566" s="30"/>
    </row>
    <row r="4567" spans="17:17" x14ac:dyDescent="0.25">
      <c r="Q4567" s="30"/>
    </row>
    <row r="4568" spans="17:17" x14ac:dyDescent="0.25">
      <c r="Q4568" s="30"/>
    </row>
    <row r="4569" spans="17:17" x14ac:dyDescent="0.25">
      <c r="Q4569" s="30"/>
    </row>
    <row r="4570" spans="17:17" x14ac:dyDescent="0.25">
      <c r="Q4570" s="30"/>
    </row>
    <row r="4571" spans="17:17" x14ac:dyDescent="0.25">
      <c r="Q4571" s="30"/>
    </row>
    <row r="4572" spans="17:17" x14ac:dyDescent="0.25">
      <c r="Q4572" s="30"/>
    </row>
    <row r="4573" spans="17:17" x14ac:dyDescent="0.25">
      <c r="Q4573" s="30"/>
    </row>
    <row r="4574" spans="17:17" x14ac:dyDescent="0.25">
      <c r="Q4574" s="30"/>
    </row>
    <row r="4575" spans="17:17" x14ac:dyDescent="0.25">
      <c r="Q4575" s="30"/>
    </row>
    <row r="4576" spans="17:17" x14ac:dyDescent="0.25">
      <c r="Q4576" s="30"/>
    </row>
    <row r="4577" spans="17:17" x14ac:dyDescent="0.25">
      <c r="Q4577" s="30"/>
    </row>
    <row r="4578" spans="17:17" x14ac:dyDescent="0.25">
      <c r="Q4578" s="30"/>
    </row>
    <row r="4579" spans="17:17" x14ac:dyDescent="0.25">
      <c r="Q4579" s="30"/>
    </row>
    <row r="4580" spans="17:17" x14ac:dyDescent="0.25">
      <c r="Q4580" s="30"/>
    </row>
    <row r="4581" spans="17:17" x14ac:dyDescent="0.25">
      <c r="Q4581" s="30"/>
    </row>
    <row r="4582" spans="17:17" x14ac:dyDescent="0.25">
      <c r="Q4582" s="30"/>
    </row>
    <row r="4583" spans="17:17" x14ac:dyDescent="0.25">
      <c r="Q4583" s="30"/>
    </row>
    <row r="4584" spans="17:17" x14ac:dyDescent="0.25">
      <c r="Q4584" s="30"/>
    </row>
    <row r="4585" spans="17:17" x14ac:dyDescent="0.25">
      <c r="Q4585" s="30"/>
    </row>
    <row r="4586" spans="17:17" x14ac:dyDescent="0.25">
      <c r="Q4586" s="30"/>
    </row>
    <row r="4587" spans="17:17" x14ac:dyDescent="0.25">
      <c r="Q4587" s="30"/>
    </row>
    <row r="4588" spans="17:17" x14ac:dyDescent="0.25">
      <c r="Q4588" s="30"/>
    </row>
    <row r="4589" spans="17:17" x14ac:dyDescent="0.25">
      <c r="Q4589" s="30"/>
    </row>
    <row r="4590" spans="17:17" x14ac:dyDescent="0.25">
      <c r="Q4590" s="30"/>
    </row>
    <row r="4591" spans="17:17" x14ac:dyDescent="0.25">
      <c r="Q4591" s="30"/>
    </row>
    <row r="4592" spans="17:17" x14ac:dyDescent="0.25">
      <c r="Q4592" s="30"/>
    </row>
    <row r="4593" spans="17:17" x14ac:dyDescent="0.25">
      <c r="Q4593" s="30"/>
    </row>
    <row r="4594" spans="17:17" x14ac:dyDescent="0.25">
      <c r="Q4594" s="30"/>
    </row>
    <row r="4595" spans="17:17" x14ac:dyDescent="0.25">
      <c r="Q4595" s="30"/>
    </row>
    <row r="4596" spans="17:17" x14ac:dyDescent="0.25">
      <c r="Q4596" s="30"/>
    </row>
    <row r="4597" spans="17:17" x14ac:dyDescent="0.25">
      <c r="Q4597" s="30"/>
    </row>
    <row r="4598" spans="17:17" x14ac:dyDescent="0.25">
      <c r="Q4598" s="30"/>
    </row>
    <row r="4599" spans="17:17" x14ac:dyDescent="0.25">
      <c r="Q4599" s="30"/>
    </row>
    <row r="4600" spans="17:17" x14ac:dyDescent="0.25">
      <c r="Q4600" s="30"/>
    </row>
    <row r="4601" spans="17:17" x14ac:dyDescent="0.25">
      <c r="Q4601" s="30"/>
    </row>
    <row r="4602" spans="17:17" x14ac:dyDescent="0.25">
      <c r="Q4602" s="30"/>
    </row>
    <row r="4603" spans="17:17" x14ac:dyDescent="0.25">
      <c r="Q4603" s="30"/>
    </row>
    <row r="4604" spans="17:17" x14ac:dyDescent="0.25">
      <c r="Q4604" s="30"/>
    </row>
    <row r="4605" spans="17:17" x14ac:dyDescent="0.25">
      <c r="Q4605" s="30"/>
    </row>
    <row r="4606" spans="17:17" x14ac:dyDescent="0.25">
      <c r="Q4606" s="30"/>
    </row>
    <row r="4607" spans="17:17" x14ac:dyDescent="0.25">
      <c r="Q4607" s="30"/>
    </row>
    <row r="4608" spans="17:17" x14ac:dyDescent="0.25">
      <c r="Q4608" s="30"/>
    </row>
    <row r="4609" spans="17:17" x14ac:dyDescent="0.25">
      <c r="Q4609" s="30"/>
    </row>
    <row r="4610" spans="17:17" x14ac:dyDescent="0.25">
      <c r="Q4610" s="30"/>
    </row>
    <row r="4611" spans="17:17" x14ac:dyDescent="0.25">
      <c r="Q4611" s="30"/>
    </row>
    <row r="4612" spans="17:17" x14ac:dyDescent="0.25">
      <c r="Q4612" s="30"/>
    </row>
    <row r="4613" spans="17:17" x14ac:dyDescent="0.25">
      <c r="Q4613" s="30"/>
    </row>
    <row r="4614" spans="17:17" x14ac:dyDescent="0.25">
      <c r="Q4614" s="30"/>
    </row>
    <row r="4615" spans="17:17" x14ac:dyDescent="0.25">
      <c r="Q4615" s="30"/>
    </row>
    <row r="4616" spans="17:17" x14ac:dyDescent="0.25">
      <c r="Q4616" s="30"/>
    </row>
    <row r="4617" spans="17:17" x14ac:dyDescent="0.25">
      <c r="Q4617" s="30"/>
    </row>
    <row r="4618" spans="17:17" x14ac:dyDescent="0.25">
      <c r="Q4618" s="30"/>
    </row>
    <row r="4619" spans="17:17" x14ac:dyDescent="0.25">
      <c r="Q4619" s="30"/>
    </row>
    <row r="4620" spans="17:17" x14ac:dyDescent="0.25">
      <c r="Q4620" s="30"/>
    </row>
    <row r="4621" spans="17:17" x14ac:dyDescent="0.25">
      <c r="Q4621" s="30"/>
    </row>
    <row r="4622" spans="17:17" x14ac:dyDescent="0.25">
      <c r="Q4622" s="30"/>
    </row>
    <row r="4623" spans="17:17" x14ac:dyDescent="0.25">
      <c r="Q4623" s="30"/>
    </row>
    <row r="4624" spans="17:17" x14ac:dyDescent="0.25">
      <c r="Q4624" s="30"/>
    </row>
    <row r="4625" spans="17:17" x14ac:dyDescent="0.25">
      <c r="Q4625" s="30"/>
    </row>
    <row r="4626" spans="17:17" x14ac:dyDescent="0.25">
      <c r="Q4626" s="30"/>
    </row>
    <row r="4627" spans="17:17" x14ac:dyDescent="0.25">
      <c r="Q4627" s="30"/>
    </row>
    <row r="4628" spans="17:17" x14ac:dyDescent="0.25">
      <c r="Q4628" s="30"/>
    </row>
    <row r="4629" spans="17:17" x14ac:dyDescent="0.25">
      <c r="Q4629" s="30"/>
    </row>
    <row r="4630" spans="17:17" x14ac:dyDescent="0.25">
      <c r="Q4630" s="30"/>
    </row>
    <row r="4631" spans="17:17" x14ac:dyDescent="0.25">
      <c r="Q4631" s="30"/>
    </row>
    <row r="4632" spans="17:17" x14ac:dyDescent="0.25">
      <c r="Q4632" s="30"/>
    </row>
    <row r="4633" spans="17:17" x14ac:dyDescent="0.25">
      <c r="Q4633" s="30"/>
    </row>
    <row r="4634" spans="17:17" x14ac:dyDescent="0.25">
      <c r="Q4634" s="30"/>
    </row>
    <row r="4635" spans="17:17" x14ac:dyDescent="0.25">
      <c r="Q4635" s="30"/>
    </row>
    <row r="4636" spans="17:17" x14ac:dyDescent="0.25">
      <c r="Q4636" s="30"/>
    </row>
    <row r="4637" spans="17:17" x14ac:dyDescent="0.25">
      <c r="Q4637" s="30"/>
    </row>
    <row r="4638" spans="17:17" x14ac:dyDescent="0.25">
      <c r="Q4638" s="30"/>
    </row>
    <row r="4639" spans="17:17" x14ac:dyDescent="0.25">
      <c r="Q4639" s="30"/>
    </row>
    <row r="4640" spans="17:17" x14ac:dyDescent="0.25">
      <c r="Q4640" s="30"/>
    </row>
    <row r="4641" spans="17:17" x14ac:dyDescent="0.25">
      <c r="Q4641" s="30"/>
    </row>
    <row r="4642" spans="17:17" x14ac:dyDescent="0.25">
      <c r="Q4642" s="30"/>
    </row>
    <row r="4643" spans="17:17" x14ac:dyDescent="0.25">
      <c r="Q4643" s="30"/>
    </row>
    <row r="4644" spans="17:17" x14ac:dyDescent="0.25">
      <c r="Q4644" s="30"/>
    </row>
    <row r="4645" spans="17:17" x14ac:dyDescent="0.25">
      <c r="Q4645" s="30"/>
    </row>
    <row r="4646" spans="17:17" x14ac:dyDescent="0.25">
      <c r="Q4646" s="30"/>
    </row>
    <row r="4647" spans="17:17" x14ac:dyDescent="0.25">
      <c r="Q4647" s="30"/>
    </row>
    <row r="4648" spans="17:17" x14ac:dyDescent="0.25">
      <c r="Q4648" s="30"/>
    </row>
    <row r="4649" spans="17:17" x14ac:dyDescent="0.25">
      <c r="Q4649" s="30"/>
    </row>
    <row r="4650" spans="17:17" x14ac:dyDescent="0.25">
      <c r="Q4650" s="30"/>
    </row>
    <row r="4651" spans="17:17" x14ac:dyDescent="0.25">
      <c r="Q4651" s="30"/>
    </row>
    <row r="4652" spans="17:17" x14ac:dyDescent="0.25">
      <c r="Q4652" s="30"/>
    </row>
    <row r="4653" spans="17:17" x14ac:dyDescent="0.25">
      <c r="Q4653" s="30"/>
    </row>
    <row r="4654" spans="17:17" x14ac:dyDescent="0.25">
      <c r="Q4654" s="30"/>
    </row>
    <row r="4655" spans="17:17" x14ac:dyDescent="0.25">
      <c r="Q4655" s="30"/>
    </row>
    <row r="4656" spans="17:17" x14ac:dyDescent="0.25">
      <c r="Q4656" s="30"/>
    </row>
    <row r="4657" spans="17:17" x14ac:dyDescent="0.25">
      <c r="Q4657" s="30"/>
    </row>
    <row r="4658" spans="17:17" x14ac:dyDescent="0.25">
      <c r="Q4658" s="30"/>
    </row>
    <row r="4659" spans="17:17" x14ac:dyDescent="0.25">
      <c r="Q4659" s="30"/>
    </row>
    <row r="4660" spans="17:17" x14ac:dyDescent="0.25">
      <c r="Q4660" s="30"/>
    </row>
    <row r="4661" spans="17:17" x14ac:dyDescent="0.25">
      <c r="Q4661" s="30"/>
    </row>
    <row r="4662" spans="17:17" x14ac:dyDescent="0.25">
      <c r="Q4662" s="30"/>
    </row>
    <row r="4663" spans="17:17" x14ac:dyDescent="0.25">
      <c r="Q4663" s="30"/>
    </row>
    <row r="4664" spans="17:17" x14ac:dyDescent="0.25">
      <c r="Q4664" s="30"/>
    </row>
    <row r="4665" spans="17:17" x14ac:dyDescent="0.25">
      <c r="Q4665" s="30"/>
    </row>
    <row r="4666" spans="17:17" x14ac:dyDescent="0.25">
      <c r="Q4666" s="30"/>
    </row>
    <row r="4667" spans="17:17" x14ac:dyDescent="0.25">
      <c r="Q4667" s="30"/>
    </row>
    <row r="4668" spans="17:17" x14ac:dyDescent="0.25">
      <c r="Q4668" s="30"/>
    </row>
    <row r="4669" spans="17:17" x14ac:dyDescent="0.25">
      <c r="Q4669" s="30"/>
    </row>
    <row r="4670" spans="17:17" x14ac:dyDescent="0.25">
      <c r="Q4670" s="30"/>
    </row>
    <row r="4671" spans="17:17" x14ac:dyDescent="0.25">
      <c r="Q4671" s="30"/>
    </row>
    <row r="4672" spans="17:17" x14ac:dyDescent="0.25">
      <c r="Q4672" s="30"/>
    </row>
    <row r="4673" spans="17:17" x14ac:dyDescent="0.25">
      <c r="Q4673" s="30"/>
    </row>
    <row r="4674" spans="17:17" x14ac:dyDescent="0.25">
      <c r="Q4674" s="30"/>
    </row>
    <row r="4675" spans="17:17" x14ac:dyDescent="0.25">
      <c r="Q4675" s="30"/>
    </row>
    <row r="4676" spans="17:17" x14ac:dyDescent="0.25">
      <c r="Q4676" s="30"/>
    </row>
    <row r="4677" spans="17:17" x14ac:dyDescent="0.25">
      <c r="Q4677" s="30"/>
    </row>
    <row r="4678" spans="17:17" x14ac:dyDescent="0.25">
      <c r="Q4678" s="30"/>
    </row>
    <row r="4679" spans="17:17" x14ac:dyDescent="0.25">
      <c r="Q4679" s="30"/>
    </row>
    <row r="4680" spans="17:17" x14ac:dyDescent="0.25">
      <c r="Q4680" s="30"/>
    </row>
    <row r="4681" spans="17:17" x14ac:dyDescent="0.25">
      <c r="Q4681" s="30"/>
    </row>
    <row r="4682" spans="17:17" x14ac:dyDescent="0.25">
      <c r="Q4682" s="30"/>
    </row>
    <row r="4683" spans="17:17" x14ac:dyDescent="0.25">
      <c r="Q4683" s="30"/>
    </row>
    <row r="4684" spans="17:17" x14ac:dyDescent="0.25">
      <c r="Q4684" s="30"/>
    </row>
    <row r="4685" spans="17:17" x14ac:dyDescent="0.25">
      <c r="Q4685" s="30"/>
    </row>
    <row r="4686" spans="17:17" x14ac:dyDescent="0.25">
      <c r="Q4686" s="30"/>
    </row>
    <row r="4687" spans="17:17" x14ac:dyDescent="0.25">
      <c r="Q4687" s="30"/>
    </row>
    <row r="4688" spans="17:17" x14ac:dyDescent="0.25">
      <c r="Q4688" s="30"/>
    </row>
    <row r="4689" spans="17:17" x14ac:dyDescent="0.25">
      <c r="Q4689" s="30"/>
    </row>
    <row r="4690" spans="17:17" x14ac:dyDescent="0.25">
      <c r="Q4690" s="30"/>
    </row>
    <row r="4691" spans="17:17" x14ac:dyDescent="0.25">
      <c r="Q4691" s="30"/>
    </row>
    <row r="4692" spans="17:17" x14ac:dyDescent="0.25">
      <c r="Q4692" s="30"/>
    </row>
    <row r="4693" spans="17:17" x14ac:dyDescent="0.25">
      <c r="Q4693" s="30"/>
    </row>
    <row r="4694" spans="17:17" x14ac:dyDescent="0.25">
      <c r="Q4694" s="30"/>
    </row>
    <row r="4695" spans="17:17" x14ac:dyDescent="0.25">
      <c r="Q4695" s="30"/>
    </row>
    <row r="4696" spans="17:17" x14ac:dyDescent="0.25">
      <c r="Q4696" s="30"/>
    </row>
    <row r="4697" spans="17:17" x14ac:dyDescent="0.25">
      <c r="Q4697" s="30"/>
    </row>
    <row r="4698" spans="17:17" x14ac:dyDescent="0.25">
      <c r="Q4698" s="30"/>
    </row>
    <row r="4699" spans="17:17" x14ac:dyDescent="0.25">
      <c r="Q4699" s="30"/>
    </row>
    <row r="4700" spans="17:17" x14ac:dyDescent="0.25">
      <c r="Q4700" s="30"/>
    </row>
    <row r="4701" spans="17:17" x14ac:dyDescent="0.25">
      <c r="Q4701" s="30"/>
    </row>
    <row r="4702" spans="17:17" x14ac:dyDescent="0.25">
      <c r="Q4702" s="30"/>
    </row>
    <row r="4703" spans="17:17" x14ac:dyDescent="0.25">
      <c r="Q4703" s="30"/>
    </row>
    <row r="4704" spans="17:17" x14ac:dyDescent="0.25">
      <c r="Q4704" s="30"/>
    </row>
    <row r="4705" spans="17:17" x14ac:dyDescent="0.25">
      <c r="Q4705" s="30"/>
    </row>
    <row r="4706" spans="17:17" x14ac:dyDescent="0.25">
      <c r="Q4706" s="30"/>
    </row>
    <row r="4707" spans="17:17" x14ac:dyDescent="0.25">
      <c r="Q4707" s="30"/>
    </row>
    <row r="4708" spans="17:17" x14ac:dyDescent="0.25">
      <c r="Q4708" s="30"/>
    </row>
    <row r="4709" spans="17:17" x14ac:dyDescent="0.25">
      <c r="Q4709" s="30"/>
    </row>
    <row r="4710" spans="17:17" x14ac:dyDescent="0.25">
      <c r="Q4710" s="30"/>
    </row>
    <row r="4711" spans="17:17" x14ac:dyDescent="0.25">
      <c r="Q4711" s="30"/>
    </row>
    <row r="4712" spans="17:17" x14ac:dyDescent="0.25">
      <c r="Q4712" s="30"/>
    </row>
    <row r="4713" spans="17:17" x14ac:dyDescent="0.25">
      <c r="Q4713" s="30"/>
    </row>
    <row r="4714" spans="17:17" x14ac:dyDescent="0.25">
      <c r="Q4714" s="30"/>
    </row>
    <row r="4715" spans="17:17" x14ac:dyDescent="0.25">
      <c r="Q4715" s="30"/>
    </row>
    <row r="4716" spans="17:17" x14ac:dyDescent="0.25">
      <c r="Q4716" s="30"/>
    </row>
    <row r="4717" spans="17:17" x14ac:dyDescent="0.25">
      <c r="Q4717" s="30"/>
    </row>
    <row r="4718" spans="17:17" x14ac:dyDescent="0.25">
      <c r="Q4718" s="30"/>
    </row>
    <row r="4719" spans="17:17" x14ac:dyDescent="0.25">
      <c r="Q4719" s="30"/>
    </row>
    <row r="4720" spans="17:17" x14ac:dyDescent="0.25">
      <c r="Q4720" s="30"/>
    </row>
    <row r="4721" spans="17:17" x14ac:dyDescent="0.25">
      <c r="Q4721" s="30"/>
    </row>
    <row r="4722" spans="17:17" x14ac:dyDescent="0.25">
      <c r="Q4722" s="30"/>
    </row>
    <row r="4723" spans="17:17" x14ac:dyDescent="0.25">
      <c r="Q4723" s="30"/>
    </row>
    <row r="4724" spans="17:17" x14ac:dyDescent="0.25">
      <c r="Q4724" s="30"/>
    </row>
    <row r="4725" spans="17:17" x14ac:dyDescent="0.25">
      <c r="Q4725" s="30"/>
    </row>
    <row r="4726" spans="17:17" x14ac:dyDescent="0.25">
      <c r="Q4726" s="30"/>
    </row>
    <row r="4727" spans="17:17" x14ac:dyDescent="0.25">
      <c r="Q4727" s="30"/>
    </row>
    <row r="4728" spans="17:17" x14ac:dyDescent="0.25">
      <c r="Q4728" s="30"/>
    </row>
    <row r="4729" spans="17:17" x14ac:dyDescent="0.25">
      <c r="Q4729" s="30"/>
    </row>
    <row r="4730" spans="17:17" x14ac:dyDescent="0.25">
      <c r="Q4730" s="30"/>
    </row>
    <row r="4731" spans="17:17" x14ac:dyDescent="0.25">
      <c r="Q4731" s="30"/>
    </row>
    <row r="4732" spans="17:17" x14ac:dyDescent="0.25">
      <c r="Q4732" s="30"/>
    </row>
    <row r="4733" spans="17:17" x14ac:dyDescent="0.25">
      <c r="Q4733" s="30"/>
    </row>
    <row r="4734" spans="17:17" x14ac:dyDescent="0.25">
      <c r="Q4734" s="30"/>
    </row>
    <row r="4735" spans="17:17" x14ac:dyDescent="0.25">
      <c r="Q4735" s="30"/>
    </row>
    <row r="4736" spans="17:17" x14ac:dyDescent="0.25">
      <c r="Q4736" s="30"/>
    </row>
    <row r="4737" spans="17:17" x14ac:dyDescent="0.25">
      <c r="Q4737" s="30"/>
    </row>
    <row r="4738" spans="17:17" x14ac:dyDescent="0.25">
      <c r="Q4738" s="30"/>
    </row>
    <row r="4739" spans="17:17" x14ac:dyDescent="0.25">
      <c r="Q4739" s="30"/>
    </row>
    <row r="4740" spans="17:17" x14ac:dyDescent="0.25">
      <c r="Q4740" s="30"/>
    </row>
    <row r="4741" spans="17:17" x14ac:dyDescent="0.25">
      <c r="Q4741" s="30"/>
    </row>
    <row r="4742" spans="17:17" x14ac:dyDescent="0.25">
      <c r="Q4742" s="30"/>
    </row>
    <row r="4743" spans="17:17" x14ac:dyDescent="0.25">
      <c r="Q4743" s="30"/>
    </row>
    <row r="4744" spans="17:17" x14ac:dyDescent="0.25">
      <c r="Q4744" s="30"/>
    </row>
    <row r="4745" spans="17:17" x14ac:dyDescent="0.25">
      <c r="Q4745" s="30"/>
    </row>
    <row r="4746" spans="17:17" x14ac:dyDescent="0.25">
      <c r="Q4746" s="30"/>
    </row>
    <row r="4747" spans="17:17" x14ac:dyDescent="0.25">
      <c r="Q4747" s="30"/>
    </row>
    <row r="4748" spans="17:17" x14ac:dyDescent="0.25">
      <c r="Q4748" s="30"/>
    </row>
    <row r="4749" spans="17:17" x14ac:dyDescent="0.25">
      <c r="Q4749" s="30"/>
    </row>
    <row r="4750" spans="17:17" x14ac:dyDescent="0.25">
      <c r="Q4750" s="30"/>
    </row>
    <row r="4751" spans="17:17" x14ac:dyDescent="0.25">
      <c r="Q4751" s="30"/>
    </row>
    <row r="4752" spans="17:17" x14ac:dyDescent="0.25">
      <c r="Q4752" s="30"/>
    </row>
    <row r="4753" spans="17:17" x14ac:dyDescent="0.25">
      <c r="Q4753" s="30"/>
    </row>
    <row r="4754" spans="17:17" x14ac:dyDescent="0.25">
      <c r="Q4754" s="30"/>
    </row>
    <row r="4755" spans="17:17" x14ac:dyDescent="0.25">
      <c r="Q4755" s="30"/>
    </row>
    <row r="4756" spans="17:17" x14ac:dyDescent="0.25">
      <c r="Q4756" s="30"/>
    </row>
    <row r="4757" spans="17:17" x14ac:dyDescent="0.25">
      <c r="Q4757" s="30"/>
    </row>
    <row r="4758" spans="17:17" x14ac:dyDescent="0.25">
      <c r="Q4758" s="30"/>
    </row>
    <row r="4759" spans="17:17" x14ac:dyDescent="0.25">
      <c r="Q4759" s="30"/>
    </row>
    <row r="4760" spans="17:17" x14ac:dyDescent="0.25">
      <c r="Q4760" s="30"/>
    </row>
    <row r="4761" spans="17:17" x14ac:dyDescent="0.25">
      <c r="Q4761" s="30"/>
    </row>
    <row r="4762" spans="17:17" x14ac:dyDescent="0.25">
      <c r="Q4762" s="30"/>
    </row>
    <row r="4763" spans="17:17" x14ac:dyDescent="0.25">
      <c r="Q4763" s="30"/>
    </row>
    <row r="4764" spans="17:17" x14ac:dyDescent="0.25">
      <c r="Q4764" s="30"/>
    </row>
    <row r="4765" spans="17:17" x14ac:dyDescent="0.25">
      <c r="Q4765" s="30"/>
    </row>
    <row r="4766" spans="17:17" x14ac:dyDescent="0.25">
      <c r="Q4766" s="30"/>
    </row>
    <row r="4767" spans="17:17" x14ac:dyDescent="0.25">
      <c r="Q4767" s="30"/>
    </row>
    <row r="4768" spans="17:17" x14ac:dyDescent="0.25">
      <c r="Q4768" s="30"/>
    </row>
    <row r="4769" spans="17:17" x14ac:dyDescent="0.25">
      <c r="Q4769" s="30"/>
    </row>
    <row r="4770" spans="17:17" x14ac:dyDescent="0.25">
      <c r="Q4770" s="30"/>
    </row>
    <row r="4771" spans="17:17" x14ac:dyDescent="0.25">
      <c r="Q4771" s="30"/>
    </row>
    <row r="4772" spans="17:17" x14ac:dyDescent="0.25">
      <c r="Q4772" s="30"/>
    </row>
    <row r="4773" spans="17:17" x14ac:dyDescent="0.25">
      <c r="Q4773" s="30"/>
    </row>
    <row r="4774" spans="17:17" x14ac:dyDescent="0.25">
      <c r="Q4774" s="30"/>
    </row>
    <row r="4775" spans="17:17" x14ac:dyDescent="0.25">
      <c r="Q4775" s="30"/>
    </row>
    <row r="4776" spans="17:17" x14ac:dyDescent="0.25">
      <c r="Q4776" s="30"/>
    </row>
    <row r="4777" spans="17:17" x14ac:dyDescent="0.25">
      <c r="Q4777" s="30"/>
    </row>
    <row r="4778" spans="17:17" x14ac:dyDescent="0.25">
      <c r="Q4778" s="30"/>
    </row>
    <row r="4779" spans="17:17" x14ac:dyDescent="0.25">
      <c r="Q4779" s="30"/>
    </row>
    <row r="4780" spans="17:17" x14ac:dyDescent="0.25">
      <c r="Q4780" s="30"/>
    </row>
    <row r="4781" spans="17:17" x14ac:dyDescent="0.25">
      <c r="Q4781" s="30"/>
    </row>
    <row r="4782" spans="17:17" x14ac:dyDescent="0.25">
      <c r="Q4782" s="30"/>
    </row>
    <row r="4783" spans="17:17" x14ac:dyDescent="0.25">
      <c r="Q4783" s="30"/>
    </row>
    <row r="4784" spans="17:17" x14ac:dyDescent="0.25">
      <c r="Q4784" s="30"/>
    </row>
    <row r="4785" spans="17:17" x14ac:dyDescent="0.25">
      <c r="Q4785" s="30"/>
    </row>
    <row r="4786" spans="17:17" x14ac:dyDescent="0.25">
      <c r="Q4786" s="30"/>
    </row>
    <row r="4787" spans="17:17" x14ac:dyDescent="0.25">
      <c r="Q4787" s="30"/>
    </row>
    <row r="4788" spans="17:17" x14ac:dyDescent="0.25">
      <c r="Q4788" s="30"/>
    </row>
    <row r="4789" spans="17:17" x14ac:dyDescent="0.25">
      <c r="Q4789" s="30"/>
    </row>
    <row r="4790" spans="17:17" x14ac:dyDescent="0.25">
      <c r="Q4790" s="30"/>
    </row>
    <row r="4791" spans="17:17" x14ac:dyDescent="0.25">
      <c r="Q4791" s="30"/>
    </row>
    <row r="4792" spans="17:17" x14ac:dyDescent="0.25">
      <c r="Q4792" s="30"/>
    </row>
    <row r="4793" spans="17:17" x14ac:dyDescent="0.25">
      <c r="Q4793" s="30"/>
    </row>
    <row r="4794" spans="17:17" x14ac:dyDescent="0.25">
      <c r="Q4794" s="30"/>
    </row>
    <row r="4795" spans="17:17" x14ac:dyDescent="0.25">
      <c r="Q4795" s="30"/>
    </row>
    <row r="4796" spans="17:17" x14ac:dyDescent="0.25">
      <c r="Q4796" s="30"/>
    </row>
    <row r="4797" spans="17:17" x14ac:dyDescent="0.25">
      <c r="Q4797" s="30"/>
    </row>
    <row r="4798" spans="17:17" x14ac:dyDescent="0.25">
      <c r="Q4798" s="30"/>
    </row>
    <row r="4799" spans="17:17" x14ac:dyDescent="0.25">
      <c r="Q4799" s="30"/>
    </row>
    <row r="4800" spans="17:17" x14ac:dyDescent="0.25">
      <c r="Q4800" s="30"/>
    </row>
    <row r="4801" spans="17:17" x14ac:dyDescent="0.25">
      <c r="Q4801" s="30"/>
    </row>
    <row r="4802" spans="17:17" x14ac:dyDescent="0.25">
      <c r="Q4802" s="30"/>
    </row>
    <row r="4803" spans="17:17" x14ac:dyDescent="0.25">
      <c r="Q4803" s="30"/>
    </row>
    <row r="4804" spans="17:17" x14ac:dyDescent="0.25">
      <c r="Q4804" s="30"/>
    </row>
    <row r="4805" spans="17:17" x14ac:dyDescent="0.25">
      <c r="Q4805" s="30"/>
    </row>
    <row r="4806" spans="17:17" x14ac:dyDescent="0.25">
      <c r="Q4806" s="30"/>
    </row>
    <row r="4807" spans="17:17" x14ac:dyDescent="0.25">
      <c r="Q4807" s="30"/>
    </row>
    <row r="4808" spans="17:17" x14ac:dyDescent="0.25">
      <c r="Q4808" s="30"/>
    </row>
    <row r="4809" spans="17:17" x14ac:dyDescent="0.25">
      <c r="Q4809" s="30"/>
    </row>
    <row r="4810" spans="17:17" x14ac:dyDescent="0.25">
      <c r="Q4810" s="30"/>
    </row>
    <row r="4811" spans="17:17" x14ac:dyDescent="0.25">
      <c r="Q4811" s="30"/>
    </row>
    <row r="4812" spans="17:17" x14ac:dyDescent="0.25">
      <c r="Q4812" s="30"/>
    </row>
    <row r="4813" spans="17:17" x14ac:dyDescent="0.25">
      <c r="Q4813" s="30"/>
    </row>
    <row r="4814" spans="17:17" x14ac:dyDescent="0.25">
      <c r="Q4814" s="30"/>
    </row>
    <row r="4815" spans="17:17" x14ac:dyDescent="0.25">
      <c r="Q4815" s="30"/>
    </row>
    <row r="4816" spans="17:17" x14ac:dyDescent="0.25">
      <c r="Q4816" s="30"/>
    </row>
    <row r="4817" spans="17:17" x14ac:dyDescent="0.25">
      <c r="Q4817" s="30"/>
    </row>
    <row r="4818" spans="17:17" x14ac:dyDescent="0.25">
      <c r="Q4818" s="30"/>
    </row>
    <row r="4819" spans="17:17" x14ac:dyDescent="0.25">
      <c r="Q4819" s="30"/>
    </row>
    <row r="4820" spans="17:17" x14ac:dyDescent="0.25">
      <c r="Q4820" s="30"/>
    </row>
    <row r="4821" spans="17:17" x14ac:dyDescent="0.25">
      <c r="Q4821" s="30"/>
    </row>
    <row r="4822" spans="17:17" x14ac:dyDescent="0.25">
      <c r="Q4822" s="30"/>
    </row>
    <row r="4823" spans="17:17" x14ac:dyDescent="0.25">
      <c r="Q4823" s="30"/>
    </row>
    <row r="4824" spans="17:17" x14ac:dyDescent="0.25">
      <c r="Q4824" s="30"/>
    </row>
    <row r="4825" spans="17:17" x14ac:dyDescent="0.25">
      <c r="Q4825" s="30"/>
    </row>
    <row r="4826" spans="17:17" x14ac:dyDescent="0.25">
      <c r="Q4826" s="30"/>
    </row>
    <row r="4827" spans="17:17" x14ac:dyDescent="0.25">
      <c r="Q4827" s="30"/>
    </row>
    <row r="4828" spans="17:17" x14ac:dyDescent="0.25">
      <c r="Q4828" s="30"/>
    </row>
    <row r="4829" spans="17:17" x14ac:dyDescent="0.25">
      <c r="Q4829" s="30"/>
    </row>
    <row r="4830" spans="17:17" x14ac:dyDescent="0.25">
      <c r="Q4830" s="30"/>
    </row>
    <row r="4831" spans="17:17" x14ac:dyDescent="0.25">
      <c r="Q4831" s="30"/>
    </row>
    <row r="4832" spans="17:17" x14ac:dyDescent="0.25">
      <c r="Q4832" s="30"/>
    </row>
    <row r="4833" spans="17:17" x14ac:dyDescent="0.25">
      <c r="Q4833" s="30"/>
    </row>
    <row r="4834" spans="17:17" x14ac:dyDescent="0.25">
      <c r="Q4834" s="30"/>
    </row>
    <row r="4835" spans="17:17" x14ac:dyDescent="0.25">
      <c r="Q4835" s="30"/>
    </row>
    <row r="4836" spans="17:17" x14ac:dyDescent="0.25">
      <c r="Q4836" s="30"/>
    </row>
    <row r="4837" spans="17:17" x14ac:dyDescent="0.25">
      <c r="Q4837" s="30"/>
    </row>
    <row r="4838" spans="17:17" x14ac:dyDescent="0.25">
      <c r="Q4838" s="30"/>
    </row>
    <row r="4839" spans="17:17" x14ac:dyDescent="0.25">
      <c r="Q4839" s="30"/>
    </row>
    <row r="4840" spans="17:17" x14ac:dyDescent="0.25">
      <c r="Q4840" s="30"/>
    </row>
    <row r="4841" spans="17:17" x14ac:dyDescent="0.25">
      <c r="Q4841" s="30"/>
    </row>
    <row r="4842" spans="17:17" x14ac:dyDescent="0.25">
      <c r="Q4842" s="30"/>
    </row>
    <row r="4843" spans="17:17" x14ac:dyDescent="0.25">
      <c r="Q4843" s="30"/>
    </row>
    <row r="4844" spans="17:17" x14ac:dyDescent="0.25">
      <c r="Q4844" s="30"/>
    </row>
    <row r="4845" spans="17:17" x14ac:dyDescent="0.25">
      <c r="Q4845" s="30"/>
    </row>
    <row r="4846" spans="17:17" x14ac:dyDescent="0.25">
      <c r="Q4846" s="30"/>
    </row>
    <row r="4847" spans="17:17" x14ac:dyDescent="0.25">
      <c r="Q4847" s="30"/>
    </row>
    <row r="4848" spans="17:17" x14ac:dyDescent="0.25">
      <c r="Q4848" s="30"/>
    </row>
    <row r="4849" spans="17:17" x14ac:dyDescent="0.25">
      <c r="Q4849" s="30"/>
    </row>
    <row r="4850" spans="17:17" x14ac:dyDescent="0.25">
      <c r="Q4850" s="30"/>
    </row>
    <row r="4851" spans="17:17" x14ac:dyDescent="0.25">
      <c r="Q4851" s="30"/>
    </row>
    <row r="4852" spans="17:17" x14ac:dyDescent="0.25">
      <c r="Q4852" s="30"/>
    </row>
    <row r="4853" spans="17:17" x14ac:dyDescent="0.25">
      <c r="Q4853" s="30"/>
    </row>
    <row r="4854" spans="17:17" x14ac:dyDescent="0.25">
      <c r="Q4854" s="30"/>
    </row>
    <row r="4855" spans="17:17" x14ac:dyDescent="0.25">
      <c r="Q4855" s="30"/>
    </row>
    <row r="4856" spans="17:17" x14ac:dyDescent="0.25">
      <c r="Q4856" s="30"/>
    </row>
    <row r="4857" spans="17:17" x14ac:dyDescent="0.25">
      <c r="Q4857" s="30"/>
    </row>
    <row r="4858" spans="17:17" x14ac:dyDescent="0.25">
      <c r="Q4858" s="30"/>
    </row>
    <row r="4859" spans="17:17" x14ac:dyDescent="0.25">
      <c r="Q4859" s="30"/>
    </row>
    <row r="4860" spans="17:17" x14ac:dyDescent="0.25">
      <c r="Q4860" s="30"/>
    </row>
    <row r="4861" spans="17:17" x14ac:dyDescent="0.25">
      <c r="Q4861" s="30"/>
    </row>
    <row r="4862" spans="17:17" x14ac:dyDescent="0.25">
      <c r="Q4862" s="30"/>
    </row>
    <row r="4863" spans="17:17" x14ac:dyDescent="0.25">
      <c r="Q4863" s="30"/>
    </row>
    <row r="4864" spans="17:17" x14ac:dyDescent="0.25">
      <c r="Q4864" s="30"/>
    </row>
    <row r="4865" spans="17:17" x14ac:dyDescent="0.25">
      <c r="Q4865" s="30"/>
    </row>
    <row r="4866" spans="17:17" x14ac:dyDescent="0.25">
      <c r="Q4866" s="30"/>
    </row>
    <row r="4867" spans="17:17" x14ac:dyDescent="0.25">
      <c r="Q4867" s="30"/>
    </row>
    <row r="4868" spans="17:17" x14ac:dyDescent="0.25">
      <c r="Q4868" s="30"/>
    </row>
    <row r="4869" spans="17:17" x14ac:dyDescent="0.25">
      <c r="Q4869" s="30"/>
    </row>
    <row r="4870" spans="17:17" x14ac:dyDescent="0.25">
      <c r="Q4870" s="30"/>
    </row>
    <row r="4871" spans="17:17" x14ac:dyDescent="0.25">
      <c r="Q4871" s="30"/>
    </row>
    <row r="4872" spans="17:17" x14ac:dyDescent="0.25">
      <c r="Q4872" s="30"/>
    </row>
    <row r="4873" spans="17:17" x14ac:dyDescent="0.25">
      <c r="Q4873" s="30"/>
    </row>
    <row r="4874" spans="17:17" x14ac:dyDescent="0.25">
      <c r="Q4874" s="30"/>
    </row>
    <row r="4875" spans="17:17" x14ac:dyDescent="0.25">
      <c r="Q4875" s="30"/>
    </row>
    <row r="4876" spans="17:17" x14ac:dyDescent="0.25">
      <c r="Q4876" s="30"/>
    </row>
    <row r="4877" spans="17:17" x14ac:dyDescent="0.25">
      <c r="Q4877" s="30"/>
    </row>
    <row r="4878" spans="17:17" x14ac:dyDescent="0.25">
      <c r="Q4878" s="30"/>
    </row>
    <row r="4879" spans="17:17" x14ac:dyDescent="0.25">
      <c r="Q4879" s="30"/>
    </row>
    <row r="4880" spans="17:17" x14ac:dyDescent="0.25">
      <c r="Q4880" s="30"/>
    </row>
    <row r="4881" spans="17:17" x14ac:dyDescent="0.25">
      <c r="Q4881" s="30"/>
    </row>
    <row r="4882" spans="17:17" x14ac:dyDescent="0.25">
      <c r="Q4882" s="30"/>
    </row>
    <row r="4883" spans="17:17" x14ac:dyDescent="0.25">
      <c r="Q4883" s="30"/>
    </row>
    <row r="4884" spans="17:17" x14ac:dyDescent="0.25">
      <c r="Q4884" s="30"/>
    </row>
    <row r="4885" spans="17:17" x14ac:dyDescent="0.25">
      <c r="Q4885" s="30"/>
    </row>
    <row r="4886" spans="17:17" x14ac:dyDescent="0.25">
      <c r="Q4886" s="30"/>
    </row>
    <row r="4887" spans="17:17" x14ac:dyDescent="0.25">
      <c r="Q4887" s="30"/>
    </row>
    <row r="4888" spans="17:17" x14ac:dyDescent="0.25">
      <c r="Q4888" s="30"/>
    </row>
    <row r="4889" spans="17:17" x14ac:dyDescent="0.25">
      <c r="Q4889" s="30"/>
    </row>
    <row r="4890" spans="17:17" x14ac:dyDescent="0.25">
      <c r="Q4890" s="30"/>
    </row>
    <row r="4891" spans="17:17" x14ac:dyDescent="0.25">
      <c r="Q4891" s="30"/>
    </row>
    <row r="4892" spans="17:17" x14ac:dyDescent="0.25">
      <c r="Q4892" s="30"/>
    </row>
    <row r="4893" spans="17:17" x14ac:dyDescent="0.25">
      <c r="Q4893" s="30"/>
    </row>
    <row r="4894" spans="17:17" x14ac:dyDescent="0.25">
      <c r="Q4894" s="30"/>
    </row>
    <row r="4895" spans="17:17" x14ac:dyDescent="0.25">
      <c r="Q4895" s="30"/>
    </row>
    <row r="4896" spans="17:17" x14ac:dyDescent="0.25">
      <c r="Q4896" s="30"/>
    </row>
    <row r="4897" spans="17:17" x14ac:dyDescent="0.25">
      <c r="Q4897" s="30"/>
    </row>
    <row r="4898" spans="17:17" x14ac:dyDescent="0.25">
      <c r="Q4898" s="30"/>
    </row>
    <row r="4899" spans="17:17" x14ac:dyDescent="0.25">
      <c r="Q4899" s="30"/>
    </row>
    <row r="4900" spans="17:17" x14ac:dyDescent="0.25">
      <c r="Q4900" s="30"/>
    </row>
    <row r="4901" spans="17:17" x14ac:dyDescent="0.25">
      <c r="Q4901" s="30"/>
    </row>
    <row r="4902" spans="17:17" x14ac:dyDescent="0.25">
      <c r="Q4902" s="30"/>
    </row>
    <row r="4903" spans="17:17" x14ac:dyDescent="0.25">
      <c r="Q4903" s="30"/>
    </row>
    <row r="4904" spans="17:17" x14ac:dyDescent="0.25">
      <c r="Q4904" s="30"/>
    </row>
    <row r="4905" spans="17:17" x14ac:dyDescent="0.25">
      <c r="Q4905" s="30"/>
    </row>
    <row r="4906" spans="17:17" x14ac:dyDescent="0.25">
      <c r="Q4906" s="30"/>
    </row>
    <row r="4907" spans="17:17" x14ac:dyDescent="0.25">
      <c r="Q4907" s="30"/>
    </row>
    <row r="4908" spans="17:17" x14ac:dyDescent="0.25">
      <c r="Q4908" s="30"/>
    </row>
    <row r="4909" spans="17:17" x14ac:dyDescent="0.25">
      <c r="Q4909" s="30"/>
    </row>
    <row r="4910" spans="17:17" x14ac:dyDescent="0.25">
      <c r="Q4910" s="30"/>
    </row>
    <row r="4911" spans="17:17" x14ac:dyDescent="0.25">
      <c r="Q4911" s="30"/>
    </row>
    <row r="4912" spans="17:17" x14ac:dyDescent="0.25">
      <c r="Q4912" s="30"/>
    </row>
    <row r="4913" spans="17:17" x14ac:dyDescent="0.25">
      <c r="Q4913" s="30"/>
    </row>
    <row r="4914" spans="17:17" x14ac:dyDescent="0.25">
      <c r="Q4914" s="30"/>
    </row>
    <row r="4915" spans="17:17" x14ac:dyDescent="0.25">
      <c r="Q4915" s="30"/>
    </row>
    <row r="4916" spans="17:17" x14ac:dyDescent="0.25">
      <c r="Q4916" s="30"/>
    </row>
    <row r="4917" spans="17:17" x14ac:dyDescent="0.25">
      <c r="Q4917" s="30"/>
    </row>
    <row r="4918" spans="17:17" x14ac:dyDescent="0.25">
      <c r="Q4918" s="30"/>
    </row>
    <row r="4919" spans="17:17" x14ac:dyDescent="0.25">
      <c r="Q4919" s="30"/>
    </row>
    <row r="4920" spans="17:17" x14ac:dyDescent="0.25">
      <c r="Q4920" s="30"/>
    </row>
    <row r="4921" spans="17:17" x14ac:dyDescent="0.25">
      <c r="Q4921" s="30"/>
    </row>
    <row r="4922" spans="17:17" x14ac:dyDescent="0.25">
      <c r="Q4922" s="30"/>
    </row>
    <row r="4923" spans="17:17" x14ac:dyDescent="0.25">
      <c r="Q4923" s="30"/>
    </row>
    <row r="4924" spans="17:17" x14ac:dyDescent="0.25">
      <c r="Q4924" s="30"/>
    </row>
    <row r="4925" spans="17:17" x14ac:dyDescent="0.25">
      <c r="Q4925" s="30"/>
    </row>
    <row r="4926" spans="17:17" x14ac:dyDescent="0.25">
      <c r="Q4926" s="30"/>
    </row>
    <row r="4927" spans="17:17" x14ac:dyDescent="0.25">
      <c r="Q4927" s="30"/>
    </row>
    <row r="4928" spans="17:17" x14ac:dyDescent="0.25">
      <c r="Q4928" s="30"/>
    </row>
    <row r="4929" spans="17:17" x14ac:dyDescent="0.25">
      <c r="Q4929" s="30"/>
    </row>
    <row r="4930" spans="17:17" x14ac:dyDescent="0.25">
      <c r="Q4930" s="30"/>
    </row>
    <row r="4931" spans="17:17" x14ac:dyDescent="0.25">
      <c r="Q4931" s="30"/>
    </row>
    <row r="4932" spans="17:17" x14ac:dyDescent="0.25">
      <c r="Q4932" s="30"/>
    </row>
    <row r="4933" spans="17:17" x14ac:dyDescent="0.25">
      <c r="Q4933" s="30"/>
    </row>
    <row r="4934" spans="17:17" x14ac:dyDescent="0.25">
      <c r="Q4934" s="30"/>
    </row>
    <row r="4935" spans="17:17" x14ac:dyDescent="0.25">
      <c r="Q4935" s="30"/>
    </row>
    <row r="4936" spans="17:17" x14ac:dyDescent="0.25">
      <c r="Q4936" s="30"/>
    </row>
    <row r="4937" spans="17:17" x14ac:dyDescent="0.25">
      <c r="Q4937" s="30"/>
    </row>
    <row r="4938" spans="17:17" x14ac:dyDescent="0.25">
      <c r="Q4938" s="30"/>
    </row>
    <row r="4939" spans="17:17" x14ac:dyDescent="0.25">
      <c r="Q4939" s="30"/>
    </row>
    <row r="4940" spans="17:17" x14ac:dyDescent="0.25">
      <c r="Q4940" s="30"/>
    </row>
    <row r="4941" spans="17:17" x14ac:dyDescent="0.25">
      <c r="Q4941" s="30"/>
    </row>
    <row r="4942" spans="17:17" x14ac:dyDescent="0.25">
      <c r="Q4942" s="30"/>
    </row>
    <row r="4943" spans="17:17" x14ac:dyDescent="0.25">
      <c r="Q4943" s="30"/>
    </row>
    <row r="4944" spans="17:17" x14ac:dyDescent="0.25">
      <c r="Q4944" s="30"/>
    </row>
    <row r="4945" spans="17:17" x14ac:dyDescent="0.25">
      <c r="Q4945" s="30"/>
    </row>
    <row r="4946" spans="17:17" x14ac:dyDescent="0.25">
      <c r="Q4946" s="30"/>
    </row>
    <row r="4947" spans="17:17" x14ac:dyDescent="0.25">
      <c r="Q4947" s="30"/>
    </row>
    <row r="4948" spans="17:17" x14ac:dyDescent="0.25">
      <c r="Q4948" s="30"/>
    </row>
    <row r="4949" spans="17:17" x14ac:dyDescent="0.25">
      <c r="Q4949" s="30"/>
    </row>
    <row r="4950" spans="17:17" x14ac:dyDescent="0.25">
      <c r="Q4950" s="30"/>
    </row>
    <row r="4951" spans="17:17" x14ac:dyDescent="0.25">
      <c r="Q4951" s="30"/>
    </row>
    <row r="4952" spans="17:17" x14ac:dyDescent="0.25">
      <c r="Q4952" s="30"/>
    </row>
    <row r="4953" spans="17:17" x14ac:dyDescent="0.25">
      <c r="Q4953" s="30"/>
    </row>
    <row r="4954" spans="17:17" x14ac:dyDescent="0.25">
      <c r="Q4954" s="30"/>
    </row>
    <row r="4955" spans="17:17" x14ac:dyDescent="0.25">
      <c r="Q4955" s="30"/>
    </row>
    <row r="4956" spans="17:17" x14ac:dyDescent="0.25">
      <c r="Q4956" s="30"/>
    </row>
    <row r="4957" spans="17:17" x14ac:dyDescent="0.25">
      <c r="Q4957" s="30"/>
    </row>
    <row r="4958" spans="17:17" x14ac:dyDescent="0.25">
      <c r="Q4958" s="30"/>
    </row>
    <row r="4959" spans="17:17" x14ac:dyDescent="0.25">
      <c r="Q4959" s="30"/>
    </row>
    <row r="4960" spans="17:17" x14ac:dyDescent="0.25">
      <c r="Q4960" s="30"/>
    </row>
    <row r="4961" spans="17:17" x14ac:dyDescent="0.25">
      <c r="Q4961" s="30"/>
    </row>
    <row r="4962" spans="17:17" x14ac:dyDescent="0.25">
      <c r="Q4962" s="30"/>
    </row>
    <row r="4963" spans="17:17" x14ac:dyDescent="0.25">
      <c r="Q4963" s="30"/>
    </row>
    <row r="4964" spans="17:17" x14ac:dyDescent="0.25">
      <c r="Q4964" s="30"/>
    </row>
    <row r="4965" spans="17:17" x14ac:dyDescent="0.25">
      <c r="Q4965" s="30"/>
    </row>
    <row r="4966" spans="17:17" x14ac:dyDescent="0.25">
      <c r="Q4966" s="30"/>
    </row>
    <row r="4967" spans="17:17" x14ac:dyDescent="0.25">
      <c r="Q4967" s="30"/>
    </row>
    <row r="4968" spans="17:17" x14ac:dyDescent="0.25">
      <c r="Q4968" s="30"/>
    </row>
    <row r="4969" spans="17:17" x14ac:dyDescent="0.25">
      <c r="Q4969" s="30"/>
    </row>
    <row r="4970" spans="17:17" x14ac:dyDescent="0.25">
      <c r="Q4970" s="30"/>
    </row>
    <row r="4971" spans="17:17" x14ac:dyDescent="0.25">
      <c r="Q4971" s="30"/>
    </row>
    <row r="4972" spans="17:17" x14ac:dyDescent="0.25">
      <c r="Q4972" s="30"/>
    </row>
    <row r="4973" spans="17:17" x14ac:dyDescent="0.25">
      <c r="Q4973" s="30"/>
    </row>
    <row r="4974" spans="17:17" x14ac:dyDescent="0.25">
      <c r="Q4974" s="30"/>
    </row>
    <row r="4975" spans="17:17" x14ac:dyDescent="0.25">
      <c r="Q4975" s="30"/>
    </row>
    <row r="4976" spans="17:17" x14ac:dyDescent="0.25">
      <c r="Q4976" s="30"/>
    </row>
    <row r="4977" spans="17:17" x14ac:dyDescent="0.25">
      <c r="Q4977" s="30"/>
    </row>
    <row r="4978" spans="17:17" x14ac:dyDescent="0.25">
      <c r="Q4978" s="30"/>
    </row>
    <row r="4979" spans="17:17" x14ac:dyDescent="0.25">
      <c r="Q4979" s="30"/>
    </row>
    <row r="4980" spans="17:17" x14ac:dyDescent="0.25">
      <c r="Q4980" s="30"/>
    </row>
    <row r="4981" spans="17:17" x14ac:dyDescent="0.25">
      <c r="Q4981" s="30"/>
    </row>
    <row r="4982" spans="17:17" x14ac:dyDescent="0.25">
      <c r="Q4982" s="30"/>
    </row>
    <row r="4983" spans="17:17" x14ac:dyDescent="0.25">
      <c r="Q4983" s="30"/>
    </row>
    <row r="4984" spans="17:17" x14ac:dyDescent="0.25">
      <c r="Q4984" s="30"/>
    </row>
    <row r="4985" spans="17:17" x14ac:dyDescent="0.25">
      <c r="Q4985" s="30"/>
    </row>
    <row r="4986" spans="17:17" x14ac:dyDescent="0.25">
      <c r="Q4986" s="30"/>
    </row>
    <row r="4987" spans="17:17" x14ac:dyDescent="0.25">
      <c r="Q4987" s="30"/>
    </row>
    <row r="4988" spans="17:17" x14ac:dyDescent="0.25">
      <c r="Q4988" s="30"/>
    </row>
    <row r="4989" spans="17:17" x14ac:dyDescent="0.25">
      <c r="Q4989" s="30"/>
    </row>
    <row r="4990" spans="17:17" x14ac:dyDescent="0.25">
      <c r="Q4990" s="30"/>
    </row>
    <row r="4991" spans="17:17" x14ac:dyDescent="0.25">
      <c r="Q4991" s="30"/>
    </row>
    <row r="4992" spans="17:17" x14ac:dyDescent="0.25">
      <c r="Q4992" s="30"/>
    </row>
    <row r="4993" spans="17:17" x14ac:dyDescent="0.25">
      <c r="Q4993" s="30"/>
    </row>
    <row r="4994" spans="17:17" x14ac:dyDescent="0.25">
      <c r="Q4994" s="30"/>
    </row>
    <row r="4995" spans="17:17" x14ac:dyDescent="0.25">
      <c r="Q4995" s="30"/>
    </row>
    <row r="4996" spans="17:17" x14ac:dyDescent="0.25">
      <c r="Q4996" s="30"/>
    </row>
    <row r="4997" spans="17:17" x14ac:dyDescent="0.25">
      <c r="Q4997" s="30"/>
    </row>
    <row r="4998" spans="17:17" x14ac:dyDescent="0.25">
      <c r="Q4998" s="30"/>
    </row>
    <row r="4999" spans="17:17" x14ac:dyDescent="0.25">
      <c r="Q4999" s="30"/>
    </row>
    <row r="5000" spans="17:17" x14ac:dyDescent="0.25">
      <c r="Q5000" s="30"/>
    </row>
    <row r="5001" spans="17:17" x14ac:dyDescent="0.25">
      <c r="Q5001" s="30"/>
    </row>
    <row r="5002" spans="17:17" x14ac:dyDescent="0.25">
      <c r="Q5002" s="30"/>
    </row>
    <row r="5003" spans="17:17" x14ac:dyDescent="0.25">
      <c r="Q5003" s="30"/>
    </row>
    <row r="5004" spans="17:17" x14ac:dyDescent="0.25">
      <c r="Q5004" s="30"/>
    </row>
    <row r="5005" spans="17:17" x14ac:dyDescent="0.25">
      <c r="Q5005" s="30"/>
    </row>
    <row r="5006" spans="17:17" x14ac:dyDescent="0.25">
      <c r="Q5006" s="30"/>
    </row>
    <row r="5007" spans="17:17" x14ac:dyDescent="0.25">
      <c r="Q5007" s="30"/>
    </row>
    <row r="5008" spans="17:17" x14ac:dyDescent="0.25">
      <c r="Q5008" s="30"/>
    </row>
    <row r="5009" spans="17:17" x14ac:dyDescent="0.25">
      <c r="Q5009" s="30"/>
    </row>
    <row r="5010" spans="17:17" x14ac:dyDescent="0.25">
      <c r="Q5010" s="30"/>
    </row>
    <row r="5011" spans="17:17" x14ac:dyDescent="0.25">
      <c r="Q5011" s="30"/>
    </row>
    <row r="5012" spans="17:17" x14ac:dyDescent="0.25">
      <c r="Q5012" s="30"/>
    </row>
    <row r="5013" spans="17:17" x14ac:dyDescent="0.25">
      <c r="Q5013" s="30"/>
    </row>
    <row r="5014" spans="17:17" x14ac:dyDescent="0.25">
      <c r="Q5014" s="30"/>
    </row>
    <row r="5015" spans="17:17" x14ac:dyDescent="0.25">
      <c r="Q5015" s="30"/>
    </row>
    <row r="5016" spans="17:17" x14ac:dyDescent="0.25">
      <c r="Q5016" s="30"/>
    </row>
    <row r="5017" spans="17:17" x14ac:dyDescent="0.25">
      <c r="Q5017" s="30"/>
    </row>
    <row r="5018" spans="17:17" x14ac:dyDescent="0.25">
      <c r="Q5018" s="30"/>
    </row>
    <row r="5019" spans="17:17" x14ac:dyDescent="0.25">
      <c r="Q5019" s="30"/>
    </row>
    <row r="5020" spans="17:17" x14ac:dyDescent="0.25">
      <c r="Q5020" s="30"/>
    </row>
    <row r="5021" spans="17:17" x14ac:dyDescent="0.25">
      <c r="Q5021" s="30"/>
    </row>
    <row r="5022" spans="17:17" x14ac:dyDescent="0.25">
      <c r="Q5022" s="30"/>
    </row>
    <row r="5023" spans="17:17" x14ac:dyDescent="0.25">
      <c r="Q5023" s="30"/>
    </row>
    <row r="5024" spans="17:17" x14ac:dyDescent="0.25">
      <c r="Q5024" s="30"/>
    </row>
    <row r="5025" spans="17:17" x14ac:dyDescent="0.25">
      <c r="Q5025" s="30"/>
    </row>
    <row r="5026" spans="17:17" x14ac:dyDescent="0.25">
      <c r="Q5026" s="30"/>
    </row>
    <row r="5027" spans="17:17" x14ac:dyDescent="0.25">
      <c r="Q5027" s="30"/>
    </row>
    <row r="5028" spans="17:17" x14ac:dyDescent="0.25">
      <c r="Q5028" s="30"/>
    </row>
    <row r="5029" spans="17:17" x14ac:dyDescent="0.25">
      <c r="Q5029" s="30"/>
    </row>
    <row r="5030" spans="17:17" x14ac:dyDescent="0.25">
      <c r="Q5030" s="30"/>
    </row>
    <row r="5031" spans="17:17" x14ac:dyDescent="0.25">
      <c r="Q5031" s="30"/>
    </row>
    <row r="5032" spans="17:17" x14ac:dyDescent="0.25">
      <c r="Q5032" s="30"/>
    </row>
    <row r="5033" spans="17:17" x14ac:dyDescent="0.25">
      <c r="Q5033" s="30"/>
    </row>
    <row r="5034" spans="17:17" x14ac:dyDescent="0.25">
      <c r="Q5034" s="30"/>
    </row>
    <row r="5035" spans="17:17" x14ac:dyDescent="0.25">
      <c r="Q5035" s="30"/>
    </row>
    <row r="5036" spans="17:17" x14ac:dyDescent="0.25">
      <c r="Q5036" s="30"/>
    </row>
    <row r="5037" spans="17:17" x14ac:dyDescent="0.25">
      <c r="Q5037" s="30"/>
    </row>
    <row r="5038" spans="17:17" x14ac:dyDescent="0.25">
      <c r="Q5038" s="30"/>
    </row>
    <row r="5039" spans="17:17" x14ac:dyDescent="0.25">
      <c r="Q5039" s="30"/>
    </row>
    <row r="5040" spans="17:17" x14ac:dyDescent="0.25">
      <c r="Q5040" s="30"/>
    </row>
    <row r="5041" spans="17:17" x14ac:dyDescent="0.25">
      <c r="Q5041" s="30"/>
    </row>
    <row r="5042" spans="17:17" x14ac:dyDescent="0.25">
      <c r="Q5042" s="30"/>
    </row>
    <row r="5043" spans="17:17" x14ac:dyDescent="0.25">
      <c r="Q5043" s="30"/>
    </row>
    <row r="5044" spans="17:17" x14ac:dyDescent="0.25">
      <c r="Q5044" s="30"/>
    </row>
    <row r="5045" spans="17:17" x14ac:dyDescent="0.25">
      <c r="Q5045" s="30"/>
    </row>
    <row r="5046" spans="17:17" x14ac:dyDescent="0.25">
      <c r="Q5046" s="30"/>
    </row>
    <row r="5047" spans="17:17" x14ac:dyDescent="0.25">
      <c r="Q5047" s="30"/>
    </row>
    <row r="5048" spans="17:17" x14ac:dyDescent="0.25">
      <c r="Q5048" s="30"/>
    </row>
    <row r="5049" spans="17:17" x14ac:dyDescent="0.25">
      <c r="Q5049" s="30"/>
    </row>
    <row r="5050" spans="17:17" x14ac:dyDescent="0.25">
      <c r="Q5050" s="30"/>
    </row>
    <row r="5051" spans="17:17" x14ac:dyDescent="0.25">
      <c r="Q5051" s="30"/>
    </row>
    <row r="5052" spans="17:17" x14ac:dyDescent="0.25">
      <c r="Q5052" s="30"/>
    </row>
    <row r="5053" spans="17:17" x14ac:dyDescent="0.25">
      <c r="Q5053" s="30"/>
    </row>
    <row r="5054" spans="17:17" x14ac:dyDescent="0.25">
      <c r="Q5054" s="30"/>
    </row>
    <row r="5055" spans="17:17" x14ac:dyDescent="0.25">
      <c r="Q5055" s="30"/>
    </row>
    <row r="5056" spans="17:17" x14ac:dyDescent="0.25">
      <c r="Q5056" s="30"/>
    </row>
    <row r="5057" spans="17:17" x14ac:dyDescent="0.25">
      <c r="Q5057" s="30"/>
    </row>
    <row r="5058" spans="17:17" x14ac:dyDescent="0.25">
      <c r="Q5058" s="30"/>
    </row>
    <row r="5059" spans="17:17" x14ac:dyDescent="0.25">
      <c r="Q5059" s="30"/>
    </row>
    <row r="5060" spans="17:17" x14ac:dyDescent="0.25">
      <c r="Q5060" s="30"/>
    </row>
    <row r="5061" spans="17:17" x14ac:dyDescent="0.25">
      <c r="Q5061" s="30"/>
    </row>
    <row r="5062" spans="17:17" x14ac:dyDescent="0.25">
      <c r="Q5062" s="30"/>
    </row>
    <row r="5063" spans="17:17" x14ac:dyDescent="0.25">
      <c r="Q5063" s="30"/>
    </row>
    <row r="5064" spans="17:17" x14ac:dyDescent="0.25">
      <c r="Q5064" s="30"/>
    </row>
    <row r="5065" spans="17:17" x14ac:dyDescent="0.25">
      <c r="Q5065" s="30"/>
    </row>
    <row r="5066" spans="17:17" x14ac:dyDescent="0.25">
      <c r="Q5066" s="30"/>
    </row>
    <row r="5067" spans="17:17" x14ac:dyDescent="0.25">
      <c r="Q5067" s="30"/>
    </row>
    <row r="5068" spans="17:17" x14ac:dyDescent="0.25">
      <c r="Q5068" s="30"/>
    </row>
    <row r="5069" spans="17:17" x14ac:dyDescent="0.25">
      <c r="Q5069" s="30"/>
    </row>
    <row r="5070" spans="17:17" x14ac:dyDescent="0.25">
      <c r="Q5070" s="30"/>
    </row>
    <row r="5071" spans="17:17" x14ac:dyDescent="0.25">
      <c r="Q5071" s="30"/>
    </row>
    <row r="5072" spans="17:17" x14ac:dyDescent="0.25">
      <c r="Q5072" s="30"/>
    </row>
    <row r="5073" spans="17:17" x14ac:dyDescent="0.25">
      <c r="Q5073" s="30"/>
    </row>
    <row r="5074" spans="17:17" x14ac:dyDescent="0.25">
      <c r="Q5074" s="30"/>
    </row>
    <row r="5075" spans="17:17" x14ac:dyDescent="0.25">
      <c r="Q5075" s="30"/>
    </row>
    <row r="5076" spans="17:17" x14ac:dyDescent="0.25">
      <c r="Q5076" s="30"/>
    </row>
    <row r="5077" spans="17:17" x14ac:dyDescent="0.25">
      <c r="Q5077" s="30"/>
    </row>
    <row r="5078" spans="17:17" x14ac:dyDescent="0.25">
      <c r="Q5078" s="30"/>
    </row>
    <row r="5079" spans="17:17" x14ac:dyDescent="0.25">
      <c r="Q5079" s="30"/>
    </row>
    <row r="5080" spans="17:17" x14ac:dyDescent="0.25">
      <c r="Q5080" s="30"/>
    </row>
    <row r="5081" spans="17:17" x14ac:dyDescent="0.25">
      <c r="Q5081" s="30"/>
    </row>
    <row r="5082" spans="17:17" x14ac:dyDescent="0.25">
      <c r="Q5082" s="30"/>
    </row>
    <row r="5083" spans="17:17" x14ac:dyDescent="0.25">
      <c r="Q5083" s="30"/>
    </row>
    <row r="5084" spans="17:17" x14ac:dyDescent="0.25">
      <c r="Q5084" s="30"/>
    </row>
    <row r="5085" spans="17:17" x14ac:dyDescent="0.25">
      <c r="Q5085" s="30"/>
    </row>
    <row r="5086" spans="17:17" x14ac:dyDescent="0.25">
      <c r="Q5086" s="30"/>
    </row>
    <row r="5087" spans="17:17" x14ac:dyDescent="0.25">
      <c r="Q5087" s="30"/>
    </row>
    <row r="5088" spans="17:17" x14ac:dyDescent="0.25">
      <c r="Q5088" s="30"/>
    </row>
    <row r="5089" spans="17:17" x14ac:dyDescent="0.25">
      <c r="Q5089" s="30"/>
    </row>
    <row r="5090" spans="17:17" x14ac:dyDescent="0.25">
      <c r="Q5090" s="30"/>
    </row>
    <row r="5091" spans="17:17" x14ac:dyDescent="0.25">
      <c r="Q5091" s="30"/>
    </row>
    <row r="5092" spans="17:17" x14ac:dyDescent="0.25">
      <c r="Q5092" s="30"/>
    </row>
    <row r="5093" spans="17:17" x14ac:dyDescent="0.25">
      <c r="Q5093" s="30"/>
    </row>
    <row r="5094" spans="17:17" x14ac:dyDescent="0.25">
      <c r="Q5094" s="30"/>
    </row>
    <row r="5095" spans="17:17" x14ac:dyDescent="0.25">
      <c r="Q5095" s="30"/>
    </row>
    <row r="5096" spans="17:17" x14ac:dyDescent="0.25">
      <c r="Q5096" s="30"/>
    </row>
    <row r="5097" spans="17:17" x14ac:dyDescent="0.25">
      <c r="Q5097" s="30"/>
    </row>
    <row r="5098" spans="17:17" x14ac:dyDescent="0.25">
      <c r="Q5098" s="30"/>
    </row>
    <row r="5099" spans="17:17" x14ac:dyDescent="0.25">
      <c r="Q5099" s="30"/>
    </row>
    <row r="5100" spans="17:17" x14ac:dyDescent="0.25">
      <c r="Q5100" s="30"/>
    </row>
    <row r="5101" spans="17:17" x14ac:dyDescent="0.25">
      <c r="Q5101" s="30"/>
    </row>
    <row r="5102" spans="17:17" x14ac:dyDescent="0.25">
      <c r="Q5102" s="30"/>
    </row>
    <row r="5103" spans="17:17" x14ac:dyDescent="0.25">
      <c r="Q5103" s="30"/>
    </row>
    <row r="5104" spans="17:17" x14ac:dyDescent="0.25">
      <c r="Q5104" s="30"/>
    </row>
    <row r="5105" spans="17:17" x14ac:dyDescent="0.25">
      <c r="Q5105" s="30"/>
    </row>
    <row r="5106" spans="17:17" x14ac:dyDescent="0.25">
      <c r="Q5106" s="30"/>
    </row>
    <row r="5107" spans="17:17" x14ac:dyDescent="0.25">
      <c r="Q5107" s="30"/>
    </row>
    <row r="5108" spans="17:17" x14ac:dyDescent="0.25">
      <c r="Q5108" s="30"/>
    </row>
    <row r="5109" spans="17:17" x14ac:dyDescent="0.25">
      <c r="Q5109" s="30"/>
    </row>
    <row r="5110" spans="17:17" x14ac:dyDescent="0.25">
      <c r="Q5110" s="30"/>
    </row>
    <row r="5111" spans="17:17" x14ac:dyDescent="0.25">
      <c r="Q5111" s="30"/>
    </row>
    <row r="5112" spans="17:17" x14ac:dyDescent="0.25">
      <c r="Q5112" s="30"/>
    </row>
    <row r="5113" spans="17:17" x14ac:dyDescent="0.25">
      <c r="Q5113" s="30"/>
    </row>
    <row r="5114" spans="17:17" x14ac:dyDescent="0.25">
      <c r="Q5114" s="30"/>
    </row>
    <row r="5115" spans="17:17" x14ac:dyDescent="0.25">
      <c r="Q5115" s="30"/>
    </row>
    <row r="5116" spans="17:17" x14ac:dyDescent="0.25">
      <c r="Q5116" s="30"/>
    </row>
    <row r="5117" spans="17:17" x14ac:dyDescent="0.25">
      <c r="Q5117" s="30"/>
    </row>
    <row r="5118" spans="17:17" x14ac:dyDescent="0.25">
      <c r="Q5118" s="30"/>
    </row>
    <row r="5119" spans="17:17" x14ac:dyDescent="0.25">
      <c r="Q5119" s="30"/>
    </row>
    <row r="5120" spans="17:17" x14ac:dyDescent="0.25">
      <c r="Q5120" s="30"/>
    </row>
    <row r="5121" spans="17:17" x14ac:dyDescent="0.25">
      <c r="Q5121" s="30"/>
    </row>
    <row r="5122" spans="17:17" x14ac:dyDescent="0.25">
      <c r="Q5122" s="30"/>
    </row>
    <row r="5123" spans="17:17" x14ac:dyDescent="0.25">
      <c r="Q5123" s="30"/>
    </row>
    <row r="5124" spans="17:17" x14ac:dyDescent="0.25">
      <c r="Q5124" s="30"/>
    </row>
    <row r="5125" spans="17:17" x14ac:dyDescent="0.25">
      <c r="Q5125" s="30"/>
    </row>
    <row r="5126" spans="17:17" x14ac:dyDescent="0.25">
      <c r="Q5126" s="30"/>
    </row>
    <row r="5127" spans="17:17" x14ac:dyDescent="0.25">
      <c r="Q5127" s="30"/>
    </row>
    <row r="5128" spans="17:17" x14ac:dyDescent="0.25">
      <c r="Q5128" s="30"/>
    </row>
    <row r="5129" spans="17:17" x14ac:dyDescent="0.25">
      <c r="Q5129" s="30"/>
    </row>
    <row r="5130" spans="17:17" x14ac:dyDescent="0.25">
      <c r="Q5130" s="30"/>
    </row>
    <row r="5131" spans="17:17" x14ac:dyDescent="0.25">
      <c r="Q5131" s="30"/>
    </row>
    <row r="5132" spans="17:17" x14ac:dyDescent="0.25">
      <c r="Q5132" s="30"/>
    </row>
    <row r="5133" spans="17:17" x14ac:dyDescent="0.25">
      <c r="Q5133" s="30"/>
    </row>
    <row r="5134" spans="17:17" x14ac:dyDescent="0.25">
      <c r="Q5134" s="30"/>
    </row>
    <row r="5135" spans="17:17" x14ac:dyDescent="0.25">
      <c r="Q5135" s="30"/>
    </row>
    <row r="5136" spans="17:17" x14ac:dyDescent="0.25">
      <c r="Q5136" s="30"/>
    </row>
    <row r="5137" spans="17:17" x14ac:dyDescent="0.25">
      <c r="Q5137" s="30"/>
    </row>
    <row r="5138" spans="17:17" x14ac:dyDescent="0.25">
      <c r="Q5138" s="30"/>
    </row>
    <row r="5139" spans="17:17" x14ac:dyDescent="0.25">
      <c r="Q5139" s="30"/>
    </row>
    <row r="5140" spans="17:17" x14ac:dyDescent="0.25">
      <c r="Q5140" s="30"/>
    </row>
    <row r="5141" spans="17:17" x14ac:dyDescent="0.25">
      <c r="Q5141" s="30"/>
    </row>
    <row r="5142" spans="17:17" x14ac:dyDescent="0.25">
      <c r="Q5142" s="30"/>
    </row>
    <row r="5143" spans="17:17" x14ac:dyDescent="0.25">
      <c r="Q5143" s="30"/>
    </row>
    <row r="5144" spans="17:17" x14ac:dyDescent="0.25">
      <c r="Q5144" s="30"/>
    </row>
    <row r="5145" spans="17:17" x14ac:dyDescent="0.25">
      <c r="Q5145" s="30"/>
    </row>
    <row r="5146" spans="17:17" x14ac:dyDescent="0.25">
      <c r="Q5146" s="30"/>
    </row>
    <row r="5147" spans="17:17" x14ac:dyDescent="0.25">
      <c r="Q5147" s="30"/>
    </row>
    <row r="5148" spans="17:17" x14ac:dyDescent="0.25">
      <c r="Q5148" s="30"/>
    </row>
    <row r="5149" spans="17:17" x14ac:dyDescent="0.25">
      <c r="Q5149" s="30"/>
    </row>
    <row r="5150" spans="17:17" x14ac:dyDescent="0.25">
      <c r="Q5150" s="30"/>
    </row>
    <row r="5151" spans="17:17" x14ac:dyDescent="0.25">
      <c r="Q5151" s="30"/>
    </row>
    <row r="5152" spans="17:17" x14ac:dyDescent="0.25">
      <c r="Q5152" s="30"/>
    </row>
    <row r="5153" spans="17:17" x14ac:dyDescent="0.25">
      <c r="Q5153" s="30"/>
    </row>
    <row r="5154" spans="17:17" x14ac:dyDescent="0.25">
      <c r="Q5154" s="30"/>
    </row>
    <row r="5155" spans="17:17" x14ac:dyDescent="0.25">
      <c r="Q5155" s="30"/>
    </row>
    <row r="5156" spans="17:17" x14ac:dyDescent="0.25">
      <c r="Q5156" s="30"/>
    </row>
    <row r="5157" spans="17:17" x14ac:dyDescent="0.25">
      <c r="Q5157" s="30"/>
    </row>
    <row r="5158" spans="17:17" x14ac:dyDescent="0.25">
      <c r="Q5158" s="30"/>
    </row>
    <row r="5159" spans="17:17" x14ac:dyDescent="0.25">
      <c r="Q5159" s="30"/>
    </row>
    <row r="5160" spans="17:17" x14ac:dyDescent="0.25">
      <c r="Q5160" s="30"/>
    </row>
    <row r="5161" spans="17:17" x14ac:dyDescent="0.25">
      <c r="Q5161" s="30"/>
    </row>
    <row r="5162" spans="17:17" x14ac:dyDescent="0.25">
      <c r="Q5162" s="30"/>
    </row>
    <row r="5163" spans="17:17" x14ac:dyDescent="0.25">
      <c r="Q5163" s="30"/>
    </row>
    <row r="5164" spans="17:17" x14ac:dyDescent="0.25">
      <c r="Q5164" s="30"/>
    </row>
    <row r="5165" spans="17:17" x14ac:dyDescent="0.25">
      <c r="Q5165" s="30"/>
    </row>
    <row r="5166" spans="17:17" x14ac:dyDescent="0.25">
      <c r="Q5166" s="30"/>
    </row>
    <row r="5167" spans="17:17" x14ac:dyDescent="0.25">
      <c r="Q5167" s="30"/>
    </row>
    <row r="5168" spans="17:17" x14ac:dyDescent="0.25">
      <c r="Q5168" s="30"/>
    </row>
    <row r="5169" spans="17:17" x14ac:dyDescent="0.25">
      <c r="Q5169" s="30"/>
    </row>
    <row r="5170" spans="17:17" x14ac:dyDescent="0.25">
      <c r="Q5170" s="30"/>
    </row>
    <row r="5171" spans="17:17" x14ac:dyDescent="0.25">
      <c r="Q5171" s="30"/>
    </row>
    <row r="5172" spans="17:17" x14ac:dyDescent="0.25">
      <c r="Q5172" s="30"/>
    </row>
    <row r="5173" spans="17:17" x14ac:dyDescent="0.25">
      <c r="Q5173" s="30"/>
    </row>
    <row r="5174" spans="17:17" x14ac:dyDescent="0.25">
      <c r="Q5174" s="30"/>
    </row>
    <row r="5175" spans="17:17" x14ac:dyDescent="0.25">
      <c r="Q5175" s="30"/>
    </row>
    <row r="5176" spans="17:17" x14ac:dyDescent="0.25">
      <c r="Q5176" s="30"/>
    </row>
    <row r="5177" spans="17:17" x14ac:dyDescent="0.25">
      <c r="Q5177" s="30"/>
    </row>
    <row r="5178" spans="17:17" x14ac:dyDescent="0.25">
      <c r="Q5178" s="30"/>
    </row>
    <row r="5179" spans="17:17" x14ac:dyDescent="0.25">
      <c r="Q5179" s="30"/>
    </row>
    <row r="5180" spans="17:17" x14ac:dyDescent="0.25">
      <c r="Q5180" s="30"/>
    </row>
    <row r="5181" spans="17:17" x14ac:dyDescent="0.25">
      <c r="Q5181" s="30"/>
    </row>
    <row r="5182" spans="17:17" x14ac:dyDescent="0.25">
      <c r="Q5182" s="30"/>
    </row>
    <row r="5183" spans="17:17" x14ac:dyDescent="0.25">
      <c r="Q5183" s="30"/>
    </row>
    <row r="5184" spans="17:17" x14ac:dyDescent="0.25">
      <c r="Q5184" s="30"/>
    </row>
    <row r="5185" spans="17:17" x14ac:dyDescent="0.25">
      <c r="Q5185" s="30"/>
    </row>
    <row r="5186" spans="17:17" x14ac:dyDescent="0.25">
      <c r="Q5186" s="30"/>
    </row>
    <row r="5187" spans="17:17" x14ac:dyDescent="0.25">
      <c r="Q5187" s="30"/>
    </row>
    <row r="5188" spans="17:17" x14ac:dyDescent="0.25">
      <c r="Q5188" s="30"/>
    </row>
    <row r="5189" spans="17:17" x14ac:dyDescent="0.25">
      <c r="Q5189" s="30"/>
    </row>
    <row r="5190" spans="17:17" x14ac:dyDescent="0.25">
      <c r="Q5190" s="30"/>
    </row>
    <row r="5191" spans="17:17" x14ac:dyDescent="0.25">
      <c r="Q5191" s="30"/>
    </row>
    <row r="5192" spans="17:17" x14ac:dyDescent="0.25">
      <c r="Q5192" s="30"/>
    </row>
    <row r="5193" spans="17:17" x14ac:dyDescent="0.25">
      <c r="Q5193" s="30"/>
    </row>
    <row r="5194" spans="17:17" x14ac:dyDescent="0.25">
      <c r="Q5194" s="30"/>
    </row>
    <row r="5195" spans="17:17" x14ac:dyDescent="0.25">
      <c r="Q5195" s="30"/>
    </row>
    <row r="5196" spans="17:17" x14ac:dyDescent="0.25">
      <c r="Q5196" s="30"/>
    </row>
    <row r="5197" spans="17:17" x14ac:dyDescent="0.25">
      <c r="Q5197" s="30"/>
    </row>
    <row r="5198" spans="17:17" x14ac:dyDescent="0.25">
      <c r="Q5198" s="30"/>
    </row>
    <row r="5199" spans="17:17" x14ac:dyDescent="0.25">
      <c r="Q5199" s="30"/>
    </row>
    <row r="5200" spans="17:17" x14ac:dyDescent="0.25">
      <c r="Q5200" s="30"/>
    </row>
    <row r="5201" spans="17:17" x14ac:dyDescent="0.25">
      <c r="Q5201" s="30"/>
    </row>
    <row r="5202" spans="17:17" x14ac:dyDescent="0.25">
      <c r="Q5202" s="30"/>
    </row>
    <row r="5203" spans="17:17" x14ac:dyDescent="0.25">
      <c r="Q5203" s="30"/>
    </row>
    <row r="5204" spans="17:17" x14ac:dyDescent="0.25">
      <c r="Q5204" s="30"/>
    </row>
    <row r="5205" spans="17:17" x14ac:dyDescent="0.25">
      <c r="Q5205" s="30"/>
    </row>
    <row r="5206" spans="17:17" x14ac:dyDescent="0.25">
      <c r="Q5206" s="30"/>
    </row>
    <row r="5207" spans="17:17" x14ac:dyDescent="0.25">
      <c r="Q5207" s="30"/>
    </row>
    <row r="5208" spans="17:17" x14ac:dyDescent="0.25">
      <c r="Q5208" s="30"/>
    </row>
    <row r="5209" spans="17:17" x14ac:dyDescent="0.25">
      <c r="Q5209" s="30"/>
    </row>
    <row r="5210" spans="17:17" x14ac:dyDescent="0.25">
      <c r="Q5210" s="30"/>
    </row>
    <row r="5211" spans="17:17" x14ac:dyDescent="0.25">
      <c r="Q5211" s="30"/>
    </row>
    <row r="5212" spans="17:17" x14ac:dyDescent="0.25">
      <c r="Q5212" s="30"/>
    </row>
    <row r="5213" spans="17:17" x14ac:dyDescent="0.25">
      <c r="Q5213" s="30"/>
    </row>
    <row r="5214" spans="17:17" x14ac:dyDescent="0.25">
      <c r="Q5214" s="30"/>
    </row>
    <row r="5215" spans="17:17" x14ac:dyDescent="0.25">
      <c r="Q5215" s="30"/>
    </row>
    <row r="5216" spans="17:17" x14ac:dyDescent="0.25">
      <c r="Q5216" s="30"/>
    </row>
    <row r="5217" spans="17:17" x14ac:dyDescent="0.25">
      <c r="Q5217" s="30"/>
    </row>
    <row r="5218" spans="17:17" x14ac:dyDescent="0.25">
      <c r="Q5218" s="30"/>
    </row>
    <row r="5219" spans="17:17" x14ac:dyDescent="0.25">
      <c r="Q5219" s="30"/>
    </row>
    <row r="5220" spans="17:17" x14ac:dyDescent="0.25">
      <c r="Q5220" s="30"/>
    </row>
    <row r="5221" spans="17:17" x14ac:dyDescent="0.25">
      <c r="Q5221" s="30"/>
    </row>
    <row r="5222" spans="17:17" x14ac:dyDescent="0.25">
      <c r="Q5222" s="30"/>
    </row>
    <row r="5223" spans="17:17" x14ac:dyDescent="0.25">
      <c r="Q5223" s="30"/>
    </row>
    <row r="5224" spans="17:17" x14ac:dyDescent="0.25">
      <c r="Q5224" s="30"/>
    </row>
    <row r="5225" spans="17:17" x14ac:dyDescent="0.25">
      <c r="Q5225" s="30"/>
    </row>
    <row r="5226" spans="17:17" x14ac:dyDescent="0.25">
      <c r="Q5226" s="30"/>
    </row>
    <row r="5227" spans="17:17" x14ac:dyDescent="0.25">
      <c r="Q5227" s="30"/>
    </row>
    <row r="5228" spans="17:17" x14ac:dyDescent="0.25">
      <c r="Q5228" s="30"/>
    </row>
    <row r="5229" spans="17:17" x14ac:dyDescent="0.25">
      <c r="Q5229" s="30"/>
    </row>
    <row r="5230" spans="17:17" x14ac:dyDescent="0.25">
      <c r="Q5230" s="30"/>
    </row>
    <row r="5231" spans="17:17" x14ac:dyDescent="0.25">
      <c r="Q5231" s="30"/>
    </row>
    <row r="5232" spans="17:17" x14ac:dyDescent="0.25">
      <c r="Q5232" s="30"/>
    </row>
    <row r="5233" spans="17:17" x14ac:dyDescent="0.25">
      <c r="Q5233" s="30"/>
    </row>
    <row r="5234" spans="17:17" x14ac:dyDescent="0.25">
      <c r="Q5234" s="30"/>
    </row>
    <row r="5235" spans="17:17" x14ac:dyDescent="0.25">
      <c r="Q5235" s="30"/>
    </row>
    <row r="5236" spans="17:17" x14ac:dyDescent="0.25">
      <c r="Q5236" s="30"/>
    </row>
    <row r="5237" spans="17:17" x14ac:dyDescent="0.25">
      <c r="Q5237" s="30"/>
    </row>
    <row r="5238" spans="17:17" x14ac:dyDescent="0.25">
      <c r="Q5238" s="30"/>
    </row>
    <row r="5239" spans="17:17" x14ac:dyDescent="0.25">
      <c r="Q5239" s="30"/>
    </row>
    <row r="5240" spans="17:17" x14ac:dyDescent="0.25">
      <c r="Q5240" s="30"/>
    </row>
    <row r="5241" spans="17:17" x14ac:dyDescent="0.25">
      <c r="Q5241" s="30"/>
    </row>
    <row r="5242" spans="17:17" x14ac:dyDescent="0.25">
      <c r="Q5242" s="30"/>
    </row>
    <row r="5243" spans="17:17" x14ac:dyDescent="0.25">
      <c r="Q5243" s="30"/>
    </row>
    <row r="5244" spans="17:17" x14ac:dyDescent="0.25">
      <c r="Q5244" s="30"/>
    </row>
    <row r="5245" spans="17:17" x14ac:dyDescent="0.25">
      <c r="Q5245" s="30"/>
    </row>
    <row r="5246" spans="17:17" x14ac:dyDescent="0.25">
      <c r="Q5246" s="30"/>
    </row>
    <row r="5247" spans="17:17" x14ac:dyDescent="0.25">
      <c r="Q5247" s="30"/>
    </row>
    <row r="5248" spans="17:17" x14ac:dyDescent="0.25">
      <c r="Q5248" s="30"/>
    </row>
    <row r="5249" spans="17:17" x14ac:dyDescent="0.25">
      <c r="Q5249" s="30"/>
    </row>
    <row r="5250" spans="17:17" x14ac:dyDescent="0.25">
      <c r="Q5250" s="30"/>
    </row>
    <row r="5251" spans="17:17" x14ac:dyDescent="0.25">
      <c r="Q5251" s="30"/>
    </row>
    <row r="5252" spans="17:17" x14ac:dyDescent="0.25">
      <c r="Q5252" s="30"/>
    </row>
    <row r="5253" spans="17:17" x14ac:dyDescent="0.25">
      <c r="Q5253" s="30"/>
    </row>
    <row r="5254" spans="17:17" x14ac:dyDescent="0.25">
      <c r="Q5254" s="30"/>
    </row>
    <row r="5255" spans="17:17" x14ac:dyDescent="0.25">
      <c r="Q5255" s="30"/>
    </row>
    <row r="5256" spans="17:17" x14ac:dyDescent="0.25">
      <c r="Q5256" s="30"/>
    </row>
    <row r="5257" spans="17:17" x14ac:dyDescent="0.25">
      <c r="Q5257" s="30"/>
    </row>
    <row r="5258" spans="17:17" x14ac:dyDescent="0.25">
      <c r="Q5258" s="30"/>
    </row>
    <row r="5259" spans="17:17" x14ac:dyDescent="0.25">
      <c r="Q5259" s="30"/>
    </row>
    <row r="5260" spans="17:17" x14ac:dyDescent="0.25">
      <c r="Q5260" s="30"/>
    </row>
    <row r="5261" spans="17:17" x14ac:dyDescent="0.25">
      <c r="Q5261" s="30"/>
    </row>
    <row r="5262" spans="17:17" x14ac:dyDescent="0.25">
      <c r="Q5262" s="30"/>
    </row>
    <row r="5263" spans="17:17" x14ac:dyDescent="0.25">
      <c r="Q5263" s="30"/>
    </row>
    <row r="5264" spans="17:17" x14ac:dyDescent="0.25">
      <c r="Q5264" s="30"/>
    </row>
    <row r="5265" spans="17:17" x14ac:dyDescent="0.25">
      <c r="Q5265" s="30"/>
    </row>
    <row r="5266" spans="17:17" x14ac:dyDescent="0.25">
      <c r="Q5266" s="30"/>
    </row>
    <row r="5267" spans="17:17" x14ac:dyDescent="0.25">
      <c r="Q5267" s="30"/>
    </row>
    <row r="5268" spans="17:17" x14ac:dyDescent="0.25">
      <c r="Q5268" s="30"/>
    </row>
    <row r="5269" spans="17:17" x14ac:dyDescent="0.25">
      <c r="Q5269" s="30"/>
    </row>
    <row r="5270" spans="17:17" x14ac:dyDescent="0.25">
      <c r="Q5270" s="30"/>
    </row>
    <row r="5271" spans="17:17" x14ac:dyDescent="0.25">
      <c r="Q5271" s="30"/>
    </row>
    <row r="5272" spans="17:17" x14ac:dyDescent="0.25">
      <c r="Q5272" s="30"/>
    </row>
    <row r="5273" spans="17:17" x14ac:dyDescent="0.25">
      <c r="Q5273" s="30"/>
    </row>
    <row r="5274" spans="17:17" x14ac:dyDescent="0.25">
      <c r="Q5274" s="30"/>
    </row>
    <row r="5275" spans="17:17" x14ac:dyDescent="0.25">
      <c r="Q5275" s="30"/>
    </row>
    <row r="5276" spans="17:17" x14ac:dyDescent="0.25">
      <c r="Q5276" s="30"/>
    </row>
    <row r="5277" spans="17:17" x14ac:dyDescent="0.25">
      <c r="Q5277" s="30"/>
    </row>
    <row r="5278" spans="17:17" x14ac:dyDescent="0.25">
      <c r="Q5278" s="30"/>
    </row>
    <row r="5279" spans="17:17" x14ac:dyDescent="0.25">
      <c r="Q5279" s="30"/>
    </row>
    <row r="5280" spans="17:17" x14ac:dyDescent="0.25">
      <c r="Q5280" s="30"/>
    </row>
    <row r="5281" spans="17:17" x14ac:dyDescent="0.25">
      <c r="Q5281" s="30"/>
    </row>
    <row r="5282" spans="17:17" x14ac:dyDescent="0.25">
      <c r="Q5282" s="30"/>
    </row>
    <row r="5283" spans="17:17" x14ac:dyDescent="0.25">
      <c r="Q5283" s="30"/>
    </row>
    <row r="5284" spans="17:17" x14ac:dyDescent="0.25">
      <c r="Q5284" s="30"/>
    </row>
    <row r="5285" spans="17:17" x14ac:dyDescent="0.25">
      <c r="Q5285" s="30"/>
    </row>
    <row r="5286" spans="17:17" x14ac:dyDescent="0.25">
      <c r="Q5286" s="30"/>
    </row>
    <row r="5287" spans="17:17" x14ac:dyDescent="0.25">
      <c r="Q5287" s="30"/>
    </row>
    <row r="5288" spans="17:17" x14ac:dyDescent="0.25">
      <c r="Q5288" s="30"/>
    </row>
    <row r="5289" spans="17:17" x14ac:dyDescent="0.25">
      <c r="Q5289" s="30"/>
    </row>
    <row r="5290" spans="17:17" x14ac:dyDescent="0.25">
      <c r="Q5290" s="30"/>
    </row>
    <row r="5291" spans="17:17" x14ac:dyDescent="0.25">
      <c r="Q5291" s="30"/>
    </row>
    <row r="5292" spans="17:17" x14ac:dyDescent="0.25">
      <c r="Q5292" s="30"/>
    </row>
    <row r="5293" spans="17:17" x14ac:dyDescent="0.25">
      <c r="Q5293" s="30"/>
    </row>
    <row r="5294" spans="17:17" x14ac:dyDescent="0.25">
      <c r="Q5294" s="30"/>
    </row>
    <row r="5295" spans="17:17" x14ac:dyDescent="0.25">
      <c r="Q5295" s="30"/>
    </row>
    <row r="5296" spans="17:17" x14ac:dyDescent="0.25">
      <c r="Q5296" s="30"/>
    </row>
    <row r="5297" spans="17:17" x14ac:dyDescent="0.25">
      <c r="Q5297" s="30"/>
    </row>
    <row r="5298" spans="17:17" x14ac:dyDescent="0.25">
      <c r="Q5298" s="30"/>
    </row>
    <row r="5299" spans="17:17" x14ac:dyDescent="0.25">
      <c r="Q5299" s="30"/>
    </row>
    <row r="5300" spans="17:17" x14ac:dyDescent="0.25">
      <c r="Q5300" s="30"/>
    </row>
    <row r="5301" spans="17:17" x14ac:dyDescent="0.25">
      <c r="Q5301" s="30"/>
    </row>
    <row r="5302" spans="17:17" x14ac:dyDescent="0.25">
      <c r="Q5302" s="30"/>
    </row>
    <row r="5303" spans="17:17" x14ac:dyDescent="0.25">
      <c r="Q5303" s="30"/>
    </row>
    <row r="5304" spans="17:17" x14ac:dyDescent="0.25">
      <c r="Q5304" s="30"/>
    </row>
    <row r="5305" spans="17:17" x14ac:dyDescent="0.25">
      <c r="Q5305" s="30"/>
    </row>
    <row r="5306" spans="17:17" x14ac:dyDescent="0.25">
      <c r="Q5306" s="30"/>
    </row>
    <row r="5307" spans="17:17" x14ac:dyDescent="0.25">
      <c r="Q5307" s="30"/>
    </row>
    <row r="5308" spans="17:17" x14ac:dyDescent="0.25">
      <c r="Q5308" s="30"/>
    </row>
    <row r="5309" spans="17:17" x14ac:dyDescent="0.25">
      <c r="Q5309" s="30"/>
    </row>
    <row r="5310" spans="17:17" x14ac:dyDescent="0.25">
      <c r="Q5310" s="30"/>
    </row>
    <row r="5311" spans="17:17" x14ac:dyDescent="0.25">
      <c r="Q5311" s="30"/>
    </row>
    <row r="5312" spans="17:17" x14ac:dyDescent="0.25">
      <c r="Q5312" s="30"/>
    </row>
    <row r="5313" spans="17:17" x14ac:dyDescent="0.25">
      <c r="Q5313" s="30"/>
    </row>
    <row r="5314" spans="17:17" x14ac:dyDescent="0.25">
      <c r="Q5314" s="30"/>
    </row>
    <row r="5315" spans="17:17" x14ac:dyDescent="0.25">
      <c r="Q5315" s="30"/>
    </row>
    <row r="5316" spans="17:17" x14ac:dyDescent="0.25">
      <c r="Q5316" s="30"/>
    </row>
    <row r="5317" spans="17:17" x14ac:dyDescent="0.25">
      <c r="Q5317" s="30"/>
    </row>
    <row r="5318" spans="17:17" x14ac:dyDescent="0.25">
      <c r="Q5318" s="30"/>
    </row>
    <row r="5319" spans="17:17" x14ac:dyDescent="0.25">
      <c r="Q5319" s="30"/>
    </row>
    <row r="5320" spans="17:17" x14ac:dyDescent="0.25">
      <c r="Q5320" s="30"/>
    </row>
    <row r="5321" spans="17:17" x14ac:dyDescent="0.25">
      <c r="Q5321" s="30"/>
    </row>
    <row r="5322" spans="17:17" x14ac:dyDescent="0.25">
      <c r="Q5322" s="30"/>
    </row>
    <row r="5323" spans="17:17" x14ac:dyDescent="0.25">
      <c r="Q5323" s="30"/>
    </row>
    <row r="5324" spans="17:17" x14ac:dyDescent="0.25">
      <c r="Q5324" s="30"/>
    </row>
    <row r="5325" spans="17:17" x14ac:dyDescent="0.25">
      <c r="Q5325" s="30"/>
    </row>
    <row r="5326" spans="17:17" x14ac:dyDescent="0.25">
      <c r="Q5326" s="30"/>
    </row>
    <row r="5327" spans="17:17" x14ac:dyDescent="0.25">
      <c r="Q5327" s="30"/>
    </row>
    <row r="5328" spans="17:17" x14ac:dyDescent="0.25">
      <c r="Q5328" s="30"/>
    </row>
    <row r="5329" spans="17:17" x14ac:dyDescent="0.25">
      <c r="Q5329" s="30"/>
    </row>
    <row r="5330" spans="17:17" x14ac:dyDescent="0.25">
      <c r="Q5330" s="30"/>
    </row>
    <row r="5331" spans="17:17" x14ac:dyDescent="0.25">
      <c r="Q5331" s="30"/>
    </row>
    <row r="5332" spans="17:17" x14ac:dyDescent="0.25">
      <c r="Q5332" s="30"/>
    </row>
    <row r="5333" spans="17:17" x14ac:dyDescent="0.25">
      <c r="Q5333" s="30"/>
    </row>
    <row r="5334" spans="17:17" x14ac:dyDescent="0.25">
      <c r="Q5334" s="30"/>
    </row>
    <row r="5335" spans="17:17" x14ac:dyDescent="0.25">
      <c r="Q5335" s="30"/>
    </row>
    <row r="5336" spans="17:17" x14ac:dyDescent="0.25">
      <c r="Q5336" s="30"/>
    </row>
    <row r="5337" spans="17:17" x14ac:dyDescent="0.25">
      <c r="Q5337" s="30"/>
    </row>
    <row r="5338" spans="17:17" x14ac:dyDescent="0.25">
      <c r="Q5338" s="30"/>
    </row>
    <row r="5339" spans="17:17" x14ac:dyDescent="0.25">
      <c r="Q5339" s="30"/>
    </row>
    <row r="5340" spans="17:17" x14ac:dyDescent="0.25">
      <c r="Q5340" s="30"/>
    </row>
    <row r="5341" spans="17:17" x14ac:dyDescent="0.25">
      <c r="Q5341" s="30"/>
    </row>
    <row r="5342" spans="17:17" x14ac:dyDescent="0.25">
      <c r="Q5342" s="30"/>
    </row>
    <row r="5343" spans="17:17" x14ac:dyDescent="0.25">
      <c r="Q5343" s="30"/>
    </row>
    <row r="5344" spans="17:17" x14ac:dyDescent="0.25">
      <c r="Q5344" s="30"/>
    </row>
    <row r="5345" spans="17:17" x14ac:dyDescent="0.25">
      <c r="Q5345" s="30"/>
    </row>
    <row r="5346" spans="17:17" x14ac:dyDescent="0.25">
      <c r="Q5346" s="30"/>
    </row>
    <row r="5347" spans="17:17" x14ac:dyDescent="0.25">
      <c r="Q5347" s="30"/>
    </row>
    <row r="5348" spans="17:17" x14ac:dyDescent="0.25">
      <c r="Q5348" s="30"/>
    </row>
    <row r="5349" spans="17:17" x14ac:dyDescent="0.25">
      <c r="Q5349" s="30"/>
    </row>
    <row r="5350" spans="17:17" x14ac:dyDescent="0.25">
      <c r="Q5350" s="30"/>
    </row>
    <row r="5351" spans="17:17" x14ac:dyDescent="0.25">
      <c r="Q5351" s="30"/>
    </row>
    <row r="5352" spans="17:17" x14ac:dyDescent="0.25">
      <c r="Q5352" s="30"/>
    </row>
    <row r="5353" spans="17:17" x14ac:dyDescent="0.25">
      <c r="Q5353" s="30"/>
    </row>
    <row r="5354" spans="17:17" x14ac:dyDescent="0.25">
      <c r="Q5354" s="30"/>
    </row>
    <row r="5355" spans="17:17" x14ac:dyDescent="0.25">
      <c r="Q5355" s="30"/>
    </row>
    <row r="5356" spans="17:17" x14ac:dyDescent="0.25">
      <c r="Q5356" s="30"/>
    </row>
    <row r="5357" spans="17:17" x14ac:dyDescent="0.25">
      <c r="Q5357" s="30"/>
    </row>
    <row r="5358" spans="17:17" x14ac:dyDescent="0.25">
      <c r="Q5358" s="30"/>
    </row>
    <row r="5359" spans="17:17" x14ac:dyDescent="0.25">
      <c r="Q5359" s="30"/>
    </row>
    <row r="5360" spans="17:17" x14ac:dyDescent="0.25">
      <c r="Q5360" s="30"/>
    </row>
    <row r="5361" spans="17:17" x14ac:dyDescent="0.25">
      <c r="Q5361" s="30"/>
    </row>
    <row r="5362" spans="17:17" x14ac:dyDescent="0.25">
      <c r="Q5362" s="30"/>
    </row>
    <row r="5363" spans="17:17" x14ac:dyDescent="0.25">
      <c r="Q5363" s="30"/>
    </row>
    <row r="5364" spans="17:17" x14ac:dyDescent="0.25">
      <c r="Q5364" s="30"/>
    </row>
    <row r="5365" spans="17:17" x14ac:dyDescent="0.25">
      <c r="Q5365" s="30"/>
    </row>
    <row r="5366" spans="17:17" x14ac:dyDescent="0.25">
      <c r="Q5366" s="30"/>
    </row>
    <row r="5367" spans="17:17" x14ac:dyDescent="0.25">
      <c r="Q5367" s="30"/>
    </row>
    <row r="5368" spans="17:17" x14ac:dyDescent="0.25">
      <c r="Q5368" s="30"/>
    </row>
    <row r="5369" spans="17:17" x14ac:dyDescent="0.25">
      <c r="Q5369" s="30"/>
    </row>
    <row r="5370" spans="17:17" x14ac:dyDescent="0.25">
      <c r="Q5370" s="30"/>
    </row>
    <row r="5371" spans="17:17" x14ac:dyDescent="0.25">
      <c r="Q5371" s="30"/>
    </row>
    <row r="5372" spans="17:17" x14ac:dyDescent="0.25">
      <c r="Q5372" s="30"/>
    </row>
    <row r="5373" spans="17:17" x14ac:dyDescent="0.25">
      <c r="Q5373" s="30"/>
    </row>
    <row r="5374" spans="17:17" x14ac:dyDescent="0.25">
      <c r="Q5374" s="30"/>
    </row>
    <row r="5375" spans="17:17" x14ac:dyDescent="0.25">
      <c r="Q5375" s="30"/>
    </row>
    <row r="5376" spans="17:17" x14ac:dyDescent="0.25">
      <c r="Q5376" s="30"/>
    </row>
    <row r="5377" spans="17:17" x14ac:dyDescent="0.25">
      <c r="Q5377" s="30"/>
    </row>
    <row r="5378" spans="17:17" x14ac:dyDescent="0.25">
      <c r="Q5378" s="30"/>
    </row>
    <row r="5379" spans="17:17" x14ac:dyDescent="0.25">
      <c r="Q5379" s="30"/>
    </row>
    <row r="5380" spans="17:17" x14ac:dyDescent="0.25">
      <c r="Q5380" s="30"/>
    </row>
    <row r="5381" spans="17:17" x14ac:dyDescent="0.25">
      <c r="Q5381" s="30"/>
    </row>
    <row r="5382" spans="17:17" x14ac:dyDescent="0.25">
      <c r="Q5382" s="30"/>
    </row>
    <row r="5383" spans="17:17" x14ac:dyDescent="0.25">
      <c r="Q5383" s="30"/>
    </row>
    <row r="5384" spans="17:17" x14ac:dyDescent="0.25">
      <c r="Q5384" s="30"/>
    </row>
    <row r="5385" spans="17:17" x14ac:dyDescent="0.25">
      <c r="Q5385" s="30"/>
    </row>
    <row r="5386" spans="17:17" x14ac:dyDescent="0.25">
      <c r="Q5386" s="30"/>
    </row>
    <row r="5387" spans="17:17" x14ac:dyDescent="0.25">
      <c r="Q5387" s="30"/>
    </row>
    <row r="5388" spans="17:17" x14ac:dyDescent="0.25">
      <c r="Q5388" s="30"/>
    </row>
    <row r="5389" spans="17:17" x14ac:dyDescent="0.25">
      <c r="Q5389" s="30"/>
    </row>
    <row r="5390" spans="17:17" x14ac:dyDescent="0.25">
      <c r="Q5390" s="30"/>
    </row>
    <row r="5391" spans="17:17" x14ac:dyDescent="0.25">
      <c r="Q5391" s="30"/>
    </row>
    <row r="5392" spans="17:17" x14ac:dyDescent="0.25">
      <c r="Q5392" s="30"/>
    </row>
    <row r="5393" spans="17:17" x14ac:dyDescent="0.25">
      <c r="Q5393" s="30"/>
    </row>
    <row r="5394" spans="17:17" x14ac:dyDescent="0.25">
      <c r="Q5394" s="30"/>
    </row>
    <row r="5395" spans="17:17" x14ac:dyDescent="0.25">
      <c r="Q5395" s="30"/>
    </row>
    <row r="5396" spans="17:17" x14ac:dyDescent="0.25">
      <c r="Q5396" s="30"/>
    </row>
    <row r="5397" spans="17:17" x14ac:dyDescent="0.25">
      <c r="Q5397" s="30"/>
    </row>
    <row r="5398" spans="17:17" x14ac:dyDescent="0.25">
      <c r="Q5398" s="30"/>
    </row>
    <row r="5399" spans="17:17" x14ac:dyDescent="0.25">
      <c r="Q5399" s="30"/>
    </row>
    <row r="5400" spans="17:17" x14ac:dyDescent="0.25">
      <c r="Q5400" s="30"/>
    </row>
    <row r="5401" spans="17:17" x14ac:dyDescent="0.25">
      <c r="Q5401" s="30"/>
    </row>
    <row r="5402" spans="17:17" x14ac:dyDescent="0.25">
      <c r="Q5402" s="30"/>
    </row>
    <row r="5403" spans="17:17" x14ac:dyDescent="0.25">
      <c r="Q5403" s="30"/>
    </row>
    <row r="5404" spans="17:17" x14ac:dyDescent="0.25">
      <c r="Q5404" s="30"/>
    </row>
    <row r="5405" spans="17:17" x14ac:dyDescent="0.25">
      <c r="Q5405" s="30"/>
    </row>
    <row r="5406" spans="17:17" x14ac:dyDescent="0.25">
      <c r="Q5406" s="30"/>
    </row>
    <row r="5407" spans="17:17" x14ac:dyDescent="0.25">
      <c r="Q5407" s="30"/>
    </row>
    <row r="5408" spans="17:17" x14ac:dyDescent="0.25">
      <c r="Q5408" s="30"/>
    </row>
    <row r="5409" spans="17:17" x14ac:dyDescent="0.25">
      <c r="Q5409" s="30"/>
    </row>
    <row r="5410" spans="17:17" x14ac:dyDescent="0.25">
      <c r="Q5410" s="30"/>
    </row>
    <row r="5411" spans="17:17" x14ac:dyDescent="0.25">
      <c r="Q5411" s="30"/>
    </row>
    <row r="5412" spans="17:17" x14ac:dyDescent="0.25">
      <c r="Q5412" s="30"/>
    </row>
    <row r="5413" spans="17:17" x14ac:dyDescent="0.25">
      <c r="Q5413" s="30"/>
    </row>
    <row r="5414" spans="17:17" x14ac:dyDescent="0.25">
      <c r="Q5414" s="30"/>
    </row>
    <row r="5415" spans="17:17" x14ac:dyDescent="0.25">
      <c r="Q5415" s="30"/>
    </row>
    <row r="5416" spans="17:17" x14ac:dyDescent="0.25">
      <c r="Q5416" s="30"/>
    </row>
    <row r="5417" spans="17:17" x14ac:dyDescent="0.25">
      <c r="Q5417" s="30"/>
    </row>
    <row r="5418" spans="17:17" x14ac:dyDescent="0.25">
      <c r="Q5418" s="30"/>
    </row>
    <row r="5419" spans="17:17" x14ac:dyDescent="0.25">
      <c r="Q5419" s="30"/>
    </row>
    <row r="5420" spans="17:17" x14ac:dyDescent="0.25">
      <c r="Q5420" s="30"/>
    </row>
    <row r="5421" spans="17:17" x14ac:dyDescent="0.25">
      <c r="Q5421" s="30"/>
    </row>
    <row r="5422" spans="17:17" x14ac:dyDescent="0.25">
      <c r="Q5422" s="30"/>
    </row>
    <row r="5423" spans="17:17" x14ac:dyDescent="0.25">
      <c r="Q5423" s="30"/>
    </row>
    <row r="5424" spans="17:17" x14ac:dyDescent="0.25">
      <c r="Q5424" s="30"/>
    </row>
    <row r="5425" spans="17:17" x14ac:dyDescent="0.25">
      <c r="Q5425" s="30"/>
    </row>
    <row r="5426" spans="17:17" x14ac:dyDescent="0.25">
      <c r="Q5426" s="30"/>
    </row>
    <row r="5427" spans="17:17" x14ac:dyDescent="0.25">
      <c r="Q5427" s="30"/>
    </row>
    <row r="5428" spans="17:17" x14ac:dyDescent="0.25">
      <c r="Q5428" s="30"/>
    </row>
    <row r="5429" spans="17:17" x14ac:dyDescent="0.25">
      <c r="Q5429" s="30"/>
    </row>
    <row r="5430" spans="17:17" x14ac:dyDescent="0.25">
      <c r="Q5430" s="30"/>
    </row>
    <row r="5431" spans="17:17" x14ac:dyDescent="0.25">
      <c r="Q5431" s="30"/>
    </row>
    <row r="5432" spans="17:17" x14ac:dyDescent="0.25">
      <c r="Q5432" s="30"/>
    </row>
    <row r="5433" spans="17:17" x14ac:dyDescent="0.25">
      <c r="Q5433" s="30"/>
    </row>
    <row r="5434" spans="17:17" x14ac:dyDescent="0.25">
      <c r="Q5434" s="30"/>
    </row>
    <row r="5435" spans="17:17" x14ac:dyDescent="0.25">
      <c r="Q5435" s="30"/>
    </row>
    <row r="5436" spans="17:17" x14ac:dyDescent="0.25">
      <c r="Q5436" s="30"/>
    </row>
    <row r="5437" spans="17:17" x14ac:dyDescent="0.25">
      <c r="Q5437" s="30"/>
    </row>
    <row r="5438" spans="17:17" x14ac:dyDescent="0.25">
      <c r="Q5438" s="30"/>
    </row>
    <row r="5439" spans="17:17" x14ac:dyDescent="0.25">
      <c r="Q5439" s="30"/>
    </row>
    <row r="5440" spans="17:17" x14ac:dyDescent="0.25">
      <c r="Q5440" s="30"/>
    </row>
    <row r="5441" spans="17:17" x14ac:dyDescent="0.25">
      <c r="Q5441" s="30"/>
    </row>
    <row r="5442" spans="17:17" x14ac:dyDescent="0.25">
      <c r="Q5442" s="30"/>
    </row>
    <row r="5443" spans="17:17" x14ac:dyDescent="0.25">
      <c r="Q5443" s="30"/>
    </row>
    <row r="5444" spans="17:17" x14ac:dyDescent="0.25">
      <c r="Q5444" s="30"/>
    </row>
    <row r="5445" spans="17:17" x14ac:dyDescent="0.25">
      <c r="Q5445" s="30"/>
    </row>
    <row r="5446" spans="17:17" x14ac:dyDescent="0.25">
      <c r="Q5446" s="30"/>
    </row>
    <row r="5447" spans="17:17" x14ac:dyDescent="0.25">
      <c r="Q5447" s="30"/>
    </row>
    <row r="5448" spans="17:17" x14ac:dyDescent="0.25">
      <c r="Q5448" s="30"/>
    </row>
    <row r="5449" spans="17:17" x14ac:dyDescent="0.25">
      <c r="Q5449" s="30"/>
    </row>
    <row r="5450" spans="17:17" x14ac:dyDescent="0.25">
      <c r="Q5450" s="30"/>
    </row>
    <row r="5451" spans="17:17" x14ac:dyDescent="0.25">
      <c r="Q5451" s="30"/>
    </row>
    <row r="5452" spans="17:17" x14ac:dyDescent="0.25">
      <c r="Q5452" s="30"/>
    </row>
    <row r="5453" spans="17:17" x14ac:dyDescent="0.25">
      <c r="Q5453" s="30"/>
    </row>
    <row r="5454" spans="17:17" x14ac:dyDescent="0.25">
      <c r="Q5454" s="30"/>
    </row>
    <row r="5455" spans="17:17" x14ac:dyDescent="0.25">
      <c r="Q5455" s="30"/>
    </row>
    <row r="5456" spans="17:17" x14ac:dyDescent="0.25">
      <c r="Q5456" s="30"/>
    </row>
    <row r="5457" spans="17:17" x14ac:dyDescent="0.25">
      <c r="Q5457" s="30"/>
    </row>
    <row r="5458" spans="17:17" x14ac:dyDescent="0.25">
      <c r="Q5458" s="30"/>
    </row>
    <row r="5459" spans="17:17" x14ac:dyDescent="0.25">
      <c r="Q5459" s="30"/>
    </row>
    <row r="5460" spans="17:17" x14ac:dyDescent="0.25">
      <c r="Q5460" s="30"/>
    </row>
    <row r="5461" spans="17:17" x14ac:dyDescent="0.25">
      <c r="Q5461" s="30"/>
    </row>
    <row r="5462" spans="17:17" x14ac:dyDescent="0.25">
      <c r="Q5462" s="30"/>
    </row>
    <row r="5463" spans="17:17" x14ac:dyDescent="0.25">
      <c r="Q5463" s="30"/>
    </row>
    <row r="5464" spans="17:17" x14ac:dyDescent="0.25">
      <c r="Q5464" s="30"/>
    </row>
    <row r="5465" spans="17:17" x14ac:dyDescent="0.25">
      <c r="Q5465" s="30"/>
    </row>
    <row r="5466" spans="17:17" x14ac:dyDescent="0.25">
      <c r="Q5466" s="30"/>
    </row>
    <row r="5467" spans="17:17" x14ac:dyDescent="0.25">
      <c r="Q5467" s="30"/>
    </row>
    <row r="5468" spans="17:17" x14ac:dyDescent="0.25">
      <c r="Q5468" s="30"/>
    </row>
    <row r="5469" spans="17:17" x14ac:dyDescent="0.25">
      <c r="Q5469" s="30"/>
    </row>
    <row r="5470" spans="17:17" x14ac:dyDescent="0.25">
      <c r="Q5470" s="30"/>
    </row>
    <row r="5471" spans="17:17" x14ac:dyDescent="0.25">
      <c r="Q5471" s="30"/>
    </row>
    <row r="5472" spans="17:17" x14ac:dyDescent="0.25">
      <c r="Q5472" s="30"/>
    </row>
    <row r="5473" spans="17:17" x14ac:dyDescent="0.25">
      <c r="Q5473" s="30"/>
    </row>
    <row r="5474" spans="17:17" x14ac:dyDescent="0.25">
      <c r="Q5474" s="30"/>
    </row>
    <row r="5475" spans="17:17" x14ac:dyDescent="0.25">
      <c r="Q5475" s="30"/>
    </row>
    <row r="5476" spans="17:17" x14ac:dyDescent="0.25">
      <c r="Q5476" s="30"/>
    </row>
    <row r="5477" spans="17:17" x14ac:dyDescent="0.25">
      <c r="Q5477" s="30"/>
    </row>
    <row r="5478" spans="17:17" x14ac:dyDescent="0.25">
      <c r="Q5478" s="30"/>
    </row>
    <row r="5479" spans="17:17" x14ac:dyDescent="0.25">
      <c r="Q5479" s="30"/>
    </row>
    <row r="5480" spans="17:17" x14ac:dyDescent="0.25">
      <c r="Q5480" s="30"/>
    </row>
    <row r="5481" spans="17:17" x14ac:dyDescent="0.25">
      <c r="Q5481" s="30"/>
    </row>
    <row r="5482" spans="17:17" x14ac:dyDescent="0.25">
      <c r="Q5482" s="30"/>
    </row>
    <row r="5483" spans="17:17" x14ac:dyDescent="0.25">
      <c r="Q5483" s="30"/>
    </row>
    <row r="5484" spans="17:17" x14ac:dyDescent="0.25">
      <c r="Q5484" s="30"/>
    </row>
    <row r="5485" spans="17:17" x14ac:dyDescent="0.25">
      <c r="Q5485" s="30"/>
    </row>
    <row r="5486" spans="17:17" x14ac:dyDescent="0.25">
      <c r="Q5486" s="30"/>
    </row>
    <row r="5487" spans="17:17" x14ac:dyDescent="0.25">
      <c r="Q5487" s="30"/>
    </row>
    <row r="5488" spans="17:17" x14ac:dyDescent="0.25">
      <c r="Q5488" s="30"/>
    </row>
    <row r="5489" spans="17:17" x14ac:dyDescent="0.25">
      <c r="Q5489" s="30"/>
    </row>
    <row r="5490" spans="17:17" x14ac:dyDescent="0.25">
      <c r="Q5490" s="30"/>
    </row>
    <row r="5491" spans="17:17" x14ac:dyDescent="0.25">
      <c r="Q5491" s="30"/>
    </row>
    <row r="5492" spans="17:17" x14ac:dyDescent="0.25">
      <c r="Q5492" s="30"/>
    </row>
    <row r="5493" spans="17:17" x14ac:dyDescent="0.25">
      <c r="Q5493" s="30"/>
    </row>
    <row r="5494" spans="17:17" x14ac:dyDescent="0.25">
      <c r="Q5494" s="30"/>
    </row>
    <row r="5495" spans="17:17" x14ac:dyDescent="0.25">
      <c r="Q5495" s="30"/>
    </row>
    <row r="5496" spans="17:17" x14ac:dyDescent="0.25">
      <c r="Q5496" s="30"/>
    </row>
    <row r="5497" spans="17:17" x14ac:dyDescent="0.25">
      <c r="Q5497" s="30"/>
    </row>
    <row r="5498" spans="17:17" x14ac:dyDescent="0.25">
      <c r="Q5498" s="30"/>
    </row>
    <row r="5499" spans="17:17" x14ac:dyDescent="0.25">
      <c r="Q5499" s="30"/>
    </row>
    <row r="5500" spans="17:17" x14ac:dyDescent="0.25">
      <c r="Q5500" s="30"/>
    </row>
    <row r="5501" spans="17:17" x14ac:dyDescent="0.25">
      <c r="Q5501" s="30"/>
    </row>
    <row r="5502" spans="17:17" x14ac:dyDescent="0.25">
      <c r="Q5502" s="30"/>
    </row>
    <row r="5503" spans="17:17" x14ac:dyDescent="0.25">
      <c r="Q5503" s="30"/>
    </row>
    <row r="5504" spans="17:17" x14ac:dyDescent="0.25">
      <c r="Q5504" s="30"/>
    </row>
    <row r="5505" spans="17:17" x14ac:dyDescent="0.25">
      <c r="Q5505" s="30"/>
    </row>
    <row r="5506" spans="17:17" x14ac:dyDescent="0.25">
      <c r="Q5506" s="30"/>
    </row>
    <row r="5507" spans="17:17" x14ac:dyDescent="0.25">
      <c r="Q5507" s="30"/>
    </row>
    <row r="5508" spans="17:17" x14ac:dyDescent="0.25">
      <c r="Q5508" s="30"/>
    </row>
    <row r="5509" spans="17:17" x14ac:dyDescent="0.25">
      <c r="Q5509" s="30"/>
    </row>
    <row r="5510" spans="17:17" x14ac:dyDescent="0.25">
      <c r="Q5510" s="30"/>
    </row>
    <row r="5511" spans="17:17" x14ac:dyDescent="0.25">
      <c r="Q5511" s="30"/>
    </row>
    <row r="5512" spans="17:17" x14ac:dyDescent="0.25">
      <c r="Q5512" s="30"/>
    </row>
    <row r="5513" spans="17:17" x14ac:dyDescent="0.25">
      <c r="Q5513" s="30"/>
    </row>
    <row r="5514" spans="17:17" x14ac:dyDescent="0.25">
      <c r="Q5514" s="30"/>
    </row>
    <row r="5515" spans="17:17" x14ac:dyDescent="0.25">
      <c r="Q5515" s="30"/>
    </row>
    <row r="5516" spans="17:17" x14ac:dyDescent="0.25">
      <c r="Q5516" s="30"/>
    </row>
    <row r="5517" spans="17:17" x14ac:dyDescent="0.25">
      <c r="Q5517" s="30"/>
    </row>
    <row r="5518" spans="17:17" x14ac:dyDescent="0.25">
      <c r="Q5518" s="30"/>
    </row>
    <row r="5519" spans="17:17" x14ac:dyDescent="0.25">
      <c r="Q5519" s="30"/>
    </row>
    <row r="5520" spans="17:17" x14ac:dyDescent="0.25">
      <c r="Q5520" s="30"/>
    </row>
    <row r="5521" spans="17:17" x14ac:dyDescent="0.25">
      <c r="Q5521" s="30"/>
    </row>
    <row r="5522" spans="17:17" x14ac:dyDescent="0.25">
      <c r="Q5522" s="30"/>
    </row>
    <row r="5523" spans="17:17" x14ac:dyDescent="0.25">
      <c r="Q5523" s="30"/>
    </row>
    <row r="5524" spans="17:17" x14ac:dyDescent="0.25">
      <c r="Q5524" s="30"/>
    </row>
    <row r="5525" spans="17:17" x14ac:dyDescent="0.25">
      <c r="Q5525" s="30"/>
    </row>
    <row r="5526" spans="17:17" x14ac:dyDescent="0.25">
      <c r="Q5526" s="30"/>
    </row>
    <row r="5527" spans="17:17" x14ac:dyDescent="0.25">
      <c r="Q5527" s="30"/>
    </row>
    <row r="5528" spans="17:17" x14ac:dyDescent="0.25">
      <c r="Q5528" s="30"/>
    </row>
    <row r="5529" spans="17:17" x14ac:dyDescent="0.25">
      <c r="Q5529" s="30"/>
    </row>
    <row r="5530" spans="17:17" x14ac:dyDescent="0.25">
      <c r="Q5530" s="30"/>
    </row>
    <row r="5531" spans="17:17" x14ac:dyDescent="0.25">
      <c r="Q5531" s="30"/>
    </row>
    <row r="5532" spans="17:17" x14ac:dyDescent="0.25">
      <c r="Q5532" s="30"/>
    </row>
    <row r="5533" spans="17:17" x14ac:dyDescent="0.25">
      <c r="Q5533" s="30"/>
    </row>
    <row r="5534" spans="17:17" x14ac:dyDescent="0.25">
      <c r="Q5534" s="30"/>
    </row>
    <row r="5535" spans="17:17" x14ac:dyDescent="0.25">
      <c r="Q5535" s="30"/>
    </row>
    <row r="5536" spans="17:17" x14ac:dyDescent="0.25">
      <c r="Q5536" s="30"/>
    </row>
    <row r="5537" spans="17:17" x14ac:dyDescent="0.25">
      <c r="Q5537" s="30"/>
    </row>
    <row r="5538" spans="17:17" x14ac:dyDescent="0.25">
      <c r="Q5538" s="30"/>
    </row>
    <row r="5539" spans="17:17" x14ac:dyDescent="0.25">
      <c r="Q5539" s="30"/>
    </row>
    <row r="5540" spans="17:17" x14ac:dyDescent="0.25">
      <c r="Q5540" s="30"/>
    </row>
    <row r="5541" spans="17:17" x14ac:dyDescent="0.25">
      <c r="Q5541" s="30"/>
    </row>
    <row r="5542" spans="17:17" x14ac:dyDescent="0.25">
      <c r="Q5542" s="30"/>
    </row>
    <row r="5543" spans="17:17" x14ac:dyDescent="0.25">
      <c r="Q5543" s="30"/>
    </row>
    <row r="5544" spans="17:17" x14ac:dyDescent="0.25">
      <c r="Q5544" s="30"/>
    </row>
    <row r="5545" spans="17:17" x14ac:dyDescent="0.25">
      <c r="Q5545" s="30"/>
    </row>
    <row r="5546" spans="17:17" x14ac:dyDescent="0.25">
      <c r="Q5546" s="30"/>
    </row>
    <row r="5547" spans="17:17" x14ac:dyDescent="0.25">
      <c r="Q5547" s="30"/>
    </row>
    <row r="5548" spans="17:17" x14ac:dyDescent="0.25">
      <c r="Q5548" s="30"/>
    </row>
    <row r="5549" spans="17:17" x14ac:dyDescent="0.25">
      <c r="Q5549" s="30"/>
    </row>
    <row r="5550" spans="17:17" x14ac:dyDescent="0.25">
      <c r="Q5550" s="30"/>
    </row>
    <row r="5551" spans="17:17" x14ac:dyDescent="0.25">
      <c r="Q5551" s="30"/>
    </row>
    <row r="5552" spans="17:17" x14ac:dyDescent="0.25">
      <c r="Q5552" s="30"/>
    </row>
    <row r="5553" spans="17:17" x14ac:dyDescent="0.25">
      <c r="Q5553" s="30"/>
    </row>
    <row r="5554" spans="17:17" x14ac:dyDescent="0.25">
      <c r="Q5554" s="30"/>
    </row>
    <row r="5555" spans="17:17" x14ac:dyDescent="0.25">
      <c r="Q5555" s="30"/>
    </row>
    <row r="5556" spans="17:17" x14ac:dyDescent="0.25">
      <c r="Q5556" s="30"/>
    </row>
    <row r="5557" spans="17:17" x14ac:dyDescent="0.25">
      <c r="Q5557" s="30"/>
    </row>
    <row r="5558" spans="17:17" x14ac:dyDescent="0.25">
      <c r="Q5558" s="30"/>
    </row>
    <row r="5559" spans="17:17" x14ac:dyDescent="0.25">
      <c r="Q5559" s="30"/>
    </row>
    <row r="5560" spans="17:17" x14ac:dyDescent="0.25">
      <c r="Q5560" s="30"/>
    </row>
    <row r="5561" spans="17:17" x14ac:dyDescent="0.25">
      <c r="Q5561" s="30"/>
    </row>
    <row r="5562" spans="17:17" x14ac:dyDescent="0.25">
      <c r="Q5562" s="30"/>
    </row>
    <row r="5563" spans="17:17" x14ac:dyDescent="0.25">
      <c r="Q5563" s="30"/>
    </row>
    <row r="5564" spans="17:17" x14ac:dyDescent="0.25">
      <c r="Q5564" s="30"/>
    </row>
    <row r="5565" spans="17:17" x14ac:dyDescent="0.25">
      <c r="Q5565" s="30"/>
    </row>
    <row r="5566" spans="17:17" x14ac:dyDescent="0.25">
      <c r="Q5566" s="30"/>
    </row>
    <row r="5567" spans="17:17" x14ac:dyDescent="0.25">
      <c r="Q5567" s="30"/>
    </row>
    <row r="5568" spans="17:17" x14ac:dyDescent="0.25">
      <c r="Q5568" s="30"/>
    </row>
    <row r="5569" spans="17:17" x14ac:dyDescent="0.25">
      <c r="Q5569" s="30"/>
    </row>
    <row r="5570" spans="17:17" x14ac:dyDescent="0.25">
      <c r="Q5570" s="30"/>
    </row>
    <row r="5571" spans="17:17" x14ac:dyDescent="0.25">
      <c r="Q5571" s="30"/>
    </row>
    <row r="5572" spans="17:17" x14ac:dyDescent="0.25">
      <c r="Q5572" s="30"/>
    </row>
    <row r="5573" spans="17:17" x14ac:dyDescent="0.25">
      <c r="Q5573" s="30"/>
    </row>
    <row r="5574" spans="17:17" x14ac:dyDescent="0.25">
      <c r="Q5574" s="30"/>
    </row>
    <row r="5575" spans="17:17" x14ac:dyDescent="0.25">
      <c r="Q5575" s="30"/>
    </row>
    <row r="5576" spans="17:17" x14ac:dyDescent="0.25">
      <c r="Q5576" s="30"/>
    </row>
    <row r="5577" spans="17:17" x14ac:dyDescent="0.25">
      <c r="Q5577" s="30"/>
    </row>
    <row r="5578" spans="17:17" x14ac:dyDescent="0.25">
      <c r="Q5578" s="30"/>
    </row>
    <row r="5579" spans="17:17" x14ac:dyDescent="0.25">
      <c r="Q5579" s="30"/>
    </row>
    <row r="5580" spans="17:17" x14ac:dyDescent="0.25">
      <c r="Q5580" s="30"/>
    </row>
    <row r="5581" spans="17:17" x14ac:dyDescent="0.25">
      <c r="Q5581" s="30"/>
    </row>
    <row r="5582" spans="17:17" x14ac:dyDescent="0.25">
      <c r="Q5582" s="30"/>
    </row>
    <row r="5583" spans="17:17" x14ac:dyDescent="0.25">
      <c r="Q5583" s="30"/>
    </row>
    <row r="5584" spans="17:17" x14ac:dyDescent="0.25">
      <c r="Q5584" s="30"/>
    </row>
    <row r="5585" spans="17:17" x14ac:dyDescent="0.25">
      <c r="Q5585" s="30"/>
    </row>
    <row r="5586" spans="17:17" x14ac:dyDescent="0.25">
      <c r="Q5586" s="30"/>
    </row>
    <row r="5587" spans="17:17" x14ac:dyDescent="0.25">
      <c r="Q5587" s="30"/>
    </row>
    <row r="5588" spans="17:17" x14ac:dyDescent="0.25">
      <c r="Q5588" s="30"/>
    </row>
    <row r="5589" spans="17:17" x14ac:dyDescent="0.25">
      <c r="Q5589" s="30"/>
    </row>
    <row r="5590" spans="17:17" x14ac:dyDescent="0.25">
      <c r="Q5590" s="30"/>
    </row>
    <row r="5591" spans="17:17" x14ac:dyDescent="0.25">
      <c r="Q5591" s="30"/>
    </row>
    <row r="5592" spans="17:17" x14ac:dyDescent="0.25">
      <c r="Q5592" s="30"/>
    </row>
    <row r="5593" spans="17:17" x14ac:dyDescent="0.25">
      <c r="Q5593" s="30"/>
    </row>
    <row r="5594" spans="17:17" x14ac:dyDescent="0.25">
      <c r="Q5594" s="30"/>
    </row>
    <row r="5595" spans="17:17" x14ac:dyDescent="0.25">
      <c r="Q5595" s="30"/>
    </row>
    <row r="5596" spans="17:17" x14ac:dyDescent="0.25">
      <c r="Q5596" s="30"/>
    </row>
    <row r="5597" spans="17:17" x14ac:dyDescent="0.25">
      <c r="Q5597" s="30"/>
    </row>
    <row r="5598" spans="17:17" x14ac:dyDescent="0.25">
      <c r="Q5598" s="30"/>
    </row>
    <row r="5599" spans="17:17" x14ac:dyDescent="0.25">
      <c r="Q5599" s="30"/>
    </row>
    <row r="5600" spans="17:17" x14ac:dyDescent="0.25">
      <c r="Q5600" s="30"/>
    </row>
    <row r="5601" spans="17:17" x14ac:dyDescent="0.25">
      <c r="Q5601" s="30"/>
    </row>
    <row r="5602" spans="17:17" x14ac:dyDescent="0.25">
      <c r="Q5602" s="30"/>
    </row>
    <row r="5603" spans="17:17" x14ac:dyDescent="0.25">
      <c r="Q5603" s="30"/>
    </row>
    <row r="5604" spans="17:17" x14ac:dyDescent="0.25">
      <c r="Q5604" s="30"/>
    </row>
    <row r="5605" spans="17:17" x14ac:dyDescent="0.25">
      <c r="Q5605" s="30"/>
    </row>
    <row r="5606" spans="17:17" x14ac:dyDescent="0.25">
      <c r="Q5606" s="30"/>
    </row>
    <row r="5607" spans="17:17" x14ac:dyDescent="0.25">
      <c r="Q5607" s="30"/>
    </row>
    <row r="5608" spans="17:17" x14ac:dyDescent="0.25">
      <c r="Q5608" s="30"/>
    </row>
    <row r="5609" spans="17:17" x14ac:dyDescent="0.25">
      <c r="Q5609" s="30"/>
    </row>
    <row r="5610" spans="17:17" x14ac:dyDescent="0.25">
      <c r="Q5610" s="30"/>
    </row>
    <row r="5611" spans="17:17" x14ac:dyDescent="0.25">
      <c r="Q5611" s="30"/>
    </row>
    <row r="5612" spans="17:17" x14ac:dyDescent="0.25">
      <c r="Q5612" s="30"/>
    </row>
    <row r="5613" spans="17:17" x14ac:dyDescent="0.25">
      <c r="Q5613" s="30"/>
    </row>
    <row r="5614" spans="17:17" x14ac:dyDescent="0.25">
      <c r="Q5614" s="30"/>
    </row>
    <row r="5615" spans="17:17" x14ac:dyDescent="0.25">
      <c r="Q5615" s="30"/>
    </row>
    <row r="5616" spans="17:17" x14ac:dyDescent="0.25">
      <c r="Q5616" s="30"/>
    </row>
    <row r="5617" spans="17:17" x14ac:dyDescent="0.25">
      <c r="Q5617" s="30"/>
    </row>
    <row r="5618" spans="17:17" x14ac:dyDescent="0.25">
      <c r="Q5618" s="30"/>
    </row>
    <row r="5619" spans="17:17" x14ac:dyDescent="0.25">
      <c r="Q5619" s="30"/>
    </row>
    <row r="5620" spans="17:17" x14ac:dyDescent="0.25">
      <c r="Q5620" s="30"/>
    </row>
    <row r="5621" spans="17:17" x14ac:dyDescent="0.25">
      <c r="Q5621" s="30"/>
    </row>
    <row r="5622" spans="17:17" x14ac:dyDescent="0.25">
      <c r="Q5622" s="30"/>
    </row>
    <row r="5623" spans="17:17" x14ac:dyDescent="0.25">
      <c r="Q5623" s="30"/>
    </row>
    <row r="5624" spans="17:17" x14ac:dyDescent="0.25">
      <c r="Q5624" s="30"/>
    </row>
    <row r="5625" spans="17:17" x14ac:dyDescent="0.25">
      <c r="Q5625" s="30"/>
    </row>
    <row r="5626" spans="17:17" x14ac:dyDescent="0.25">
      <c r="Q5626" s="30"/>
    </row>
    <row r="5627" spans="17:17" x14ac:dyDescent="0.25">
      <c r="Q5627" s="30"/>
    </row>
    <row r="5628" spans="17:17" x14ac:dyDescent="0.25">
      <c r="Q5628" s="30"/>
    </row>
    <row r="5629" spans="17:17" x14ac:dyDescent="0.25">
      <c r="Q5629" s="30"/>
    </row>
    <row r="5630" spans="17:17" x14ac:dyDescent="0.25">
      <c r="Q5630" s="30"/>
    </row>
    <row r="5631" spans="17:17" x14ac:dyDescent="0.25">
      <c r="Q5631" s="30"/>
    </row>
    <row r="5632" spans="17:17" x14ac:dyDescent="0.25">
      <c r="Q5632" s="30"/>
    </row>
    <row r="5633" spans="17:17" x14ac:dyDescent="0.25">
      <c r="Q5633" s="30"/>
    </row>
    <row r="5634" spans="17:17" x14ac:dyDescent="0.25">
      <c r="Q5634" s="30"/>
    </row>
    <row r="5635" spans="17:17" x14ac:dyDescent="0.25">
      <c r="Q5635" s="30"/>
    </row>
    <row r="5636" spans="17:17" x14ac:dyDescent="0.25">
      <c r="Q5636" s="30"/>
    </row>
    <row r="5637" spans="17:17" x14ac:dyDescent="0.25">
      <c r="Q5637" s="30"/>
    </row>
    <row r="5638" spans="17:17" x14ac:dyDescent="0.25">
      <c r="Q5638" s="30"/>
    </row>
    <row r="5639" spans="17:17" x14ac:dyDescent="0.25">
      <c r="Q5639" s="30"/>
    </row>
    <row r="5640" spans="17:17" x14ac:dyDescent="0.25">
      <c r="Q5640" s="30"/>
    </row>
    <row r="5641" spans="17:17" x14ac:dyDescent="0.25">
      <c r="Q5641" s="30"/>
    </row>
    <row r="5642" spans="17:17" x14ac:dyDescent="0.25">
      <c r="Q5642" s="30"/>
    </row>
    <row r="5643" spans="17:17" x14ac:dyDescent="0.25">
      <c r="Q5643" s="30"/>
    </row>
    <row r="5644" spans="17:17" x14ac:dyDescent="0.25">
      <c r="Q5644" s="30"/>
    </row>
    <row r="5645" spans="17:17" x14ac:dyDescent="0.25">
      <c r="Q5645" s="30"/>
    </row>
    <row r="5646" spans="17:17" x14ac:dyDescent="0.25">
      <c r="Q5646" s="30"/>
    </row>
    <row r="5647" spans="17:17" x14ac:dyDescent="0.25">
      <c r="Q5647" s="30"/>
    </row>
    <row r="5648" spans="17:17" x14ac:dyDescent="0.25">
      <c r="Q5648" s="30"/>
    </row>
    <row r="5649" spans="17:17" x14ac:dyDescent="0.25">
      <c r="Q5649" s="30"/>
    </row>
    <row r="5650" spans="17:17" x14ac:dyDescent="0.25">
      <c r="Q5650" s="30"/>
    </row>
    <row r="5651" spans="17:17" x14ac:dyDescent="0.25">
      <c r="Q5651" s="30"/>
    </row>
    <row r="5652" spans="17:17" x14ac:dyDescent="0.25">
      <c r="Q5652" s="30"/>
    </row>
    <row r="5653" spans="17:17" x14ac:dyDescent="0.25">
      <c r="Q5653" s="30"/>
    </row>
    <row r="5654" spans="17:17" x14ac:dyDescent="0.25">
      <c r="Q5654" s="30"/>
    </row>
    <row r="5655" spans="17:17" x14ac:dyDescent="0.25">
      <c r="Q5655" s="30"/>
    </row>
    <row r="5656" spans="17:17" x14ac:dyDescent="0.25">
      <c r="Q5656" s="30"/>
    </row>
    <row r="5657" spans="17:17" x14ac:dyDescent="0.25">
      <c r="Q5657" s="30"/>
    </row>
    <row r="5658" spans="17:17" x14ac:dyDescent="0.25">
      <c r="Q5658" s="30"/>
    </row>
    <row r="5659" spans="17:17" x14ac:dyDescent="0.25">
      <c r="Q5659" s="30"/>
    </row>
    <row r="5660" spans="17:17" x14ac:dyDescent="0.25">
      <c r="Q5660" s="30"/>
    </row>
    <row r="5661" spans="17:17" x14ac:dyDescent="0.25">
      <c r="Q5661" s="30"/>
    </row>
    <row r="5662" spans="17:17" x14ac:dyDescent="0.25">
      <c r="Q5662" s="30"/>
    </row>
    <row r="5663" spans="17:17" x14ac:dyDescent="0.25">
      <c r="Q5663" s="30"/>
    </row>
    <row r="5664" spans="17:17" x14ac:dyDescent="0.25">
      <c r="Q5664" s="30"/>
    </row>
    <row r="5665" spans="17:17" x14ac:dyDescent="0.25">
      <c r="Q5665" s="30"/>
    </row>
    <row r="5666" spans="17:17" x14ac:dyDescent="0.25">
      <c r="Q5666" s="30"/>
    </row>
    <row r="5667" spans="17:17" x14ac:dyDescent="0.25">
      <c r="Q5667" s="30"/>
    </row>
    <row r="5668" spans="17:17" x14ac:dyDescent="0.25">
      <c r="Q5668" s="30"/>
    </row>
    <row r="5669" spans="17:17" x14ac:dyDescent="0.25">
      <c r="Q5669" s="30"/>
    </row>
    <row r="5670" spans="17:17" x14ac:dyDescent="0.25">
      <c r="Q5670" s="30"/>
    </row>
    <row r="5671" spans="17:17" x14ac:dyDescent="0.25">
      <c r="Q5671" s="30"/>
    </row>
    <row r="5672" spans="17:17" x14ac:dyDescent="0.25">
      <c r="Q5672" s="30"/>
    </row>
    <row r="5673" spans="17:17" x14ac:dyDescent="0.25">
      <c r="Q5673" s="30"/>
    </row>
    <row r="5674" spans="17:17" x14ac:dyDescent="0.25">
      <c r="Q5674" s="30"/>
    </row>
    <row r="5675" spans="17:17" x14ac:dyDescent="0.25">
      <c r="Q5675" s="30"/>
    </row>
    <row r="5676" spans="17:17" x14ac:dyDescent="0.25">
      <c r="Q5676" s="30"/>
    </row>
    <row r="5677" spans="17:17" x14ac:dyDescent="0.25">
      <c r="Q5677" s="30"/>
    </row>
    <row r="5678" spans="17:17" x14ac:dyDescent="0.25">
      <c r="Q5678" s="30"/>
    </row>
    <row r="5679" spans="17:17" x14ac:dyDescent="0.25">
      <c r="Q5679" s="30"/>
    </row>
    <row r="5680" spans="17:17" x14ac:dyDescent="0.25">
      <c r="Q5680" s="30"/>
    </row>
    <row r="5681" spans="17:17" x14ac:dyDescent="0.25">
      <c r="Q5681" s="30"/>
    </row>
    <row r="5682" spans="17:17" x14ac:dyDescent="0.25">
      <c r="Q5682" s="30"/>
    </row>
    <row r="5683" spans="17:17" x14ac:dyDescent="0.25">
      <c r="Q5683" s="30"/>
    </row>
    <row r="5684" spans="17:17" x14ac:dyDescent="0.25">
      <c r="Q5684" s="30"/>
    </row>
    <row r="5685" spans="17:17" x14ac:dyDescent="0.25">
      <c r="Q5685" s="30"/>
    </row>
    <row r="5686" spans="17:17" x14ac:dyDescent="0.25">
      <c r="Q5686" s="30"/>
    </row>
    <row r="5687" spans="17:17" x14ac:dyDescent="0.25">
      <c r="Q5687" s="30"/>
    </row>
    <row r="5688" spans="17:17" x14ac:dyDescent="0.25">
      <c r="Q5688" s="30"/>
    </row>
    <row r="5689" spans="17:17" x14ac:dyDescent="0.25">
      <c r="Q5689" s="30"/>
    </row>
    <row r="5690" spans="17:17" x14ac:dyDescent="0.25">
      <c r="Q5690" s="30"/>
    </row>
    <row r="5691" spans="17:17" x14ac:dyDescent="0.25">
      <c r="Q5691" s="30"/>
    </row>
    <row r="5692" spans="17:17" x14ac:dyDescent="0.25">
      <c r="Q5692" s="30"/>
    </row>
    <row r="5693" spans="17:17" x14ac:dyDescent="0.25">
      <c r="Q5693" s="30"/>
    </row>
    <row r="5694" spans="17:17" x14ac:dyDescent="0.25">
      <c r="Q5694" s="30"/>
    </row>
    <row r="5695" spans="17:17" x14ac:dyDescent="0.25">
      <c r="Q5695" s="30"/>
    </row>
    <row r="5696" spans="17:17" x14ac:dyDescent="0.25">
      <c r="Q5696" s="30"/>
    </row>
    <row r="5697" spans="17:17" x14ac:dyDescent="0.25">
      <c r="Q5697" s="30"/>
    </row>
    <row r="5698" spans="17:17" x14ac:dyDescent="0.25">
      <c r="Q5698" s="30"/>
    </row>
    <row r="5699" spans="17:17" x14ac:dyDescent="0.25">
      <c r="Q5699" s="30"/>
    </row>
    <row r="5700" spans="17:17" x14ac:dyDescent="0.25">
      <c r="Q5700" s="30"/>
    </row>
    <row r="5701" spans="17:17" x14ac:dyDescent="0.25">
      <c r="Q5701" s="30"/>
    </row>
    <row r="5702" spans="17:17" x14ac:dyDescent="0.25">
      <c r="Q5702" s="30"/>
    </row>
    <row r="5703" spans="17:17" x14ac:dyDescent="0.25">
      <c r="Q5703" s="30"/>
    </row>
    <row r="5704" spans="17:17" x14ac:dyDescent="0.25">
      <c r="Q5704" s="30"/>
    </row>
    <row r="5705" spans="17:17" x14ac:dyDescent="0.25">
      <c r="Q5705" s="30"/>
    </row>
    <row r="5706" spans="17:17" x14ac:dyDescent="0.25">
      <c r="Q5706" s="30"/>
    </row>
    <row r="5707" spans="17:17" x14ac:dyDescent="0.25">
      <c r="Q5707" s="30"/>
    </row>
    <row r="5708" spans="17:17" x14ac:dyDescent="0.25">
      <c r="Q5708" s="30"/>
    </row>
    <row r="5709" spans="17:17" x14ac:dyDescent="0.25">
      <c r="Q5709" s="30"/>
    </row>
    <row r="5710" spans="17:17" x14ac:dyDescent="0.25">
      <c r="Q5710" s="30"/>
    </row>
    <row r="5711" spans="17:17" x14ac:dyDescent="0.25">
      <c r="Q5711" s="30"/>
    </row>
    <row r="5712" spans="17:17" x14ac:dyDescent="0.25">
      <c r="Q5712" s="30"/>
    </row>
    <row r="5713" spans="17:17" x14ac:dyDescent="0.25">
      <c r="Q5713" s="30"/>
    </row>
    <row r="5714" spans="17:17" x14ac:dyDescent="0.25">
      <c r="Q5714" s="30"/>
    </row>
    <row r="5715" spans="17:17" x14ac:dyDescent="0.25">
      <c r="Q5715" s="30"/>
    </row>
    <row r="5716" spans="17:17" x14ac:dyDescent="0.25">
      <c r="Q5716" s="30"/>
    </row>
    <row r="5717" spans="17:17" x14ac:dyDescent="0.25">
      <c r="Q5717" s="30"/>
    </row>
    <row r="5718" spans="17:17" x14ac:dyDescent="0.25">
      <c r="Q5718" s="30"/>
    </row>
    <row r="5719" spans="17:17" x14ac:dyDescent="0.25">
      <c r="Q5719" s="30"/>
    </row>
    <row r="5720" spans="17:17" x14ac:dyDescent="0.25">
      <c r="Q5720" s="30"/>
    </row>
    <row r="5721" spans="17:17" x14ac:dyDescent="0.25">
      <c r="Q5721" s="30"/>
    </row>
    <row r="5722" spans="17:17" x14ac:dyDescent="0.25">
      <c r="Q5722" s="30"/>
    </row>
    <row r="5723" spans="17:17" x14ac:dyDescent="0.25">
      <c r="Q5723" s="30"/>
    </row>
    <row r="5724" spans="17:17" x14ac:dyDescent="0.25">
      <c r="Q5724" s="30"/>
    </row>
    <row r="5725" spans="17:17" x14ac:dyDescent="0.25">
      <c r="Q5725" s="30"/>
    </row>
    <row r="5726" spans="17:17" x14ac:dyDescent="0.25">
      <c r="Q5726" s="30"/>
    </row>
    <row r="5727" spans="17:17" x14ac:dyDescent="0.25">
      <c r="Q5727" s="30"/>
    </row>
    <row r="5728" spans="17:17" x14ac:dyDescent="0.25">
      <c r="Q5728" s="30"/>
    </row>
    <row r="5729" spans="17:17" x14ac:dyDescent="0.25">
      <c r="Q5729" s="30"/>
    </row>
    <row r="5730" spans="17:17" x14ac:dyDescent="0.25">
      <c r="Q5730" s="30"/>
    </row>
    <row r="5731" spans="17:17" x14ac:dyDescent="0.25">
      <c r="Q5731" s="30"/>
    </row>
    <row r="5732" spans="17:17" x14ac:dyDescent="0.25">
      <c r="Q5732" s="30"/>
    </row>
    <row r="5733" spans="17:17" x14ac:dyDescent="0.25">
      <c r="Q5733" s="30"/>
    </row>
    <row r="5734" spans="17:17" x14ac:dyDescent="0.25">
      <c r="Q5734" s="30"/>
    </row>
    <row r="5735" spans="17:17" x14ac:dyDescent="0.25">
      <c r="Q5735" s="30"/>
    </row>
    <row r="5736" spans="17:17" x14ac:dyDescent="0.25">
      <c r="Q5736" s="30"/>
    </row>
    <row r="5737" spans="17:17" x14ac:dyDescent="0.25">
      <c r="Q5737" s="30"/>
    </row>
    <row r="5738" spans="17:17" x14ac:dyDescent="0.25">
      <c r="Q5738" s="30"/>
    </row>
    <row r="5739" spans="17:17" x14ac:dyDescent="0.25">
      <c r="Q5739" s="30"/>
    </row>
    <row r="5740" spans="17:17" x14ac:dyDescent="0.25">
      <c r="Q5740" s="30"/>
    </row>
    <row r="5741" spans="17:17" x14ac:dyDescent="0.25">
      <c r="Q5741" s="30"/>
    </row>
    <row r="5742" spans="17:17" x14ac:dyDescent="0.25">
      <c r="Q5742" s="30"/>
    </row>
    <row r="5743" spans="17:17" x14ac:dyDescent="0.25">
      <c r="Q5743" s="30"/>
    </row>
    <row r="5744" spans="17:17" x14ac:dyDescent="0.25">
      <c r="Q5744" s="30"/>
    </row>
    <row r="5745" spans="17:17" x14ac:dyDescent="0.25">
      <c r="Q5745" s="30"/>
    </row>
    <row r="5746" spans="17:17" x14ac:dyDescent="0.25">
      <c r="Q5746" s="30"/>
    </row>
    <row r="5747" spans="17:17" x14ac:dyDescent="0.25">
      <c r="Q5747" s="30"/>
    </row>
    <row r="5748" spans="17:17" x14ac:dyDescent="0.25">
      <c r="Q5748" s="30"/>
    </row>
    <row r="5749" spans="17:17" x14ac:dyDescent="0.25">
      <c r="Q5749" s="30"/>
    </row>
    <row r="5750" spans="17:17" x14ac:dyDescent="0.25">
      <c r="Q5750" s="30"/>
    </row>
    <row r="5751" spans="17:17" x14ac:dyDescent="0.25">
      <c r="Q5751" s="30"/>
    </row>
    <row r="5752" spans="17:17" x14ac:dyDescent="0.25">
      <c r="Q5752" s="30"/>
    </row>
    <row r="5753" spans="17:17" x14ac:dyDescent="0.25">
      <c r="Q5753" s="30"/>
    </row>
    <row r="5754" spans="17:17" x14ac:dyDescent="0.25">
      <c r="Q5754" s="30"/>
    </row>
    <row r="5755" spans="17:17" x14ac:dyDescent="0.25">
      <c r="Q5755" s="30"/>
    </row>
    <row r="5756" spans="17:17" x14ac:dyDescent="0.25">
      <c r="Q5756" s="30"/>
    </row>
    <row r="5757" spans="17:17" x14ac:dyDescent="0.25">
      <c r="Q5757" s="30"/>
    </row>
    <row r="5758" spans="17:17" x14ac:dyDescent="0.25">
      <c r="Q5758" s="30"/>
    </row>
    <row r="5759" spans="17:17" x14ac:dyDescent="0.25">
      <c r="Q5759" s="30"/>
    </row>
    <row r="5760" spans="17:17" x14ac:dyDescent="0.25">
      <c r="Q5760" s="30"/>
    </row>
    <row r="5761" spans="17:17" x14ac:dyDescent="0.25">
      <c r="Q5761" s="30"/>
    </row>
    <row r="5762" spans="17:17" x14ac:dyDescent="0.25">
      <c r="Q5762" s="30"/>
    </row>
    <row r="5763" spans="17:17" x14ac:dyDescent="0.25">
      <c r="Q5763" s="30"/>
    </row>
    <row r="5764" spans="17:17" x14ac:dyDescent="0.25">
      <c r="Q5764" s="30"/>
    </row>
    <row r="5765" spans="17:17" x14ac:dyDescent="0.25">
      <c r="Q5765" s="30"/>
    </row>
    <row r="5766" spans="17:17" x14ac:dyDescent="0.25">
      <c r="Q5766" s="30"/>
    </row>
    <row r="5767" spans="17:17" x14ac:dyDescent="0.25">
      <c r="Q5767" s="30"/>
    </row>
    <row r="5768" spans="17:17" x14ac:dyDescent="0.25">
      <c r="Q5768" s="30"/>
    </row>
    <row r="5769" spans="17:17" x14ac:dyDescent="0.25">
      <c r="Q5769" s="30"/>
    </row>
    <row r="5770" spans="17:17" x14ac:dyDescent="0.25">
      <c r="Q5770" s="30"/>
    </row>
    <row r="5771" spans="17:17" x14ac:dyDescent="0.25">
      <c r="Q5771" s="30"/>
    </row>
    <row r="5772" spans="17:17" x14ac:dyDescent="0.25">
      <c r="Q5772" s="30"/>
    </row>
    <row r="5773" spans="17:17" x14ac:dyDescent="0.25">
      <c r="Q5773" s="30"/>
    </row>
    <row r="5774" spans="17:17" x14ac:dyDescent="0.25">
      <c r="Q5774" s="30"/>
    </row>
    <row r="5775" spans="17:17" x14ac:dyDescent="0.25">
      <c r="Q5775" s="30"/>
    </row>
    <row r="5776" spans="17:17" x14ac:dyDescent="0.25">
      <c r="Q5776" s="30"/>
    </row>
    <row r="5777" spans="17:17" x14ac:dyDescent="0.25">
      <c r="Q5777" s="30"/>
    </row>
    <row r="5778" spans="17:17" x14ac:dyDescent="0.25">
      <c r="Q5778" s="30"/>
    </row>
    <row r="5779" spans="17:17" x14ac:dyDescent="0.25">
      <c r="Q5779" s="30"/>
    </row>
    <row r="5780" spans="17:17" x14ac:dyDescent="0.25">
      <c r="Q5780" s="30"/>
    </row>
    <row r="5781" spans="17:17" x14ac:dyDescent="0.25">
      <c r="Q5781" s="30"/>
    </row>
    <row r="5782" spans="17:17" x14ac:dyDescent="0.25">
      <c r="Q5782" s="30"/>
    </row>
    <row r="5783" spans="17:17" x14ac:dyDescent="0.25">
      <c r="Q5783" s="30"/>
    </row>
    <row r="5784" spans="17:17" x14ac:dyDescent="0.25">
      <c r="Q5784" s="30"/>
    </row>
    <row r="5785" spans="17:17" x14ac:dyDescent="0.25">
      <c r="Q5785" s="30"/>
    </row>
    <row r="5786" spans="17:17" x14ac:dyDescent="0.25">
      <c r="Q5786" s="30"/>
    </row>
    <row r="5787" spans="17:17" x14ac:dyDescent="0.25">
      <c r="Q5787" s="30"/>
    </row>
    <row r="5788" spans="17:17" x14ac:dyDescent="0.25">
      <c r="Q5788" s="30"/>
    </row>
    <row r="5789" spans="17:17" x14ac:dyDescent="0.25">
      <c r="Q5789" s="30"/>
    </row>
    <row r="5790" spans="17:17" x14ac:dyDescent="0.25">
      <c r="Q5790" s="30"/>
    </row>
    <row r="5791" spans="17:17" x14ac:dyDescent="0.25">
      <c r="Q5791" s="30"/>
    </row>
    <row r="5792" spans="17:17" x14ac:dyDescent="0.25">
      <c r="Q5792" s="30"/>
    </row>
    <row r="5793" spans="17:17" x14ac:dyDescent="0.25">
      <c r="Q5793" s="30"/>
    </row>
    <row r="5794" spans="17:17" x14ac:dyDescent="0.25">
      <c r="Q5794" s="30"/>
    </row>
    <row r="5795" spans="17:17" x14ac:dyDescent="0.25">
      <c r="Q5795" s="30"/>
    </row>
    <row r="5796" spans="17:17" x14ac:dyDescent="0.25">
      <c r="Q5796" s="30"/>
    </row>
    <row r="5797" spans="17:17" x14ac:dyDescent="0.25">
      <c r="Q5797" s="30"/>
    </row>
    <row r="5798" spans="17:17" x14ac:dyDescent="0.25">
      <c r="Q5798" s="30"/>
    </row>
    <row r="5799" spans="17:17" x14ac:dyDescent="0.25">
      <c r="Q5799" s="30"/>
    </row>
    <row r="5800" spans="17:17" x14ac:dyDescent="0.25">
      <c r="Q5800" s="30"/>
    </row>
    <row r="5801" spans="17:17" x14ac:dyDescent="0.25">
      <c r="Q5801" s="30"/>
    </row>
    <row r="5802" spans="17:17" x14ac:dyDescent="0.25">
      <c r="Q5802" s="30"/>
    </row>
    <row r="5803" spans="17:17" x14ac:dyDescent="0.25">
      <c r="Q5803" s="30"/>
    </row>
    <row r="5804" spans="17:17" x14ac:dyDescent="0.25">
      <c r="Q5804" s="30"/>
    </row>
    <row r="5805" spans="17:17" x14ac:dyDescent="0.25">
      <c r="Q5805" s="30"/>
    </row>
    <row r="5806" spans="17:17" x14ac:dyDescent="0.25">
      <c r="Q5806" s="30"/>
    </row>
    <row r="5807" spans="17:17" x14ac:dyDescent="0.25">
      <c r="Q5807" s="30"/>
    </row>
    <row r="5808" spans="17:17" x14ac:dyDescent="0.25">
      <c r="Q5808" s="30"/>
    </row>
    <row r="5809" spans="17:17" x14ac:dyDescent="0.25">
      <c r="Q5809" s="30"/>
    </row>
    <row r="5810" spans="17:17" x14ac:dyDescent="0.25">
      <c r="Q5810" s="30"/>
    </row>
    <row r="5811" spans="17:17" x14ac:dyDescent="0.25">
      <c r="Q5811" s="30"/>
    </row>
    <row r="5812" spans="17:17" x14ac:dyDescent="0.25">
      <c r="Q5812" s="30"/>
    </row>
    <row r="5813" spans="17:17" x14ac:dyDescent="0.25">
      <c r="Q5813" s="30"/>
    </row>
    <row r="5814" spans="17:17" x14ac:dyDescent="0.25">
      <c r="Q5814" s="30"/>
    </row>
    <row r="5815" spans="17:17" x14ac:dyDescent="0.25">
      <c r="Q5815" s="30"/>
    </row>
    <row r="5816" spans="17:17" x14ac:dyDescent="0.25">
      <c r="Q5816" s="30"/>
    </row>
    <row r="5817" spans="17:17" x14ac:dyDescent="0.25">
      <c r="Q5817" s="30"/>
    </row>
    <row r="5818" spans="17:17" x14ac:dyDescent="0.25">
      <c r="Q5818" s="30"/>
    </row>
    <row r="5819" spans="17:17" x14ac:dyDescent="0.25">
      <c r="Q5819" s="30"/>
    </row>
    <row r="5820" spans="17:17" x14ac:dyDescent="0.25">
      <c r="Q5820" s="30"/>
    </row>
    <row r="5821" spans="17:17" x14ac:dyDescent="0.25">
      <c r="Q5821" s="30"/>
    </row>
    <row r="5822" spans="17:17" x14ac:dyDescent="0.25">
      <c r="Q5822" s="30"/>
    </row>
    <row r="5823" spans="17:17" x14ac:dyDescent="0.25">
      <c r="Q5823" s="30"/>
    </row>
    <row r="5824" spans="17:17" x14ac:dyDescent="0.25">
      <c r="Q5824" s="30"/>
    </row>
    <row r="5825" spans="17:17" x14ac:dyDescent="0.25">
      <c r="Q5825" s="30"/>
    </row>
    <row r="5826" spans="17:17" x14ac:dyDescent="0.25">
      <c r="Q5826" s="30"/>
    </row>
    <row r="5827" spans="17:17" x14ac:dyDescent="0.25">
      <c r="Q5827" s="30"/>
    </row>
    <row r="5828" spans="17:17" x14ac:dyDescent="0.25">
      <c r="Q5828" s="30"/>
    </row>
    <row r="5829" spans="17:17" x14ac:dyDescent="0.25">
      <c r="Q5829" s="30"/>
    </row>
    <row r="5830" spans="17:17" x14ac:dyDescent="0.25">
      <c r="Q5830" s="30"/>
    </row>
    <row r="5831" spans="17:17" x14ac:dyDescent="0.25">
      <c r="Q5831" s="30"/>
    </row>
    <row r="5832" spans="17:17" x14ac:dyDescent="0.25">
      <c r="Q5832" s="30"/>
    </row>
    <row r="5833" spans="17:17" x14ac:dyDescent="0.25">
      <c r="Q5833" s="30"/>
    </row>
    <row r="5834" spans="17:17" x14ac:dyDescent="0.25">
      <c r="Q5834" s="30"/>
    </row>
    <row r="5835" spans="17:17" x14ac:dyDescent="0.25">
      <c r="Q5835" s="30"/>
    </row>
    <row r="5836" spans="17:17" x14ac:dyDescent="0.25">
      <c r="Q5836" s="30"/>
    </row>
    <row r="5837" spans="17:17" x14ac:dyDescent="0.25">
      <c r="Q5837" s="30"/>
    </row>
    <row r="5838" spans="17:17" x14ac:dyDescent="0.25">
      <c r="Q5838" s="30"/>
    </row>
    <row r="5839" spans="17:17" x14ac:dyDescent="0.25">
      <c r="Q5839" s="30"/>
    </row>
    <row r="5840" spans="17:17" x14ac:dyDescent="0.25">
      <c r="Q5840" s="30"/>
    </row>
    <row r="5841" spans="17:17" x14ac:dyDescent="0.25">
      <c r="Q5841" s="30"/>
    </row>
    <row r="5842" spans="17:17" x14ac:dyDescent="0.25">
      <c r="Q5842" s="30"/>
    </row>
    <row r="5843" spans="17:17" x14ac:dyDescent="0.25">
      <c r="Q5843" s="30"/>
    </row>
    <row r="5844" spans="17:17" x14ac:dyDescent="0.25">
      <c r="Q5844" s="30"/>
    </row>
    <row r="5845" spans="17:17" x14ac:dyDescent="0.25">
      <c r="Q5845" s="30"/>
    </row>
    <row r="5846" spans="17:17" x14ac:dyDescent="0.25">
      <c r="Q5846" s="30"/>
    </row>
    <row r="5847" spans="17:17" x14ac:dyDescent="0.25">
      <c r="Q5847" s="30"/>
    </row>
    <row r="5848" spans="17:17" x14ac:dyDescent="0.25">
      <c r="Q5848" s="30"/>
    </row>
    <row r="5849" spans="17:17" x14ac:dyDescent="0.25">
      <c r="Q5849" s="30"/>
    </row>
    <row r="5850" spans="17:17" x14ac:dyDescent="0.25">
      <c r="Q5850" s="30"/>
    </row>
    <row r="5851" spans="17:17" x14ac:dyDescent="0.25">
      <c r="Q5851" s="30"/>
    </row>
    <row r="5852" spans="17:17" x14ac:dyDescent="0.25">
      <c r="Q5852" s="30"/>
    </row>
    <row r="5853" spans="17:17" x14ac:dyDescent="0.25">
      <c r="Q5853" s="30"/>
    </row>
    <row r="5854" spans="17:17" x14ac:dyDescent="0.25">
      <c r="Q5854" s="30"/>
    </row>
    <row r="5855" spans="17:17" x14ac:dyDescent="0.25">
      <c r="Q5855" s="30"/>
    </row>
    <row r="5856" spans="17:17" x14ac:dyDescent="0.25">
      <c r="Q5856" s="30"/>
    </row>
    <row r="5857" spans="17:17" x14ac:dyDescent="0.25">
      <c r="Q5857" s="30"/>
    </row>
    <row r="5858" spans="17:17" x14ac:dyDescent="0.25">
      <c r="Q5858" s="30"/>
    </row>
    <row r="5859" spans="17:17" x14ac:dyDescent="0.25">
      <c r="Q5859" s="30"/>
    </row>
    <row r="5860" spans="17:17" x14ac:dyDescent="0.25">
      <c r="Q5860" s="30"/>
    </row>
    <row r="5861" spans="17:17" x14ac:dyDescent="0.25">
      <c r="Q5861" s="30"/>
    </row>
    <row r="5862" spans="17:17" x14ac:dyDescent="0.25">
      <c r="Q5862" s="30"/>
    </row>
    <row r="5863" spans="17:17" x14ac:dyDescent="0.25">
      <c r="Q5863" s="30"/>
    </row>
    <row r="5864" spans="17:17" x14ac:dyDescent="0.25">
      <c r="Q5864" s="30"/>
    </row>
    <row r="5865" spans="17:17" x14ac:dyDescent="0.25">
      <c r="Q5865" s="30"/>
    </row>
    <row r="5866" spans="17:17" x14ac:dyDescent="0.25">
      <c r="Q5866" s="30"/>
    </row>
    <row r="5867" spans="17:17" x14ac:dyDescent="0.25">
      <c r="Q5867" s="30"/>
    </row>
    <row r="5868" spans="17:17" x14ac:dyDescent="0.25">
      <c r="Q5868" s="30"/>
    </row>
    <row r="5869" spans="17:17" x14ac:dyDescent="0.25">
      <c r="Q5869" s="30"/>
    </row>
    <row r="5870" spans="17:17" x14ac:dyDescent="0.25">
      <c r="Q5870" s="30"/>
    </row>
    <row r="5871" spans="17:17" x14ac:dyDescent="0.25">
      <c r="Q5871" s="30"/>
    </row>
    <row r="5872" spans="17:17" x14ac:dyDescent="0.25">
      <c r="Q5872" s="30"/>
    </row>
    <row r="5873" spans="17:17" x14ac:dyDescent="0.25">
      <c r="Q5873" s="30"/>
    </row>
    <row r="5874" spans="17:17" x14ac:dyDescent="0.25">
      <c r="Q5874" s="30"/>
    </row>
    <row r="5875" spans="17:17" x14ac:dyDescent="0.25">
      <c r="Q5875" s="30"/>
    </row>
    <row r="5876" spans="17:17" x14ac:dyDescent="0.25">
      <c r="Q5876" s="30"/>
    </row>
    <row r="5877" spans="17:17" x14ac:dyDescent="0.25">
      <c r="Q5877" s="30"/>
    </row>
    <row r="5878" spans="17:17" x14ac:dyDescent="0.25">
      <c r="Q5878" s="30"/>
    </row>
    <row r="5879" spans="17:17" x14ac:dyDescent="0.25">
      <c r="Q5879" s="30"/>
    </row>
    <row r="5880" spans="17:17" x14ac:dyDescent="0.25">
      <c r="Q5880" s="30"/>
    </row>
    <row r="5881" spans="17:17" x14ac:dyDescent="0.25">
      <c r="Q5881" s="30"/>
    </row>
    <row r="5882" spans="17:17" x14ac:dyDescent="0.25">
      <c r="Q5882" s="30"/>
    </row>
    <row r="5883" spans="17:17" x14ac:dyDescent="0.25">
      <c r="Q5883" s="30"/>
    </row>
    <row r="5884" spans="17:17" x14ac:dyDescent="0.25">
      <c r="Q5884" s="30"/>
    </row>
    <row r="5885" spans="17:17" x14ac:dyDescent="0.25">
      <c r="Q5885" s="30"/>
    </row>
    <row r="5886" spans="17:17" x14ac:dyDescent="0.25">
      <c r="Q5886" s="30"/>
    </row>
    <row r="5887" spans="17:17" x14ac:dyDescent="0.25">
      <c r="Q5887" s="30"/>
    </row>
    <row r="5888" spans="17:17" x14ac:dyDescent="0.25">
      <c r="Q5888" s="30"/>
    </row>
    <row r="5889" spans="17:17" x14ac:dyDescent="0.25">
      <c r="Q5889" s="30"/>
    </row>
    <row r="5890" spans="17:17" x14ac:dyDescent="0.25">
      <c r="Q5890" s="30"/>
    </row>
    <row r="5891" spans="17:17" x14ac:dyDescent="0.25">
      <c r="Q5891" s="30"/>
    </row>
    <row r="5892" spans="17:17" x14ac:dyDescent="0.25">
      <c r="Q5892" s="30"/>
    </row>
    <row r="5893" spans="17:17" x14ac:dyDescent="0.25">
      <c r="Q5893" s="30"/>
    </row>
    <row r="5894" spans="17:17" x14ac:dyDescent="0.25">
      <c r="Q5894" s="30"/>
    </row>
    <row r="5895" spans="17:17" x14ac:dyDescent="0.25">
      <c r="Q5895" s="30"/>
    </row>
    <row r="5896" spans="17:17" x14ac:dyDescent="0.25">
      <c r="Q5896" s="30"/>
    </row>
    <row r="5897" spans="17:17" x14ac:dyDescent="0.25">
      <c r="Q5897" s="30"/>
    </row>
    <row r="5898" spans="17:17" x14ac:dyDescent="0.25">
      <c r="Q5898" s="30"/>
    </row>
    <row r="5899" spans="17:17" x14ac:dyDescent="0.25">
      <c r="Q5899" s="30"/>
    </row>
    <row r="5900" spans="17:17" x14ac:dyDescent="0.25">
      <c r="Q5900" s="30"/>
    </row>
    <row r="5901" spans="17:17" x14ac:dyDescent="0.25">
      <c r="Q5901" s="30"/>
    </row>
    <row r="5902" spans="17:17" x14ac:dyDescent="0.25">
      <c r="Q5902" s="30"/>
    </row>
    <row r="5903" spans="17:17" x14ac:dyDescent="0.25">
      <c r="Q5903" s="30"/>
    </row>
    <row r="5904" spans="17:17" x14ac:dyDescent="0.25">
      <c r="Q5904" s="30"/>
    </row>
    <row r="5905" spans="17:17" x14ac:dyDescent="0.25">
      <c r="Q5905" s="30"/>
    </row>
    <row r="5906" spans="17:17" x14ac:dyDescent="0.25">
      <c r="Q5906" s="30"/>
    </row>
    <row r="5907" spans="17:17" x14ac:dyDescent="0.25">
      <c r="Q5907" s="30"/>
    </row>
    <row r="5908" spans="17:17" x14ac:dyDescent="0.25">
      <c r="Q5908" s="30"/>
    </row>
    <row r="5909" spans="17:17" x14ac:dyDescent="0.25">
      <c r="Q5909" s="30"/>
    </row>
    <row r="5910" spans="17:17" x14ac:dyDescent="0.25">
      <c r="Q5910" s="30"/>
    </row>
    <row r="5911" spans="17:17" x14ac:dyDescent="0.25">
      <c r="Q5911" s="30"/>
    </row>
    <row r="5912" spans="17:17" x14ac:dyDescent="0.25">
      <c r="Q5912" s="30"/>
    </row>
    <row r="5913" spans="17:17" x14ac:dyDescent="0.25">
      <c r="Q5913" s="30"/>
    </row>
    <row r="5914" spans="17:17" x14ac:dyDescent="0.25">
      <c r="Q5914" s="30"/>
    </row>
    <row r="5915" spans="17:17" x14ac:dyDescent="0.25">
      <c r="Q5915" s="30"/>
    </row>
    <row r="5916" spans="17:17" x14ac:dyDescent="0.25">
      <c r="Q5916" s="30"/>
    </row>
    <row r="5917" spans="17:17" x14ac:dyDescent="0.25">
      <c r="Q5917" s="30"/>
    </row>
    <row r="5918" spans="17:17" x14ac:dyDescent="0.25">
      <c r="Q5918" s="30"/>
    </row>
    <row r="5919" spans="17:17" x14ac:dyDescent="0.25">
      <c r="Q5919" s="30"/>
    </row>
    <row r="5920" spans="17:17" x14ac:dyDescent="0.25">
      <c r="Q5920" s="30"/>
    </row>
    <row r="5921" spans="17:17" x14ac:dyDescent="0.25">
      <c r="Q5921" s="30"/>
    </row>
    <row r="5922" spans="17:17" x14ac:dyDescent="0.25">
      <c r="Q5922" s="30"/>
    </row>
    <row r="5923" spans="17:17" x14ac:dyDescent="0.25">
      <c r="Q5923" s="30"/>
    </row>
    <row r="5924" spans="17:17" x14ac:dyDescent="0.25">
      <c r="Q5924" s="30"/>
    </row>
    <row r="5925" spans="17:17" x14ac:dyDescent="0.25">
      <c r="Q5925" s="30"/>
    </row>
    <row r="5926" spans="17:17" x14ac:dyDescent="0.25">
      <c r="Q5926" s="30"/>
    </row>
    <row r="5927" spans="17:17" x14ac:dyDescent="0.25">
      <c r="Q5927" s="30"/>
    </row>
    <row r="5928" spans="17:17" x14ac:dyDescent="0.25">
      <c r="Q5928" s="30"/>
    </row>
    <row r="5929" spans="17:17" x14ac:dyDescent="0.25">
      <c r="Q5929" s="30"/>
    </row>
    <row r="5930" spans="17:17" x14ac:dyDescent="0.25">
      <c r="Q5930" s="30"/>
    </row>
    <row r="5931" spans="17:17" x14ac:dyDescent="0.25">
      <c r="Q5931" s="30"/>
    </row>
    <row r="5932" spans="17:17" x14ac:dyDescent="0.25">
      <c r="Q5932" s="30"/>
    </row>
    <row r="5933" spans="17:17" x14ac:dyDescent="0.25">
      <c r="Q5933" s="30"/>
    </row>
    <row r="5934" spans="17:17" x14ac:dyDescent="0.25">
      <c r="Q5934" s="30"/>
    </row>
    <row r="5935" spans="17:17" x14ac:dyDescent="0.25">
      <c r="Q5935" s="30"/>
    </row>
    <row r="5936" spans="17:17" x14ac:dyDescent="0.25">
      <c r="Q5936" s="30"/>
    </row>
    <row r="5937" spans="17:17" x14ac:dyDescent="0.25">
      <c r="Q5937" s="30"/>
    </row>
    <row r="5938" spans="17:17" x14ac:dyDescent="0.25">
      <c r="Q5938" s="30"/>
    </row>
    <row r="5939" spans="17:17" x14ac:dyDescent="0.25">
      <c r="Q5939" s="30"/>
    </row>
    <row r="5940" spans="17:17" x14ac:dyDescent="0.25">
      <c r="Q5940" s="30"/>
    </row>
    <row r="5941" spans="17:17" x14ac:dyDescent="0.25">
      <c r="Q5941" s="30"/>
    </row>
    <row r="5942" spans="17:17" x14ac:dyDescent="0.25">
      <c r="Q5942" s="30"/>
    </row>
    <row r="5943" spans="17:17" x14ac:dyDescent="0.25">
      <c r="Q5943" s="30"/>
    </row>
    <row r="5944" spans="17:17" x14ac:dyDescent="0.25">
      <c r="Q5944" s="30"/>
    </row>
    <row r="5945" spans="17:17" x14ac:dyDescent="0.25">
      <c r="Q5945" s="30"/>
    </row>
    <row r="5946" spans="17:17" x14ac:dyDescent="0.25">
      <c r="Q5946" s="30"/>
    </row>
    <row r="5947" spans="17:17" x14ac:dyDescent="0.25">
      <c r="Q5947" s="30"/>
    </row>
    <row r="5948" spans="17:17" x14ac:dyDescent="0.25">
      <c r="Q5948" s="30"/>
    </row>
    <row r="5949" spans="17:17" x14ac:dyDescent="0.25">
      <c r="Q5949" s="30"/>
    </row>
    <row r="5950" spans="17:17" x14ac:dyDescent="0.25">
      <c r="Q5950" s="30"/>
    </row>
    <row r="5951" spans="17:17" x14ac:dyDescent="0.25">
      <c r="Q5951" s="30"/>
    </row>
    <row r="5952" spans="17:17" x14ac:dyDescent="0.25">
      <c r="Q5952" s="30"/>
    </row>
    <row r="5953" spans="17:17" x14ac:dyDescent="0.25">
      <c r="Q5953" s="30"/>
    </row>
    <row r="5954" spans="17:17" x14ac:dyDescent="0.25">
      <c r="Q5954" s="30"/>
    </row>
    <row r="5955" spans="17:17" x14ac:dyDescent="0.25">
      <c r="Q5955" s="30"/>
    </row>
    <row r="5956" spans="17:17" x14ac:dyDescent="0.25">
      <c r="Q5956" s="30"/>
    </row>
    <row r="5957" spans="17:17" x14ac:dyDescent="0.25">
      <c r="Q5957" s="30"/>
    </row>
    <row r="5958" spans="17:17" x14ac:dyDescent="0.25">
      <c r="Q5958" s="30"/>
    </row>
    <row r="5959" spans="17:17" x14ac:dyDescent="0.25">
      <c r="Q5959" s="30"/>
    </row>
    <row r="5960" spans="17:17" x14ac:dyDescent="0.25">
      <c r="Q5960" s="30"/>
    </row>
    <row r="5961" spans="17:17" x14ac:dyDescent="0.25">
      <c r="Q5961" s="30"/>
    </row>
    <row r="5962" spans="17:17" x14ac:dyDescent="0.25">
      <c r="Q5962" s="30"/>
    </row>
    <row r="5963" spans="17:17" x14ac:dyDescent="0.25">
      <c r="Q5963" s="30"/>
    </row>
    <row r="5964" spans="17:17" x14ac:dyDescent="0.25">
      <c r="Q5964" s="30"/>
    </row>
    <row r="5965" spans="17:17" x14ac:dyDescent="0.25">
      <c r="Q5965" s="30"/>
    </row>
    <row r="5966" spans="17:17" x14ac:dyDescent="0.25">
      <c r="Q5966" s="30"/>
    </row>
    <row r="5967" spans="17:17" x14ac:dyDescent="0.25">
      <c r="Q5967" s="30"/>
    </row>
    <row r="5968" spans="17:17" x14ac:dyDescent="0.25">
      <c r="Q5968" s="30"/>
    </row>
    <row r="5969" spans="17:17" x14ac:dyDescent="0.25">
      <c r="Q5969" s="30"/>
    </row>
    <row r="5970" spans="17:17" x14ac:dyDescent="0.25">
      <c r="Q5970" s="30"/>
    </row>
    <row r="5971" spans="17:17" x14ac:dyDescent="0.25">
      <c r="Q5971" s="30"/>
    </row>
    <row r="5972" spans="17:17" x14ac:dyDescent="0.25">
      <c r="Q5972" s="30"/>
    </row>
    <row r="5973" spans="17:17" x14ac:dyDescent="0.25">
      <c r="Q5973" s="30"/>
    </row>
    <row r="5974" spans="17:17" x14ac:dyDescent="0.25">
      <c r="Q5974" s="30"/>
    </row>
    <row r="5975" spans="17:17" x14ac:dyDescent="0.25">
      <c r="Q5975" s="30"/>
    </row>
    <row r="5976" spans="17:17" x14ac:dyDescent="0.25">
      <c r="Q5976" s="30"/>
    </row>
    <row r="5977" spans="17:17" x14ac:dyDescent="0.25">
      <c r="Q5977" s="30"/>
    </row>
    <row r="5978" spans="17:17" x14ac:dyDescent="0.25">
      <c r="Q5978" s="30"/>
    </row>
    <row r="5979" spans="17:17" x14ac:dyDescent="0.25">
      <c r="Q5979" s="30"/>
    </row>
    <row r="5980" spans="17:17" x14ac:dyDescent="0.25">
      <c r="Q5980" s="30"/>
    </row>
    <row r="5981" spans="17:17" x14ac:dyDescent="0.25">
      <c r="Q5981" s="30"/>
    </row>
    <row r="5982" spans="17:17" x14ac:dyDescent="0.25">
      <c r="Q5982" s="30"/>
    </row>
    <row r="5983" spans="17:17" x14ac:dyDescent="0.25">
      <c r="Q5983" s="30"/>
    </row>
    <row r="5984" spans="17:17" x14ac:dyDescent="0.25">
      <c r="Q5984" s="30"/>
    </row>
    <row r="5985" spans="17:17" x14ac:dyDescent="0.25">
      <c r="Q5985" s="30"/>
    </row>
    <row r="5986" spans="17:17" x14ac:dyDescent="0.25">
      <c r="Q5986" s="30"/>
    </row>
    <row r="5987" spans="17:17" x14ac:dyDescent="0.25">
      <c r="Q5987" s="30"/>
    </row>
    <row r="5988" spans="17:17" x14ac:dyDescent="0.25">
      <c r="Q5988" s="30"/>
    </row>
    <row r="5989" spans="17:17" x14ac:dyDescent="0.25">
      <c r="Q5989" s="30"/>
    </row>
    <row r="5990" spans="17:17" x14ac:dyDescent="0.25">
      <c r="Q5990" s="30"/>
    </row>
    <row r="5991" spans="17:17" x14ac:dyDescent="0.25">
      <c r="Q5991" s="30"/>
    </row>
    <row r="5992" spans="17:17" x14ac:dyDescent="0.25">
      <c r="Q5992" s="30"/>
    </row>
    <row r="5993" spans="17:17" x14ac:dyDescent="0.25">
      <c r="Q5993" s="30"/>
    </row>
    <row r="5994" spans="17:17" x14ac:dyDescent="0.25">
      <c r="Q5994" s="30"/>
    </row>
    <row r="5995" spans="17:17" x14ac:dyDescent="0.25">
      <c r="Q5995" s="30"/>
    </row>
    <row r="5996" spans="17:17" x14ac:dyDescent="0.25">
      <c r="Q5996" s="30"/>
    </row>
    <row r="5997" spans="17:17" x14ac:dyDescent="0.25">
      <c r="Q5997" s="30"/>
    </row>
    <row r="5998" spans="17:17" x14ac:dyDescent="0.25">
      <c r="Q5998" s="30"/>
    </row>
    <row r="5999" spans="17:17" x14ac:dyDescent="0.25">
      <c r="Q5999" s="30"/>
    </row>
    <row r="6000" spans="17:17" x14ac:dyDescent="0.25">
      <c r="Q6000" s="30"/>
    </row>
    <row r="6001" spans="17:17" x14ac:dyDescent="0.25">
      <c r="Q6001" s="30"/>
    </row>
    <row r="6002" spans="17:17" x14ac:dyDescent="0.25">
      <c r="Q6002" s="30"/>
    </row>
    <row r="6003" spans="17:17" x14ac:dyDescent="0.25">
      <c r="Q6003" s="30"/>
    </row>
    <row r="6004" spans="17:17" x14ac:dyDescent="0.25">
      <c r="Q6004" s="30"/>
    </row>
    <row r="6005" spans="17:17" x14ac:dyDescent="0.25">
      <c r="Q6005" s="30"/>
    </row>
    <row r="6006" spans="17:17" x14ac:dyDescent="0.25">
      <c r="Q6006" s="30"/>
    </row>
    <row r="6007" spans="17:17" x14ac:dyDescent="0.25">
      <c r="Q6007" s="30"/>
    </row>
    <row r="6008" spans="17:17" x14ac:dyDescent="0.25">
      <c r="Q6008" s="30"/>
    </row>
    <row r="6009" spans="17:17" x14ac:dyDescent="0.25">
      <c r="Q6009" s="30"/>
    </row>
    <row r="6010" spans="17:17" x14ac:dyDescent="0.25">
      <c r="Q6010" s="30"/>
    </row>
    <row r="6011" spans="17:17" x14ac:dyDescent="0.25">
      <c r="Q6011" s="30"/>
    </row>
    <row r="6012" spans="17:17" x14ac:dyDescent="0.25">
      <c r="Q6012" s="30"/>
    </row>
    <row r="6013" spans="17:17" x14ac:dyDescent="0.25">
      <c r="Q6013" s="30"/>
    </row>
    <row r="6014" spans="17:17" x14ac:dyDescent="0.25">
      <c r="Q6014" s="30"/>
    </row>
    <row r="6015" spans="17:17" x14ac:dyDescent="0.25">
      <c r="Q6015" s="30"/>
    </row>
    <row r="6016" spans="17:17" x14ac:dyDescent="0.25">
      <c r="Q6016" s="30"/>
    </row>
    <row r="6017" spans="17:17" x14ac:dyDescent="0.25">
      <c r="Q6017" s="30"/>
    </row>
    <row r="6018" spans="17:17" x14ac:dyDescent="0.25">
      <c r="Q6018" s="30"/>
    </row>
    <row r="6019" spans="17:17" x14ac:dyDescent="0.25">
      <c r="Q6019" s="30"/>
    </row>
    <row r="6020" spans="17:17" x14ac:dyDescent="0.25">
      <c r="Q6020" s="30"/>
    </row>
    <row r="6021" spans="17:17" x14ac:dyDescent="0.25">
      <c r="Q6021" s="30"/>
    </row>
    <row r="6022" spans="17:17" x14ac:dyDescent="0.25">
      <c r="Q6022" s="30"/>
    </row>
    <row r="6023" spans="17:17" x14ac:dyDescent="0.25">
      <c r="Q6023" s="30"/>
    </row>
    <row r="6024" spans="17:17" x14ac:dyDescent="0.25">
      <c r="Q6024" s="30"/>
    </row>
    <row r="6025" spans="17:17" x14ac:dyDescent="0.25">
      <c r="Q6025" s="30"/>
    </row>
    <row r="6026" spans="17:17" x14ac:dyDescent="0.25">
      <c r="Q6026" s="30"/>
    </row>
    <row r="6027" spans="17:17" x14ac:dyDescent="0.25">
      <c r="Q6027" s="30"/>
    </row>
    <row r="6028" spans="17:17" x14ac:dyDescent="0.25">
      <c r="Q6028" s="30"/>
    </row>
    <row r="6029" spans="17:17" x14ac:dyDescent="0.25">
      <c r="Q6029" s="30"/>
    </row>
    <row r="6030" spans="17:17" x14ac:dyDescent="0.25">
      <c r="Q6030" s="30"/>
    </row>
    <row r="6031" spans="17:17" x14ac:dyDescent="0.25">
      <c r="Q6031" s="30"/>
    </row>
    <row r="6032" spans="17:17" x14ac:dyDescent="0.25">
      <c r="Q6032" s="30"/>
    </row>
    <row r="6033" spans="17:17" x14ac:dyDescent="0.25">
      <c r="Q6033" s="30"/>
    </row>
    <row r="6034" spans="17:17" x14ac:dyDescent="0.25">
      <c r="Q6034" s="30"/>
    </row>
    <row r="6035" spans="17:17" x14ac:dyDescent="0.25">
      <c r="Q6035" s="30"/>
    </row>
    <row r="6036" spans="17:17" x14ac:dyDescent="0.25">
      <c r="Q6036" s="30"/>
    </row>
    <row r="6037" spans="17:17" x14ac:dyDescent="0.25">
      <c r="Q6037" s="30"/>
    </row>
    <row r="6038" spans="17:17" x14ac:dyDescent="0.25">
      <c r="Q6038" s="30"/>
    </row>
    <row r="6039" spans="17:17" x14ac:dyDescent="0.25">
      <c r="Q6039" s="30"/>
    </row>
    <row r="6040" spans="17:17" x14ac:dyDescent="0.25">
      <c r="Q6040" s="30"/>
    </row>
    <row r="6041" spans="17:17" x14ac:dyDescent="0.25">
      <c r="Q6041" s="30"/>
    </row>
    <row r="6042" spans="17:17" x14ac:dyDescent="0.25">
      <c r="Q6042" s="30"/>
    </row>
    <row r="6043" spans="17:17" x14ac:dyDescent="0.25">
      <c r="Q6043" s="30"/>
    </row>
    <row r="6044" spans="17:17" x14ac:dyDescent="0.25">
      <c r="Q6044" s="30"/>
    </row>
    <row r="6045" spans="17:17" x14ac:dyDescent="0.25">
      <c r="Q6045" s="30"/>
    </row>
    <row r="6046" spans="17:17" x14ac:dyDescent="0.25">
      <c r="Q6046" s="30"/>
    </row>
    <row r="6047" spans="17:17" x14ac:dyDescent="0.25">
      <c r="Q6047" s="30"/>
    </row>
    <row r="6048" spans="17:17" x14ac:dyDescent="0.25">
      <c r="Q6048" s="30"/>
    </row>
    <row r="6049" spans="17:17" x14ac:dyDescent="0.25">
      <c r="Q6049" s="30"/>
    </row>
    <row r="6050" spans="17:17" x14ac:dyDescent="0.25">
      <c r="Q6050" s="30"/>
    </row>
    <row r="6051" spans="17:17" x14ac:dyDescent="0.25">
      <c r="Q6051" s="30"/>
    </row>
    <row r="6052" spans="17:17" x14ac:dyDescent="0.25">
      <c r="Q6052" s="30"/>
    </row>
    <row r="6053" spans="17:17" x14ac:dyDescent="0.25">
      <c r="Q6053" s="30"/>
    </row>
    <row r="6054" spans="17:17" x14ac:dyDescent="0.25">
      <c r="Q6054" s="30"/>
    </row>
    <row r="6055" spans="17:17" x14ac:dyDescent="0.25">
      <c r="Q6055" s="30"/>
    </row>
    <row r="6056" spans="17:17" x14ac:dyDescent="0.25">
      <c r="Q6056" s="30"/>
    </row>
    <row r="6057" spans="17:17" x14ac:dyDescent="0.25">
      <c r="Q6057" s="30"/>
    </row>
    <row r="6058" spans="17:17" x14ac:dyDescent="0.25">
      <c r="Q6058" s="30"/>
    </row>
    <row r="6059" spans="17:17" x14ac:dyDescent="0.25">
      <c r="Q6059" s="30"/>
    </row>
    <row r="6060" spans="17:17" x14ac:dyDescent="0.25">
      <c r="Q6060" s="30"/>
    </row>
    <row r="6061" spans="17:17" x14ac:dyDescent="0.25">
      <c r="Q6061" s="30"/>
    </row>
    <row r="6062" spans="17:17" x14ac:dyDescent="0.25">
      <c r="Q6062" s="30"/>
    </row>
    <row r="6063" spans="17:17" x14ac:dyDescent="0.25">
      <c r="Q6063" s="30"/>
    </row>
    <row r="6064" spans="17:17" x14ac:dyDescent="0.25">
      <c r="Q6064" s="30"/>
    </row>
    <row r="6065" spans="17:17" x14ac:dyDescent="0.25">
      <c r="Q6065" s="30"/>
    </row>
    <row r="6066" spans="17:17" x14ac:dyDescent="0.25">
      <c r="Q6066" s="30"/>
    </row>
    <row r="6067" spans="17:17" x14ac:dyDescent="0.25">
      <c r="Q6067" s="30"/>
    </row>
    <row r="6068" spans="17:17" x14ac:dyDescent="0.25">
      <c r="Q6068" s="30"/>
    </row>
    <row r="6069" spans="17:17" x14ac:dyDescent="0.25">
      <c r="Q6069" s="30"/>
    </row>
    <row r="6070" spans="17:17" x14ac:dyDescent="0.25">
      <c r="Q6070" s="30"/>
    </row>
    <row r="6071" spans="17:17" x14ac:dyDescent="0.25">
      <c r="Q6071" s="30"/>
    </row>
    <row r="6072" spans="17:17" x14ac:dyDescent="0.25">
      <c r="Q6072" s="30"/>
    </row>
    <row r="6073" spans="17:17" x14ac:dyDescent="0.25">
      <c r="Q6073" s="30"/>
    </row>
    <row r="6074" spans="17:17" x14ac:dyDescent="0.25">
      <c r="Q6074" s="30"/>
    </row>
    <row r="6075" spans="17:17" x14ac:dyDescent="0.25">
      <c r="Q6075" s="30"/>
    </row>
    <row r="6076" spans="17:17" x14ac:dyDescent="0.25">
      <c r="Q6076" s="30"/>
    </row>
    <row r="6077" spans="17:17" x14ac:dyDescent="0.25">
      <c r="Q6077" s="30"/>
    </row>
    <row r="6078" spans="17:17" x14ac:dyDescent="0.25">
      <c r="Q6078" s="30"/>
    </row>
    <row r="6079" spans="17:17" x14ac:dyDescent="0.25">
      <c r="Q6079" s="30"/>
    </row>
    <row r="6080" spans="17:17" x14ac:dyDescent="0.25">
      <c r="Q6080" s="30"/>
    </row>
    <row r="6081" spans="17:17" x14ac:dyDescent="0.25">
      <c r="Q6081" s="30"/>
    </row>
    <row r="6082" spans="17:17" x14ac:dyDescent="0.25">
      <c r="Q6082" s="30"/>
    </row>
    <row r="6083" spans="17:17" x14ac:dyDescent="0.25">
      <c r="Q6083" s="30"/>
    </row>
    <row r="6084" spans="17:17" x14ac:dyDescent="0.25">
      <c r="Q6084" s="30"/>
    </row>
    <row r="6085" spans="17:17" x14ac:dyDescent="0.25">
      <c r="Q6085" s="30"/>
    </row>
    <row r="6086" spans="17:17" x14ac:dyDescent="0.25">
      <c r="Q6086" s="30"/>
    </row>
    <row r="6087" spans="17:17" x14ac:dyDescent="0.25">
      <c r="Q6087" s="30"/>
    </row>
    <row r="6088" spans="17:17" x14ac:dyDescent="0.25">
      <c r="Q6088" s="30"/>
    </row>
    <row r="6089" spans="17:17" x14ac:dyDescent="0.25">
      <c r="Q6089" s="30"/>
    </row>
    <row r="6090" spans="17:17" x14ac:dyDescent="0.25">
      <c r="Q6090" s="30"/>
    </row>
    <row r="6091" spans="17:17" x14ac:dyDescent="0.25">
      <c r="Q6091" s="30"/>
    </row>
    <row r="6092" spans="17:17" x14ac:dyDescent="0.25">
      <c r="Q6092" s="30"/>
    </row>
    <row r="6093" spans="17:17" x14ac:dyDescent="0.25">
      <c r="Q6093" s="30"/>
    </row>
    <row r="6094" spans="17:17" x14ac:dyDescent="0.25">
      <c r="Q6094" s="30"/>
    </row>
    <row r="6095" spans="17:17" x14ac:dyDescent="0.25">
      <c r="Q6095" s="30"/>
    </row>
    <row r="6096" spans="17:17" x14ac:dyDescent="0.25">
      <c r="Q6096" s="30"/>
    </row>
    <row r="6097" spans="17:17" x14ac:dyDescent="0.25">
      <c r="Q6097" s="30"/>
    </row>
    <row r="6098" spans="17:17" x14ac:dyDescent="0.25">
      <c r="Q6098" s="30"/>
    </row>
    <row r="6099" spans="17:17" x14ac:dyDescent="0.25">
      <c r="Q6099" s="30"/>
    </row>
    <row r="6100" spans="17:17" x14ac:dyDescent="0.25">
      <c r="Q6100" s="30"/>
    </row>
    <row r="6101" spans="17:17" x14ac:dyDescent="0.25">
      <c r="Q6101" s="30"/>
    </row>
    <row r="6102" spans="17:17" x14ac:dyDescent="0.25">
      <c r="Q6102" s="30"/>
    </row>
    <row r="6103" spans="17:17" x14ac:dyDescent="0.25">
      <c r="Q6103" s="30"/>
    </row>
    <row r="6104" spans="17:17" x14ac:dyDescent="0.25">
      <c r="Q6104" s="30"/>
    </row>
    <row r="6105" spans="17:17" x14ac:dyDescent="0.25">
      <c r="Q6105" s="30"/>
    </row>
    <row r="6106" spans="17:17" x14ac:dyDescent="0.25">
      <c r="Q6106" s="30"/>
    </row>
    <row r="6107" spans="17:17" x14ac:dyDescent="0.25">
      <c r="Q6107" s="30"/>
    </row>
    <row r="6108" spans="17:17" x14ac:dyDescent="0.25">
      <c r="Q6108" s="30"/>
    </row>
    <row r="6109" spans="17:17" x14ac:dyDescent="0.25">
      <c r="Q6109" s="30"/>
    </row>
    <row r="6110" spans="17:17" x14ac:dyDescent="0.25">
      <c r="Q6110" s="30"/>
    </row>
    <row r="6111" spans="17:17" x14ac:dyDescent="0.25">
      <c r="Q6111" s="30"/>
    </row>
    <row r="6112" spans="17:17" x14ac:dyDescent="0.25">
      <c r="Q6112" s="30"/>
    </row>
    <row r="6113" spans="17:17" x14ac:dyDescent="0.25">
      <c r="Q6113" s="30"/>
    </row>
    <row r="6114" spans="17:17" x14ac:dyDescent="0.25">
      <c r="Q6114" s="30"/>
    </row>
    <row r="6115" spans="17:17" x14ac:dyDescent="0.25">
      <c r="Q6115" s="30"/>
    </row>
    <row r="6116" spans="17:17" x14ac:dyDescent="0.25">
      <c r="Q6116" s="30"/>
    </row>
    <row r="6117" spans="17:17" x14ac:dyDescent="0.25">
      <c r="Q6117" s="30"/>
    </row>
    <row r="6118" spans="17:17" x14ac:dyDescent="0.25">
      <c r="Q6118" s="30"/>
    </row>
    <row r="6119" spans="17:17" x14ac:dyDescent="0.25">
      <c r="Q6119" s="30"/>
    </row>
    <row r="6120" spans="17:17" x14ac:dyDescent="0.25">
      <c r="Q6120" s="30"/>
    </row>
    <row r="6121" spans="17:17" x14ac:dyDescent="0.25">
      <c r="Q6121" s="30"/>
    </row>
    <row r="6122" spans="17:17" x14ac:dyDescent="0.25">
      <c r="Q6122" s="30"/>
    </row>
    <row r="6123" spans="17:17" x14ac:dyDescent="0.25">
      <c r="Q6123" s="30"/>
    </row>
    <row r="6124" spans="17:17" x14ac:dyDescent="0.25">
      <c r="Q6124" s="30"/>
    </row>
    <row r="6125" spans="17:17" x14ac:dyDescent="0.25">
      <c r="Q6125" s="30"/>
    </row>
    <row r="6126" spans="17:17" x14ac:dyDescent="0.25">
      <c r="Q6126" s="30"/>
    </row>
    <row r="6127" spans="17:17" x14ac:dyDescent="0.25">
      <c r="Q6127" s="30"/>
    </row>
    <row r="6128" spans="17:17" x14ac:dyDescent="0.25">
      <c r="Q6128" s="30"/>
    </row>
    <row r="6129" spans="17:17" x14ac:dyDescent="0.25">
      <c r="Q6129" s="30"/>
    </row>
    <row r="6130" spans="17:17" x14ac:dyDescent="0.25">
      <c r="Q6130" s="30"/>
    </row>
    <row r="6131" spans="17:17" x14ac:dyDescent="0.25">
      <c r="Q6131" s="30"/>
    </row>
    <row r="6132" spans="17:17" x14ac:dyDescent="0.25">
      <c r="Q6132" s="30"/>
    </row>
    <row r="6133" spans="17:17" x14ac:dyDescent="0.25">
      <c r="Q6133" s="30"/>
    </row>
    <row r="6134" spans="17:17" x14ac:dyDescent="0.25">
      <c r="Q6134" s="30"/>
    </row>
    <row r="6135" spans="17:17" x14ac:dyDescent="0.25">
      <c r="Q6135" s="30"/>
    </row>
    <row r="6136" spans="17:17" x14ac:dyDescent="0.25">
      <c r="Q6136" s="30"/>
    </row>
    <row r="6137" spans="17:17" x14ac:dyDescent="0.25">
      <c r="Q6137" s="30"/>
    </row>
    <row r="6138" spans="17:17" x14ac:dyDescent="0.25">
      <c r="Q6138" s="30"/>
    </row>
    <row r="6139" spans="17:17" x14ac:dyDescent="0.25">
      <c r="Q6139" s="30"/>
    </row>
    <row r="6140" spans="17:17" x14ac:dyDescent="0.25">
      <c r="Q6140" s="30"/>
    </row>
    <row r="6141" spans="17:17" x14ac:dyDescent="0.25">
      <c r="Q6141" s="30"/>
    </row>
    <row r="6142" spans="17:17" x14ac:dyDescent="0.25">
      <c r="Q6142" s="30"/>
    </row>
    <row r="6143" spans="17:17" x14ac:dyDescent="0.25">
      <c r="Q6143" s="30"/>
    </row>
    <row r="6144" spans="17:17" x14ac:dyDescent="0.25">
      <c r="Q6144" s="30"/>
    </row>
    <row r="6145" spans="17:17" x14ac:dyDescent="0.25">
      <c r="Q6145" s="30"/>
    </row>
    <row r="6146" spans="17:17" x14ac:dyDescent="0.25">
      <c r="Q6146" s="30"/>
    </row>
    <row r="6147" spans="17:17" x14ac:dyDescent="0.25">
      <c r="Q6147" s="30"/>
    </row>
    <row r="6148" spans="17:17" x14ac:dyDescent="0.25">
      <c r="Q6148" s="30"/>
    </row>
    <row r="6149" spans="17:17" x14ac:dyDescent="0.25">
      <c r="Q6149" s="30"/>
    </row>
    <row r="6150" spans="17:17" x14ac:dyDescent="0.25">
      <c r="Q6150" s="30"/>
    </row>
    <row r="6151" spans="17:17" x14ac:dyDescent="0.25">
      <c r="Q6151" s="30"/>
    </row>
    <row r="6152" spans="17:17" x14ac:dyDescent="0.25">
      <c r="Q6152" s="30"/>
    </row>
    <row r="6153" spans="17:17" x14ac:dyDescent="0.25">
      <c r="Q6153" s="30"/>
    </row>
    <row r="6154" spans="17:17" x14ac:dyDescent="0.25">
      <c r="Q6154" s="30"/>
    </row>
    <row r="6155" spans="17:17" x14ac:dyDescent="0.25">
      <c r="Q6155" s="30"/>
    </row>
    <row r="6156" spans="17:17" x14ac:dyDescent="0.25">
      <c r="Q6156" s="30"/>
    </row>
    <row r="6157" spans="17:17" x14ac:dyDescent="0.25">
      <c r="Q6157" s="30"/>
    </row>
    <row r="6158" spans="17:17" x14ac:dyDescent="0.25">
      <c r="Q6158" s="30"/>
    </row>
    <row r="6159" spans="17:17" x14ac:dyDescent="0.25">
      <c r="Q6159" s="30"/>
    </row>
    <row r="6160" spans="17:17" x14ac:dyDescent="0.25">
      <c r="Q6160" s="30"/>
    </row>
    <row r="6161" spans="17:17" x14ac:dyDescent="0.25">
      <c r="Q6161" s="30"/>
    </row>
    <row r="6162" spans="17:17" x14ac:dyDescent="0.25">
      <c r="Q6162" s="30"/>
    </row>
    <row r="6163" spans="17:17" x14ac:dyDescent="0.25">
      <c r="Q6163" s="30"/>
    </row>
    <row r="6164" spans="17:17" x14ac:dyDescent="0.25">
      <c r="Q6164" s="30"/>
    </row>
    <row r="6165" spans="17:17" x14ac:dyDescent="0.25">
      <c r="Q6165" s="30"/>
    </row>
    <row r="6166" spans="17:17" x14ac:dyDescent="0.25">
      <c r="Q6166" s="30"/>
    </row>
    <row r="6167" spans="17:17" x14ac:dyDescent="0.25">
      <c r="Q6167" s="30"/>
    </row>
    <row r="6168" spans="17:17" x14ac:dyDescent="0.25">
      <c r="Q6168" s="30"/>
    </row>
    <row r="6169" spans="17:17" x14ac:dyDescent="0.25">
      <c r="Q6169" s="30"/>
    </row>
    <row r="6170" spans="17:17" x14ac:dyDescent="0.25">
      <c r="Q6170" s="30"/>
    </row>
    <row r="6171" spans="17:17" x14ac:dyDescent="0.25">
      <c r="Q6171" s="30"/>
    </row>
    <row r="6172" spans="17:17" x14ac:dyDescent="0.25">
      <c r="Q6172" s="30"/>
    </row>
    <row r="6173" spans="17:17" x14ac:dyDescent="0.25">
      <c r="Q6173" s="30"/>
    </row>
    <row r="6174" spans="17:17" x14ac:dyDescent="0.25">
      <c r="Q6174" s="30"/>
    </row>
    <row r="6175" spans="17:17" x14ac:dyDescent="0.25">
      <c r="Q6175" s="30"/>
    </row>
    <row r="6176" spans="17:17" x14ac:dyDescent="0.25">
      <c r="Q6176" s="30"/>
    </row>
    <row r="6177" spans="17:17" x14ac:dyDescent="0.25">
      <c r="Q6177" s="30"/>
    </row>
    <row r="6178" spans="17:17" x14ac:dyDescent="0.25">
      <c r="Q6178" s="30"/>
    </row>
    <row r="6179" spans="17:17" x14ac:dyDescent="0.25">
      <c r="Q6179" s="30"/>
    </row>
    <row r="6180" spans="17:17" x14ac:dyDescent="0.25">
      <c r="Q6180" s="30"/>
    </row>
    <row r="6181" spans="17:17" x14ac:dyDescent="0.25">
      <c r="Q6181" s="30"/>
    </row>
    <row r="6182" spans="17:17" x14ac:dyDescent="0.25">
      <c r="Q6182" s="30"/>
    </row>
    <row r="6183" spans="17:17" x14ac:dyDescent="0.25">
      <c r="Q6183" s="30"/>
    </row>
    <row r="6184" spans="17:17" x14ac:dyDescent="0.25">
      <c r="Q6184" s="30"/>
    </row>
    <row r="6185" spans="17:17" x14ac:dyDescent="0.25">
      <c r="Q6185" s="30"/>
    </row>
    <row r="6186" spans="17:17" x14ac:dyDescent="0.25">
      <c r="Q6186" s="30"/>
    </row>
    <row r="6187" spans="17:17" x14ac:dyDescent="0.25">
      <c r="Q6187" s="30"/>
    </row>
    <row r="6188" spans="17:17" x14ac:dyDescent="0.25">
      <c r="Q6188" s="30"/>
    </row>
    <row r="6189" spans="17:17" x14ac:dyDescent="0.25">
      <c r="Q6189" s="30"/>
    </row>
    <row r="6190" spans="17:17" x14ac:dyDescent="0.25">
      <c r="Q6190" s="30"/>
    </row>
    <row r="6191" spans="17:17" x14ac:dyDescent="0.25">
      <c r="Q6191" s="30"/>
    </row>
    <row r="6192" spans="17:17" x14ac:dyDescent="0.25">
      <c r="Q6192" s="30"/>
    </row>
    <row r="6193" spans="17:17" x14ac:dyDescent="0.25">
      <c r="Q6193" s="30"/>
    </row>
    <row r="6194" spans="17:17" x14ac:dyDescent="0.25">
      <c r="Q6194" s="30"/>
    </row>
    <row r="6195" spans="17:17" x14ac:dyDescent="0.25">
      <c r="Q6195" s="30"/>
    </row>
    <row r="6196" spans="17:17" x14ac:dyDescent="0.25">
      <c r="Q6196" s="30"/>
    </row>
    <row r="6197" spans="17:17" x14ac:dyDescent="0.25">
      <c r="Q6197" s="30"/>
    </row>
    <row r="6198" spans="17:17" x14ac:dyDescent="0.25">
      <c r="Q6198" s="30"/>
    </row>
    <row r="6199" spans="17:17" x14ac:dyDescent="0.25">
      <c r="Q6199" s="30"/>
    </row>
    <row r="6200" spans="17:17" x14ac:dyDescent="0.25">
      <c r="Q6200" s="30"/>
    </row>
    <row r="6201" spans="17:17" x14ac:dyDescent="0.25">
      <c r="Q6201" s="30"/>
    </row>
    <row r="6202" spans="17:17" x14ac:dyDescent="0.25">
      <c r="Q6202" s="30"/>
    </row>
    <row r="6203" spans="17:17" x14ac:dyDescent="0.25">
      <c r="Q6203" s="30"/>
    </row>
    <row r="6204" spans="17:17" x14ac:dyDescent="0.25">
      <c r="Q6204" s="30"/>
    </row>
    <row r="6205" spans="17:17" x14ac:dyDescent="0.25">
      <c r="Q6205" s="30"/>
    </row>
    <row r="6206" spans="17:17" x14ac:dyDescent="0.25">
      <c r="Q6206" s="30"/>
    </row>
    <row r="6207" spans="17:17" x14ac:dyDescent="0.25">
      <c r="Q6207" s="30"/>
    </row>
    <row r="6208" spans="17:17" x14ac:dyDescent="0.25">
      <c r="Q6208" s="30"/>
    </row>
    <row r="6209" spans="17:17" x14ac:dyDescent="0.25">
      <c r="Q6209" s="30"/>
    </row>
    <row r="6210" spans="17:17" x14ac:dyDescent="0.25">
      <c r="Q6210" s="30"/>
    </row>
    <row r="6211" spans="17:17" x14ac:dyDescent="0.25">
      <c r="Q6211" s="30"/>
    </row>
    <row r="6212" spans="17:17" x14ac:dyDescent="0.25">
      <c r="Q6212" s="30"/>
    </row>
    <row r="6213" spans="17:17" x14ac:dyDescent="0.25">
      <c r="Q6213" s="30"/>
    </row>
    <row r="6214" spans="17:17" x14ac:dyDescent="0.25">
      <c r="Q6214" s="30"/>
    </row>
    <row r="6215" spans="17:17" x14ac:dyDescent="0.25">
      <c r="Q6215" s="30"/>
    </row>
    <row r="6216" spans="17:17" x14ac:dyDescent="0.25">
      <c r="Q6216" s="30"/>
    </row>
    <row r="6217" spans="17:17" x14ac:dyDescent="0.25">
      <c r="Q6217" s="30"/>
    </row>
    <row r="6218" spans="17:17" x14ac:dyDescent="0.25">
      <c r="Q6218" s="30"/>
    </row>
    <row r="6219" spans="17:17" x14ac:dyDescent="0.25">
      <c r="Q6219" s="30"/>
    </row>
    <row r="6220" spans="17:17" x14ac:dyDescent="0.25">
      <c r="Q6220" s="30"/>
    </row>
    <row r="6221" spans="17:17" x14ac:dyDescent="0.25">
      <c r="Q6221" s="30"/>
    </row>
    <row r="6222" spans="17:17" x14ac:dyDescent="0.25">
      <c r="Q6222" s="30"/>
    </row>
    <row r="6223" spans="17:17" x14ac:dyDescent="0.25">
      <c r="Q6223" s="30"/>
    </row>
    <row r="6224" spans="17:17" x14ac:dyDescent="0.25">
      <c r="Q6224" s="30"/>
    </row>
    <row r="6225" spans="17:17" x14ac:dyDescent="0.25">
      <c r="Q6225" s="30"/>
    </row>
    <row r="6226" spans="17:17" x14ac:dyDescent="0.25">
      <c r="Q6226" s="30"/>
    </row>
    <row r="6227" spans="17:17" x14ac:dyDescent="0.25">
      <c r="Q6227" s="30"/>
    </row>
    <row r="6228" spans="17:17" x14ac:dyDescent="0.25">
      <c r="Q6228" s="30"/>
    </row>
    <row r="6229" spans="17:17" x14ac:dyDescent="0.25">
      <c r="Q6229" s="30"/>
    </row>
    <row r="6230" spans="17:17" x14ac:dyDescent="0.25">
      <c r="Q6230" s="30"/>
    </row>
    <row r="6231" spans="17:17" x14ac:dyDescent="0.25">
      <c r="Q6231" s="30"/>
    </row>
    <row r="6232" spans="17:17" x14ac:dyDescent="0.25">
      <c r="Q6232" s="30"/>
    </row>
    <row r="6233" spans="17:17" x14ac:dyDescent="0.25">
      <c r="Q6233" s="30"/>
    </row>
    <row r="6234" spans="17:17" x14ac:dyDescent="0.25">
      <c r="Q6234" s="30"/>
    </row>
    <row r="6235" spans="17:17" x14ac:dyDescent="0.25">
      <c r="Q6235" s="30"/>
    </row>
    <row r="6236" spans="17:17" x14ac:dyDescent="0.25">
      <c r="Q6236" s="30"/>
    </row>
    <row r="6237" spans="17:17" x14ac:dyDescent="0.25">
      <c r="Q6237" s="30"/>
    </row>
    <row r="6238" spans="17:17" x14ac:dyDescent="0.25">
      <c r="Q6238" s="30"/>
    </row>
    <row r="6239" spans="17:17" x14ac:dyDescent="0.25">
      <c r="Q6239" s="30"/>
    </row>
    <row r="6240" spans="17:17" x14ac:dyDescent="0.25">
      <c r="Q6240" s="30"/>
    </row>
    <row r="6241" spans="17:17" x14ac:dyDescent="0.25">
      <c r="Q6241" s="30"/>
    </row>
    <row r="6242" spans="17:17" x14ac:dyDescent="0.25">
      <c r="Q6242" s="30"/>
    </row>
    <row r="6243" spans="17:17" x14ac:dyDescent="0.25">
      <c r="Q6243" s="30"/>
    </row>
    <row r="6244" spans="17:17" x14ac:dyDescent="0.25">
      <c r="Q6244" s="30"/>
    </row>
    <row r="6245" spans="17:17" x14ac:dyDescent="0.25">
      <c r="Q6245" s="30"/>
    </row>
    <row r="6246" spans="17:17" x14ac:dyDescent="0.25">
      <c r="Q6246" s="30"/>
    </row>
    <row r="6247" spans="17:17" x14ac:dyDescent="0.25">
      <c r="Q6247" s="30"/>
    </row>
    <row r="6248" spans="17:17" x14ac:dyDescent="0.25">
      <c r="Q6248" s="30"/>
    </row>
    <row r="6249" spans="17:17" x14ac:dyDescent="0.25">
      <c r="Q6249" s="30"/>
    </row>
    <row r="6250" spans="17:17" x14ac:dyDescent="0.25">
      <c r="Q6250" s="30"/>
    </row>
    <row r="6251" spans="17:17" x14ac:dyDescent="0.25">
      <c r="Q6251" s="30"/>
    </row>
    <row r="6252" spans="17:17" x14ac:dyDescent="0.25">
      <c r="Q6252" s="30"/>
    </row>
    <row r="6253" spans="17:17" x14ac:dyDescent="0.25">
      <c r="Q6253" s="30"/>
    </row>
    <row r="6254" spans="17:17" x14ac:dyDescent="0.25">
      <c r="Q6254" s="30"/>
    </row>
    <row r="6255" spans="17:17" x14ac:dyDescent="0.25">
      <c r="Q6255" s="30"/>
    </row>
    <row r="6256" spans="17:17" x14ac:dyDescent="0.25">
      <c r="Q6256" s="30"/>
    </row>
    <row r="6257" spans="17:17" x14ac:dyDescent="0.25">
      <c r="Q6257" s="30"/>
    </row>
    <row r="6258" spans="17:17" x14ac:dyDescent="0.25">
      <c r="Q6258" s="30"/>
    </row>
    <row r="6259" spans="17:17" x14ac:dyDescent="0.25">
      <c r="Q6259" s="30"/>
    </row>
    <row r="6260" spans="17:17" x14ac:dyDescent="0.25">
      <c r="Q6260" s="30"/>
    </row>
    <row r="6261" spans="17:17" x14ac:dyDescent="0.25">
      <c r="Q6261" s="30"/>
    </row>
    <row r="6262" spans="17:17" x14ac:dyDescent="0.25">
      <c r="Q6262" s="30"/>
    </row>
    <row r="6263" spans="17:17" x14ac:dyDescent="0.25">
      <c r="Q6263" s="30"/>
    </row>
    <row r="6264" spans="17:17" x14ac:dyDescent="0.25">
      <c r="Q6264" s="30"/>
    </row>
    <row r="6265" spans="17:17" x14ac:dyDescent="0.25">
      <c r="Q6265" s="30"/>
    </row>
    <row r="6266" spans="17:17" x14ac:dyDescent="0.25">
      <c r="Q6266" s="30"/>
    </row>
    <row r="6267" spans="17:17" x14ac:dyDescent="0.25">
      <c r="Q6267" s="30"/>
    </row>
    <row r="6268" spans="17:17" x14ac:dyDescent="0.25">
      <c r="Q6268" s="30"/>
    </row>
    <row r="6269" spans="17:17" x14ac:dyDescent="0.25">
      <c r="Q6269" s="30"/>
    </row>
    <row r="6270" spans="17:17" x14ac:dyDescent="0.25">
      <c r="Q6270" s="30"/>
    </row>
    <row r="6271" spans="17:17" x14ac:dyDescent="0.25">
      <c r="Q6271" s="30"/>
    </row>
    <row r="6272" spans="17:17" x14ac:dyDescent="0.25">
      <c r="Q6272" s="30"/>
    </row>
    <row r="6273" spans="17:17" x14ac:dyDescent="0.25">
      <c r="Q6273" s="30"/>
    </row>
    <row r="6274" spans="17:17" x14ac:dyDescent="0.25">
      <c r="Q6274" s="30"/>
    </row>
    <row r="6275" spans="17:17" x14ac:dyDescent="0.25">
      <c r="Q6275" s="30"/>
    </row>
    <row r="6276" spans="17:17" x14ac:dyDescent="0.25">
      <c r="Q6276" s="30"/>
    </row>
    <row r="6277" spans="17:17" x14ac:dyDescent="0.25">
      <c r="Q6277" s="30"/>
    </row>
    <row r="6278" spans="17:17" x14ac:dyDescent="0.25">
      <c r="Q6278" s="30"/>
    </row>
    <row r="6279" spans="17:17" x14ac:dyDescent="0.25">
      <c r="Q6279" s="30"/>
    </row>
    <row r="6280" spans="17:17" x14ac:dyDescent="0.25">
      <c r="Q6280" s="30"/>
    </row>
    <row r="6281" spans="17:17" x14ac:dyDescent="0.25">
      <c r="Q6281" s="30"/>
    </row>
    <row r="6282" spans="17:17" x14ac:dyDescent="0.25">
      <c r="Q6282" s="30"/>
    </row>
    <row r="6283" spans="17:17" x14ac:dyDescent="0.25">
      <c r="Q6283" s="30"/>
    </row>
    <row r="6284" spans="17:17" x14ac:dyDescent="0.25">
      <c r="Q6284" s="30"/>
    </row>
    <row r="6285" spans="17:17" x14ac:dyDescent="0.25">
      <c r="Q6285" s="30"/>
    </row>
    <row r="6286" spans="17:17" x14ac:dyDescent="0.25">
      <c r="Q6286" s="30"/>
    </row>
    <row r="6287" spans="17:17" x14ac:dyDescent="0.25">
      <c r="Q6287" s="30"/>
    </row>
    <row r="6288" spans="17:17" x14ac:dyDescent="0.25">
      <c r="Q6288" s="30"/>
    </row>
    <row r="6289" spans="17:17" x14ac:dyDescent="0.25">
      <c r="Q6289" s="30"/>
    </row>
    <row r="6290" spans="17:17" x14ac:dyDescent="0.25">
      <c r="Q6290" s="30"/>
    </row>
    <row r="6291" spans="17:17" x14ac:dyDescent="0.25">
      <c r="Q6291" s="30"/>
    </row>
    <row r="6292" spans="17:17" x14ac:dyDescent="0.25">
      <c r="Q6292" s="30"/>
    </row>
    <row r="6293" spans="17:17" x14ac:dyDescent="0.25">
      <c r="Q6293" s="30"/>
    </row>
    <row r="6294" spans="17:17" x14ac:dyDescent="0.25">
      <c r="Q6294" s="30"/>
    </row>
    <row r="6295" spans="17:17" x14ac:dyDescent="0.25">
      <c r="Q6295" s="30"/>
    </row>
    <row r="6296" spans="17:17" x14ac:dyDescent="0.25">
      <c r="Q6296" s="30"/>
    </row>
    <row r="6297" spans="17:17" x14ac:dyDescent="0.25">
      <c r="Q6297" s="30"/>
    </row>
    <row r="6298" spans="17:17" x14ac:dyDescent="0.25">
      <c r="Q6298" s="30"/>
    </row>
    <row r="6299" spans="17:17" x14ac:dyDescent="0.25">
      <c r="Q6299" s="30"/>
    </row>
    <row r="6300" spans="17:17" x14ac:dyDescent="0.25">
      <c r="Q6300" s="30"/>
    </row>
    <row r="6301" spans="17:17" x14ac:dyDescent="0.25">
      <c r="Q6301" s="30"/>
    </row>
    <row r="6302" spans="17:17" x14ac:dyDescent="0.25">
      <c r="Q6302" s="30"/>
    </row>
    <row r="6303" spans="17:17" x14ac:dyDescent="0.25">
      <c r="Q6303" s="30"/>
    </row>
    <row r="6304" spans="17:17" x14ac:dyDescent="0.25">
      <c r="Q6304" s="30"/>
    </row>
    <row r="6305" spans="17:17" x14ac:dyDescent="0.25">
      <c r="Q6305" s="30"/>
    </row>
    <row r="6306" spans="17:17" x14ac:dyDescent="0.25">
      <c r="Q6306" s="30"/>
    </row>
    <row r="6307" spans="17:17" x14ac:dyDescent="0.25">
      <c r="Q6307" s="30"/>
    </row>
    <row r="6308" spans="17:17" x14ac:dyDescent="0.25">
      <c r="Q6308" s="30"/>
    </row>
    <row r="6309" spans="17:17" x14ac:dyDescent="0.25">
      <c r="Q6309" s="30"/>
    </row>
    <row r="6310" spans="17:17" x14ac:dyDescent="0.25">
      <c r="Q6310" s="30"/>
    </row>
    <row r="6311" spans="17:17" x14ac:dyDescent="0.25">
      <c r="Q6311" s="30"/>
    </row>
    <row r="6312" spans="17:17" x14ac:dyDescent="0.25">
      <c r="Q6312" s="30"/>
    </row>
    <row r="6313" spans="17:17" x14ac:dyDescent="0.25">
      <c r="Q6313" s="30"/>
    </row>
    <row r="6314" spans="17:17" x14ac:dyDescent="0.25">
      <c r="Q6314" s="30"/>
    </row>
    <row r="6315" spans="17:17" x14ac:dyDescent="0.25">
      <c r="Q6315" s="30"/>
    </row>
    <row r="6316" spans="17:17" x14ac:dyDescent="0.25">
      <c r="Q6316" s="30"/>
    </row>
    <row r="6317" spans="17:17" x14ac:dyDescent="0.25">
      <c r="Q6317" s="30"/>
    </row>
    <row r="6318" spans="17:17" x14ac:dyDescent="0.25">
      <c r="Q6318" s="30"/>
    </row>
    <row r="6319" spans="17:17" x14ac:dyDescent="0.25">
      <c r="Q6319" s="30"/>
    </row>
    <row r="6320" spans="17:17" x14ac:dyDescent="0.25">
      <c r="Q6320" s="30"/>
    </row>
    <row r="6321" spans="17:17" x14ac:dyDescent="0.25">
      <c r="Q6321" s="30"/>
    </row>
    <row r="6322" spans="17:17" x14ac:dyDescent="0.25">
      <c r="Q6322" s="30"/>
    </row>
    <row r="6323" spans="17:17" x14ac:dyDescent="0.25">
      <c r="Q6323" s="30"/>
    </row>
    <row r="6324" spans="17:17" x14ac:dyDescent="0.25">
      <c r="Q6324" s="30"/>
    </row>
    <row r="6325" spans="17:17" x14ac:dyDescent="0.25">
      <c r="Q6325" s="30"/>
    </row>
    <row r="6326" spans="17:17" x14ac:dyDescent="0.25">
      <c r="Q6326" s="30"/>
    </row>
    <row r="6327" spans="17:17" x14ac:dyDescent="0.25">
      <c r="Q6327" s="30"/>
    </row>
    <row r="6328" spans="17:17" x14ac:dyDescent="0.25">
      <c r="Q6328" s="30"/>
    </row>
    <row r="6329" spans="17:17" x14ac:dyDescent="0.25">
      <c r="Q6329" s="30"/>
    </row>
    <row r="6330" spans="17:17" x14ac:dyDescent="0.25">
      <c r="Q6330" s="30"/>
    </row>
    <row r="6331" spans="17:17" x14ac:dyDescent="0.25">
      <c r="Q6331" s="30"/>
    </row>
    <row r="6332" spans="17:17" x14ac:dyDescent="0.25">
      <c r="Q6332" s="30"/>
    </row>
    <row r="6333" spans="17:17" x14ac:dyDescent="0.25">
      <c r="Q6333" s="30"/>
    </row>
    <row r="6334" spans="17:17" x14ac:dyDescent="0.25">
      <c r="Q6334" s="30"/>
    </row>
    <row r="6335" spans="17:17" x14ac:dyDescent="0.25">
      <c r="Q6335" s="30"/>
    </row>
    <row r="6336" spans="17:17" x14ac:dyDescent="0.25">
      <c r="Q6336" s="30"/>
    </row>
    <row r="6337" spans="17:17" x14ac:dyDescent="0.25">
      <c r="Q6337" s="30"/>
    </row>
    <row r="6338" spans="17:17" x14ac:dyDescent="0.25">
      <c r="Q6338" s="30"/>
    </row>
    <row r="6339" spans="17:17" x14ac:dyDescent="0.25">
      <c r="Q6339" s="30"/>
    </row>
    <row r="6340" spans="17:17" x14ac:dyDescent="0.25">
      <c r="Q6340" s="30"/>
    </row>
    <row r="6341" spans="17:17" x14ac:dyDescent="0.25">
      <c r="Q6341" s="30"/>
    </row>
    <row r="6342" spans="17:17" x14ac:dyDescent="0.25">
      <c r="Q6342" s="30"/>
    </row>
    <row r="6343" spans="17:17" x14ac:dyDescent="0.25">
      <c r="Q6343" s="30"/>
    </row>
    <row r="6344" spans="17:17" x14ac:dyDescent="0.25">
      <c r="Q6344" s="30"/>
    </row>
    <row r="6345" spans="17:17" x14ac:dyDescent="0.25">
      <c r="Q6345" s="30"/>
    </row>
    <row r="6346" spans="17:17" x14ac:dyDescent="0.25">
      <c r="Q6346" s="30"/>
    </row>
    <row r="6347" spans="17:17" x14ac:dyDescent="0.25">
      <c r="Q6347" s="30"/>
    </row>
    <row r="6348" spans="17:17" x14ac:dyDescent="0.25">
      <c r="Q6348" s="30"/>
    </row>
    <row r="6349" spans="17:17" x14ac:dyDescent="0.25">
      <c r="Q6349" s="30"/>
    </row>
    <row r="6350" spans="17:17" x14ac:dyDescent="0.25">
      <c r="Q6350" s="30"/>
    </row>
    <row r="6351" spans="17:17" x14ac:dyDescent="0.25">
      <c r="Q6351" s="30"/>
    </row>
    <row r="6352" spans="17:17" x14ac:dyDescent="0.25">
      <c r="Q6352" s="30"/>
    </row>
    <row r="6353" spans="17:17" x14ac:dyDescent="0.25">
      <c r="Q6353" s="30"/>
    </row>
    <row r="6354" spans="17:17" x14ac:dyDescent="0.25">
      <c r="Q6354" s="30"/>
    </row>
    <row r="6355" spans="17:17" x14ac:dyDescent="0.25">
      <c r="Q6355" s="30"/>
    </row>
    <row r="6356" spans="17:17" x14ac:dyDescent="0.25">
      <c r="Q6356" s="30"/>
    </row>
    <row r="6357" spans="17:17" x14ac:dyDescent="0.25">
      <c r="Q6357" s="30"/>
    </row>
    <row r="6358" spans="17:17" x14ac:dyDescent="0.25">
      <c r="Q6358" s="30"/>
    </row>
    <row r="6359" spans="17:17" x14ac:dyDescent="0.25">
      <c r="Q6359" s="30"/>
    </row>
    <row r="6360" spans="17:17" x14ac:dyDescent="0.25">
      <c r="Q6360" s="30"/>
    </row>
    <row r="6361" spans="17:17" x14ac:dyDescent="0.25">
      <c r="Q6361" s="30"/>
    </row>
    <row r="6362" spans="17:17" x14ac:dyDescent="0.25">
      <c r="Q6362" s="30"/>
    </row>
    <row r="6363" spans="17:17" x14ac:dyDescent="0.25">
      <c r="Q6363" s="30"/>
    </row>
    <row r="6364" spans="17:17" x14ac:dyDescent="0.25">
      <c r="Q6364" s="30"/>
    </row>
    <row r="6365" spans="17:17" x14ac:dyDescent="0.25">
      <c r="Q6365" s="30"/>
    </row>
    <row r="6366" spans="17:17" x14ac:dyDescent="0.25">
      <c r="Q6366" s="30"/>
    </row>
    <row r="6367" spans="17:17" x14ac:dyDescent="0.25">
      <c r="Q6367" s="30"/>
    </row>
    <row r="6368" spans="17:17" x14ac:dyDescent="0.25">
      <c r="Q6368" s="30"/>
    </row>
    <row r="6369" spans="17:17" x14ac:dyDescent="0.25">
      <c r="Q6369" s="30"/>
    </row>
    <row r="6370" spans="17:17" x14ac:dyDescent="0.25">
      <c r="Q6370" s="30"/>
    </row>
    <row r="6371" spans="17:17" x14ac:dyDescent="0.25">
      <c r="Q6371" s="30"/>
    </row>
    <row r="6372" spans="17:17" x14ac:dyDescent="0.25">
      <c r="Q6372" s="30"/>
    </row>
    <row r="6373" spans="17:17" x14ac:dyDescent="0.25">
      <c r="Q6373" s="30"/>
    </row>
    <row r="6374" spans="17:17" x14ac:dyDescent="0.25">
      <c r="Q6374" s="30"/>
    </row>
    <row r="6375" spans="17:17" x14ac:dyDescent="0.25">
      <c r="Q6375" s="30"/>
    </row>
    <row r="6376" spans="17:17" x14ac:dyDescent="0.25">
      <c r="Q6376" s="30"/>
    </row>
    <row r="6377" spans="17:17" x14ac:dyDescent="0.25">
      <c r="Q6377" s="30"/>
    </row>
    <row r="6378" spans="17:17" x14ac:dyDescent="0.25">
      <c r="Q6378" s="30"/>
    </row>
    <row r="6379" spans="17:17" x14ac:dyDescent="0.25">
      <c r="Q6379" s="30"/>
    </row>
    <row r="6380" spans="17:17" x14ac:dyDescent="0.25">
      <c r="Q6380" s="30"/>
    </row>
    <row r="6381" spans="17:17" x14ac:dyDescent="0.25">
      <c r="Q6381" s="30"/>
    </row>
    <row r="6382" spans="17:17" x14ac:dyDescent="0.25">
      <c r="Q6382" s="30"/>
    </row>
    <row r="6383" spans="17:17" x14ac:dyDescent="0.25">
      <c r="Q6383" s="30"/>
    </row>
    <row r="6384" spans="17:17" x14ac:dyDescent="0.25">
      <c r="Q6384" s="30"/>
    </row>
    <row r="6385" spans="17:17" x14ac:dyDescent="0.25">
      <c r="Q6385" s="30"/>
    </row>
    <row r="6386" spans="17:17" x14ac:dyDescent="0.25">
      <c r="Q6386" s="30"/>
    </row>
    <row r="6387" spans="17:17" x14ac:dyDescent="0.25">
      <c r="Q6387" s="30"/>
    </row>
    <row r="6388" spans="17:17" x14ac:dyDescent="0.25">
      <c r="Q6388" s="30"/>
    </row>
    <row r="6389" spans="17:17" x14ac:dyDescent="0.25">
      <c r="Q6389" s="30"/>
    </row>
    <row r="6390" spans="17:17" x14ac:dyDescent="0.25">
      <c r="Q6390" s="30"/>
    </row>
    <row r="6391" spans="17:17" x14ac:dyDescent="0.25">
      <c r="Q6391" s="30"/>
    </row>
    <row r="6392" spans="17:17" x14ac:dyDescent="0.25">
      <c r="Q6392" s="30"/>
    </row>
    <row r="6393" spans="17:17" x14ac:dyDescent="0.25">
      <c r="Q6393" s="30"/>
    </row>
    <row r="6394" spans="17:17" x14ac:dyDescent="0.25">
      <c r="Q6394" s="30"/>
    </row>
    <row r="6395" spans="17:17" x14ac:dyDescent="0.25">
      <c r="Q6395" s="30"/>
    </row>
    <row r="6396" spans="17:17" x14ac:dyDescent="0.25">
      <c r="Q6396" s="30"/>
    </row>
    <row r="6397" spans="17:17" x14ac:dyDescent="0.25">
      <c r="Q6397" s="30"/>
    </row>
    <row r="6398" spans="17:17" x14ac:dyDescent="0.25">
      <c r="Q6398" s="30"/>
    </row>
    <row r="6399" spans="17:17" x14ac:dyDescent="0.25">
      <c r="Q6399" s="30"/>
    </row>
    <row r="6400" spans="17:17" x14ac:dyDescent="0.25">
      <c r="Q6400" s="30"/>
    </row>
    <row r="6401" spans="17:17" x14ac:dyDescent="0.25">
      <c r="Q6401" s="30"/>
    </row>
    <row r="6402" spans="17:17" x14ac:dyDescent="0.25">
      <c r="Q6402" s="30"/>
    </row>
    <row r="6403" spans="17:17" x14ac:dyDescent="0.25">
      <c r="Q6403" s="30"/>
    </row>
    <row r="6404" spans="17:17" x14ac:dyDescent="0.25">
      <c r="Q6404" s="30"/>
    </row>
    <row r="6405" spans="17:17" x14ac:dyDescent="0.25">
      <c r="Q6405" s="30"/>
    </row>
    <row r="6406" spans="17:17" x14ac:dyDescent="0.25">
      <c r="Q6406" s="30"/>
    </row>
    <row r="6407" spans="17:17" x14ac:dyDescent="0.25">
      <c r="Q6407" s="30"/>
    </row>
    <row r="6408" spans="17:17" x14ac:dyDescent="0.25">
      <c r="Q6408" s="30"/>
    </row>
    <row r="6409" spans="17:17" x14ac:dyDescent="0.25">
      <c r="Q6409" s="30"/>
    </row>
    <row r="6410" spans="17:17" x14ac:dyDescent="0.25">
      <c r="Q6410" s="30"/>
    </row>
    <row r="6411" spans="17:17" x14ac:dyDescent="0.25">
      <c r="Q6411" s="30"/>
    </row>
    <row r="6412" spans="17:17" x14ac:dyDescent="0.25">
      <c r="Q6412" s="30"/>
    </row>
    <row r="6413" spans="17:17" x14ac:dyDescent="0.25">
      <c r="Q6413" s="30"/>
    </row>
    <row r="6414" spans="17:17" x14ac:dyDescent="0.25">
      <c r="Q6414" s="30"/>
    </row>
    <row r="6415" spans="17:17" x14ac:dyDescent="0.25">
      <c r="Q6415" s="30"/>
    </row>
    <row r="6416" spans="17:17" x14ac:dyDescent="0.25">
      <c r="Q6416" s="30"/>
    </row>
    <row r="6417" spans="17:17" x14ac:dyDescent="0.25">
      <c r="Q6417" s="30"/>
    </row>
    <row r="6418" spans="17:17" x14ac:dyDescent="0.25">
      <c r="Q6418" s="30"/>
    </row>
    <row r="6419" spans="17:17" x14ac:dyDescent="0.25">
      <c r="Q6419" s="30"/>
    </row>
    <row r="6420" spans="17:17" x14ac:dyDescent="0.25">
      <c r="Q6420" s="30"/>
    </row>
    <row r="6421" spans="17:17" x14ac:dyDescent="0.25">
      <c r="Q6421" s="30"/>
    </row>
    <row r="6422" spans="17:17" x14ac:dyDescent="0.25">
      <c r="Q6422" s="30"/>
    </row>
    <row r="6423" spans="17:17" x14ac:dyDescent="0.25">
      <c r="Q6423" s="30"/>
    </row>
    <row r="6424" spans="17:17" x14ac:dyDescent="0.25">
      <c r="Q6424" s="30"/>
    </row>
    <row r="6425" spans="17:17" x14ac:dyDescent="0.25">
      <c r="Q6425" s="30"/>
    </row>
    <row r="6426" spans="17:17" x14ac:dyDescent="0.25">
      <c r="Q6426" s="30"/>
    </row>
    <row r="6427" spans="17:17" x14ac:dyDescent="0.25">
      <c r="Q6427" s="30"/>
    </row>
    <row r="6428" spans="17:17" x14ac:dyDescent="0.25">
      <c r="Q6428" s="30"/>
    </row>
    <row r="6429" spans="17:17" x14ac:dyDescent="0.25">
      <c r="Q6429" s="30"/>
    </row>
    <row r="6430" spans="17:17" x14ac:dyDescent="0.25">
      <c r="Q6430" s="30"/>
    </row>
    <row r="6431" spans="17:17" x14ac:dyDescent="0.25">
      <c r="Q6431" s="30"/>
    </row>
    <row r="6432" spans="17:17" x14ac:dyDescent="0.25">
      <c r="Q6432" s="30"/>
    </row>
    <row r="6433" spans="17:17" x14ac:dyDescent="0.25">
      <c r="Q6433" s="30"/>
    </row>
    <row r="6434" spans="17:17" x14ac:dyDescent="0.25">
      <c r="Q6434" s="30"/>
    </row>
    <row r="6435" spans="17:17" x14ac:dyDescent="0.25">
      <c r="Q6435" s="30"/>
    </row>
    <row r="6436" spans="17:17" x14ac:dyDescent="0.25">
      <c r="Q6436" s="30"/>
    </row>
    <row r="6437" spans="17:17" x14ac:dyDescent="0.25">
      <c r="Q6437" s="30"/>
    </row>
    <row r="6438" spans="17:17" x14ac:dyDescent="0.25">
      <c r="Q6438" s="30"/>
    </row>
    <row r="6439" spans="17:17" x14ac:dyDescent="0.25">
      <c r="Q6439" s="30"/>
    </row>
    <row r="6440" spans="17:17" x14ac:dyDescent="0.25">
      <c r="Q6440" s="30"/>
    </row>
    <row r="6441" spans="17:17" x14ac:dyDescent="0.25">
      <c r="Q6441" s="30"/>
    </row>
    <row r="6442" spans="17:17" x14ac:dyDescent="0.25">
      <c r="Q6442" s="30"/>
    </row>
    <row r="6443" spans="17:17" x14ac:dyDescent="0.25">
      <c r="Q6443" s="30"/>
    </row>
    <row r="6444" spans="17:17" x14ac:dyDescent="0.25">
      <c r="Q6444" s="30"/>
    </row>
    <row r="6445" spans="17:17" x14ac:dyDescent="0.25">
      <c r="Q6445" s="30"/>
    </row>
    <row r="6446" spans="17:17" x14ac:dyDescent="0.25">
      <c r="Q6446" s="30"/>
    </row>
    <row r="6447" spans="17:17" x14ac:dyDescent="0.25">
      <c r="Q6447" s="30"/>
    </row>
    <row r="6448" spans="17:17" x14ac:dyDescent="0.25">
      <c r="Q6448" s="30"/>
    </row>
    <row r="6449" spans="17:17" x14ac:dyDescent="0.25">
      <c r="Q6449" s="30"/>
    </row>
    <row r="6450" spans="17:17" x14ac:dyDescent="0.25">
      <c r="Q6450" s="30"/>
    </row>
    <row r="6451" spans="17:17" x14ac:dyDescent="0.25">
      <c r="Q6451" s="30"/>
    </row>
    <row r="6452" spans="17:17" x14ac:dyDescent="0.25">
      <c r="Q6452" s="30"/>
    </row>
    <row r="6453" spans="17:17" x14ac:dyDescent="0.25">
      <c r="Q6453" s="30"/>
    </row>
    <row r="6454" spans="17:17" x14ac:dyDescent="0.25">
      <c r="Q6454" s="30"/>
    </row>
    <row r="6455" spans="17:17" x14ac:dyDescent="0.25">
      <c r="Q6455" s="30"/>
    </row>
    <row r="6456" spans="17:17" x14ac:dyDescent="0.25">
      <c r="Q6456" s="30"/>
    </row>
    <row r="6457" spans="17:17" x14ac:dyDescent="0.25">
      <c r="Q6457" s="30"/>
    </row>
    <row r="6458" spans="17:17" x14ac:dyDescent="0.25">
      <c r="Q6458" s="30"/>
    </row>
    <row r="6459" spans="17:17" x14ac:dyDescent="0.25">
      <c r="Q6459" s="30"/>
    </row>
    <row r="6460" spans="17:17" x14ac:dyDescent="0.25">
      <c r="Q6460" s="30"/>
    </row>
    <row r="6461" spans="17:17" x14ac:dyDescent="0.25">
      <c r="Q6461" s="30"/>
    </row>
    <row r="6462" spans="17:17" x14ac:dyDescent="0.25">
      <c r="Q6462" s="30"/>
    </row>
    <row r="6463" spans="17:17" x14ac:dyDescent="0.25">
      <c r="Q6463" s="30"/>
    </row>
    <row r="6464" spans="17:17" x14ac:dyDescent="0.25">
      <c r="Q6464" s="30"/>
    </row>
    <row r="6465" spans="17:17" x14ac:dyDescent="0.25">
      <c r="Q6465" s="30"/>
    </row>
    <row r="6466" spans="17:17" x14ac:dyDescent="0.25">
      <c r="Q6466" s="30"/>
    </row>
    <row r="6467" spans="17:17" x14ac:dyDescent="0.25">
      <c r="Q6467" s="30"/>
    </row>
    <row r="6468" spans="17:17" x14ac:dyDescent="0.25">
      <c r="Q6468" s="30"/>
    </row>
    <row r="6469" spans="17:17" x14ac:dyDescent="0.25">
      <c r="Q6469" s="30"/>
    </row>
    <row r="6470" spans="17:17" x14ac:dyDescent="0.25">
      <c r="Q6470" s="30"/>
    </row>
    <row r="6471" spans="17:17" x14ac:dyDescent="0.25">
      <c r="Q6471" s="30"/>
    </row>
    <row r="6472" spans="17:17" x14ac:dyDescent="0.25">
      <c r="Q6472" s="30"/>
    </row>
    <row r="6473" spans="17:17" x14ac:dyDescent="0.25">
      <c r="Q6473" s="30"/>
    </row>
    <row r="6474" spans="17:17" x14ac:dyDescent="0.25">
      <c r="Q6474" s="30"/>
    </row>
    <row r="6475" spans="17:17" x14ac:dyDescent="0.25">
      <c r="Q6475" s="30"/>
    </row>
    <row r="6476" spans="17:17" x14ac:dyDescent="0.25">
      <c r="Q6476" s="30"/>
    </row>
    <row r="6477" spans="17:17" x14ac:dyDescent="0.25">
      <c r="Q6477" s="30"/>
    </row>
    <row r="6478" spans="17:17" x14ac:dyDescent="0.25">
      <c r="Q6478" s="30"/>
    </row>
    <row r="6479" spans="17:17" x14ac:dyDescent="0.25">
      <c r="Q6479" s="30"/>
    </row>
    <row r="6480" spans="17:17" x14ac:dyDescent="0.25">
      <c r="Q6480" s="30"/>
    </row>
    <row r="6481" spans="17:17" x14ac:dyDescent="0.25">
      <c r="Q6481" s="30"/>
    </row>
    <row r="6482" spans="17:17" x14ac:dyDescent="0.25">
      <c r="Q6482" s="30"/>
    </row>
    <row r="6483" spans="17:17" x14ac:dyDescent="0.25">
      <c r="Q6483" s="30"/>
    </row>
    <row r="6484" spans="17:17" x14ac:dyDescent="0.25">
      <c r="Q6484" s="30"/>
    </row>
    <row r="6485" spans="17:17" x14ac:dyDescent="0.25">
      <c r="Q6485" s="30"/>
    </row>
    <row r="6486" spans="17:17" x14ac:dyDescent="0.25">
      <c r="Q6486" s="30"/>
    </row>
    <row r="6487" spans="17:17" x14ac:dyDescent="0.25">
      <c r="Q6487" s="30"/>
    </row>
    <row r="6488" spans="17:17" x14ac:dyDescent="0.25">
      <c r="Q6488" s="30"/>
    </row>
    <row r="6489" spans="17:17" x14ac:dyDescent="0.25">
      <c r="Q6489" s="30"/>
    </row>
    <row r="6490" spans="17:17" x14ac:dyDescent="0.25">
      <c r="Q6490" s="30"/>
    </row>
    <row r="6491" spans="17:17" x14ac:dyDescent="0.25">
      <c r="Q6491" s="30"/>
    </row>
    <row r="6492" spans="17:17" x14ac:dyDescent="0.25">
      <c r="Q6492" s="30"/>
    </row>
    <row r="6493" spans="17:17" x14ac:dyDescent="0.25">
      <c r="Q6493" s="30"/>
    </row>
    <row r="6494" spans="17:17" x14ac:dyDescent="0.25">
      <c r="Q6494" s="30"/>
    </row>
    <row r="6495" spans="17:17" x14ac:dyDescent="0.25">
      <c r="Q6495" s="30"/>
    </row>
    <row r="6496" spans="17:17" x14ac:dyDescent="0.25">
      <c r="Q6496" s="30"/>
    </row>
    <row r="6497" spans="17:17" x14ac:dyDescent="0.25">
      <c r="Q6497" s="30"/>
    </row>
    <row r="6498" spans="17:17" x14ac:dyDescent="0.25">
      <c r="Q6498" s="30"/>
    </row>
    <row r="6499" spans="17:17" x14ac:dyDescent="0.25">
      <c r="Q6499" s="30"/>
    </row>
    <row r="6500" spans="17:17" x14ac:dyDescent="0.25">
      <c r="Q6500" s="30"/>
    </row>
    <row r="6501" spans="17:17" x14ac:dyDescent="0.25">
      <c r="Q6501" s="30"/>
    </row>
    <row r="6502" spans="17:17" x14ac:dyDescent="0.25">
      <c r="Q6502" s="30"/>
    </row>
    <row r="6503" spans="17:17" x14ac:dyDescent="0.25">
      <c r="Q6503" s="30"/>
    </row>
    <row r="6504" spans="17:17" x14ac:dyDescent="0.25">
      <c r="Q6504" s="30"/>
    </row>
    <row r="6505" spans="17:17" x14ac:dyDescent="0.25">
      <c r="Q6505" s="30"/>
    </row>
    <row r="6506" spans="17:17" x14ac:dyDescent="0.25">
      <c r="Q6506" s="30"/>
    </row>
    <row r="6507" spans="17:17" x14ac:dyDescent="0.25">
      <c r="Q6507" s="30"/>
    </row>
    <row r="6508" spans="17:17" x14ac:dyDescent="0.25">
      <c r="Q6508" s="30"/>
    </row>
    <row r="6509" spans="17:17" x14ac:dyDescent="0.25">
      <c r="Q6509" s="30"/>
    </row>
    <row r="6510" spans="17:17" x14ac:dyDescent="0.25">
      <c r="Q6510" s="30"/>
    </row>
    <row r="6511" spans="17:17" x14ac:dyDescent="0.25">
      <c r="Q6511" s="30"/>
    </row>
    <row r="6512" spans="17:17" x14ac:dyDescent="0.25">
      <c r="Q6512" s="30"/>
    </row>
    <row r="6513" spans="17:17" x14ac:dyDescent="0.25">
      <c r="Q6513" s="30"/>
    </row>
    <row r="6514" spans="17:17" x14ac:dyDescent="0.25">
      <c r="Q6514" s="30"/>
    </row>
    <row r="6515" spans="17:17" x14ac:dyDescent="0.25">
      <c r="Q6515" s="30"/>
    </row>
    <row r="6516" spans="17:17" x14ac:dyDescent="0.25">
      <c r="Q6516" s="30"/>
    </row>
    <row r="6517" spans="17:17" x14ac:dyDescent="0.25">
      <c r="Q6517" s="30"/>
    </row>
    <row r="6518" spans="17:17" x14ac:dyDescent="0.25">
      <c r="Q6518" s="30"/>
    </row>
    <row r="6519" spans="17:17" x14ac:dyDescent="0.25">
      <c r="Q6519" s="30"/>
    </row>
    <row r="6520" spans="17:17" x14ac:dyDescent="0.25">
      <c r="Q6520" s="30"/>
    </row>
    <row r="6521" spans="17:17" x14ac:dyDescent="0.25">
      <c r="Q6521" s="30"/>
    </row>
    <row r="6522" spans="17:17" x14ac:dyDescent="0.25">
      <c r="Q6522" s="30"/>
    </row>
    <row r="6523" spans="17:17" x14ac:dyDescent="0.25">
      <c r="Q6523" s="30"/>
    </row>
    <row r="6524" spans="17:17" x14ac:dyDescent="0.25">
      <c r="Q6524" s="30"/>
    </row>
    <row r="6525" spans="17:17" x14ac:dyDescent="0.25">
      <c r="Q6525" s="30"/>
    </row>
    <row r="6526" spans="17:17" x14ac:dyDescent="0.25">
      <c r="Q6526" s="30"/>
    </row>
    <row r="6527" spans="17:17" x14ac:dyDescent="0.25">
      <c r="Q6527" s="30"/>
    </row>
    <row r="6528" spans="17:17" x14ac:dyDescent="0.25">
      <c r="Q6528" s="30"/>
    </row>
    <row r="6529" spans="17:17" x14ac:dyDescent="0.25">
      <c r="Q6529" s="30"/>
    </row>
    <row r="6530" spans="17:17" x14ac:dyDescent="0.25">
      <c r="Q6530" s="30"/>
    </row>
    <row r="6531" spans="17:17" x14ac:dyDescent="0.25">
      <c r="Q6531" s="30"/>
    </row>
    <row r="6532" spans="17:17" x14ac:dyDescent="0.25">
      <c r="Q6532" s="30"/>
    </row>
    <row r="6533" spans="17:17" x14ac:dyDescent="0.25">
      <c r="Q6533" s="30"/>
    </row>
    <row r="6534" spans="17:17" x14ac:dyDescent="0.25">
      <c r="Q6534" s="30"/>
    </row>
    <row r="6535" spans="17:17" x14ac:dyDescent="0.25">
      <c r="Q6535" s="30"/>
    </row>
    <row r="6536" spans="17:17" x14ac:dyDescent="0.25">
      <c r="Q6536" s="30"/>
    </row>
    <row r="6537" spans="17:17" x14ac:dyDescent="0.25">
      <c r="Q6537" s="30"/>
    </row>
    <row r="6538" spans="17:17" x14ac:dyDescent="0.25">
      <c r="Q6538" s="30"/>
    </row>
    <row r="6539" spans="17:17" x14ac:dyDescent="0.25">
      <c r="Q6539" s="30"/>
    </row>
    <row r="6540" spans="17:17" x14ac:dyDescent="0.25">
      <c r="Q6540" s="30"/>
    </row>
    <row r="6541" spans="17:17" x14ac:dyDescent="0.25">
      <c r="Q6541" s="30"/>
    </row>
    <row r="6542" spans="17:17" x14ac:dyDescent="0.25">
      <c r="Q6542" s="30"/>
    </row>
    <row r="6543" spans="17:17" x14ac:dyDescent="0.25">
      <c r="Q6543" s="30"/>
    </row>
    <row r="6544" spans="17:17" x14ac:dyDescent="0.25">
      <c r="Q6544" s="30"/>
    </row>
    <row r="6545" spans="17:17" x14ac:dyDescent="0.25">
      <c r="Q6545" s="30"/>
    </row>
    <row r="6546" spans="17:17" x14ac:dyDescent="0.25">
      <c r="Q6546" s="30"/>
    </row>
    <row r="6547" spans="17:17" x14ac:dyDescent="0.25">
      <c r="Q6547" s="30"/>
    </row>
    <row r="6548" spans="17:17" x14ac:dyDescent="0.25">
      <c r="Q6548" s="30"/>
    </row>
    <row r="6549" spans="17:17" x14ac:dyDescent="0.25">
      <c r="Q6549" s="30"/>
    </row>
    <row r="6550" spans="17:17" x14ac:dyDescent="0.25">
      <c r="Q6550" s="30"/>
    </row>
    <row r="6551" spans="17:17" x14ac:dyDescent="0.25">
      <c r="Q6551" s="30"/>
    </row>
    <row r="6552" spans="17:17" x14ac:dyDescent="0.25">
      <c r="Q6552" s="30"/>
    </row>
    <row r="6553" spans="17:17" x14ac:dyDescent="0.25">
      <c r="Q6553" s="30"/>
    </row>
    <row r="6554" spans="17:17" x14ac:dyDescent="0.25">
      <c r="Q6554" s="30"/>
    </row>
    <row r="6555" spans="17:17" x14ac:dyDescent="0.25">
      <c r="Q6555" s="30"/>
    </row>
    <row r="6556" spans="17:17" x14ac:dyDescent="0.25">
      <c r="Q6556" s="30"/>
    </row>
    <row r="6557" spans="17:17" x14ac:dyDescent="0.25">
      <c r="Q6557" s="30"/>
    </row>
    <row r="6558" spans="17:17" x14ac:dyDescent="0.25">
      <c r="Q6558" s="30"/>
    </row>
    <row r="6559" spans="17:17" x14ac:dyDescent="0.25">
      <c r="Q6559" s="30"/>
    </row>
    <row r="6560" spans="17:17" x14ac:dyDescent="0.25">
      <c r="Q6560" s="30"/>
    </row>
    <row r="6561" spans="17:17" x14ac:dyDescent="0.25">
      <c r="Q6561" s="30"/>
    </row>
    <row r="6562" spans="17:17" x14ac:dyDescent="0.25">
      <c r="Q6562" s="30"/>
    </row>
    <row r="6563" spans="17:17" x14ac:dyDescent="0.25">
      <c r="Q6563" s="30"/>
    </row>
    <row r="6564" spans="17:17" x14ac:dyDescent="0.25">
      <c r="Q6564" s="30"/>
    </row>
    <row r="6565" spans="17:17" x14ac:dyDescent="0.25">
      <c r="Q6565" s="30"/>
    </row>
    <row r="6566" spans="17:17" x14ac:dyDescent="0.25">
      <c r="Q6566" s="30"/>
    </row>
    <row r="6567" spans="17:17" x14ac:dyDescent="0.25">
      <c r="Q6567" s="30"/>
    </row>
    <row r="6568" spans="17:17" x14ac:dyDescent="0.25">
      <c r="Q6568" s="30"/>
    </row>
    <row r="6569" spans="17:17" x14ac:dyDescent="0.25">
      <c r="Q6569" s="30"/>
    </row>
    <row r="6570" spans="17:17" x14ac:dyDescent="0.25">
      <c r="Q6570" s="30"/>
    </row>
    <row r="6571" spans="17:17" x14ac:dyDescent="0.25">
      <c r="Q6571" s="30"/>
    </row>
    <row r="6572" spans="17:17" x14ac:dyDescent="0.25">
      <c r="Q6572" s="30"/>
    </row>
    <row r="6573" spans="17:17" x14ac:dyDescent="0.25">
      <c r="Q6573" s="30"/>
    </row>
    <row r="6574" spans="17:17" x14ac:dyDescent="0.25">
      <c r="Q6574" s="30"/>
    </row>
    <row r="6575" spans="17:17" x14ac:dyDescent="0.25">
      <c r="Q6575" s="30"/>
    </row>
    <row r="6576" spans="17:17" x14ac:dyDescent="0.25">
      <c r="Q6576" s="30"/>
    </row>
    <row r="6577" spans="17:17" x14ac:dyDescent="0.25">
      <c r="Q6577" s="30"/>
    </row>
    <row r="6578" spans="17:17" x14ac:dyDescent="0.25">
      <c r="Q6578" s="30"/>
    </row>
    <row r="6579" spans="17:17" x14ac:dyDescent="0.25">
      <c r="Q6579" s="30"/>
    </row>
    <row r="6580" spans="17:17" x14ac:dyDescent="0.25">
      <c r="Q6580" s="30"/>
    </row>
    <row r="6581" spans="17:17" x14ac:dyDescent="0.25">
      <c r="Q6581" s="30"/>
    </row>
    <row r="6582" spans="17:17" x14ac:dyDescent="0.25">
      <c r="Q6582" s="30"/>
    </row>
    <row r="6583" spans="17:17" x14ac:dyDescent="0.25">
      <c r="Q6583" s="30"/>
    </row>
    <row r="6584" spans="17:17" x14ac:dyDescent="0.25">
      <c r="Q6584" s="30"/>
    </row>
    <row r="6585" spans="17:17" x14ac:dyDescent="0.25">
      <c r="Q6585" s="30"/>
    </row>
    <row r="6586" spans="17:17" x14ac:dyDescent="0.25">
      <c r="Q6586" s="30"/>
    </row>
    <row r="6587" spans="17:17" x14ac:dyDescent="0.25">
      <c r="Q6587" s="30"/>
    </row>
    <row r="6588" spans="17:17" x14ac:dyDescent="0.25">
      <c r="Q6588" s="30"/>
    </row>
    <row r="6589" spans="17:17" x14ac:dyDescent="0.25">
      <c r="Q6589" s="30"/>
    </row>
    <row r="6590" spans="17:17" x14ac:dyDescent="0.25">
      <c r="Q6590" s="30"/>
    </row>
    <row r="6591" spans="17:17" x14ac:dyDescent="0.25">
      <c r="Q6591" s="30"/>
    </row>
    <row r="6592" spans="17:17" x14ac:dyDescent="0.25">
      <c r="Q6592" s="30"/>
    </row>
    <row r="6593" spans="17:17" x14ac:dyDescent="0.25">
      <c r="Q6593" s="30"/>
    </row>
    <row r="6594" spans="17:17" x14ac:dyDescent="0.25">
      <c r="Q6594" s="30"/>
    </row>
    <row r="6595" spans="17:17" x14ac:dyDescent="0.25">
      <c r="Q6595" s="30"/>
    </row>
    <row r="6596" spans="17:17" x14ac:dyDescent="0.25">
      <c r="Q6596" s="30"/>
    </row>
    <row r="6597" spans="17:17" x14ac:dyDescent="0.25">
      <c r="Q6597" s="30"/>
    </row>
    <row r="6598" spans="17:17" x14ac:dyDescent="0.25">
      <c r="Q6598" s="30"/>
    </row>
    <row r="6599" spans="17:17" x14ac:dyDescent="0.25">
      <c r="Q6599" s="30"/>
    </row>
    <row r="6600" spans="17:17" x14ac:dyDescent="0.25">
      <c r="Q6600" s="30"/>
    </row>
    <row r="6601" spans="17:17" x14ac:dyDescent="0.25">
      <c r="Q6601" s="30"/>
    </row>
    <row r="6602" spans="17:17" x14ac:dyDescent="0.25">
      <c r="Q6602" s="30"/>
    </row>
    <row r="6603" spans="17:17" x14ac:dyDescent="0.25">
      <c r="Q6603" s="30"/>
    </row>
    <row r="6604" spans="17:17" x14ac:dyDescent="0.25">
      <c r="Q6604" s="30"/>
    </row>
    <row r="6605" spans="17:17" x14ac:dyDescent="0.25">
      <c r="Q6605" s="30"/>
    </row>
    <row r="6606" spans="17:17" x14ac:dyDescent="0.25">
      <c r="Q6606" s="30"/>
    </row>
    <row r="6607" spans="17:17" x14ac:dyDescent="0.25">
      <c r="Q6607" s="30"/>
    </row>
    <row r="6608" spans="17:17" x14ac:dyDescent="0.25">
      <c r="Q6608" s="30"/>
    </row>
    <row r="6609" spans="17:17" x14ac:dyDescent="0.25">
      <c r="Q6609" s="30"/>
    </row>
    <row r="6610" spans="17:17" x14ac:dyDescent="0.25">
      <c r="Q6610" s="30"/>
    </row>
    <row r="6611" spans="17:17" x14ac:dyDescent="0.25">
      <c r="Q6611" s="30"/>
    </row>
    <row r="6612" spans="17:17" x14ac:dyDescent="0.25">
      <c r="Q6612" s="30"/>
    </row>
    <row r="6613" spans="17:17" x14ac:dyDescent="0.25">
      <c r="Q6613" s="30"/>
    </row>
    <row r="6614" spans="17:17" x14ac:dyDescent="0.25">
      <c r="Q6614" s="30"/>
    </row>
    <row r="6615" spans="17:17" x14ac:dyDescent="0.25">
      <c r="Q6615" s="30"/>
    </row>
    <row r="6616" spans="17:17" x14ac:dyDescent="0.25">
      <c r="Q6616" s="30"/>
    </row>
    <row r="6617" spans="17:17" x14ac:dyDescent="0.25">
      <c r="Q6617" s="30"/>
    </row>
    <row r="6618" spans="17:17" x14ac:dyDescent="0.25">
      <c r="Q6618" s="30"/>
    </row>
    <row r="6619" spans="17:17" x14ac:dyDescent="0.25">
      <c r="Q6619" s="30"/>
    </row>
    <row r="6620" spans="17:17" x14ac:dyDescent="0.25">
      <c r="Q6620" s="30"/>
    </row>
    <row r="6621" spans="17:17" x14ac:dyDescent="0.25">
      <c r="Q6621" s="30"/>
    </row>
    <row r="6622" spans="17:17" x14ac:dyDescent="0.25">
      <c r="Q6622" s="30"/>
    </row>
    <row r="6623" spans="17:17" x14ac:dyDescent="0.25">
      <c r="Q6623" s="30"/>
    </row>
    <row r="6624" spans="17:17" x14ac:dyDescent="0.25">
      <c r="Q6624" s="30"/>
    </row>
    <row r="6625" spans="17:17" x14ac:dyDescent="0.25">
      <c r="Q6625" s="30"/>
    </row>
    <row r="6626" spans="17:17" x14ac:dyDescent="0.25">
      <c r="Q6626" s="30"/>
    </row>
    <row r="6627" spans="17:17" x14ac:dyDescent="0.25">
      <c r="Q6627" s="30"/>
    </row>
    <row r="6628" spans="17:17" x14ac:dyDescent="0.25">
      <c r="Q6628" s="30"/>
    </row>
    <row r="6629" spans="17:17" x14ac:dyDescent="0.25">
      <c r="Q6629" s="30"/>
    </row>
    <row r="6630" spans="17:17" x14ac:dyDescent="0.25">
      <c r="Q6630" s="30"/>
    </row>
    <row r="6631" spans="17:17" x14ac:dyDescent="0.25">
      <c r="Q6631" s="30"/>
    </row>
    <row r="6632" spans="17:17" x14ac:dyDescent="0.25">
      <c r="Q6632" s="30"/>
    </row>
    <row r="6633" spans="17:17" x14ac:dyDescent="0.25">
      <c r="Q6633" s="30"/>
    </row>
    <row r="6634" spans="17:17" x14ac:dyDescent="0.25">
      <c r="Q6634" s="30"/>
    </row>
    <row r="6635" spans="17:17" x14ac:dyDescent="0.25">
      <c r="Q6635" s="30"/>
    </row>
    <row r="6636" spans="17:17" x14ac:dyDescent="0.25">
      <c r="Q6636" s="30"/>
    </row>
    <row r="6637" spans="17:17" x14ac:dyDescent="0.25">
      <c r="Q6637" s="30"/>
    </row>
    <row r="6638" spans="17:17" x14ac:dyDescent="0.25">
      <c r="Q6638" s="30"/>
    </row>
    <row r="6639" spans="17:17" x14ac:dyDescent="0.25">
      <c r="Q6639" s="30"/>
    </row>
    <row r="6640" spans="17:17" x14ac:dyDescent="0.25">
      <c r="Q6640" s="30"/>
    </row>
    <row r="6641" spans="17:17" x14ac:dyDescent="0.25">
      <c r="Q6641" s="30"/>
    </row>
    <row r="6642" spans="17:17" x14ac:dyDescent="0.25">
      <c r="Q6642" s="30"/>
    </row>
    <row r="6643" spans="17:17" x14ac:dyDescent="0.25">
      <c r="Q6643" s="30"/>
    </row>
    <row r="6644" spans="17:17" x14ac:dyDescent="0.25">
      <c r="Q6644" s="30"/>
    </row>
    <row r="6645" spans="17:17" x14ac:dyDescent="0.25">
      <c r="Q6645" s="30"/>
    </row>
    <row r="6646" spans="17:17" x14ac:dyDescent="0.25">
      <c r="Q6646" s="30"/>
    </row>
    <row r="6647" spans="17:17" x14ac:dyDescent="0.25">
      <c r="Q6647" s="30"/>
    </row>
    <row r="6648" spans="17:17" x14ac:dyDescent="0.25">
      <c r="Q6648" s="30"/>
    </row>
    <row r="6649" spans="17:17" x14ac:dyDescent="0.25">
      <c r="Q6649" s="30"/>
    </row>
    <row r="6650" spans="17:17" x14ac:dyDescent="0.25">
      <c r="Q6650" s="30"/>
    </row>
    <row r="6651" spans="17:17" x14ac:dyDescent="0.25">
      <c r="Q6651" s="30"/>
    </row>
    <row r="6652" spans="17:17" x14ac:dyDescent="0.25">
      <c r="Q6652" s="30"/>
    </row>
    <row r="6653" spans="17:17" x14ac:dyDescent="0.25">
      <c r="Q6653" s="30"/>
    </row>
    <row r="6654" spans="17:17" x14ac:dyDescent="0.25">
      <c r="Q6654" s="30"/>
    </row>
    <row r="6655" spans="17:17" x14ac:dyDescent="0.25">
      <c r="Q6655" s="30"/>
    </row>
    <row r="6656" spans="17:17" x14ac:dyDescent="0.25">
      <c r="Q6656" s="30"/>
    </row>
    <row r="6657" spans="17:17" x14ac:dyDescent="0.25">
      <c r="Q6657" s="30"/>
    </row>
    <row r="6658" spans="17:17" x14ac:dyDescent="0.25">
      <c r="Q6658" s="30"/>
    </row>
    <row r="6659" spans="17:17" x14ac:dyDescent="0.25">
      <c r="Q6659" s="30"/>
    </row>
    <row r="6660" spans="17:17" x14ac:dyDescent="0.25">
      <c r="Q6660" s="30"/>
    </row>
    <row r="6661" spans="17:17" x14ac:dyDescent="0.25">
      <c r="Q6661" s="30"/>
    </row>
    <row r="6662" spans="17:17" x14ac:dyDescent="0.25">
      <c r="Q6662" s="30"/>
    </row>
    <row r="6663" spans="17:17" x14ac:dyDescent="0.25">
      <c r="Q6663" s="30"/>
    </row>
    <row r="6664" spans="17:17" x14ac:dyDescent="0.25">
      <c r="Q6664" s="30"/>
    </row>
    <row r="6665" spans="17:17" x14ac:dyDescent="0.25">
      <c r="Q6665" s="30"/>
    </row>
    <row r="6666" spans="17:17" x14ac:dyDescent="0.25">
      <c r="Q6666" s="30"/>
    </row>
    <row r="6667" spans="17:17" x14ac:dyDescent="0.25">
      <c r="Q6667" s="30"/>
    </row>
    <row r="6668" spans="17:17" x14ac:dyDescent="0.25">
      <c r="Q6668" s="30"/>
    </row>
    <row r="6669" spans="17:17" x14ac:dyDescent="0.25">
      <c r="Q6669" s="30"/>
    </row>
    <row r="6670" spans="17:17" x14ac:dyDescent="0.25">
      <c r="Q6670" s="30"/>
    </row>
    <row r="6671" spans="17:17" x14ac:dyDescent="0.25">
      <c r="Q6671" s="30"/>
    </row>
    <row r="6672" spans="17:17" x14ac:dyDescent="0.25">
      <c r="Q6672" s="30"/>
    </row>
    <row r="6673" spans="17:17" x14ac:dyDescent="0.25">
      <c r="Q6673" s="30"/>
    </row>
    <row r="6674" spans="17:17" x14ac:dyDescent="0.25">
      <c r="Q6674" s="30"/>
    </row>
    <row r="6675" spans="17:17" x14ac:dyDescent="0.25">
      <c r="Q6675" s="30"/>
    </row>
    <row r="6676" spans="17:17" x14ac:dyDescent="0.25">
      <c r="Q6676" s="30"/>
    </row>
    <row r="6677" spans="17:17" x14ac:dyDescent="0.25">
      <c r="Q6677" s="30"/>
    </row>
    <row r="6678" spans="17:17" x14ac:dyDescent="0.25">
      <c r="Q6678" s="30"/>
    </row>
    <row r="6679" spans="17:17" x14ac:dyDescent="0.25">
      <c r="Q6679" s="30"/>
    </row>
    <row r="6680" spans="17:17" x14ac:dyDescent="0.25">
      <c r="Q6680" s="30"/>
    </row>
    <row r="6681" spans="17:17" x14ac:dyDescent="0.25">
      <c r="Q6681" s="30"/>
    </row>
    <row r="6682" spans="17:17" x14ac:dyDescent="0.25">
      <c r="Q6682" s="30"/>
    </row>
    <row r="6683" spans="17:17" x14ac:dyDescent="0.25">
      <c r="Q6683" s="30"/>
    </row>
    <row r="6684" spans="17:17" x14ac:dyDescent="0.25">
      <c r="Q6684" s="30"/>
    </row>
    <row r="6685" spans="17:17" x14ac:dyDescent="0.25">
      <c r="Q6685" s="30"/>
    </row>
    <row r="6686" spans="17:17" x14ac:dyDescent="0.25">
      <c r="Q6686" s="30"/>
    </row>
    <row r="6687" spans="17:17" x14ac:dyDescent="0.25">
      <c r="Q6687" s="30"/>
    </row>
    <row r="6688" spans="17:17" x14ac:dyDescent="0.25">
      <c r="Q6688" s="30"/>
    </row>
    <row r="6689" spans="17:17" x14ac:dyDescent="0.25">
      <c r="Q6689" s="30"/>
    </row>
    <row r="6690" spans="17:17" x14ac:dyDescent="0.25">
      <c r="Q6690" s="30"/>
    </row>
    <row r="6691" spans="17:17" x14ac:dyDescent="0.25">
      <c r="Q6691" s="30"/>
    </row>
    <row r="6692" spans="17:17" x14ac:dyDescent="0.25">
      <c r="Q6692" s="30"/>
    </row>
    <row r="6693" spans="17:17" x14ac:dyDescent="0.25">
      <c r="Q6693" s="30"/>
    </row>
    <row r="6694" spans="17:17" x14ac:dyDescent="0.25">
      <c r="Q6694" s="30"/>
    </row>
    <row r="6695" spans="17:17" x14ac:dyDescent="0.25">
      <c r="Q6695" s="30"/>
    </row>
    <row r="6696" spans="17:17" x14ac:dyDescent="0.25">
      <c r="Q6696" s="30"/>
    </row>
    <row r="6697" spans="17:17" x14ac:dyDescent="0.25">
      <c r="Q6697" s="30"/>
    </row>
    <row r="6698" spans="17:17" x14ac:dyDescent="0.25">
      <c r="Q6698" s="30"/>
    </row>
    <row r="6699" spans="17:17" x14ac:dyDescent="0.25">
      <c r="Q6699" s="30"/>
    </row>
    <row r="6700" spans="17:17" x14ac:dyDescent="0.25">
      <c r="Q6700" s="30"/>
    </row>
    <row r="6701" spans="17:17" x14ac:dyDescent="0.25">
      <c r="Q6701" s="30"/>
    </row>
    <row r="6702" spans="17:17" x14ac:dyDescent="0.25">
      <c r="Q6702" s="30"/>
    </row>
    <row r="6703" spans="17:17" x14ac:dyDescent="0.25">
      <c r="Q6703" s="30"/>
    </row>
    <row r="6704" spans="17:17" x14ac:dyDescent="0.25">
      <c r="Q6704" s="30"/>
    </row>
    <row r="6705" spans="17:17" x14ac:dyDescent="0.25">
      <c r="Q6705" s="30"/>
    </row>
    <row r="6706" spans="17:17" x14ac:dyDescent="0.25">
      <c r="Q6706" s="30"/>
    </row>
    <row r="6707" spans="17:17" x14ac:dyDescent="0.25">
      <c r="Q6707" s="30"/>
    </row>
    <row r="6708" spans="17:17" x14ac:dyDescent="0.25">
      <c r="Q6708" s="30"/>
    </row>
    <row r="6709" spans="17:17" x14ac:dyDescent="0.25">
      <c r="Q6709" s="30"/>
    </row>
    <row r="6710" spans="17:17" x14ac:dyDescent="0.25">
      <c r="Q6710" s="30"/>
    </row>
    <row r="6711" spans="17:17" x14ac:dyDescent="0.25">
      <c r="Q6711" s="30"/>
    </row>
    <row r="6712" spans="17:17" x14ac:dyDescent="0.25">
      <c r="Q6712" s="30"/>
    </row>
    <row r="6713" spans="17:17" x14ac:dyDescent="0.25">
      <c r="Q6713" s="30"/>
    </row>
    <row r="6714" spans="17:17" x14ac:dyDescent="0.25">
      <c r="Q6714" s="30"/>
    </row>
    <row r="6715" spans="17:17" x14ac:dyDescent="0.25">
      <c r="Q6715" s="30"/>
    </row>
    <row r="6716" spans="17:17" x14ac:dyDescent="0.25">
      <c r="Q6716" s="30"/>
    </row>
    <row r="6717" spans="17:17" x14ac:dyDescent="0.25">
      <c r="Q6717" s="30"/>
    </row>
    <row r="6718" spans="17:17" x14ac:dyDescent="0.25">
      <c r="Q6718" s="30"/>
    </row>
    <row r="6719" spans="17:17" x14ac:dyDescent="0.25">
      <c r="Q6719" s="30"/>
    </row>
    <row r="6720" spans="17:17" x14ac:dyDescent="0.25">
      <c r="Q6720" s="30"/>
    </row>
    <row r="6721" spans="17:17" x14ac:dyDescent="0.25">
      <c r="Q6721" s="30"/>
    </row>
    <row r="6722" spans="17:17" x14ac:dyDescent="0.25">
      <c r="Q6722" s="30"/>
    </row>
    <row r="6723" spans="17:17" x14ac:dyDescent="0.25">
      <c r="Q6723" s="30"/>
    </row>
    <row r="6724" spans="17:17" x14ac:dyDescent="0.25">
      <c r="Q6724" s="30"/>
    </row>
    <row r="6725" spans="17:17" x14ac:dyDescent="0.25">
      <c r="Q6725" s="30"/>
    </row>
    <row r="6726" spans="17:17" x14ac:dyDescent="0.25">
      <c r="Q6726" s="30"/>
    </row>
    <row r="6727" spans="17:17" x14ac:dyDescent="0.25">
      <c r="Q6727" s="30"/>
    </row>
    <row r="6728" spans="17:17" x14ac:dyDescent="0.25">
      <c r="Q6728" s="30"/>
    </row>
    <row r="6729" spans="17:17" x14ac:dyDescent="0.25">
      <c r="Q6729" s="30"/>
    </row>
    <row r="6730" spans="17:17" x14ac:dyDescent="0.25">
      <c r="Q6730" s="30"/>
    </row>
    <row r="6731" spans="17:17" x14ac:dyDescent="0.25">
      <c r="Q6731" s="30"/>
    </row>
    <row r="6732" spans="17:17" x14ac:dyDescent="0.25">
      <c r="Q6732" s="30"/>
    </row>
    <row r="6733" spans="17:17" x14ac:dyDescent="0.25">
      <c r="Q6733" s="30"/>
    </row>
    <row r="6734" spans="17:17" x14ac:dyDescent="0.25">
      <c r="Q6734" s="30"/>
    </row>
    <row r="6735" spans="17:17" x14ac:dyDescent="0.25">
      <c r="Q6735" s="30"/>
    </row>
    <row r="6736" spans="17:17" x14ac:dyDescent="0.25">
      <c r="Q6736" s="30"/>
    </row>
    <row r="6737" spans="17:17" x14ac:dyDescent="0.25">
      <c r="Q6737" s="30"/>
    </row>
    <row r="6738" spans="17:17" x14ac:dyDescent="0.25">
      <c r="Q6738" s="30"/>
    </row>
    <row r="6739" spans="17:17" x14ac:dyDescent="0.25">
      <c r="Q6739" s="30"/>
    </row>
    <row r="6740" spans="17:17" x14ac:dyDescent="0.25">
      <c r="Q6740" s="30"/>
    </row>
    <row r="6741" spans="17:17" x14ac:dyDescent="0.25">
      <c r="Q6741" s="30"/>
    </row>
    <row r="6742" spans="17:17" x14ac:dyDescent="0.25">
      <c r="Q6742" s="30"/>
    </row>
    <row r="6743" spans="17:17" x14ac:dyDescent="0.25">
      <c r="Q6743" s="30"/>
    </row>
    <row r="6744" spans="17:17" x14ac:dyDescent="0.25">
      <c r="Q6744" s="30"/>
    </row>
    <row r="6745" spans="17:17" x14ac:dyDescent="0.25">
      <c r="Q6745" s="30"/>
    </row>
    <row r="6746" spans="17:17" x14ac:dyDescent="0.25">
      <c r="Q6746" s="30"/>
    </row>
    <row r="6747" spans="17:17" x14ac:dyDescent="0.25">
      <c r="Q6747" s="30"/>
    </row>
    <row r="6748" spans="17:17" x14ac:dyDescent="0.25">
      <c r="Q6748" s="30"/>
    </row>
    <row r="6749" spans="17:17" x14ac:dyDescent="0.25">
      <c r="Q6749" s="30"/>
    </row>
    <row r="6750" spans="17:17" x14ac:dyDescent="0.25">
      <c r="Q6750" s="30"/>
    </row>
    <row r="6751" spans="17:17" x14ac:dyDescent="0.25">
      <c r="Q6751" s="30"/>
    </row>
    <row r="6752" spans="17:17" x14ac:dyDescent="0.25">
      <c r="Q6752" s="30"/>
    </row>
    <row r="6753" spans="17:17" x14ac:dyDescent="0.25">
      <c r="Q6753" s="30"/>
    </row>
    <row r="6754" spans="17:17" x14ac:dyDescent="0.25">
      <c r="Q6754" s="30"/>
    </row>
    <row r="6755" spans="17:17" x14ac:dyDescent="0.25">
      <c r="Q6755" s="30"/>
    </row>
    <row r="6756" spans="17:17" x14ac:dyDescent="0.25">
      <c r="Q6756" s="30"/>
    </row>
    <row r="6757" spans="17:17" x14ac:dyDescent="0.25">
      <c r="Q6757" s="30"/>
    </row>
    <row r="6758" spans="17:17" x14ac:dyDescent="0.25">
      <c r="Q6758" s="30"/>
    </row>
    <row r="6759" spans="17:17" x14ac:dyDescent="0.25">
      <c r="Q6759" s="30"/>
    </row>
    <row r="6760" spans="17:17" x14ac:dyDescent="0.25">
      <c r="Q6760" s="30"/>
    </row>
    <row r="6761" spans="17:17" x14ac:dyDescent="0.25">
      <c r="Q6761" s="30"/>
    </row>
    <row r="6762" spans="17:17" x14ac:dyDescent="0.25">
      <c r="Q6762" s="30"/>
    </row>
    <row r="6763" spans="17:17" x14ac:dyDescent="0.25">
      <c r="Q6763" s="30"/>
    </row>
    <row r="6764" spans="17:17" x14ac:dyDescent="0.25">
      <c r="Q6764" s="30"/>
    </row>
    <row r="6765" spans="17:17" x14ac:dyDescent="0.25">
      <c r="Q6765" s="30"/>
    </row>
    <row r="6766" spans="17:17" x14ac:dyDescent="0.25">
      <c r="Q6766" s="30"/>
    </row>
    <row r="6767" spans="17:17" x14ac:dyDescent="0.25">
      <c r="Q6767" s="30"/>
    </row>
    <row r="6768" spans="17:17" x14ac:dyDescent="0.25">
      <c r="Q6768" s="30"/>
    </row>
    <row r="6769" spans="17:17" x14ac:dyDescent="0.25">
      <c r="Q6769" s="30"/>
    </row>
    <row r="6770" spans="17:17" x14ac:dyDescent="0.25">
      <c r="Q6770" s="30"/>
    </row>
    <row r="6771" spans="17:17" x14ac:dyDescent="0.25">
      <c r="Q6771" s="30"/>
    </row>
    <row r="6772" spans="17:17" x14ac:dyDescent="0.25">
      <c r="Q6772" s="30"/>
    </row>
    <row r="6773" spans="17:17" x14ac:dyDescent="0.25">
      <c r="Q6773" s="30"/>
    </row>
    <row r="6774" spans="17:17" x14ac:dyDescent="0.25">
      <c r="Q6774" s="30"/>
    </row>
    <row r="6775" spans="17:17" x14ac:dyDescent="0.25">
      <c r="Q6775" s="30"/>
    </row>
    <row r="6776" spans="17:17" x14ac:dyDescent="0.25">
      <c r="Q6776" s="30"/>
    </row>
    <row r="6777" spans="17:17" x14ac:dyDescent="0.25">
      <c r="Q6777" s="30"/>
    </row>
    <row r="6778" spans="17:17" x14ac:dyDescent="0.25">
      <c r="Q6778" s="30"/>
    </row>
    <row r="6779" spans="17:17" x14ac:dyDescent="0.25">
      <c r="Q6779" s="30"/>
    </row>
    <row r="6780" spans="17:17" x14ac:dyDescent="0.25">
      <c r="Q6780" s="30"/>
    </row>
    <row r="6781" spans="17:17" x14ac:dyDescent="0.25">
      <c r="Q6781" s="30"/>
    </row>
    <row r="6782" spans="17:17" x14ac:dyDescent="0.25">
      <c r="Q6782" s="30"/>
    </row>
    <row r="6783" spans="17:17" x14ac:dyDescent="0.25">
      <c r="Q6783" s="30"/>
    </row>
    <row r="6784" spans="17:17" x14ac:dyDescent="0.25">
      <c r="Q6784" s="30"/>
    </row>
    <row r="6785" spans="17:17" x14ac:dyDescent="0.25">
      <c r="Q6785" s="30"/>
    </row>
    <row r="6786" spans="17:17" x14ac:dyDescent="0.25">
      <c r="Q6786" s="30"/>
    </row>
    <row r="6787" spans="17:17" x14ac:dyDescent="0.25">
      <c r="Q6787" s="30"/>
    </row>
    <row r="6788" spans="17:17" x14ac:dyDescent="0.25">
      <c r="Q6788" s="30"/>
    </row>
    <row r="6789" spans="17:17" x14ac:dyDescent="0.25">
      <c r="Q6789" s="30"/>
    </row>
    <row r="6790" spans="17:17" x14ac:dyDescent="0.25">
      <c r="Q6790" s="30"/>
    </row>
    <row r="6791" spans="17:17" x14ac:dyDescent="0.25">
      <c r="Q6791" s="30"/>
    </row>
    <row r="6792" spans="17:17" x14ac:dyDescent="0.25">
      <c r="Q6792" s="30"/>
    </row>
    <row r="6793" spans="17:17" x14ac:dyDescent="0.25">
      <c r="Q6793" s="30"/>
    </row>
    <row r="6794" spans="17:17" x14ac:dyDescent="0.25">
      <c r="Q6794" s="30"/>
    </row>
    <row r="6795" spans="17:17" x14ac:dyDescent="0.25">
      <c r="Q6795" s="30"/>
    </row>
    <row r="6796" spans="17:17" x14ac:dyDescent="0.25">
      <c r="Q6796" s="30"/>
    </row>
    <row r="6797" spans="17:17" x14ac:dyDescent="0.25">
      <c r="Q6797" s="30"/>
    </row>
    <row r="6798" spans="17:17" x14ac:dyDescent="0.25">
      <c r="Q6798" s="30"/>
    </row>
    <row r="6799" spans="17:17" x14ac:dyDescent="0.25">
      <c r="Q6799" s="30"/>
    </row>
    <row r="6800" spans="17:17" x14ac:dyDescent="0.25">
      <c r="Q6800" s="30"/>
    </row>
    <row r="6801" spans="17:17" x14ac:dyDescent="0.25">
      <c r="Q6801" s="30"/>
    </row>
    <row r="6802" spans="17:17" x14ac:dyDescent="0.25">
      <c r="Q6802" s="30"/>
    </row>
    <row r="6803" spans="17:17" x14ac:dyDescent="0.25">
      <c r="Q6803" s="30"/>
    </row>
    <row r="6804" spans="17:17" x14ac:dyDescent="0.25">
      <c r="Q6804" s="30"/>
    </row>
    <row r="6805" spans="17:17" x14ac:dyDescent="0.25">
      <c r="Q6805" s="30"/>
    </row>
    <row r="6806" spans="17:17" x14ac:dyDescent="0.25">
      <c r="Q6806" s="30"/>
    </row>
    <row r="6807" spans="17:17" x14ac:dyDescent="0.25">
      <c r="Q6807" s="30"/>
    </row>
    <row r="6808" spans="17:17" x14ac:dyDescent="0.25">
      <c r="Q6808" s="30"/>
    </row>
    <row r="6809" spans="17:17" x14ac:dyDescent="0.25">
      <c r="Q6809" s="30"/>
    </row>
    <row r="6810" spans="17:17" x14ac:dyDescent="0.25">
      <c r="Q6810" s="30"/>
    </row>
    <row r="6811" spans="17:17" x14ac:dyDescent="0.25">
      <c r="Q6811" s="30"/>
    </row>
    <row r="6812" spans="17:17" x14ac:dyDescent="0.25">
      <c r="Q6812" s="30"/>
    </row>
    <row r="6813" spans="17:17" x14ac:dyDescent="0.25">
      <c r="Q6813" s="30"/>
    </row>
    <row r="6814" spans="17:17" x14ac:dyDescent="0.25">
      <c r="Q6814" s="30"/>
    </row>
    <row r="6815" spans="17:17" x14ac:dyDescent="0.25">
      <c r="Q6815" s="30"/>
    </row>
    <row r="6816" spans="17:17" x14ac:dyDescent="0.25">
      <c r="Q6816" s="30"/>
    </row>
    <row r="6817" spans="17:17" x14ac:dyDescent="0.25">
      <c r="Q6817" s="30"/>
    </row>
    <row r="6818" spans="17:17" x14ac:dyDescent="0.25">
      <c r="Q6818" s="30"/>
    </row>
    <row r="6819" spans="17:17" x14ac:dyDescent="0.25">
      <c r="Q6819" s="30"/>
    </row>
    <row r="6820" spans="17:17" x14ac:dyDescent="0.25">
      <c r="Q6820" s="30"/>
    </row>
    <row r="6821" spans="17:17" x14ac:dyDescent="0.25">
      <c r="Q6821" s="30"/>
    </row>
    <row r="6822" spans="17:17" x14ac:dyDescent="0.25">
      <c r="Q6822" s="30"/>
    </row>
    <row r="6823" spans="17:17" x14ac:dyDescent="0.25">
      <c r="Q6823" s="30"/>
    </row>
    <row r="6824" spans="17:17" x14ac:dyDescent="0.25">
      <c r="Q6824" s="30"/>
    </row>
    <row r="6825" spans="17:17" x14ac:dyDescent="0.25">
      <c r="Q6825" s="30"/>
    </row>
    <row r="6826" spans="17:17" x14ac:dyDescent="0.25">
      <c r="Q6826" s="30"/>
    </row>
    <row r="6827" spans="17:17" x14ac:dyDescent="0.25">
      <c r="Q6827" s="30"/>
    </row>
    <row r="6828" spans="17:17" x14ac:dyDescent="0.25">
      <c r="Q6828" s="30"/>
    </row>
    <row r="6829" spans="17:17" x14ac:dyDescent="0.25">
      <c r="Q6829" s="30"/>
    </row>
    <row r="6830" spans="17:17" x14ac:dyDescent="0.25">
      <c r="Q6830" s="30"/>
    </row>
    <row r="6831" spans="17:17" x14ac:dyDescent="0.25">
      <c r="Q6831" s="30"/>
    </row>
    <row r="6832" spans="17:17" x14ac:dyDescent="0.25">
      <c r="Q6832" s="30"/>
    </row>
    <row r="6833" spans="17:17" x14ac:dyDescent="0.25">
      <c r="Q6833" s="30"/>
    </row>
    <row r="6834" spans="17:17" x14ac:dyDescent="0.25">
      <c r="Q6834" s="30"/>
    </row>
    <row r="6835" spans="17:17" x14ac:dyDescent="0.25">
      <c r="Q6835" s="30"/>
    </row>
    <row r="6836" spans="17:17" x14ac:dyDescent="0.25">
      <c r="Q6836" s="30"/>
    </row>
    <row r="6837" spans="17:17" x14ac:dyDescent="0.25">
      <c r="Q6837" s="30"/>
    </row>
    <row r="6838" spans="17:17" x14ac:dyDescent="0.25">
      <c r="Q6838" s="30"/>
    </row>
    <row r="6839" spans="17:17" x14ac:dyDescent="0.25">
      <c r="Q6839" s="30"/>
    </row>
    <row r="6840" spans="17:17" x14ac:dyDescent="0.25">
      <c r="Q6840" s="30"/>
    </row>
    <row r="6841" spans="17:17" x14ac:dyDescent="0.25">
      <c r="Q6841" s="30"/>
    </row>
    <row r="6842" spans="17:17" x14ac:dyDescent="0.25">
      <c r="Q6842" s="30"/>
    </row>
    <row r="6843" spans="17:17" x14ac:dyDescent="0.25">
      <c r="Q6843" s="30"/>
    </row>
    <row r="6844" spans="17:17" x14ac:dyDescent="0.25">
      <c r="Q6844" s="30"/>
    </row>
    <row r="6845" spans="17:17" x14ac:dyDescent="0.25">
      <c r="Q6845" s="30"/>
    </row>
    <row r="6846" spans="17:17" x14ac:dyDescent="0.25">
      <c r="Q6846" s="30"/>
    </row>
    <row r="6847" spans="17:17" x14ac:dyDescent="0.25">
      <c r="Q6847" s="30"/>
    </row>
    <row r="6848" spans="17:17" x14ac:dyDescent="0.25">
      <c r="Q6848" s="30"/>
    </row>
    <row r="6849" spans="17:17" x14ac:dyDescent="0.25">
      <c r="Q6849" s="30"/>
    </row>
    <row r="6850" spans="17:17" x14ac:dyDescent="0.25">
      <c r="Q6850" s="30"/>
    </row>
    <row r="6851" spans="17:17" x14ac:dyDescent="0.25">
      <c r="Q6851" s="30"/>
    </row>
    <row r="6852" spans="17:17" x14ac:dyDescent="0.25">
      <c r="Q6852" s="30"/>
    </row>
    <row r="6853" spans="17:17" x14ac:dyDescent="0.25">
      <c r="Q6853" s="30"/>
    </row>
    <row r="6854" spans="17:17" x14ac:dyDescent="0.25">
      <c r="Q6854" s="30"/>
    </row>
    <row r="6855" spans="17:17" x14ac:dyDescent="0.25">
      <c r="Q6855" s="30"/>
    </row>
    <row r="6856" spans="17:17" x14ac:dyDescent="0.25">
      <c r="Q6856" s="30"/>
    </row>
    <row r="6857" spans="17:17" x14ac:dyDescent="0.25">
      <c r="Q6857" s="30"/>
    </row>
    <row r="6858" spans="17:17" x14ac:dyDescent="0.25">
      <c r="Q6858" s="30"/>
    </row>
    <row r="6859" spans="17:17" x14ac:dyDescent="0.25">
      <c r="Q6859" s="30"/>
    </row>
    <row r="6860" spans="17:17" x14ac:dyDescent="0.25">
      <c r="Q6860" s="30"/>
    </row>
    <row r="6861" spans="17:17" x14ac:dyDescent="0.25">
      <c r="Q6861" s="30"/>
    </row>
    <row r="6862" spans="17:17" x14ac:dyDescent="0.25">
      <c r="Q6862" s="30"/>
    </row>
    <row r="6863" spans="17:17" x14ac:dyDescent="0.25">
      <c r="Q6863" s="30"/>
    </row>
    <row r="6864" spans="17:17" x14ac:dyDescent="0.25">
      <c r="Q6864" s="30"/>
    </row>
    <row r="6865" spans="17:17" x14ac:dyDescent="0.25">
      <c r="Q6865" s="30"/>
    </row>
    <row r="6866" spans="17:17" x14ac:dyDescent="0.25">
      <c r="Q6866" s="30"/>
    </row>
    <row r="6867" spans="17:17" x14ac:dyDescent="0.25">
      <c r="Q6867" s="30"/>
    </row>
    <row r="6868" spans="17:17" x14ac:dyDescent="0.25">
      <c r="Q6868" s="30"/>
    </row>
    <row r="6869" spans="17:17" x14ac:dyDescent="0.25">
      <c r="Q6869" s="30"/>
    </row>
    <row r="6870" spans="17:17" x14ac:dyDescent="0.25">
      <c r="Q6870" s="30"/>
    </row>
    <row r="6871" spans="17:17" x14ac:dyDescent="0.25">
      <c r="Q6871" s="30"/>
    </row>
    <row r="6872" spans="17:17" x14ac:dyDescent="0.25">
      <c r="Q6872" s="30"/>
    </row>
    <row r="6873" spans="17:17" x14ac:dyDescent="0.25">
      <c r="Q6873" s="30"/>
    </row>
    <row r="6874" spans="17:17" x14ac:dyDescent="0.25">
      <c r="Q6874" s="30"/>
    </row>
    <row r="6875" spans="17:17" x14ac:dyDescent="0.25">
      <c r="Q6875" s="30"/>
    </row>
    <row r="6876" spans="17:17" x14ac:dyDescent="0.25">
      <c r="Q6876" s="30"/>
    </row>
    <row r="6877" spans="17:17" x14ac:dyDescent="0.25">
      <c r="Q6877" s="30"/>
    </row>
    <row r="6878" spans="17:17" x14ac:dyDescent="0.25">
      <c r="Q6878" s="30"/>
    </row>
    <row r="6879" spans="17:17" x14ac:dyDescent="0.25">
      <c r="Q6879" s="30"/>
    </row>
    <row r="6880" spans="17:17" x14ac:dyDescent="0.25">
      <c r="Q6880" s="30"/>
    </row>
    <row r="6881" spans="17:17" x14ac:dyDescent="0.25">
      <c r="Q6881" s="30"/>
    </row>
    <row r="6882" spans="17:17" x14ac:dyDescent="0.25">
      <c r="Q6882" s="30"/>
    </row>
    <row r="6883" spans="17:17" x14ac:dyDescent="0.25">
      <c r="Q6883" s="30"/>
    </row>
    <row r="6884" spans="17:17" x14ac:dyDescent="0.25">
      <c r="Q6884" s="30"/>
    </row>
    <row r="6885" spans="17:17" x14ac:dyDescent="0.25">
      <c r="Q6885" s="30"/>
    </row>
    <row r="6886" spans="17:17" x14ac:dyDescent="0.25">
      <c r="Q6886" s="30"/>
    </row>
    <row r="6887" spans="17:17" x14ac:dyDescent="0.25">
      <c r="Q6887" s="30"/>
    </row>
    <row r="6888" spans="17:17" x14ac:dyDescent="0.25">
      <c r="Q6888" s="30"/>
    </row>
    <row r="6889" spans="17:17" x14ac:dyDescent="0.25">
      <c r="Q6889" s="30"/>
    </row>
    <row r="6890" spans="17:17" x14ac:dyDescent="0.25">
      <c r="Q6890" s="30"/>
    </row>
    <row r="6891" spans="17:17" x14ac:dyDescent="0.25">
      <c r="Q6891" s="30"/>
    </row>
    <row r="6892" spans="17:17" x14ac:dyDescent="0.25">
      <c r="Q6892" s="30"/>
    </row>
    <row r="6893" spans="17:17" x14ac:dyDescent="0.25">
      <c r="Q6893" s="30"/>
    </row>
    <row r="6894" spans="17:17" x14ac:dyDescent="0.25">
      <c r="Q6894" s="30"/>
    </row>
    <row r="6895" spans="17:17" x14ac:dyDescent="0.25">
      <c r="Q6895" s="30"/>
    </row>
    <row r="6896" spans="17:17" x14ac:dyDescent="0.25">
      <c r="Q6896" s="30"/>
    </row>
    <row r="6897" spans="17:17" x14ac:dyDescent="0.25">
      <c r="Q6897" s="30"/>
    </row>
    <row r="6898" spans="17:17" x14ac:dyDescent="0.25">
      <c r="Q6898" s="30"/>
    </row>
    <row r="6899" spans="17:17" x14ac:dyDescent="0.25">
      <c r="Q6899" s="30"/>
    </row>
    <row r="6900" spans="17:17" x14ac:dyDescent="0.25">
      <c r="Q6900" s="30"/>
    </row>
    <row r="6901" spans="17:17" x14ac:dyDescent="0.25">
      <c r="Q6901" s="30"/>
    </row>
    <row r="6902" spans="17:17" x14ac:dyDescent="0.25">
      <c r="Q6902" s="30"/>
    </row>
    <row r="6903" spans="17:17" x14ac:dyDescent="0.25">
      <c r="Q6903" s="30"/>
    </row>
    <row r="6904" spans="17:17" x14ac:dyDescent="0.25">
      <c r="Q6904" s="30"/>
    </row>
    <row r="6905" spans="17:17" x14ac:dyDescent="0.25">
      <c r="Q6905" s="30"/>
    </row>
    <row r="6906" spans="17:17" x14ac:dyDescent="0.25">
      <c r="Q6906" s="30"/>
    </row>
    <row r="6907" spans="17:17" x14ac:dyDescent="0.25">
      <c r="Q6907" s="30"/>
    </row>
    <row r="6908" spans="17:17" x14ac:dyDescent="0.25">
      <c r="Q6908" s="30"/>
    </row>
    <row r="6909" spans="17:17" x14ac:dyDescent="0.25">
      <c r="Q6909" s="30"/>
    </row>
    <row r="6910" spans="17:17" x14ac:dyDescent="0.25">
      <c r="Q6910" s="30"/>
    </row>
    <row r="6911" spans="17:17" x14ac:dyDescent="0.25">
      <c r="Q6911" s="30"/>
    </row>
    <row r="6912" spans="17:17" x14ac:dyDescent="0.25">
      <c r="Q6912" s="30"/>
    </row>
    <row r="6913" spans="17:17" x14ac:dyDescent="0.25">
      <c r="Q6913" s="30"/>
    </row>
    <row r="6914" spans="17:17" x14ac:dyDescent="0.25">
      <c r="Q6914" s="30"/>
    </row>
    <row r="6915" spans="17:17" x14ac:dyDescent="0.25">
      <c r="Q6915" s="30"/>
    </row>
    <row r="6916" spans="17:17" x14ac:dyDescent="0.25">
      <c r="Q6916" s="30"/>
    </row>
    <row r="6917" spans="17:17" x14ac:dyDescent="0.25">
      <c r="Q6917" s="30"/>
    </row>
    <row r="6918" spans="17:17" x14ac:dyDescent="0.25">
      <c r="Q6918" s="30"/>
    </row>
    <row r="6919" spans="17:17" x14ac:dyDescent="0.25">
      <c r="Q6919" s="30"/>
    </row>
    <row r="6920" spans="17:17" x14ac:dyDescent="0.25">
      <c r="Q6920" s="30"/>
    </row>
    <row r="6921" spans="17:17" x14ac:dyDescent="0.25">
      <c r="Q6921" s="30"/>
    </row>
    <row r="6922" spans="17:17" x14ac:dyDescent="0.25">
      <c r="Q6922" s="30"/>
    </row>
    <row r="6923" spans="17:17" x14ac:dyDescent="0.25">
      <c r="Q6923" s="30"/>
    </row>
    <row r="6924" spans="17:17" x14ac:dyDescent="0.25">
      <c r="Q6924" s="30"/>
    </row>
    <row r="6925" spans="17:17" x14ac:dyDescent="0.25">
      <c r="Q6925" s="30"/>
    </row>
    <row r="6926" spans="17:17" x14ac:dyDescent="0.25">
      <c r="Q6926" s="30"/>
    </row>
    <row r="6927" spans="17:17" x14ac:dyDescent="0.25">
      <c r="Q6927" s="30"/>
    </row>
    <row r="6928" spans="17:17" x14ac:dyDescent="0.25">
      <c r="Q6928" s="30"/>
    </row>
    <row r="6929" spans="17:17" x14ac:dyDescent="0.25">
      <c r="Q6929" s="30"/>
    </row>
    <row r="6930" spans="17:17" x14ac:dyDescent="0.25">
      <c r="Q6930" s="30"/>
    </row>
    <row r="6931" spans="17:17" x14ac:dyDescent="0.25">
      <c r="Q6931" s="30"/>
    </row>
    <row r="6932" spans="17:17" x14ac:dyDescent="0.25">
      <c r="Q6932" s="30"/>
    </row>
    <row r="6933" spans="17:17" x14ac:dyDescent="0.25">
      <c r="Q6933" s="30"/>
    </row>
    <row r="6934" spans="17:17" x14ac:dyDescent="0.25">
      <c r="Q6934" s="30"/>
    </row>
    <row r="6935" spans="17:17" x14ac:dyDescent="0.25">
      <c r="Q6935" s="30"/>
    </row>
    <row r="6936" spans="17:17" x14ac:dyDescent="0.25">
      <c r="Q6936" s="30"/>
    </row>
    <row r="6937" spans="17:17" x14ac:dyDescent="0.25">
      <c r="Q6937" s="30"/>
    </row>
    <row r="6938" spans="17:17" x14ac:dyDescent="0.25">
      <c r="Q6938" s="30"/>
    </row>
    <row r="6939" spans="17:17" x14ac:dyDescent="0.25">
      <c r="Q6939" s="30"/>
    </row>
    <row r="6940" spans="17:17" x14ac:dyDescent="0.25">
      <c r="Q6940" s="30"/>
    </row>
    <row r="6941" spans="17:17" x14ac:dyDescent="0.25">
      <c r="Q6941" s="30"/>
    </row>
    <row r="6942" spans="17:17" x14ac:dyDescent="0.25">
      <c r="Q6942" s="30"/>
    </row>
    <row r="6943" spans="17:17" x14ac:dyDescent="0.25">
      <c r="Q6943" s="30"/>
    </row>
    <row r="6944" spans="17:17" x14ac:dyDescent="0.25">
      <c r="Q6944" s="30"/>
    </row>
    <row r="6945" spans="17:17" x14ac:dyDescent="0.25">
      <c r="Q6945" s="30"/>
    </row>
    <row r="6946" spans="17:17" x14ac:dyDescent="0.25">
      <c r="Q6946" s="30"/>
    </row>
    <row r="6947" spans="17:17" x14ac:dyDescent="0.25">
      <c r="Q6947" s="30"/>
    </row>
    <row r="6948" spans="17:17" x14ac:dyDescent="0.25">
      <c r="Q6948" s="30"/>
    </row>
    <row r="6949" spans="17:17" x14ac:dyDescent="0.25">
      <c r="Q6949" s="30"/>
    </row>
    <row r="6950" spans="17:17" x14ac:dyDescent="0.25">
      <c r="Q6950" s="30"/>
    </row>
    <row r="6951" spans="17:17" x14ac:dyDescent="0.25">
      <c r="Q6951" s="30"/>
    </row>
    <row r="6952" spans="17:17" x14ac:dyDescent="0.25">
      <c r="Q6952" s="30"/>
    </row>
    <row r="6953" spans="17:17" x14ac:dyDescent="0.25">
      <c r="Q6953" s="30"/>
    </row>
    <row r="6954" spans="17:17" x14ac:dyDescent="0.25">
      <c r="Q6954" s="30"/>
    </row>
    <row r="6955" spans="17:17" x14ac:dyDescent="0.25">
      <c r="Q6955" s="30"/>
    </row>
    <row r="6956" spans="17:17" x14ac:dyDescent="0.25">
      <c r="Q6956" s="30"/>
    </row>
    <row r="6957" spans="17:17" x14ac:dyDescent="0.25">
      <c r="Q6957" s="30"/>
    </row>
    <row r="6958" spans="17:17" x14ac:dyDescent="0.25">
      <c r="Q6958" s="30"/>
    </row>
    <row r="6959" spans="17:17" x14ac:dyDescent="0.25">
      <c r="Q6959" s="30"/>
    </row>
    <row r="6960" spans="17:17" x14ac:dyDescent="0.25">
      <c r="Q6960" s="30"/>
    </row>
    <row r="6961" spans="17:17" x14ac:dyDescent="0.25">
      <c r="Q6961" s="30"/>
    </row>
    <row r="6962" spans="17:17" x14ac:dyDescent="0.25">
      <c r="Q6962" s="30"/>
    </row>
    <row r="6963" spans="17:17" x14ac:dyDescent="0.25">
      <c r="Q6963" s="30"/>
    </row>
    <row r="6964" spans="17:17" x14ac:dyDescent="0.25">
      <c r="Q6964" s="30"/>
    </row>
    <row r="6965" spans="17:17" x14ac:dyDescent="0.25">
      <c r="Q6965" s="30"/>
    </row>
    <row r="6966" spans="17:17" x14ac:dyDescent="0.25">
      <c r="Q6966" s="30"/>
    </row>
    <row r="6967" spans="17:17" x14ac:dyDescent="0.25">
      <c r="Q6967" s="30"/>
    </row>
    <row r="6968" spans="17:17" x14ac:dyDescent="0.25">
      <c r="Q6968" s="30"/>
    </row>
    <row r="6969" spans="17:17" x14ac:dyDescent="0.25">
      <c r="Q6969" s="30"/>
    </row>
    <row r="6970" spans="17:17" x14ac:dyDescent="0.25">
      <c r="Q6970" s="30"/>
    </row>
    <row r="6971" spans="17:17" x14ac:dyDescent="0.25">
      <c r="Q6971" s="30"/>
    </row>
    <row r="6972" spans="17:17" x14ac:dyDescent="0.25">
      <c r="Q6972" s="30"/>
    </row>
    <row r="6973" spans="17:17" x14ac:dyDescent="0.25">
      <c r="Q6973" s="30"/>
    </row>
    <row r="6974" spans="17:17" x14ac:dyDescent="0.25">
      <c r="Q6974" s="30"/>
    </row>
    <row r="6975" spans="17:17" x14ac:dyDescent="0.25">
      <c r="Q6975" s="30"/>
    </row>
    <row r="6976" spans="17:17" x14ac:dyDescent="0.25">
      <c r="Q6976" s="30"/>
    </row>
    <row r="6977" spans="17:17" x14ac:dyDescent="0.25">
      <c r="Q6977" s="30"/>
    </row>
    <row r="6978" spans="17:17" x14ac:dyDescent="0.25">
      <c r="Q6978" s="30"/>
    </row>
    <row r="6979" spans="17:17" x14ac:dyDescent="0.25">
      <c r="Q6979" s="30"/>
    </row>
    <row r="6980" spans="17:17" x14ac:dyDescent="0.25">
      <c r="Q6980" s="30"/>
    </row>
    <row r="6981" spans="17:17" x14ac:dyDescent="0.25">
      <c r="Q6981" s="30"/>
    </row>
    <row r="6982" spans="17:17" x14ac:dyDescent="0.25">
      <c r="Q6982" s="30"/>
    </row>
    <row r="6983" spans="17:17" x14ac:dyDescent="0.25">
      <c r="Q6983" s="30"/>
    </row>
    <row r="6984" spans="17:17" x14ac:dyDescent="0.25">
      <c r="Q6984" s="30"/>
    </row>
    <row r="6985" spans="17:17" x14ac:dyDescent="0.25">
      <c r="Q6985" s="30"/>
    </row>
    <row r="6986" spans="17:17" x14ac:dyDescent="0.25">
      <c r="Q6986" s="30"/>
    </row>
    <row r="6987" spans="17:17" x14ac:dyDescent="0.25">
      <c r="Q6987" s="30"/>
    </row>
    <row r="6988" spans="17:17" x14ac:dyDescent="0.25">
      <c r="Q6988" s="30"/>
    </row>
    <row r="6989" spans="17:17" x14ac:dyDescent="0.25">
      <c r="Q6989" s="30"/>
    </row>
    <row r="6990" spans="17:17" x14ac:dyDescent="0.25">
      <c r="Q6990" s="30"/>
    </row>
    <row r="6991" spans="17:17" x14ac:dyDescent="0.25">
      <c r="Q6991" s="30"/>
    </row>
    <row r="6992" spans="17:17" x14ac:dyDescent="0.25">
      <c r="Q6992" s="30"/>
    </row>
    <row r="6993" spans="17:17" x14ac:dyDescent="0.25">
      <c r="Q6993" s="30"/>
    </row>
    <row r="6994" spans="17:17" x14ac:dyDescent="0.25">
      <c r="Q6994" s="30"/>
    </row>
    <row r="6995" spans="17:17" x14ac:dyDescent="0.25">
      <c r="Q6995" s="30"/>
    </row>
    <row r="6996" spans="17:17" x14ac:dyDescent="0.25">
      <c r="Q6996" s="30"/>
    </row>
    <row r="6997" spans="17:17" x14ac:dyDescent="0.25">
      <c r="Q6997" s="30"/>
    </row>
    <row r="6998" spans="17:17" x14ac:dyDescent="0.25">
      <c r="Q6998" s="30"/>
    </row>
    <row r="6999" spans="17:17" x14ac:dyDescent="0.25">
      <c r="Q6999" s="30"/>
    </row>
    <row r="7000" spans="17:17" x14ac:dyDescent="0.25">
      <c r="Q7000" s="30"/>
    </row>
    <row r="7001" spans="17:17" x14ac:dyDescent="0.25">
      <c r="Q7001" s="30"/>
    </row>
    <row r="7002" spans="17:17" x14ac:dyDescent="0.25">
      <c r="Q7002" s="30"/>
    </row>
    <row r="7003" spans="17:17" x14ac:dyDescent="0.25">
      <c r="Q7003" s="30"/>
    </row>
    <row r="7004" spans="17:17" x14ac:dyDescent="0.25">
      <c r="Q7004" s="30"/>
    </row>
    <row r="7005" spans="17:17" x14ac:dyDescent="0.25">
      <c r="Q7005" s="30"/>
    </row>
    <row r="7006" spans="17:17" x14ac:dyDescent="0.25">
      <c r="Q7006" s="30"/>
    </row>
    <row r="7007" spans="17:17" x14ac:dyDescent="0.25">
      <c r="Q7007" s="30"/>
    </row>
    <row r="7008" spans="17:17" x14ac:dyDescent="0.25">
      <c r="Q7008" s="30"/>
    </row>
    <row r="7009" spans="17:17" x14ac:dyDescent="0.25">
      <c r="Q7009" s="30"/>
    </row>
    <row r="7010" spans="17:17" x14ac:dyDescent="0.25">
      <c r="Q7010" s="30"/>
    </row>
    <row r="7011" spans="17:17" x14ac:dyDescent="0.25">
      <c r="Q7011" s="30"/>
    </row>
    <row r="7012" spans="17:17" x14ac:dyDescent="0.25">
      <c r="Q7012" s="30"/>
    </row>
    <row r="7013" spans="17:17" x14ac:dyDescent="0.25">
      <c r="Q7013" s="30"/>
    </row>
    <row r="7014" spans="17:17" x14ac:dyDescent="0.25">
      <c r="Q7014" s="30"/>
    </row>
    <row r="7015" spans="17:17" x14ac:dyDescent="0.25">
      <c r="Q7015" s="30"/>
    </row>
    <row r="7016" spans="17:17" x14ac:dyDescent="0.25">
      <c r="Q7016" s="30"/>
    </row>
    <row r="7017" spans="17:17" x14ac:dyDescent="0.25">
      <c r="Q7017" s="30"/>
    </row>
    <row r="7018" spans="17:17" x14ac:dyDescent="0.25">
      <c r="Q7018" s="30"/>
    </row>
    <row r="7019" spans="17:17" x14ac:dyDescent="0.25">
      <c r="Q7019" s="30"/>
    </row>
    <row r="7020" spans="17:17" x14ac:dyDescent="0.25">
      <c r="Q7020" s="30"/>
    </row>
    <row r="7021" spans="17:17" x14ac:dyDescent="0.25">
      <c r="Q7021" s="30"/>
    </row>
    <row r="7022" spans="17:17" x14ac:dyDescent="0.25">
      <c r="Q7022" s="30"/>
    </row>
    <row r="7023" spans="17:17" x14ac:dyDescent="0.25">
      <c r="Q7023" s="30"/>
    </row>
    <row r="7024" spans="17:17" x14ac:dyDescent="0.25">
      <c r="Q7024" s="30"/>
    </row>
    <row r="7025" spans="17:17" x14ac:dyDescent="0.25">
      <c r="Q7025" s="30"/>
    </row>
    <row r="7026" spans="17:17" x14ac:dyDescent="0.25">
      <c r="Q7026" s="30"/>
    </row>
    <row r="7027" spans="17:17" x14ac:dyDescent="0.25">
      <c r="Q7027" s="30"/>
    </row>
    <row r="7028" spans="17:17" x14ac:dyDescent="0.25">
      <c r="Q7028" s="30"/>
    </row>
    <row r="7029" spans="17:17" x14ac:dyDescent="0.25">
      <c r="Q7029" s="30"/>
    </row>
    <row r="7030" spans="17:17" x14ac:dyDescent="0.25">
      <c r="Q7030" s="30"/>
    </row>
    <row r="7031" spans="17:17" x14ac:dyDescent="0.25">
      <c r="Q7031" s="30"/>
    </row>
    <row r="7032" spans="17:17" x14ac:dyDescent="0.25">
      <c r="Q7032" s="30"/>
    </row>
    <row r="7033" spans="17:17" x14ac:dyDescent="0.25">
      <c r="Q7033" s="30"/>
    </row>
    <row r="7034" spans="17:17" x14ac:dyDescent="0.25">
      <c r="Q7034" s="30"/>
    </row>
    <row r="7035" spans="17:17" x14ac:dyDescent="0.25">
      <c r="Q7035" s="30"/>
    </row>
    <row r="7036" spans="17:17" x14ac:dyDescent="0.25">
      <c r="Q7036" s="30"/>
    </row>
    <row r="7037" spans="17:17" x14ac:dyDescent="0.25">
      <c r="Q7037" s="30"/>
    </row>
    <row r="7038" spans="17:17" x14ac:dyDescent="0.25">
      <c r="Q7038" s="30"/>
    </row>
    <row r="7039" spans="17:17" x14ac:dyDescent="0.25">
      <c r="Q7039" s="30"/>
    </row>
    <row r="7040" spans="17:17" x14ac:dyDescent="0.25">
      <c r="Q7040" s="30"/>
    </row>
    <row r="7041" spans="17:17" x14ac:dyDescent="0.25">
      <c r="Q7041" s="30"/>
    </row>
    <row r="7042" spans="17:17" x14ac:dyDescent="0.25">
      <c r="Q7042" s="30"/>
    </row>
    <row r="7043" spans="17:17" x14ac:dyDescent="0.25">
      <c r="Q7043" s="30"/>
    </row>
    <row r="7044" spans="17:17" x14ac:dyDescent="0.25">
      <c r="Q7044" s="30"/>
    </row>
    <row r="7045" spans="17:17" x14ac:dyDescent="0.25">
      <c r="Q7045" s="30"/>
    </row>
    <row r="7046" spans="17:17" x14ac:dyDescent="0.25">
      <c r="Q7046" s="30"/>
    </row>
    <row r="7047" spans="17:17" x14ac:dyDescent="0.25">
      <c r="Q7047" s="30"/>
    </row>
    <row r="7048" spans="17:17" x14ac:dyDescent="0.25">
      <c r="Q7048" s="30"/>
    </row>
    <row r="7049" spans="17:17" x14ac:dyDescent="0.25">
      <c r="Q7049" s="30"/>
    </row>
    <row r="7050" spans="17:17" x14ac:dyDescent="0.25">
      <c r="Q7050" s="30"/>
    </row>
    <row r="7051" spans="17:17" x14ac:dyDescent="0.25">
      <c r="Q7051" s="30"/>
    </row>
    <row r="7052" spans="17:17" x14ac:dyDescent="0.25">
      <c r="Q7052" s="30"/>
    </row>
    <row r="7053" spans="17:17" x14ac:dyDescent="0.25">
      <c r="Q7053" s="30"/>
    </row>
    <row r="7054" spans="17:17" x14ac:dyDescent="0.25">
      <c r="Q7054" s="30"/>
    </row>
    <row r="7055" spans="17:17" x14ac:dyDescent="0.25">
      <c r="Q7055" s="30"/>
    </row>
    <row r="7056" spans="17:17" x14ac:dyDescent="0.25">
      <c r="Q7056" s="30"/>
    </row>
    <row r="7057" spans="17:17" x14ac:dyDescent="0.25">
      <c r="Q7057" s="30"/>
    </row>
    <row r="7058" spans="17:17" x14ac:dyDescent="0.25">
      <c r="Q7058" s="30"/>
    </row>
    <row r="7059" spans="17:17" x14ac:dyDescent="0.25">
      <c r="Q7059" s="30"/>
    </row>
    <row r="7060" spans="17:17" x14ac:dyDescent="0.25">
      <c r="Q7060" s="30"/>
    </row>
    <row r="7061" spans="17:17" x14ac:dyDescent="0.25">
      <c r="Q7061" s="30"/>
    </row>
    <row r="7062" spans="17:17" x14ac:dyDescent="0.25">
      <c r="Q7062" s="30"/>
    </row>
    <row r="7063" spans="17:17" x14ac:dyDescent="0.25">
      <c r="Q7063" s="30"/>
    </row>
    <row r="7064" spans="17:17" x14ac:dyDescent="0.25">
      <c r="Q7064" s="30"/>
    </row>
    <row r="7065" spans="17:17" x14ac:dyDescent="0.25">
      <c r="Q7065" s="30"/>
    </row>
    <row r="7066" spans="17:17" x14ac:dyDescent="0.25">
      <c r="Q7066" s="30"/>
    </row>
    <row r="7067" spans="17:17" x14ac:dyDescent="0.25">
      <c r="Q7067" s="30"/>
    </row>
    <row r="7068" spans="17:17" x14ac:dyDescent="0.25">
      <c r="Q7068" s="30"/>
    </row>
    <row r="7069" spans="17:17" x14ac:dyDescent="0.25">
      <c r="Q7069" s="30"/>
    </row>
    <row r="7070" spans="17:17" x14ac:dyDescent="0.25">
      <c r="Q7070" s="30"/>
    </row>
    <row r="7071" spans="17:17" x14ac:dyDescent="0.25">
      <c r="Q7071" s="30"/>
    </row>
    <row r="7072" spans="17:17" x14ac:dyDescent="0.25">
      <c r="Q7072" s="30"/>
    </row>
    <row r="7073" spans="17:17" x14ac:dyDescent="0.25">
      <c r="Q7073" s="30"/>
    </row>
    <row r="7074" spans="17:17" x14ac:dyDescent="0.25">
      <c r="Q7074" s="30"/>
    </row>
    <row r="7075" spans="17:17" x14ac:dyDescent="0.25">
      <c r="Q7075" s="30"/>
    </row>
    <row r="7076" spans="17:17" x14ac:dyDescent="0.25">
      <c r="Q7076" s="30"/>
    </row>
    <row r="7077" spans="17:17" x14ac:dyDescent="0.25">
      <c r="Q7077" s="30"/>
    </row>
    <row r="7078" spans="17:17" x14ac:dyDescent="0.25">
      <c r="Q7078" s="30"/>
    </row>
    <row r="7079" spans="17:17" x14ac:dyDescent="0.25">
      <c r="Q7079" s="30"/>
    </row>
    <row r="7080" spans="17:17" x14ac:dyDescent="0.25">
      <c r="Q7080" s="30"/>
    </row>
    <row r="7081" spans="17:17" x14ac:dyDescent="0.25">
      <c r="Q7081" s="30"/>
    </row>
    <row r="7082" spans="17:17" x14ac:dyDescent="0.25">
      <c r="Q7082" s="30"/>
    </row>
    <row r="7083" spans="17:17" x14ac:dyDescent="0.25">
      <c r="Q7083" s="30"/>
    </row>
    <row r="7084" spans="17:17" x14ac:dyDescent="0.25">
      <c r="Q7084" s="30"/>
    </row>
    <row r="7085" spans="17:17" x14ac:dyDescent="0.25">
      <c r="Q7085" s="30"/>
    </row>
    <row r="7086" spans="17:17" x14ac:dyDescent="0.25">
      <c r="Q7086" s="30"/>
    </row>
    <row r="7087" spans="17:17" x14ac:dyDescent="0.25">
      <c r="Q7087" s="30"/>
    </row>
    <row r="7088" spans="17:17" x14ac:dyDescent="0.25">
      <c r="Q7088" s="30"/>
    </row>
    <row r="7089" spans="17:17" x14ac:dyDescent="0.25">
      <c r="Q7089" s="30"/>
    </row>
    <row r="7090" spans="17:17" x14ac:dyDescent="0.25">
      <c r="Q7090" s="30"/>
    </row>
    <row r="7091" spans="17:17" x14ac:dyDescent="0.25">
      <c r="Q7091" s="30"/>
    </row>
    <row r="7092" spans="17:17" x14ac:dyDescent="0.25">
      <c r="Q7092" s="30"/>
    </row>
    <row r="7093" spans="17:17" x14ac:dyDescent="0.25">
      <c r="Q7093" s="30"/>
    </row>
    <row r="7094" spans="17:17" x14ac:dyDescent="0.25">
      <c r="Q7094" s="30"/>
    </row>
    <row r="7095" spans="17:17" x14ac:dyDescent="0.25">
      <c r="Q7095" s="30"/>
    </row>
    <row r="7096" spans="17:17" x14ac:dyDescent="0.25">
      <c r="Q7096" s="30"/>
    </row>
    <row r="7097" spans="17:17" x14ac:dyDescent="0.25">
      <c r="Q7097" s="30"/>
    </row>
    <row r="7098" spans="17:17" x14ac:dyDescent="0.25">
      <c r="Q7098" s="30"/>
    </row>
    <row r="7099" spans="17:17" x14ac:dyDescent="0.25">
      <c r="Q7099" s="30"/>
    </row>
    <row r="7100" spans="17:17" x14ac:dyDescent="0.25">
      <c r="Q7100" s="30"/>
    </row>
    <row r="7101" spans="17:17" x14ac:dyDescent="0.25">
      <c r="Q7101" s="30"/>
    </row>
    <row r="7102" spans="17:17" x14ac:dyDescent="0.25">
      <c r="Q7102" s="30"/>
    </row>
    <row r="7103" spans="17:17" x14ac:dyDescent="0.25">
      <c r="Q7103" s="30"/>
    </row>
    <row r="7104" spans="17:17" x14ac:dyDescent="0.25">
      <c r="Q7104" s="30"/>
    </row>
    <row r="7105" spans="17:17" x14ac:dyDescent="0.25">
      <c r="Q7105" s="30"/>
    </row>
    <row r="7106" spans="17:17" x14ac:dyDescent="0.25">
      <c r="Q7106" s="30"/>
    </row>
    <row r="7107" spans="17:17" x14ac:dyDescent="0.25">
      <c r="Q7107" s="30"/>
    </row>
    <row r="7108" spans="17:17" x14ac:dyDescent="0.25">
      <c r="Q7108" s="30"/>
    </row>
    <row r="7109" spans="17:17" x14ac:dyDescent="0.25">
      <c r="Q7109" s="30"/>
    </row>
    <row r="7110" spans="17:17" x14ac:dyDescent="0.25">
      <c r="Q7110" s="30"/>
    </row>
    <row r="7111" spans="17:17" x14ac:dyDescent="0.25">
      <c r="Q7111" s="30"/>
    </row>
    <row r="7112" spans="17:17" x14ac:dyDescent="0.25">
      <c r="Q7112" s="30"/>
    </row>
    <row r="7113" spans="17:17" x14ac:dyDescent="0.25">
      <c r="Q7113" s="30"/>
    </row>
    <row r="7114" spans="17:17" x14ac:dyDescent="0.25">
      <c r="Q7114" s="30"/>
    </row>
    <row r="7115" spans="17:17" x14ac:dyDescent="0.25">
      <c r="Q7115" s="30"/>
    </row>
    <row r="7116" spans="17:17" x14ac:dyDescent="0.25">
      <c r="Q7116" s="30"/>
    </row>
    <row r="7117" spans="17:17" x14ac:dyDescent="0.25">
      <c r="Q7117" s="30"/>
    </row>
    <row r="7118" spans="17:17" x14ac:dyDescent="0.25">
      <c r="Q7118" s="30"/>
    </row>
    <row r="7119" spans="17:17" x14ac:dyDescent="0.25">
      <c r="Q7119" s="30"/>
    </row>
    <row r="7120" spans="17:17" x14ac:dyDescent="0.25">
      <c r="Q7120" s="30"/>
    </row>
    <row r="7121" spans="17:17" x14ac:dyDescent="0.25">
      <c r="Q7121" s="30"/>
    </row>
    <row r="7122" spans="17:17" x14ac:dyDescent="0.25">
      <c r="Q7122" s="30"/>
    </row>
    <row r="7123" spans="17:17" x14ac:dyDescent="0.25">
      <c r="Q7123" s="30"/>
    </row>
    <row r="7124" spans="17:17" x14ac:dyDescent="0.25">
      <c r="Q7124" s="30"/>
    </row>
    <row r="7125" spans="17:17" x14ac:dyDescent="0.25">
      <c r="Q7125" s="30"/>
    </row>
    <row r="7126" spans="17:17" x14ac:dyDescent="0.25">
      <c r="Q7126" s="30"/>
    </row>
    <row r="7127" spans="17:17" x14ac:dyDescent="0.25">
      <c r="Q7127" s="30"/>
    </row>
    <row r="7128" spans="17:17" x14ac:dyDescent="0.25">
      <c r="Q7128" s="30"/>
    </row>
    <row r="7129" spans="17:17" x14ac:dyDescent="0.25">
      <c r="Q7129" s="30"/>
    </row>
    <row r="7130" spans="17:17" x14ac:dyDescent="0.25">
      <c r="Q7130" s="30"/>
    </row>
    <row r="7131" spans="17:17" x14ac:dyDescent="0.25">
      <c r="Q7131" s="30"/>
    </row>
    <row r="7132" spans="17:17" x14ac:dyDescent="0.25">
      <c r="Q7132" s="30"/>
    </row>
    <row r="7133" spans="17:17" x14ac:dyDescent="0.25">
      <c r="Q7133" s="30"/>
    </row>
    <row r="7134" spans="17:17" x14ac:dyDescent="0.25">
      <c r="Q7134" s="30"/>
    </row>
    <row r="7135" spans="17:17" x14ac:dyDescent="0.25">
      <c r="Q7135" s="30"/>
    </row>
    <row r="7136" spans="17:17" x14ac:dyDescent="0.25">
      <c r="Q7136" s="30"/>
    </row>
    <row r="7137" spans="17:17" x14ac:dyDescent="0.25">
      <c r="Q7137" s="30"/>
    </row>
    <row r="7138" spans="17:17" x14ac:dyDescent="0.25">
      <c r="Q7138" s="30"/>
    </row>
    <row r="7139" spans="17:17" x14ac:dyDescent="0.25">
      <c r="Q7139" s="30"/>
    </row>
    <row r="7140" spans="17:17" x14ac:dyDescent="0.25">
      <c r="Q7140" s="30"/>
    </row>
    <row r="7141" spans="17:17" x14ac:dyDescent="0.25">
      <c r="Q7141" s="30"/>
    </row>
    <row r="7142" spans="17:17" x14ac:dyDescent="0.25">
      <c r="Q7142" s="30"/>
    </row>
    <row r="7143" spans="17:17" x14ac:dyDescent="0.25">
      <c r="Q7143" s="30"/>
    </row>
    <row r="7144" spans="17:17" x14ac:dyDescent="0.25">
      <c r="Q7144" s="30"/>
    </row>
    <row r="7145" spans="17:17" x14ac:dyDescent="0.25">
      <c r="Q7145" s="30"/>
    </row>
    <row r="7146" spans="17:17" x14ac:dyDescent="0.25">
      <c r="Q7146" s="30"/>
    </row>
    <row r="7147" spans="17:17" x14ac:dyDescent="0.25">
      <c r="Q7147" s="30"/>
    </row>
    <row r="7148" spans="17:17" x14ac:dyDescent="0.25">
      <c r="Q7148" s="30"/>
    </row>
    <row r="7149" spans="17:17" x14ac:dyDescent="0.25">
      <c r="Q7149" s="30"/>
    </row>
    <row r="7150" spans="17:17" x14ac:dyDescent="0.25">
      <c r="Q7150" s="30"/>
    </row>
    <row r="7151" spans="17:17" x14ac:dyDescent="0.25">
      <c r="Q7151" s="30"/>
    </row>
    <row r="7152" spans="17:17" x14ac:dyDescent="0.25">
      <c r="Q7152" s="30"/>
    </row>
    <row r="7153" spans="17:17" x14ac:dyDescent="0.25">
      <c r="Q7153" s="30"/>
    </row>
    <row r="7154" spans="17:17" x14ac:dyDescent="0.25">
      <c r="Q7154" s="30"/>
    </row>
    <row r="7155" spans="17:17" x14ac:dyDescent="0.25">
      <c r="Q7155" s="30"/>
    </row>
    <row r="7156" spans="17:17" x14ac:dyDescent="0.25">
      <c r="Q7156" s="30"/>
    </row>
    <row r="7157" spans="17:17" x14ac:dyDescent="0.25">
      <c r="Q7157" s="30"/>
    </row>
    <row r="7158" spans="17:17" x14ac:dyDescent="0.25">
      <c r="Q7158" s="30"/>
    </row>
    <row r="7159" spans="17:17" x14ac:dyDescent="0.25">
      <c r="Q7159" s="30"/>
    </row>
    <row r="7160" spans="17:17" x14ac:dyDescent="0.25">
      <c r="Q7160" s="30"/>
    </row>
    <row r="7161" spans="17:17" x14ac:dyDescent="0.25">
      <c r="Q7161" s="30"/>
    </row>
    <row r="7162" spans="17:17" x14ac:dyDescent="0.25">
      <c r="Q7162" s="30"/>
    </row>
    <row r="7163" spans="17:17" x14ac:dyDescent="0.25">
      <c r="Q7163" s="30"/>
    </row>
    <row r="7164" spans="17:17" x14ac:dyDescent="0.25">
      <c r="Q7164" s="30"/>
    </row>
    <row r="7165" spans="17:17" x14ac:dyDescent="0.25">
      <c r="Q7165" s="30"/>
    </row>
    <row r="7166" spans="17:17" x14ac:dyDescent="0.25">
      <c r="Q7166" s="30"/>
    </row>
    <row r="7167" spans="17:17" x14ac:dyDescent="0.25">
      <c r="Q7167" s="30"/>
    </row>
    <row r="7168" spans="17:17" x14ac:dyDescent="0.25">
      <c r="Q7168" s="30"/>
    </row>
    <row r="7169" spans="17:17" x14ac:dyDescent="0.25">
      <c r="Q7169" s="30"/>
    </row>
    <row r="7170" spans="17:17" x14ac:dyDescent="0.25">
      <c r="Q7170" s="30"/>
    </row>
    <row r="7171" spans="17:17" x14ac:dyDescent="0.25">
      <c r="Q7171" s="30"/>
    </row>
    <row r="7172" spans="17:17" x14ac:dyDescent="0.25">
      <c r="Q7172" s="30"/>
    </row>
    <row r="7173" spans="17:17" x14ac:dyDescent="0.25">
      <c r="Q7173" s="30"/>
    </row>
    <row r="7174" spans="17:17" x14ac:dyDescent="0.25">
      <c r="Q7174" s="30"/>
    </row>
    <row r="7175" spans="17:17" x14ac:dyDescent="0.25">
      <c r="Q7175" s="30"/>
    </row>
    <row r="7176" spans="17:17" x14ac:dyDescent="0.25">
      <c r="Q7176" s="30"/>
    </row>
    <row r="7177" spans="17:17" x14ac:dyDescent="0.25">
      <c r="Q7177" s="30"/>
    </row>
    <row r="7178" spans="17:17" x14ac:dyDescent="0.25">
      <c r="Q7178" s="30"/>
    </row>
    <row r="7179" spans="17:17" x14ac:dyDescent="0.25">
      <c r="Q7179" s="30"/>
    </row>
    <row r="7180" spans="17:17" x14ac:dyDescent="0.25">
      <c r="Q7180" s="30"/>
    </row>
    <row r="7181" spans="17:17" x14ac:dyDescent="0.25">
      <c r="Q7181" s="30"/>
    </row>
    <row r="7182" spans="17:17" x14ac:dyDescent="0.25">
      <c r="Q7182" s="30"/>
    </row>
    <row r="7183" spans="17:17" x14ac:dyDescent="0.25">
      <c r="Q7183" s="30"/>
    </row>
    <row r="7184" spans="17:17" x14ac:dyDescent="0.25">
      <c r="Q7184" s="30"/>
    </row>
    <row r="7185" spans="17:17" x14ac:dyDescent="0.25">
      <c r="Q7185" s="30"/>
    </row>
    <row r="7186" spans="17:17" x14ac:dyDescent="0.25">
      <c r="Q7186" s="30"/>
    </row>
    <row r="7187" spans="17:17" x14ac:dyDescent="0.25">
      <c r="Q7187" s="30"/>
    </row>
    <row r="7188" spans="17:17" x14ac:dyDescent="0.25">
      <c r="Q7188" s="30"/>
    </row>
    <row r="7189" spans="17:17" x14ac:dyDescent="0.25">
      <c r="Q7189" s="30"/>
    </row>
    <row r="7190" spans="17:17" x14ac:dyDescent="0.25">
      <c r="Q7190" s="30"/>
    </row>
    <row r="7191" spans="17:17" x14ac:dyDescent="0.25">
      <c r="Q7191" s="30"/>
    </row>
    <row r="7192" spans="17:17" x14ac:dyDescent="0.25">
      <c r="Q7192" s="30"/>
    </row>
    <row r="7193" spans="17:17" x14ac:dyDescent="0.25">
      <c r="Q7193" s="30"/>
    </row>
    <row r="7194" spans="17:17" x14ac:dyDescent="0.25">
      <c r="Q7194" s="30"/>
    </row>
    <row r="7195" spans="17:17" x14ac:dyDescent="0.25">
      <c r="Q7195" s="30"/>
    </row>
    <row r="7196" spans="17:17" x14ac:dyDescent="0.25">
      <c r="Q7196" s="30"/>
    </row>
    <row r="7197" spans="17:17" x14ac:dyDescent="0.25">
      <c r="Q7197" s="30"/>
    </row>
    <row r="7198" spans="17:17" x14ac:dyDescent="0.25">
      <c r="Q7198" s="30"/>
    </row>
    <row r="7199" spans="17:17" x14ac:dyDescent="0.25">
      <c r="Q7199" s="30"/>
    </row>
    <row r="7200" spans="17:17" x14ac:dyDescent="0.25">
      <c r="Q7200" s="30"/>
    </row>
    <row r="7201" spans="17:17" x14ac:dyDescent="0.25">
      <c r="Q7201" s="30"/>
    </row>
    <row r="7202" spans="17:17" x14ac:dyDescent="0.25">
      <c r="Q7202" s="30"/>
    </row>
    <row r="7203" spans="17:17" x14ac:dyDescent="0.25">
      <c r="Q7203" s="30"/>
    </row>
    <row r="7204" spans="17:17" x14ac:dyDescent="0.25">
      <c r="Q7204" s="30"/>
    </row>
    <row r="7205" spans="17:17" x14ac:dyDescent="0.25">
      <c r="Q7205" s="30"/>
    </row>
    <row r="7206" spans="17:17" x14ac:dyDescent="0.25">
      <c r="Q7206" s="30"/>
    </row>
    <row r="7207" spans="17:17" x14ac:dyDescent="0.25">
      <c r="Q7207" s="30"/>
    </row>
    <row r="7208" spans="17:17" x14ac:dyDescent="0.25">
      <c r="Q7208" s="30"/>
    </row>
    <row r="7209" spans="17:17" x14ac:dyDescent="0.25">
      <c r="Q7209" s="30"/>
    </row>
    <row r="7210" spans="17:17" x14ac:dyDescent="0.25">
      <c r="Q7210" s="30"/>
    </row>
    <row r="7211" spans="17:17" x14ac:dyDescent="0.25">
      <c r="Q7211" s="30"/>
    </row>
    <row r="7212" spans="17:17" x14ac:dyDescent="0.25">
      <c r="Q7212" s="30"/>
    </row>
    <row r="7213" spans="17:17" x14ac:dyDescent="0.25">
      <c r="Q7213" s="30"/>
    </row>
    <row r="7214" spans="17:17" x14ac:dyDescent="0.25">
      <c r="Q7214" s="30"/>
    </row>
    <row r="7215" spans="17:17" x14ac:dyDescent="0.25">
      <c r="Q7215" s="30"/>
    </row>
    <row r="7216" spans="17:17" x14ac:dyDescent="0.25">
      <c r="Q7216" s="30"/>
    </row>
    <row r="7217" spans="17:17" x14ac:dyDescent="0.25">
      <c r="Q7217" s="30"/>
    </row>
    <row r="7218" spans="17:17" x14ac:dyDescent="0.25">
      <c r="Q7218" s="30"/>
    </row>
    <row r="7219" spans="17:17" x14ac:dyDescent="0.25">
      <c r="Q7219" s="30"/>
    </row>
    <row r="7220" spans="17:17" x14ac:dyDescent="0.25">
      <c r="Q7220" s="30"/>
    </row>
    <row r="7221" spans="17:17" x14ac:dyDescent="0.25">
      <c r="Q7221" s="30"/>
    </row>
    <row r="7222" spans="17:17" x14ac:dyDescent="0.25">
      <c r="Q7222" s="30"/>
    </row>
    <row r="7223" spans="17:17" x14ac:dyDescent="0.25">
      <c r="Q7223" s="30"/>
    </row>
    <row r="7224" spans="17:17" x14ac:dyDescent="0.25">
      <c r="Q7224" s="30"/>
    </row>
    <row r="7225" spans="17:17" x14ac:dyDescent="0.25">
      <c r="Q7225" s="30"/>
    </row>
    <row r="7226" spans="17:17" x14ac:dyDescent="0.25">
      <c r="Q7226" s="30"/>
    </row>
    <row r="7227" spans="17:17" x14ac:dyDescent="0.25">
      <c r="Q7227" s="30"/>
    </row>
    <row r="7228" spans="17:17" x14ac:dyDescent="0.25">
      <c r="Q7228" s="30"/>
    </row>
    <row r="7229" spans="17:17" x14ac:dyDescent="0.25">
      <c r="Q7229" s="30"/>
    </row>
    <row r="7230" spans="17:17" x14ac:dyDescent="0.25">
      <c r="Q7230" s="30"/>
    </row>
    <row r="7231" spans="17:17" x14ac:dyDescent="0.25">
      <c r="Q7231" s="30"/>
    </row>
    <row r="7232" spans="17:17" x14ac:dyDescent="0.25">
      <c r="Q7232" s="30"/>
    </row>
    <row r="7233" spans="17:17" x14ac:dyDescent="0.25">
      <c r="Q7233" s="30"/>
    </row>
    <row r="7234" spans="17:17" x14ac:dyDescent="0.25">
      <c r="Q7234" s="30"/>
    </row>
    <row r="7235" spans="17:17" x14ac:dyDescent="0.25">
      <c r="Q7235" s="30"/>
    </row>
    <row r="7236" spans="17:17" x14ac:dyDescent="0.25">
      <c r="Q7236" s="30"/>
    </row>
    <row r="7237" spans="17:17" x14ac:dyDescent="0.25">
      <c r="Q7237" s="30"/>
    </row>
    <row r="7238" spans="17:17" x14ac:dyDescent="0.25">
      <c r="Q7238" s="30"/>
    </row>
    <row r="7239" spans="17:17" x14ac:dyDescent="0.25">
      <c r="Q7239" s="30"/>
    </row>
    <row r="7240" spans="17:17" x14ac:dyDescent="0.25">
      <c r="Q7240" s="30"/>
    </row>
    <row r="7241" spans="17:17" x14ac:dyDescent="0.25">
      <c r="Q7241" s="30"/>
    </row>
    <row r="7242" spans="17:17" x14ac:dyDescent="0.25">
      <c r="Q7242" s="30"/>
    </row>
    <row r="7243" spans="17:17" x14ac:dyDescent="0.25">
      <c r="Q7243" s="30"/>
    </row>
    <row r="7244" spans="17:17" x14ac:dyDescent="0.25">
      <c r="Q7244" s="30"/>
    </row>
    <row r="7245" spans="17:17" x14ac:dyDescent="0.25">
      <c r="Q7245" s="30"/>
    </row>
    <row r="7246" spans="17:17" x14ac:dyDescent="0.25">
      <c r="Q7246" s="30"/>
    </row>
    <row r="7247" spans="17:17" x14ac:dyDescent="0.25">
      <c r="Q7247" s="30"/>
    </row>
    <row r="7248" spans="17:17" x14ac:dyDescent="0.25">
      <c r="Q7248" s="30"/>
    </row>
    <row r="7249" spans="17:17" x14ac:dyDescent="0.25">
      <c r="Q7249" s="30"/>
    </row>
    <row r="7250" spans="17:17" x14ac:dyDescent="0.25">
      <c r="Q7250" s="30"/>
    </row>
    <row r="7251" spans="17:17" x14ac:dyDescent="0.25">
      <c r="Q7251" s="30"/>
    </row>
    <row r="7252" spans="17:17" x14ac:dyDescent="0.25">
      <c r="Q7252" s="30"/>
    </row>
    <row r="7253" spans="17:17" x14ac:dyDescent="0.25">
      <c r="Q7253" s="30"/>
    </row>
    <row r="7254" spans="17:17" x14ac:dyDescent="0.25">
      <c r="Q7254" s="30"/>
    </row>
    <row r="7255" spans="17:17" x14ac:dyDescent="0.25">
      <c r="Q7255" s="30"/>
    </row>
    <row r="7256" spans="17:17" x14ac:dyDescent="0.25">
      <c r="Q7256" s="30"/>
    </row>
    <row r="7257" spans="17:17" x14ac:dyDescent="0.25">
      <c r="Q7257" s="30"/>
    </row>
    <row r="7258" spans="17:17" x14ac:dyDescent="0.25">
      <c r="Q7258" s="30"/>
    </row>
    <row r="7259" spans="17:17" x14ac:dyDescent="0.25">
      <c r="Q7259" s="30"/>
    </row>
    <row r="7260" spans="17:17" x14ac:dyDescent="0.25">
      <c r="Q7260" s="30"/>
    </row>
    <row r="7261" spans="17:17" x14ac:dyDescent="0.25">
      <c r="Q7261" s="30"/>
    </row>
    <row r="7262" spans="17:17" x14ac:dyDescent="0.25">
      <c r="Q7262" s="30"/>
    </row>
    <row r="7263" spans="17:17" x14ac:dyDescent="0.25">
      <c r="Q7263" s="30"/>
    </row>
    <row r="7264" spans="17:17" x14ac:dyDescent="0.25">
      <c r="Q7264" s="30"/>
    </row>
    <row r="7265" spans="17:17" x14ac:dyDescent="0.25">
      <c r="Q7265" s="30"/>
    </row>
    <row r="7266" spans="17:17" x14ac:dyDescent="0.25">
      <c r="Q7266" s="30"/>
    </row>
    <row r="7267" spans="17:17" x14ac:dyDescent="0.25">
      <c r="Q7267" s="30"/>
    </row>
    <row r="7268" spans="17:17" x14ac:dyDescent="0.25">
      <c r="Q7268" s="30"/>
    </row>
    <row r="7269" spans="17:17" x14ac:dyDescent="0.25">
      <c r="Q7269" s="30"/>
    </row>
    <row r="7270" spans="17:17" x14ac:dyDescent="0.25">
      <c r="Q7270" s="30"/>
    </row>
    <row r="7271" spans="17:17" x14ac:dyDescent="0.25">
      <c r="Q7271" s="30"/>
    </row>
    <row r="7272" spans="17:17" x14ac:dyDescent="0.25">
      <c r="Q7272" s="30"/>
    </row>
    <row r="7273" spans="17:17" x14ac:dyDescent="0.25">
      <c r="Q7273" s="30"/>
    </row>
    <row r="7274" spans="17:17" x14ac:dyDescent="0.25">
      <c r="Q7274" s="30"/>
    </row>
    <row r="7275" spans="17:17" x14ac:dyDescent="0.25">
      <c r="Q7275" s="30"/>
    </row>
    <row r="7276" spans="17:17" x14ac:dyDescent="0.25">
      <c r="Q7276" s="30"/>
    </row>
    <row r="7277" spans="17:17" x14ac:dyDescent="0.25">
      <c r="Q7277" s="30"/>
    </row>
    <row r="7278" spans="17:17" x14ac:dyDescent="0.25">
      <c r="Q7278" s="30"/>
    </row>
    <row r="7279" spans="17:17" x14ac:dyDescent="0.25">
      <c r="Q7279" s="30"/>
    </row>
    <row r="7280" spans="17:17" x14ac:dyDescent="0.25">
      <c r="Q7280" s="30"/>
    </row>
    <row r="7281" spans="17:17" x14ac:dyDescent="0.25">
      <c r="Q7281" s="30"/>
    </row>
    <row r="7282" spans="17:17" x14ac:dyDescent="0.25">
      <c r="Q7282" s="30"/>
    </row>
    <row r="7283" spans="17:17" x14ac:dyDescent="0.25">
      <c r="Q7283" s="30"/>
    </row>
    <row r="7284" spans="17:17" x14ac:dyDescent="0.25">
      <c r="Q7284" s="30"/>
    </row>
    <row r="7285" spans="17:17" x14ac:dyDescent="0.25">
      <c r="Q7285" s="30"/>
    </row>
    <row r="7286" spans="17:17" x14ac:dyDescent="0.25">
      <c r="Q7286" s="30"/>
    </row>
    <row r="7287" spans="17:17" x14ac:dyDescent="0.25">
      <c r="Q7287" s="30"/>
    </row>
    <row r="7288" spans="17:17" x14ac:dyDescent="0.25">
      <c r="Q7288" s="30"/>
    </row>
    <row r="7289" spans="17:17" x14ac:dyDescent="0.25">
      <c r="Q7289" s="30"/>
    </row>
    <row r="7290" spans="17:17" x14ac:dyDescent="0.25">
      <c r="Q7290" s="30"/>
    </row>
    <row r="7291" spans="17:17" x14ac:dyDescent="0.25">
      <c r="Q7291" s="30"/>
    </row>
    <row r="7292" spans="17:17" x14ac:dyDescent="0.25">
      <c r="Q7292" s="30"/>
    </row>
    <row r="7293" spans="17:17" x14ac:dyDescent="0.25">
      <c r="Q7293" s="30"/>
    </row>
    <row r="7294" spans="17:17" x14ac:dyDescent="0.25">
      <c r="Q7294" s="30"/>
    </row>
    <row r="7295" spans="17:17" x14ac:dyDescent="0.25">
      <c r="Q7295" s="30"/>
    </row>
    <row r="7296" spans="17:17" x14ac:dyDescent="0.25">
      <c r="Q7296" s="30"/>
    </row>
    <row r="7297" spans="17:17" x14ac:dyDescent="0.25">
      <c r="Q7297" s="30"/>
    </row>
    <row r="7298" spans="17:17" x14ac:dyDescent="0.25">
      <c r="Q7298" s="30"/>
    </row>
    <row r="7299" spans="17:17" x14ac:dyDescent="0.25">
      <c r="Q7299" s="30"/>
    </row>
    <row r="7300" spans="17:17" x14ac:dyDescent="0.25">
      <c r="Q7300" s="30"/>
    </row>
    <row r="7301" spans="17:17" x14ac:dyDescent="0.25">
      <c r="Q7301" s="30"/>
    </row>
    <row r="7302" spans="17:17" x14ac:dyDescent="0.25">
      <c r="Q7302" s="30"/>
    </row>
    <row r="7303" spans="17:17" x14ac:dyDescent="0.25">
      <c r="Q7303" s="30"/>
    </row>
    <row r="7304" spans="17:17" x14ac:dyDescent="0.25">
      <c r="Q7304" s="30"/>
    </row>
    <row r="7305" spans="17:17" x14ac:dyDescent="0.25">
      <c r="Q7305" s="30"/>
    </row>
    <row r="7306" spans="17:17" x14ac:dyDescent="0.25">
      <c r="Q7306" s="30"/>
    </row>
    <row r="7307" spans="17:17" x14ac:dyDescent="0.25">
      <c r="Q7307" s="30"/>
    </row>
    <row r="7308" spans="17:17" x14ac:dyDescent="0.25">
      <c r="Q7308" s="30"/>
    </row>
    <row r="7309" spans="17:17" x14ac:dyDescent="0.25">
      <c r="Q7309" s="30"/>
    </row>
    <row r="7310" spans="17:17" x14ac:dyDescent="0.25">
      <c r="Q7310" s="30"/>
    </row>
    <row r="7311" spans="17:17" x14ac:dyDescent="0.25">
      <c r="Q7311" s="30"/>
    </row>
    <row r="7312" spans="17:17" x14ac:dyDescent="0.25">
      <c r="Q7312" s="30"/>
    </row>
    <row r="7313" spans="17:17" x14ac:dyDescent="0.25">
      <c r="Q7313" s="30"/>
    </row>
    <row r="7314" spans="17:17" x14ac:dyDescent="0.25">
      <c r="Q7314" s="30"/>
    </row>
    <row r="7315" spans="17:17" x14ac:dyDescent="0.25">
      <c r="Q7315" s="30"/>
    </row>
    <row r="7316" spans="17:17" x14ac:dyDescent="0.25">
      <c r="Q7316" s="30"/>
    </row>
    <row r="7317" spans="17:17" x14ac:dyDescent="0.25">
      <c r="Q7317" s="30"/>
    </row>
    <row r="7318" spans="17:17" x14ac:dyDescent="0.25">
      <c r="Q7318" s="30"/>
    </row>
    <row r="7319" spans="17:17" x14ac:dyDescent="0.25">
      <c r="Q7319" s="30"/>
    </row>
    <row r="7320" spans="17:17" x14ac:dyDescent="0.25">
      <c r="Q7320" s="30"/>
    </row>
    <row r="7321" spans="17:17" x14ac:dyDescent="0.25">
      <c r="Q7321" s="30"/>
    </row>
    <row r="7322" spans="17:17" x14ac:dyDescent="0.25">
      <c r="Q7322" s="30"/>
    </row>
    <row r="7323" spans="17:17" x14ac:dyDescent="0.25">
      <c r="Q7323" s="30"/>
    </row>
    <row r="7324" spans="17:17" x14ac:dyDescent="0.25">
      <c r="Q7324" s="30"/>
    </row>
    <row r="7325" spans="17:17" x14ac:dyDescent="0.25">
      <c r="Q7325" s="30"/>
    </row>
    <row r="7326" spans="17:17" x14ac:dyDescent="0.25">
      <c r="Q7326" s="30"/>
    </row>
    <row r="7327" spans="17:17" x14ac:dyDescent="0.25">
      <c r="Q7327" s="30"/>
    </row>
    <row r="7328" spans="17:17" x14ac:dyDescent="0.25">
      <c r="Q7328" s="30"/>
    </row>
    <row r="7329" spans="17:17" x14ac:dyDescent="0.25">
      <c r="Q7329" s="30"/>
    </row>
    <row r="7330" spans="17:17" x14ac:dyDescent="0.25">
      <c r="Q7330" s="30"/>
    </row>
    <row r="7331" spans="17:17" x14ac:dyDescent="0.25">
      <c r="Q7331" s="30"/>
    </row>
    <row r="7332" spans="17:17" x14ac:dyDescent="0.25">
      <c r="Q7332" s="30"/>
    </row>
    <row r="7333" spans="17:17" x14ac:dyDescent="0.25">
      <c r="Q7333" s="30"/>
    </row>
    <row r="7334" spans="17:17" x14ac:dyDescent="0.25">
      <c r="Q7334" s="30"/>
    </row>
    <row r="7335" spans="17:17" x14ac:dyDescent="0.25">
      <c r="Q7335" s="30"/>
    </row>
    <row r="7336" spans="17:17" x14ac:dyDescent="0.25">
      <c r="Q7336" s="30"/>
    </row>
    <row r="7337" spans="17:17" x14ac:dyDescent="0.25">
      <c r="Q7337" s="30"/>
    </row>
    <row r="7338" spans="17:17" x14ac:dyDescent="0.25">
      <c r="Q7338" s="30"/>
    </row>
    <row r="7339" spans="17:17" x14ac:dyDescent="0.25">
      <c r="Q7339" s="30"/>
    </row>
    <row r="7340" spans="17:17" x14ac:dyDescent="0.25">
      <c r="Q7340" s="30"/>
    </row>
    <row r="7341" spans="17:17" x14ac:dyDescent="0.25">
      <c r="Q7341" s="30"/>
    </row>
    <row r="7342" spans="17:17" x14ac:dyDescent="0.25">
      <c r="Q7342" s="30"/>
    </row>
    <row r="7343" spans="17:17" x14ac:dyDescent="0.25">
      <c r="Q7343" s="30"/>
    </row>
    <row r="7344" spans="17:17" x14ac:dyDescent="0.25">
      <c r="Q7344" s="30"/>
    </row>
    <row r="7345" spans="17:17" x14ac:dyDescent="0.25">
      <c r="Q7345" s="30"/>
    </row>
    <row r="7346" spans="17:17" x14ac:dyDescent="0.25">
      <c r="Q7346" s="30"/>
    </row>
    <row r="7347" spans="17:17" x14ac:dyDescent="0.25">
      <c r="Q7347" s="30"/>
    </row>
    <row r="7348" spans="17:17" x14ac:dyDescent="0.25">
      <c r="Q7348" s="30"/>
    </row>
    <row r="7349" spans="17:17" x14ac:dyDescent="0.25">
      <c r="Q7349" s="30"/>
    </row>
    <row r="7350" spans="17:17" x14ac:dyDescent="0.25">
      <c r="Q7350" s="30"/>
    </row>
    <row r="7351" spans="17:17" x14ac:dyDescent="0.25">
      <c r="Q7351" s="30"/>
    </row>
    <row r="7352" spans="17:17" x14ac:dyDescent="0.25">
      <c r="Q7352" s="30"/>
    </row>
    <row r="7353" spans="17:17" x14ac:dyDescent="0.25">
      <c r="Q7353" s="30"/>
    </row>
    <row r="7354" spans="17:17" x14ac:dyDescent="0.25">
      <c r="Q7354" s="30"/>
    </row>
    <row r="7355" spans="17:17" x14ac:dyDescent="0.25">
      <c r="Q7355" s="30"/>
    </row>
    <row r="7356" spans="17:17" x14ac:dyDescent="0.25">
      <c r="Q7356" s="30"/>
    </row>
    <row r="7357" spans="17:17" x14ac:dyDescent="0.25">
      <c r="Q7357" s="30"/>
    </row>
    <row r="7358" spans="17:17" x14ac:dyDescent="0.25">
      <c r="Q7358" s="30"/>
    </row>
    <row r="7359" spans="17:17" x14ac:dyDescent="0.25">
      <c r="Q7359" s="30"/>
    </row>
    <row r="7360" spans="17:17" x14ac:dyDescent="0.25">
      <c r="Q7360" s="30"/>
    </row>
    <row r="7361" spans="17:17" x14ac:dyDescent="0.25">
      <c r="Q7361" s="30"/>
    </row>
    <row r="7362" spans="17:17" x14ac:dyDescent="0.25">
      <c r="Q7362" s="30"/>
    </row>
    <row r="7363" spans="17:17" x14ac:dyDescent="0.25">
      <c r="Q7363" s="30"/>
    </row>
    <row r="7364" spans="17:17" x14ac:dyDescent="0.25">
      <c r="Q7364" s="30"/>
    </row>
    <row r="7365" spans="17:17" x14ac:dyDescent="0.25">
      <c r="Q7365" s="30"/>
    </row>
    <row r="7366" spans="17:17" x14ac:dyDescent="0.25">
      <c r="Q7366" s="30"/>
    </row>
    <row r="7367" spans="17:17" x14ac:dyDescent="0.25">
      <c r="Q7367" s="30"/>
    </row>
    <row r="7368" spans="17:17" x14ac:dyDescent="0.25">
      <c r="Q7368" s="30"/>
    </row>
    <row r="7369" spans="17:17" x14ac:dyDescent="0.25">
      <c r="Q7369" s="30"/>
    </row>
    <row r="7370" spans="17:17" x14ac:dyDescent="0.25">
      <c r="Q7370" s="30"/>
    </row>
    <row r="7371" spans="17:17" x14ac:dyDescent="0.25">
      <c r="Q7371" s="30"/>
    </row>
    <row r="7372" spans="17:17" x14ac:dyDescent="0.25">
      <c r="Q7372" s="30"/>
    </row>
    <row r="7373" spans="17:17" x14ac:dyDescent="0.25">
      <c r="Q7373" s="30"/>
    </row>
    <row r="7374" spans="17:17" x14ac:dyDescent="0.25">
      <c r="Q7374" s="30"/>
    </row>
    <row r="7375" spans="17:17" x14ac:dyDescent="0.25">
      <c r="Q7375" s="30"/>
    </row>
    <row r="7376" spans="17:17" x14ac:dyDescent="0.25">
      <c r="Q7376" s="30"/>
    </row>
    <row r="7377" spans="17:17" x14ac:dyDescent="0.25">
      <c r="Q7377" s="30"/>
    </row>
    <row r="7378" spans="17:17" x14ac:dyDescent="0.25">
      <c r="Q7378" s="30"/>
    </row>
    <row r="7379" spans="17:17" x14ac:dyDescent="0.25">
      <c r="Q7379" s="30"/>
    </row>
    <row r="7380" spans="17:17" x14ac:dyDescent="0.25">
      <c r="Q7380" s="30"/>
    </row>
    <row r="7381" spans="17:17" x14ac:dyDescent="0.25">
      <c r="Q7381" s="30"/>
    </row>
    <row r="7382" spans="17:17" x14ac:dyDescent="0.25">
      <c r="Q7382" s="30"/>
    </row>
    <row r="7383" spans="17:17" x14ac:dyDescent="0.25">
      <c r="Q7383" s="30"/>
    </row>
    <row r="7384" spans="17:17" x14ac:dyDescent="0.25">
      <c r="Q7384" s="30"/>
    </row>
    <row r="7385" spans="17:17" x14ac:dyDescent="0.25">
      <c r="Q7385" s="30"/>
    </row>
    <row r="7386" spans="17:17" x14ac:dyDescent="0.25">
      <c r="Q7386" s="30"/>
    </row>
    <row r="7387" spans="17:17" x14ac:dyDescent="0.25">
      <c r="Q7387" s="30"/>
    </row>
    <row r="7388" spans="17:17" x14ac:dyDescent="0.25">
      <c r="Q7388" s="30"/>
    </row>
    <row r="7389" spans="17:17" x14ac:dyDescent="0.25">
      <c r="Q7389" s="30"/>
    </row>
    <row r="7390" spans="17:17" x14ac:dyDescent="0.25">
      <c r="Q7390" s="30"/>
    </row>
    <row r="7391" spans="17:17" x14ac:dyDescent="0.25">
      <c r="Q7391" s="30"/>
    </row>
    <row r="7392" spans="17:17" x14ac:dyDescent="0.25">
      <c r="Q7392" s="30"/>
    </row>
    <row r="7393" spans="17:17" x14ac:dyDescent="0.25">
      <c r="Q7393" s="30"/>
    </row>
    <row r="7394" spans="17:17" x14ac:dyDescent="0.25">
      <c r="Q7394" s="30"/>
    </row>
    <row r="7395" spans="17:17" x14ac:dyDescent="0.25">
      <c r="Q7395" s="30"/>
    </row>
    <row r="7396" spans="17:17" x14ac:dyDescent="0.25">
      <c r="Q7396" s="30"/>
    </row>
    <row r="7397" spans="17:17" x14ac:dyDescent="0.25">
      <c r="Q7397" s="30"/>
    </row>
    <row r="7398" spans="17:17" x14ac:dyDescent="0.25">
      <c r="Q7398" s="30"/>
    </row>
    <row r="7399" spans="17:17" x14ac:dyDescent="0.25">
      <c r="Q7399" s="30"/>
    </row>
    <row r="7400" spans="17:17" x14ac:dyDescent="0.25">
      <c r="Q7400" s="30"/>
    </row>
    <row r="7401" spans="17:17" x14ac:dyDescent="0.25">
      <c r="Q7401" s="30"/>
    </row>
    <row r="7402" spans="17:17" x14ac:dyDescent="0.25">
      <c r="Q7402" s="30"/>
    </row>
    <row r="7403" spans="17:17" x14ac:dyDescent="0.25">
      <c r="Q7403" s="30"/>
    </row>
    <row r="7404" spans="17:17" x14ac:dyDescent="0.25">
      <c r="Q7404" s="30"/>
    </row>
    <row r="7405" spans="17:17" x14ac:dyDescent="0.25">
      <c r="Q7405" s="30"/>
    </row>
    <row r="7406" spans="17:17" x14ac:dyDescent="0.25">
      <c r="Q7406" s="30"/>
    </row>
    <row r="7407" spans="17:17" x14ac:dyDescent="0.25">
      <c r="Q7407" s="30"/>
    </row>
    <row r="7408" spans="17:17" x14ac:dyDescent="0.25">
      <c r="Q7408" s="30"/>
    </row>
    <row r="7409" spans="17:17" x14ac:dyDescent="0.25">
      <c r="Q7409" s="30"/>
    </row>
    <row r="7410" spans="17:17" x14ac:dyDescent="0.25">
      <c r="Q7410" s="30"/>
    </row>
    <row r="7411" spans="17:17" x14ac:dyDescent="0.25">
      <c r="Q7411" s="30"/>
    </row>
    <row r="7412" spans="17:17" x14ac:dyDescent="0.25">
      <c r="Q7412" s="30"/>
    </row>
    <row r="7413" spans="17:17" x14ac:dyDescent="0.25">
      <c r="Q7413" s="30"/>
    </row>
    <row r="7414" spans="17:17" x14ac:dyDescent="0.25">
      <c r="Q7414" s="30"/>
    </row>
    <row r="7415" spans="17:17" x14ac:dyDescent="0.25">
      <c r="Q7415" s="30"/>
    </row>
    <row r="7416" spans="17:17" x14ac:dyDescent="0.25">
      <c r="Q7416" s="30"/>
    </row>
    <row r="7417" spans="17:17" x14ac:dyDescent="0.25">
      <c r="Q7417" s="30"/>
    </row>
    <row r="7418" spans="17:17" x14ac:dyDescent="0.25">
      <c r="Q7418" s="30"/>
    </row>
    <row r="7419" spans="17:17" x14ac:dyDescent="0.25">
      <c r="Q7419" s="30"/>
    </row>
    <row r="7420" spans="17:17" x14ac:dyDescent="0.25">
      <c r="Q7420" s="30"/>
    </row>
    <row r="7421" spans="17:17" x14ac:dyDescent="0.25">
      <c r="Q7421" s="30"/>
    </row>
    <row r="7422" spans="17:17" x14ac:dyDescent="0.25">
      <c r="Q7422" s="30"/>
    </row>
    <row r="7423" spans="17:17" x14ac:dyDescent="0.25">
      <c r="Q7423" s="30"/>
    </row>
    <row r="7424" spans="17:17" x14ac:dyDescent="0.25">
      <c r="Q7424" s="30"/>
    </row>
    <row r="7425" spans="17:17" x14ac:dyDescent="0.25">
      <c r="Q7425" s="30"/>
    </row>
    <row r="7426" spans="17:17" x14ac:dyDescent="0.25">
      <c r="Q7426" s="30"/>
    </row>
    <row r="7427" spans="17:17" x14ac:dyDescent="0.25">
      <c r="Q7427" s="30"/>
    </row>
    <row r="7428" spans="17:17" x14ac:dyDescent="0.25">
      <c r="Q7428" s="30"/>
    </row>
    <row r="7429" spans="17:17" x14ac:dyDescent="0.25">
      <c r="Q7429" s="30"/>
    </row>
    <row r="7430" spans="17:17" x14ac:dyDescent="0.25">
      <c r="Q7430" s="30"/>
    </row>
    <row r="7431" spans="17:17" x14ac:dyDescent="0.25">
      <c r="Q7431" s="30"/>
    </row>
    <row r="7432" spans="17:17" x14ac:dyDescent="0.25">
      <c r="Q7432" s="30"/>
    </row>
    <row r="7433" spans="17:17" x14ac:dyDescent="0.25">
      <c r="Q7433" s="30"/>
    </row>
    <row r="7434" spans="17:17" x14ac:dyDescent="0.25">
      <c r="Q7434" s="30"/>
    </row>
    <row r="7435" spans="17:17" x14ac:dyDescent="0.25">
      <c r="Q7435" s="30"/>
    </row>
    <row r="7436" spans="17:17" x14ac:dyDescent="0.25">
      <c r="Q7436" s="30"/>
    </row>
    <row r="7437" spans="17:17" x14ac:dyDescent="0.25">
      <c r="Q7437" s="30"/>
    </row>
    <row r="7438" spans="17:17" x14ac:dyDescent="0.25">
      <c r="Q7438" s="30"/>
    </row>
    <row r="7439" spans="17:17" x14ac:dyDescent="0.25">
      <c r="Q7439" s="30"/>
    </row>
    <row r="7440" spans="17:17" x14ac:dyDescent="0.25">
      <c r="Q7440" s="30"/>
    </row>
    <row r="7441" spans="17:17" x14ac:dyDescent="0.25">
      <c r="Q7441" s="30"/>
    </row>
    <row r="7442" spans="17:17" x14ac:dyDescent="0.25">
      <c r="Q7442" s="30"/>
    </row>
    <row r="7443" spans="17:17" x14ac:dyDescent="0.25">
      <c r="Q7443" s="30"/>
    </row>
    <row r="7444" spans="17:17" x14ac:dyDescent="0.25">
      <c r="Q7444" s="30"/>
    </row>
    <row r="7445" spans="17:17" x14ac:dyDescent="0.25">
      <c r="Q7445" s="30"/>
    </row>
    <row r="7446" spans="17:17" x14ac:dyDescent="0.25">
      <c r="Q7446" s="30"/>
    </row>
    <row r="7447" spans="17:17" x14ac:dyDescent="0.25">
      <c r="Q7447" s="30"/>
    </row>
    <row r="7448" spans="17:17" x14ac:dyDescent="0.25">
      <c r="Q7448" s="30"/>
    </row>
    <row r="7449" spans="17:17" x14ac:dyDescent="0.25">
      <c r="Q7449" s="30"/>
    </row>
    <row r="7450" spans="17:17" x14ac:dyDescent="0.25">
      <c r="Q7450" s="30"/>
    </row>
    <row r="7451" spans="17:17" x14ac:dyDescent="0.25">
      <c r="Q7451" s="30"/>
    </row>
    <row r="7452" spans="17:17" x14ac:dyDescent="0.25">
      <c r="Q7452" s="30"/>
    </row>
    <row r="7453" spans="17:17" x14ac:dyDescent="0.25">
      <c r="Q7453" s="30"/>
    </row>
    <row r="7454" spans="17:17" x14ac:dyDescent="0.25">
      <c r="Q7454" s="30"/>
    </row>
    <row r="7455" spans="17:17" x14ac:dyDescent="0.25">
      <c r="Q7455" s="30"/>
    </row>
    <row r="7456" spans="17:17" x14ac:dyDescent="0.25">
      <c r="Q7456" s="30"/>
    </row>
    <row r="7457" spans="17:17" x14ac:dyDescent="0.25">
      <c r="Q7457" s="30"/>
    </row>
    <row r="7458" spans="17:17" x14ac:dyDescent="0.25">
      <c r="Q7458" s="30"/>
    </row>
    <row r="7459" spans="17:17" x14ac:dyDescent="0.25">
      <c r="Q7459" s="30"/>
    </row>
    <row r="7460" spans="17:17" x14ac:dyDescent="0.25">
      <c r="Q7460" s="30"/>
    </row>
    <row r="7461" spans="17:17" x14ac:dyDescent="0.25">
      <c r="Q7461" s="30"/>
    </row>
    <row r="7462" spans="17:17" x14ac:dyDescent="0.25">
      <c r="Q7462" s="30"/>
    </row>
    <row r="7463" spans="17:17" x14ac:dyDescent="0.25">
      <c r="Q7463" s="30"/>
    </row>
    <row r="7464" spans="17:17" x14ac:dyDescent="0.25">
      <c r="Q7464" s="30"/>
    </row>
    <row r="7465" spans="17:17" x14ac:dyDescent="0.25">
      <c r="Q7465" s="30"/>
    </row>
    <row r="7466" spans="17:17" x14ac:dyDescent="0.25">
      <c r="Q7466" s="30"/>
    </row>
    <row r="7467" spans="17:17" x14ac:dyDescent="0.25">
      <c r="Q7467" s="30"/>
    </row>
    <row r="7468" spans="17:17" x14ac:dyDescent="0.25">
      <c r="Q7468" s="30"/>
    </row>
    <row r="7469" spans="17:17" x14ac:dyDescent="0.25">
      <c r="Q7469" s="30"/>
    </row>
    <row r="7470" spans="17:17" x14ac:dyDescent="0.25">
      <c r="Q7470" s="30"/>
    </row>
    <row r="7471" spans="17:17" x14ac:dyDescent="0.25">
      <c r="Q7471" s="30"/>
    </row>
    <row r="7472" spans="17:17" x14ac:dyDescent="0.25">
      <c r="Q7472" s="30"/>
    </row>
    <row r="7473" spans="17:17" x14ac:dyDescent="0.25">
      <c r="Q7473" s="30"/>
    </row>
    <row r="7474" spans="17:17" x14ac:dyDescent="0.25">
      <c r="Q7474" s="30"/>
    </row>
    <row r="7475" spans="17:17" x14ac:dyDescent="0.25">
      <c r="Q7475" s="30"/>
    </row>
    <row r="7476" spans="17:17" x14ac:dyDescent="0.25">
      <c r="Q7476" s="30"/>
    </row>
    <row r="7477" spans="17:17" x14ac:dyDescent="0.25">
      <c r="Q7477" s="30"/>
    </row>
    <row r="7478" spans="17:17" x14ac:dyDescent="0.25">
      <c r="Q7478" s="30"/>
    </row>
    <row r="7479" spans="17:17" x14ac:dyDescent="0.25">
      <c r="Q7479" s="30"/>
    </row>
    <row r="7480" spans="17:17" x14ac:dyDescent="0.25">
      <c r="Q7480" s="30"/>
    </row>
    <row r="7481" spans="17:17" x14ac:dyDescent="0.25">
      <c r="Q7481" s="30"/>
    </row>
    <row r="7482" spans="17:17" x14ac:dyDescent="0.25">
      <c r="Q7482" s="30"/>
    </row>
    <row r="7483" spans="17:17" x14ac:dyDescent="0.25">
      <c r="Q7483" s="30"/>
    </row>
    <row r="7484" spans="17:17" x14ac:dyDescent="0.25">
      <c r="Q7484" s="30"/>
    </row>
    <row r="7485" spans="17:17" x14ac:dyDescent="0.25">
      <c r="Q7485" s="30"/>
    </row>
    <row r="7486" spans="17:17" x14ac:dyDescent="0.25">
      <c r="Q7486" s="30"/>
    </row>
    <row r="7487" spans="17:17" x14ac:dyDescent="0.25">
      <c r="Q7487" s="30"/>
    </row>
    <row r="7488" spans="17:17" x14ac:dyDescent="0.25">
      <c r="Q7488" s="30"/>
    </row>
    <row r="7489" spans="17:17" x14ac:dyDescent="0.25">
      <c r="Q7489" s="30"/>
    </row>
    <row r="7490" spans="17:17" x14ac:dyDescent="0.25">
      <c r="Q7490" s="30"/>
    </row>
    <row r="7491" spans="17:17" x14ac:dyDescent="0.25">
      <c r="Q7491" s="30"/>
    </row>
    <row r="7492" spans="17:17" x14ac:dyDescent="0.25">
      <c r="Q7492" s="30"/>
    </row>
    <row r="7493" spans="17:17" x14ac:dyDescent="0.25">
      <c r="Q7493" s="30"/>
    </row>
    <row r="7494" spans="17:17" x14ac:dyDescent="0.25">
      <c r="Q7494" s="30"/>
    </row>
    <row r="7495" spans="17:17" x14ac:dyDescent="0.25">
      <c r="Q7495" s="30"/>
    </row>
    <row r="7496" spans="17:17" x14ac:dyDescent="0.25">
      <c r="Q7496" s="30"/>
    </row>
    <row r="7497" spans="17:17" x14ac:dyDescent="0.25">
      <c r="Q7497" s="30"/>
    </row>
    <row r="7498" spans="17:17" x14ac:dyDescent="0.25">
      <c r="Q7498" s="30"/>
    </row>
    <row r="7499" spans="17:17" x14ac:dyDescent="0.25">
      <c r="Q7499" s="30"/>
    </row>
    <row r="7500" spans="17:17" x14ac:dyDescent="0.25">
      <c r="Q7500" s="30"/>
    </row>
    <row r="7501" spans="17:17" x14ac:dyDescent="0.25">
      <c r="Q7501" s="30"/>
    </row>
    <row r="7502" spans="17:17" x14ac:dyDescent="0.25">
      <c r="Q7502" s="30"/>
    </row>
    <row r="7503" spans="17:17" x14ac:dyDescent="0.25">
      <c r="Q7503" s="30"/>
    </row>
    <row r="7504" spans="17:17" x14ac:dyDescent="0.25">
      <c r="Q7504" s="30"/>
    </row>
    <row r="7505" spans="17:17" x14ac:dyDescent="0.25">
      <c r="Q7505" s="30"/>
    </row>
    <row r="7506" spans="17:17" x14ac:dyDescent="0.25">
      <c r="Q7506" s="30"/>
    </row>
    <row r="7507" spans="17:17" x14ac:dyDescent="0.25">
      <c r="Q7507" s="30"/>
    </row>
    <row r="7508" spans="17:17" x14ac:dyDescent="0.25">
      <c r="Q7508" s="30"/>
    </row>
    <row r="7509" spans="17:17" x14ac:dyDescent="0.25">
      <c r="Q7509" s="30"/>
    </row>
    <row r="7510" spans="17:17" x14ac:dyDescent="0.25">
      <c r="Q7510" s="30"/>
    </row>
    <row r="7511" spans="17:17" x14ac:dyDescent="0.25">
      <c r="Q7511" s="30"/>
    </row>
    <row r="7512" spans="17:17" x14ac:dyDescent="0.25">
      <c r="Q7512" s="30"/>
    </row>
    <row r="7513" spans="17:17" x14ac:dyDescent="0.25">
      <c r="Q7513" s="30"/>
    </row>
    <row r="7514" spans="17:17" x14ac:dyDescent="0.25">
      <c r="Q7514" s="30"/>
    </row>
    <row r="7515" spans="17:17" x14ac:dyDescent="0.25">
      <c r="Q7515" s="30"/>
    </row>
    <row r="7516" spans="17:17" x14ac:dyDescent="0.25">
      <c r="Q7516" s="30"/>
    </row>
    <row r="7517" spans="17:17" x14ac:dyDescent="0.25">
      <c r="Q7517" s="30"/>
    </row>
    <row r="7518" spans="17:17" x14ac:dyDescent="0.25">
      <c r="Q7518" s="30"/>
    </row>
    <row r="7519" spans="17:17" x14ac:dyDescent="0.25">
      <c r="Q7519" s="30"/>
    </row>
    <row r="7520" spans="17:17" x14ac:dyDescent="0.25">
      <c r="Q7520" s="30"/>
    </row>
    <row r="7521" spans="17:17" x14ac:dyDescent="0.25">
      <c r="Q7521" s="30"/>
    </row>
    <row r="7522" spans="17:17" x14ac:dyDescent="0.25">
      <c r="Q7522" s="30"/>
    </row>
    <row r="7523" spans="17:17" x14ac:dyDescent="0.25">
      <c r="Q7523" s="30"/>
    </row>
    <row r="7524" spans="17:17" x14ac:dyDescent="0.25">
      <c r="Q7524" s="30"/>
    </row>
    <row r="7525" spans="17:17" x14ac:dyDescent="0.25">
      <c r="Q7525" s="30"/>
    </row>
    <row r="7526" spans="17:17" x14ac:dyDescent="0.25">
      <c r="Q7526" s="30"/>
    </row>
    <row r="7527" spans="17:17" x14ac:dyDescent="0.25">
      <c r="Q7527" s="30"/>
    </row>
    <row r="7528" spans="17:17" x14ac:dyDescent="0.25">
      <c r="Q7528" s="30"/>
    </row>
    <row r="7529" spans="17:17" x14ac:dyDescent="0.25">
      <c r="Q7529" s="30"/>
    </row>
    <row r="7530" spans="17:17" x14ac:dyDescent="0.25">
      <c r="Q7530" s="30"/>
    </row>
    <row r="7531" spans="17:17" x14ac:dyDescent="0.25">
      <c r="Q7531" s="30"/>
    </row>
    <row r="7532" spans="17:17" x14ac:dyDescent="0.25">
      <c r="Q7532" s="30"/>
    </row>
    <row r="7533" spans="17:17" x14ac:dyDescent="0.25">
      <c r="Q7533" s="30"/>
    </row>
    <row r="7534" spans="17:17" x14ac:dyDescent="0.25">
      <c r="Q7534" s="30"/>
    </row>
    <row r="7535" spans="17:17" x14ac:dyDescent="0.25">
      <c r="Q7535" s="30"/>
    </row>
    <row r="7536" spans="17:17" x14ac:dyDescent="0.25">
      <c r="Q7536" s="30"/>
    </row>
    <row r="7537" spans="17:17" x14ac:dyDescent="0.25">
      <c r="Q7537" s="30"/>
    </row>
    <row r="7538" spans="17:17" x14ac:dyDescent="0.25">
      <c r="Q7538" s="30"/>
    </row>
    <row r="7539" spans="17:17" x14ac:dyDescent="0.25">
      <c r="Q7539" s="30"/>
    </row>
    <row r="7540" spans="17:17" x14ac:dyDescent="0.25">
      <c r="Q7540" s="30"/>
    </row>
    <row r="7541" spans="17:17" x14ac:dyDescent="0.25">
      <c r="Q7541" s="30"/>
    </row>
    <row r="7542" spans="17:17" x14ac:dyDescent="0.25">
      <c r="Q7542" s="30"/>
    </row>
    <row r="7543" spans="17:17" x14ac:dyDescent="0.25">
      <c r="Q7543" s="30"/>
    </row>
    <row r="7544" spans="17:17" x14ac:dyDescent="0.25">
      <c r="Q7544" s="30"/>
    </row>
    <row r="7545" spans="17:17" x14ac:dyDescent="0.25">
      <c r="Q7545" s="30"/>
    </row>
    <row r="7546" spans="17:17" x14ac:dyDescent="0.25">
      <c r="Q7546" s="30"/>
    </row>
    <row r="7547" spans="17:17" x14ac:dyDescent="0.25">
      <c r="Q7547" s="30"/>
    </row>
    <row r="7548" spans="17:17" x14ac:dyDescent="0.25">
      <c r="Q7548" s="30"/>
    </row>
    <row r="7549" spans="17:17" x14ac:dyDescent="0.25">
      <c r="Q7549" s="30"/>
    </row>
    <row r="7550" spans="17:17" x14ac:dyDescent="0.25">
      <c r="Q7550" s="30"/>
    </row>
    <row r="7551" spans="17:17" x14ac:dyDescent="0.25">
      <c r="Q7551" s="30"/>
    </row>
    <row r="7552" spans="17:17" x14ac:dyDescent="0.25">
      <c r="Q7552" s="30"/>
    </row>
    <row r="7553" spans="17:17" x14ac:dyDescent="0.25">
      <c r="Q7553" s="30"/>
    </row>
    <row r="7554" spans="17:17" x14ac:dyDescent="0.25">
      <c r="Q7554" s="30"/>
    </row>
    <row r="7555" spans="17:17" x14ac:dyDescent="0.25">
      <c r="Q7555" s="30"/>
    </row>
    <row r="7556" spans="17:17" x14ac:dyDescent="0.25">
      <c r="Q7556" s="30"/>
    </row>
    <row r="7557" spans="17:17" x14ac:dyDescent="0.25">
      <c r="Q7557" s="30"/>
    </row>
    <row r="7558" spans="17:17" x14ac:dyDescent="0.25">
      <c r="Q7558" s="30"/>
    </row>
    <row r="7559" spans="17:17" x14ac:dyDescent="0.25">
      <c r="Q7559" s="30"/>
    </row>
    <row r="7560" spans="17:17" x14ac:dyDescent="0.25">
      <c r="Q7560" s="30"/>
    </row>
    <row r="7561" spans="17:17" x14ac:dyDescent="0.25">
      <c r="Q7561" s="30"/>
    </row>
    <row r="7562" spans="17:17" x14ac:dyDescent="0.25">
      <c r="Q7562" s="30"/>
    </row>
    <row r="7563" spans="17:17" x14ac:dyDescent="0.25">
      <c r="Q7563" s="30"/>
    </row>
    <row r="7564" spans="17:17" x14ac:dyDescent="0.25">
      <c r="Q7564" s="30"/>
    </row>
    <row r="7565" spans="17:17" x14ac:dyDescent="0.25">
      <c r="Q7565" s="30"/>
    </row>
    <row r="7566" spans="17:17" x14ac:dyDescent="0.25">
      <c r="Q7566" s="30"/>
    </row>
    <row r="7567" spans="17:17" x14ac:dyDescent="0.25">
      <c r="Q7567" s="30"/>
    </row>
    <row r="7568" spans="17:17" x14ac:dyDescent="0.25">
      <c r="Q7568" s="30"/>
    </row>
    <row r="7569" spans="17:17" x14ac:dyDescent="0.25">
      <c r="Q7569" s="30"/>
    </row>
    <row r="7570" spans="17:17" x14ac:dyDescent="0.25">
      <c r="Q7570" s="30"/>
    </row>
    <row r="7571" spans="17:17" x14ac:dyDescent="0.25">
      <c r="Q7571" s="30"/>
    </row>
    <row r="7572" spans="17:17" x14ac:dyDescent="0.25">
      <c r="Q7572" s="30"/>
    </row>
    <row r="7573" spans="17:17" x14ac:dyDescent="0.25">
      <c r="Q7573" s="30"/>
    </row>
    <row r="7574" spans="17:17" x14ac:dyDescent="0.25">
      <c r="Q7574" s="30"/>
    </row>
    <row r="7575" spans="17:17" x14ac:dyDescent="0.25">
      <c r="Q7575" s="30"/>
    </row>
    <row r="7576" spans="17:17" x14ac:dyDescent="0.25">
      <c r="Q7576" s="30"/>
    </row>
    <row r="7577" spans="17:17" x14ac:dyDescent="0.25">
      <c r="Q7577" s="30"/>
    </row>
    <row r="7578" spans="17:17" x14ac:dyDescent="0.25">
      <c r="Q7578" s="30"/>
    </row>
    <row r="7579" spans="17:17" x14ac:dyDescent="0.25">
      <c r="Q7579" s="30"/>
    </row>
    <row r="7580" spans="17:17" x14ac:dyDescent="0.25">
      <c r="Q7580" s="30"/>
    </row>
    <row r="7581" spans="17:17" x14ac:dyDescent="0.25">
      <c r="Q7581" s="30"/>
    </row>
    <row r="7582" spans="17:17" x14ac:dyDescent="0.25">
      <c r="Q7582" s="30"/>
    </row>
    <row r="7583" spans="17:17" x14ac:dyDescent="0.25">
      <c r="Q7583" s="30"/>
    </row>
    <row r="7584" spans="17:17" x14ac:dyDescent="0.25">
      <c r="Q7584" s="30"/>
    </row>
    <row r="7585" spans="17:17" x14ac:dyDescent="0.25">
      <c r="Q7585" s="30"/>
    </row>
    <row r="7586" spans="17:17" x14ac:dyDescent="0.25">
      <c r="Q7586" s="30"/>
    </row>
    <row r="7587" spans="17:17" x14ac:dyDescent="0.25">
      <c r="Q7587" s="30"/>
    </row>
    <row r="7588" spans="17:17" x14ac:dyDescent="0.25">
      <c r="Q7588" s="30"/>
    </row>
    <row r="7589" spans="17:17" x14ac:dyDescent="0.25">
      <c r="Q7589" s="30"/>
    </row>
    <row r="7590" spans="17:17" x14ac:dyDescent="0.25">
      <c r="Q7590" s="30"/>
    </row>
    <row r="7591" spans="17:17" x14ac:dyDescent="0.25">
      <c r="Q7591" s="30"/>
    </row>
    <row r="7592" spans="17:17" x14ac:dyDescent="0.25">
      <c r="Q7592" s="30"/>
    </row>
    <row r="7593" spans="17:17" x14ac:dyDescent="0.25">
      <c r="Q7593" s="30"/>
    </row>
    <row r="7594" spans="17:17" x14ac:dyDescent="0.25">
      <c r="Q7594" s="30"/>
    </row>
    <row r="7595" spans="17:17" x14ac:dyDescent="0.25">
      <c r="Q7595" s="30"/>
    </row>
    <row r="7596" spans="17:17" x14ac:dyDescent="0.25">
      <c r="Q7596" s="30"/>
    </row>
    <row r="7597" spans="17:17" x14ac:dyDescent="0.25">
      <c r="Q7597" s="30"/>
    </row>
    <row r="7598" spans="17:17" x14ac:dyDescent="0.25">
      <c r="Q7598" s="30"/>
    </row>
    <row r="7599" spans="17:17" x14ac:dyDescent="0.25">
      <c r="Q7599" s="30"/>
    </row>
    <row r="7600" spans="17:17" x14ac:dyDescent="0.25">
      <c r="Q7600" s="30"/>
    </row>
    <row r="7601" spans="17:17" x14ac:dyDescent="0.25">
      <c r="Q7601" s="30"/>
    </row>
    <row r="7602" spans="17:17" x14ac:dyDescent="0.25">
      <c r="Q7602" s="30"/>
    </row>
    <row r="7603" spans="17:17" x14ac:dyDescent="0.25">
      <c r="Q7603" s="30"/>
    </row>
    <row r="7604" spans="17:17" x14ac:dyDescent="0.25">
      <c r="Q7604" s="30"/>
    </row>
    <row r="7605" spans="17:17" x14ac:dyDescent="0.25">
      <c r="Q7605" s="30"/>
    </row>
    <row r="7606" spans="17:17" x14ac:dyDescent="0.25">
      <c r="Q7606" s="30"/>
    </row>
    <row r="7607" spans="17:17" x14ac:dyDescent="0.25">
      <c r="Q7607" s="30"/>
    </row>
    <row r="7608" spans="17:17" x14ac:dyDescent="0.25">
      <c r="Q7608" s="30"/>
    </row>
    <row r="7609" spans="17:17" x14ac:dyDescent="0.25">
      <c r="Q7609" s="30"/>
    </row>
    <row r="7610" spans="17:17" x14ac:dyDescent="0.25">
      <c r="Q7610" s="30"/>
    </row>
    <row r="7611" spans="17:17" x14ac:dyDescent="0.25">
      <c r="Q7611" s="30"/>
    </row>
    <row r="7612" spans="17:17" x14ac:dyDescent="0.25">
      <c r="Q7612" s="30"/>
    </row>
    <row r="7613" spans="17:17" x14ac:dyDescent="0.25">
      <c r="Q7613" s="30"/>
    </row>
    <row r="7614" spans="17:17" x14ac:dyDescent="0.25">
      <c r="Q7614" s="30"/>
    </row>
    <row r="7615" spans="17:17" x14ac:dyDescent="0.25">
      <c r="Q7615" s="30"/>
    </row>
    <row r="7616" spans="17:17" x14ac:dyDescent="0.25">
      <c r="Q7616" s="30"/>
    </row>
    <row r="7617" spans="17:17" x14ac:dyDescent="0.25">
      <c r="Q7617" s="30"/>
    </row>
    <row r="7618" spans="17:17" x14ac:dyDescent="0.25">
      <c r="Q7618" s="30"/>
    </row>
    <row r="7619" spans="17:17" x14ac:dyDescent="0.25">
      <c r="Q7619" s="30"/>
    </row>
    <row r="7620" spans="17:17" x14ac:dyDescent="0.25">
      <c r="Q7620" s="30"/>
    </row>
    <row r="7621" spans="17:17" x14ac:dyDescent="0.25">
      <c r="Q7621" s="30"/>
    </row>
    <row r="7622" spans="17:17" x14ac:dyDescent="0.25">
      <c r="Q7622" s="30"/>
    </row>
    <row r="7623" spans="17:17" x14ac:dyDescent="0.25">
      <c r="Q7623" s="30"/>
    </row>
    <row r="7624" spans="17:17" x14ac:dyDescent="0.25">
      <c r="Q7624" s="30"/>
    </row>
    <row r="7625" spans="17:17" x14ac:dyDescent="0.25">
      <c r="Q7625" s="30"/>
    </row>
    <row r="7626" spans="17:17" x14ac:dyDescent="0.25">
      <c r="Q7626" s="30"/>
    </row>
    <row r="7627" spans="17:17" x14ac:dyDescent="0.25">
      <c r="Q7627" s="30"/>
    </row>
    <row r="7628" spans="17:17" x14ac:dyDescent="0.25">
      <c r="Q7628" s="30"/>
    </row>
    <row r="7629" spans="17:17" x14ac:dyDescent="0.25">
      <c r="Q7629" s="30"/>
    </row>
    <row r="7630" spans="17:17" x14ac:dyDescent="0.25">
      <c r="Q7630" s="30"/>
    </row>
    <row r="7631" spans="17:17" x14ac:dyDescent="0.25">
      <c r="Q7631" s="30"/>
    </row>
    <row r="7632" spans="17:17" x14ac:dyDescent="0.25">
      <c r="Q7632" s="30"/>
    </row>
    <row r="7633" spans="17:17" x14ac:dyDescent="0.25">
      <c r="Q7633" s="30"/>
    </row>
    <row r="7634" spans="17:17" x14ac:dyDescent="0.25">
      <c r="Q7634" s="30"/>
    </row>
    <row r="7635" spans="17:17" x14ac:dyDescent="0.25">
      <c r="Q7635" s="30"/>
    </row>
    <row r="7636" spans="17:17" x14ac:dyDescent="0.25">
      <c r="Q7636" s="30"/>
    </row>
    <row r="7637" spans="17:17" x14ac:dyDescent="0.25">
      <c r="Q7637" s="30"/>
    </row>
    <row r="7638" spans="17:17" x14ac:dyDescent="0.25">
      <c r="Q7638" s="30"/>
    </row>
    <row r="7639" spans="17:17" x14ac:dyDescent="0.25">
      <c r="Q7639" s="30"/>
    </row>
    <row r="7640" spans="17:17" x14ac:dyDescent="0.25">
      <c r="Q7640" s="30"/>
    </row>
    <row r="7641" spans="17:17" x14ac:dyDescent="0.25">
      <c r="Q7641" s="30"/>
    </row>
    <row r="7642" spans="17:17" x14ac:dyDescent="0.25">
      <c r="Q7642" s="30"/>
    </row>
    <row r="7643" spans="17:17" x14ac:dyDescent="0.25">
      <c r="Q7643" s="30"/>
    </row>
    <row r="7644" spans="17:17" x14ac:dyDescent="0.25">
      <c r="Q7644" s="30"/>
    </row>
    <row r="7645" spans="17:17" x14ac:dyDescent="0.25">
      <c r="Q7645" s="30"/>
    </row>
    <row r="7646" spans="17:17" x14ac:dyDescent="0.25">
      <c r="Q7646" s="30"/>
    </row>
    <row r="7647" spans="17:17" x14ac:dyDescent="0.25">
      <c r="Q7647" s="30"/>
    </row>
    <row r="7648" spans="17:17" x14ac:dyDescent="0.25">
      <c r="Q7648" s="30"/>
    </row>
    <row r="7649" spans="17:17" x14ac:dyDescent="0.25">
      <c r="Q7649" s="30"/>
    </row>
    <row r="7650" spans="17:17" x14ac:dyDescent="0.25">
      <c r="Q7650" s="30"/>
    </row>
    <row r="7651" spans="17:17" x14ac:dyDescent="0.25">
      <c r="Q7651" s="30"/>
    </row>
    <row r="7652" spans="17:17" x14ac:dyDescent="0.25">
      <c r="Q7652" s="30"/>
    </row>
    <row r="7653" spans="17:17" x14ac:dyDescent="0.25">
      <c r="Q7653" s="30"/>
    </row>
    <row r="7654" spans="17:17" x14ac:dyDescent="0.25">
      <c r="Q7654" s="30"/>
    </row>
    <row r="7655" spans="17:17" x14ac:dyDescent="0.25">
      <c r="Q7655" s="30"/>
    </row>
    <row r="7656" spans="17:17" x14ac:dyDescent="0.25">
      <c r="Q7656" s="30"/>
    </row>
    <row r="7657" spans="17:17" x14ac:dyDescent="0.25">
      <c r="Q7657" s="30"/>
    </row>
    <row r="7658" spans="17:17" x14ac:dyDescent="0.25">
      <c r="Q7658" s="30"/>
    </row>
    <row r="7659" spans="17:17" x14ac:dyDescent="0.25">
      <c r="Q7659" s="30"/>
    </row>
    <row r="7660" spans="17:17" x14ac:dyDescent="0.25">
      <c r="Q7660" s="30"/>
    </row>
    <row r="7661" spans="17:17" x14ac:dyDescent="0.25">
      <c r="Q7661" s="30"/>
    </row>
    <row r="7662" spans="17:17" x14ac:dyDescent="0.25">
      <c r="Q7662" s="30"/>
    </row>
    <row r="7663" spans="17:17" x14ac:dyDescent="0.25">
      <c r="Q7663" s="30"/>
    </row>
    <row r="7664" spans="17:17" x14ac:dyDescent="0.25">
      <c r="Q7664" s="30"/>
    </row>
    <row r="7665" spans="17:17" x14ac:dyDescent="0.25">
      <c r="Q7665" s="30"/>
    </row>
    <row r="7666" spans="17:17" x14ac:dyDescent="0.25">
      <c r="Q7666" s="30"/>
    </row>
    <row r="7667" spans="17:17" x14ac:dyDescent="0.25">
      <c r="Q7667" s="30"/>
    </row>
    <row r="7668" spans="17:17" x14ac:dyDescent="0.25">
      <c r="Q7668" s="30"/>
    </row>
    <row r="7669" spans="17:17" x14ac:dyDescent="0.25">
      <c r="Q7669" s="30"/>
    </row>
    <row r="7670" spans="17:17" x14ac:dyDescent="0.25">
      <c r="Q7670" s="30"/>
    </row>
    <row r="7671" spans="17:17" x14ac:dyDescent="0.25">
      <c r="Q7671" s="30"/>
    </row>
    <row r="7672" spans="17:17" x14ac:dyDescent="0.25">
      <c r="Q7672" s="30"/>
    </row>
    <row r="7673" spans="17:17" x14ac:dyDescent="0.25">
      <c r="Q7673" s="30"/>
    </row>
    <row r="7674" spans="17:17" x14ac:dyDescent="0.25">
      <c r="Q7674" s="30"/>
    </row>
    <row r="7675" spans="17:17" x14ac:dyDescent="0.25">
      <c r="Q7675" s="30"/>
    </row>
    <row r="7676" spans="17:17" x14ac:dyDescent="0.25">
      <c r="Q7676" s="30"/>
    </row>
    <row r="7677" spans="17:17" x14ac:dyDescent="0.25">
      <c r="Q7677" s="30"/>
    </row>
    <row r="7678" spans="17:17" x14ac:dyDescent="0.25">
      <c r="Q7678" s="30"/>
    </row>
    <row r="7679" spans="17:17" x14ac:dyDescent="0.25">
      <c r="Q7679" s="30"/>
    </row>
    <row r="7680" spans="17:17" x14ac:dyDescent="0.25">
      <c r="Q7680" s="30"/>
    </row>
    <row r="7681" spans="17:17" x14ac:dyDescent="0.25">
      <c r="Q7681" s="30"/>
    </row>
    <row r="7682" spans="17:17" x14ac:dyDescent="0.25">
      <c r="Q7682" s="30"/>
    </row>
    <row r="7683" spans="17:17" x14ac:dyDescent="0.25">
      <c r="Q7683" s="30"/>
    </row>
    <row r="7684" spans="17:17" x14ac:dyDescent="0.25">
      <c r="Q7684" s="30"/>
    </row>
    <row r="7685" spans="17:17" x14ac:dyDescent="0.25">
      <c r="Q7685" s="30"/>
    </row>
    <row r="7686" spans="17:17" x14ac:dyDescent="0.25">
      <c r="Q7686" s="30"/>
    </row>
    <row r="7687" spans="17:17" x14ac:dyDescent="0.25">
      <c r="Q7687" s="30"/>
    </row>
    <row r="7688" spans="17:17" x14ac:dyDescent="0.25">
      <c r="Q7688" s="30"/>
    </row>
    <row r="7689" spans="17:17" x14ac:dyDescent="0.25">
      <c r="Q7689" s="30"/>
    </row>
    <row r="7690" spans="17:17" x14ac:dyDescent="0.25">
      <c r="Q7690" s="30"/>
    </row>
    <row r="7691" spans="17:17" x14ac:dyDescent="0.25">
      <c r="Q7691" s="30"/>
    </row>
    <row r="7692" spans="17:17" x14ac:dyDescent="0.25">
      <c r="Q7692" s="30"/>
    </row>
    <row r="7693" spans="17:17" x14ac:dyDescent="0.25">
      <c r="Q7693" s="30"/>
    </row>
    <row r="7694" spans="17:17" x14ac:dyDescent="0.25">
      <c r="Q7694" s="30"/>
    </row>
    <row r="7695" spans="17:17" x14ac:dyDescent="0.25">
      <c r="Q7695" s="30"/>
    </row>
    <row r="7696" spans="17:17" x14ac:dyDescent="0.25">
      <c r="Q7696" s="30"/>
    </row>
    <row r="7697" spans="17:17" x14ac:dyDescent="0.25">
      <c r="Q7697" s="30"/>
    </row>
    <row r="7698" spans="17:17" x14ac:dyDescent="0.25">
      <c r="Q7698" s="30"/>
    </row>
    <row r="7699" spans="17:17" x14ac:dyDescent="0.25">
      <c r="Q7699" s="30"/>
    </row>
    <row r="7700" spans="17:17" x14ac:dyDescent="0.25">
      <c r="Q7700" s="30"/>
    </row>
    <row r="7701" spans="17:17" x14ac:dyDescent="0.25">
      <c r="Q7701" s="30"/>
    </row>
    <row r="7702" spans="17:17" x14ac:dyDescent="0.25">
      <c r="Q7702" s="30"/>
    </row>
    <row r="7703" spans="17:17" x14ac:dyDescent="0.25">
      <c r="Q7703" s="30"/>
    </row>
    <row r="7704" spans="17:17" x14ac:dyDescent="0.25">
      <c r="Q7704" s="30"/>
    </row>
    <row r="7705" spans="17:17" x14ac:dyDescent="0.25">
      <c r="Q7705" s="30"/>
    </row>
    <row r="7706" spans="17:17" x14ac:dyDescent="0.25">
      <c r="Q7706" s="30"/>
    </row>
    <row r="7707" spans="17:17" x14ac:dyDescent="0.25">
      <c r="Q7707" s="30"/>
    </row>
    <row r="7708" spans="17:17" x14ac:dyDescent="0.25">
      <c r="Q7708" s="30"/>
    </row>
    <row r="7709" spans="17:17" x14ac:dyDescent="0.25">
      <c r="Q7709" s="30"/>
    </row>
    <row r="7710" spans="17:17" x14ac:dyDescent="0.25">
      <c r="Q7710" s="30"/>
    </row>
    <row r="7711" spans="17:17" x14ac:dyDescent="0.25">
      <c r="Q7711" s="30"/>
    </row>
    <row r="7712" spans="17:17" x14ac:dyDescent="0.25">
      <c r="Q7712" s="30"/>
    </row>
    <row r="7713" spans="17:17" x14ac:dyDescent="0.25">
      <c r="Q7713" s="30"/>
    </row>
    <row r="7714" spans="17:17" x14ac:dyDescent="0.25">
      <c r="Q7714" s="30"/>
    </row>
    <row r="7715" spans="17:17" x14ac:dyDescent="0.25">
      <c r="Q7715" s="30"/>
    </row>
    <row r="7716" spans="17:17" x14ac:dyDescent="0.25">
      <c r="Q7716" s="30"/>
    </row>
    <row r="7717" spans="17:17" x14ac:dyDescent="0.25">
      <c r="Q7717" s="30"/>
    </row>
    <row r="7718" spans="17:17" x14ac:dyDescent="0.25">
      <c r="Q7718" s="30"/>
    </row>
    <row r="7719" spans="17:17" x14ac:dyDescent="0.25">
      <c r="Q7719" s="30"/>
    </row>
    <row r="7720" spans="17:17" x14ac:dyDescent="0.25">
      <c r="Q7720" s="30"/>
    </row>
    <row r="7721" spans="17:17" x14ac:dyDescent="0.25">
      <c r="Q7721" s="30"/>
    </row>
    <row r="7722" spans="17:17" x14ac:dyDescent="0.25">
      <c r="Q7722" s="30"/>
    </row>
    <row r="7723" spans="17:17" x14ac:dyDescent="0.25">
      <c r="Q7723" s="30"/>
    </row>
    <row r="7724" spans="17:17" x14ac:dyDescent="0.25">
      <c r="Q7724" s="30"/>
    </row>
    <row r="7725" spans="17:17" x14ac:dyDescent="0.25">
      <c r="Q7725" s="30"/>
    </row>
    <row r="7726" spans="17:17" x14ac:dyDescent="0.25">
      <c r="Q7726" s="30"/>
    </row>
    <row r="7727" spans="17:17" x14ac:dyDescent="0.25">
      <c r="Q7727" s="30"/>
    </row>
    <row r="7728" spans="17:17" x14ac:dyDescent="0.25">
      <c r="Q7728" s="30"/>
    </row>
    <row r="7729" spans="17:17" x14ac:dyDescent="0.25">
      <c r="Q7729" s="30"/>
    </row>
    <row r="7730" spans="17:17" x14ac:dyDescent="0.25">
      <c r="Q7730" s="30"/>
    </row>
    <row r="7731" spans="17:17" x14ac:dyDescent="0.25">
      <c r="Q7731" s="30"/>
    </row>
    <row r="7732" spans="17:17" x14ac:dyDescent="0.25">
      <c r="Q7732" s="30"/>
    </row>
    <row r="7733" spans="17:17" x14ac:dyDescent="0.25">
      <c r="Q7733" s="30"/>
    </row>
    <row r="7734" spans="17:17" x14ac:dyDescent="0.25">
      <c r="Q7734" s="30"/>
    </row>
    <row r="7735" spans="17:17" x14ac:dyDescent="0.25">
      <c r="Q7735" s="30"/>
    </row>
    <row r="7736" spans="17:17" x14ac:dyDescent="0.25">
      <c r="Q7736" s="30"/>
    </row>
    <row r="7737" spans="17:17" x14ac:dyDescent="0.25">
      <c r="Q7737" s="30"/>
    </row>
    <row r="7738" spans="17:17" x14ac:dyDescent="0.25">
      <c r="Q7738" s="30"/>
    </row>
    <row r="7739" spans="17:17" x14ac:dyDescent="0.25">
      <c r="Q7739" s="30"/>
    </row>
    <row r="7740" spans="17:17" x14ac:dyDescent="0.25">
      <c r="Q7740" s="30"/>
    </row>
    <row r="7741" spans="17:17" x14ac:dyDescent="0.25">
      <c r="Q7741" s="30"/>
    </row>
    <row r="7742" spans="17:17" x14ac:dyDescent="0.25">
      <c r="Q7742" s="30"/>
    </row>
    <row r="7743" spans="17:17" x14ac:dyDescent="0.25">
      <c r="Q7743" s="30"/>
    </row>
    <row r="7744" spans="17:17" x14ac:dyDescent="0.25">
      <c r="Q7744" s="30"/>
    </row>
    <row r="7745" spans="17:17" x14ac:dyDescent="0.25">
      <c r="Q7745" s="30"/>
    </row>
    <row r="7746" spans="17:17" x14ac:dyDescent="0.25">
      <c r="Q7746" s="30"/>
    </row>
    <row r="7747" spans="17:17" x14ac:dyDescent="0.25">
      <c r="Q7747" s="30"/>
    </row>
    <row r="7748" spans="17:17" x14ac:dyDescent="0.25">
      <c r="Q7748" s="30"/>
    </row>
    <row r="7749" spans="17:17" x14ac:dyDescent="0.25">
      <c r="Q7749" s="30"/>
    </row>
    <row r="7750" spans="17:17" x14ac:dyDescent="0.25">
      <c r="Q7750" s="30"/>
    </row>
    <row r="7751" spans="17:17" x14ac:dyDescent="0.25">
      <c r="Q7751" s="30"/>
    </row>
    <row r="7752" spans="17:17" x14ac:dyDescent="0.25">
      <c r="Q7752" s="30"/>
    </row>
    <row r="7753" spans="17:17" x14ac:dyDescent="0.25">
      <c r="Q7753" s="30"/>
    </row>
    <row r="7754" spans="17:17" x14ac:dyDescent="0.25">
      <c r="Q7754" s="30"/>
    </row>
    <row r="7755" spans="17:17" x14ac:dyDescent="0.25">
      <c r="Q7755" s="30"/>
    </row>
    <row r="7756" spans="17:17" x14ac:dyDescent="0.25">
      <c r="Q7756" s="30"/>
    </row>
    <row r="7757" spans="17:17" x14ac:dyDescent="0.25">
      <c r="Q7757" s="30"/>
    </row>
    <row r="7758" spans="17:17" x14ac:dyDescent="0.25">
      <c r="Q7758" s="30"/>
    </row>
    <row r="7759" spans="17:17" x14ac:dyDescent="0.25">
      <c r="Q7759" s="30"/>
    </row>
    <row r="7760" spans="17:17" x14ac:dyDescent="0.25">
      <c r="Q7760" s="30"/>
    </row>
    <row r="7761" spans="17:17" x14ac:dyDescent="0.25">
      <c r="Q7761" s="30"/>
    </row>
    <row r="7762" spans="17:17" x14ac:dyDescent="0.25">
      <c r="Q7762" s="30"/>
    </row>
    <row r="7763" spans="17:17" x14ac:dyDescent="0.25">
      <c r="Q7763" s="30"/>
    </row>
    <row r="7764" spans="17:17" x14ac:dyDescent="0.25">
      <c r="Q7764" s="30"/>
    </row>
    <row r="7765" spans="17:17" x14ac:dyDescent="0.25">
      <c r="Q7765" s="30"/>
    </row>
    <row r="7766" spans="17:17" x14ac:dyDescent="0.25">
      <c r="Q7766" s="30"/>
    </row>
    <row r="7767" spans="17:17" x14ac:dyDescent="0.25">
      <c r="Q7767" s="30"/>
    </row>
    <row r="7768" spans="17:17" x14ac:dyDescent="0.25">
      <c r="Q7768" s="30"/>
    </row>
    <row r="7769" spans="17:17" x14ac:dyDescent="0.25">
      <c r="Q7769" s="30"/>
    </row>
    <row r="7770" spans="17:17" x14ac:dyDescent="0.25">
      <c r="Q7770" s="30"/>
    </row>
    <row r="7771" spans="17:17" x14ac:dyDescent="0.25">
      <c r="Q7771" s="30"/>
    </row>
    <row r="7772" spans="17:17" x14ac:dyDescent="0.25">
      <c r="Q7772" s="30"/>
    </row>
    <row r="7773" spans="17:17" x14ac:dyDescent="0.25">
      <c r="Q7773" s="30"/>
    </row>
    <row r="7774" spans="17:17" x14ac:dyDescent="0.25">
      <c r="Q7774" s="30"/>
    </row>
    <row r="7775" spans="17:17" x14ac:dyDescent="0.25">
      <c r="Q7775" s="30"/>
    </row>
    <row r="7776" spans="17:17" x14ac:dyDescent="0.25">
      <c r="Q7776" s="30"/>
    </row>
    <row r="7777" spans="17:17" x14ac:dyDescent="0.25">
      <c r="Q7777" s="30"/>
    </row>
    <row r="7778" spans="17:17" x14ac:dyDescent="0.25">
      <c r="Q7778" s="30"/>
    </row>
    <row r="7779" spans="17:17" x14ac:dyDescent="0.25">
      <c r="Q7779" s="30"/>
    </row>
    <row r="7780" spans="17:17" x14ac:dyDescent="0.25">
      <c r="Q7780" s="30"/>
    </row>
    <row r="7781" spans="17:17" x14ac:dyDescent="0.25">
      <c r="Q7781" s="30"/>
    </row>
    <row r="7782" spans="17:17" x14ac:dyDescent="0.25">
      <c r="Q7782" s="30"/>
    </row>
    <row r="7783" spans="17:17" x14ac:dyDescent="0.25">
      <c r="Q7783" s="30"/>
    </row>
    <row r="7784" spans="17:17" x14ac:dyDescent="0.25">
      <c r="Q7784" s="30"/>
    </row>
    <row r="7785" spans="17:17" x14ac:dyDescent="0.25">
      <c r="Q7785" s="30"/>
    </row>
    <row r="7786" spans="17:17" x14ac:dyDescent="0.25">
      <c r="Q7786" s="30"/>
    </row>
    <row r="7787" spans="17:17" x14ac:dyDescent="0.25">
      <c r="Q7787" s="30"/>
    </row>
    <row r="7788" spans="17:17" x14ac:dyDescent="0.25">
      <c r="Q7788" s="30"/>
    </row>
    <row r="7789" spans="17:17" x14ac:dyDescent="0.25">
      <c r="Q7789" s="30"/>
    </row>
    <row r="7790" spans="17:17" x14ac:dyDescent="0.25">
      <c r="Q7790" s="30"/>
    </row>
    <row r="7791" spans="17:17" x14ac:dyDescent="0.25">
      <c r="Q7791" s="30"/>
    </row>
    <row r="7792" spans="17:17" x14ac:dyDescent="0.25">
      <c r="Q7792" s="30"/>
    </row>
    <row r="7793" spans="17:17" x14ac:dyDescent="0.25">
      <c r="Q7793" s="30"/>
    </row>
    <row r="7794" spans="17:17" x14ac:dyDescent="0.25">
      <c r="Q7794" s="30"/>
    </row>
    <row r="7795" spans="17:17" x14ac:dyDescent="0.25">
      <c r="Q7795" s="30"/>
    </row>
    <row r="7796" spans="17:17" x14ac:dyDescent="0.25">
      <c r="Q7796" s="30"/>
    </row>
    <row r="7797" spans="17:17" x14ac:dyDescent="0.25">
      <c r="Q7797" s="30"/>
    </row>
    <row r="7798" spans="17:17" x14ac:dyDescent="0.25">
      <c r="Q7798" s="30"/>
    </row>
    <row r="7799" spans="17:17" x14ac:dyDescent="0.25">
      <c r="Q7799" s="30"/>
    </row>
    <row r="7800" spans="17:17" x14ac:dyDescent="0.25">
      <c r="Q7800" s="30"/>
    </row>
    <row r="7801" spans="17:17" x14ac:dyDescent="0.25">
      <c r="Q7801" s="30"/>
    </row>
    <row r="7802" spans="17:17" x14ac:dyDescent="0.25">
      <c r="Q7802" s="30"/>
    </row>
    <row r="7803" spans="17:17" x14ac:dyDescent="0.25">
      <c r="Q7803" s="30"/>
    </row>
    <row r="7804" spans="17:17" x14ac:dyDescent="0.25">
      <c r="Q7804" s="30"/>
    </row>
    <row r="7805" spans="17:17" x14ac:dyDescent="0.25">
      <c r="Q7805" s="30"/>
    </row>
    <row r="7806" spans="17:17" x14ac:dyDescent="0.25">
      <c r="Q7806" s="30"/>
    </row>
    <row r="7807" spans="17:17" x14ac:dyDescent="0.25">
      <c r="Q7807" s="30"/>
    </row>
    <row r="7808" spans="17:17" x14ac:dyDescent="0.25">
      <c r="Q7808" s="30"/>
    </row>
    <row r="7809" spans="17:17" x14ac:dyDescent="0.25">
      <c r="Q7809" s="30"/>
    </row>
    <row r="7810" spans="17:17" x14ac:dyDescent="0.25">
      <c r="Q7810" s="30"/>
    </row>
    <row r="7811" spans="17:17" x14ac:dyDescent="0.25">
      <c r="Q7811" s="30"/>
    </row>
    <row r="7812" spans="17:17" x14ac:dyDescent="0.25">
      <c r="Q7812" s="30"/>
    </row>
    <row r="7813" spans="17:17" x14ac:dyDescent="0.25">
      <c r="Q7813" s="30"/>
    </row>
    <row r="7814" spans="17:17" x14ac:dyDescent="0.25">
      <c r="Q7814" s="30"/>
    </row>
    <row r="7815" spans="17:17" x14ac:dyDescent="0.25">
      <c r="Q7815" s="30"/>
    </row>
    <row r="7816" spans="17:17" x14ac:dyDescent="0.25">
      <c r="Q7816" s="30"/>
    </row>
    <row r="7817" spans="17:17" x14ac:dyDescent="0.25">
      <c r="Q7817" s="30"/>
    </row>
    <row r="7818" spans="17:17" x14ac:dyDescent="0.25">
      <c r="Q7818" s="30"/>
    </row>
    <row r="7819" spans="17:17" x14ac:dyDescent="0.25">
      <c r="Q7819" s="30"/>
    </row>
    <row r="7820" spans="17:17" x14ac:dyDescent="0.25">
      <c r="Q7820" s="30"/>
    </row>
    <row r="7821" spans="17:17" x14ac:dyDescent="0.25">
      <c r="Q7821" s="30"/>
    </row>
    <row r="7822" spans="17:17" x14ac:dyDescent="0.25">
      <c r="Q7822" s="30"/>
    </row>
    <row r="7823" spans="17:17" x14ac:dyDescent="0.25">
      <c r="Q7823" s="30"/>
    </row>
    <row r="7824" spans="17:17" x14ac:dyDescent="0.25">
      <c r="Q7824" s="30"/>
    </row>
    <row r="7825" spans="17:17" x14ac:dyDescent="0.25">
      <c r="Q7825" s="30"/>
    </row>
    <row r="7826" spans="17:17" x14ac:dyDescent="0.25">
      <c r="Q7826" s="30"/>
    </row>
    <row r="7827" spans="17:17" x14ac:dyDescent="0.25">
      <c r="Q7827" s="30"/>
    </row>
    <row r="7828" spans="17:17" x14ac:dyDescent="0.25">
      <c r="Q7828" s="30"/>
    </row>
    <row r="7829" spans="17:17" x14ac:dyDescent="0.25">
      <c r="Q7829" s="30"/>
    </row>
    <row r="7830" spans="17:17" x14ac:dyDescent="0.25">
      <c r="Q7830" s="30"/>
    </row>
    <row r="7831" spans="17:17" x14ac:dyDescent="0.25">
      <c r="Q7831" s="30"/>
    </row>
    <row r="7832" spans="17:17" x14ac:dyDescent="0.25">
      <c r="Q7832" s="30"/>
    </row>
    <row r="7833" spans="17:17" x14ac:dyDescent="0.25">
      <c r="Q7833" s="30"/>
    </row>
    <row r="7834" spans="17:17" x14ac:dyDescent="0.25">
      <c r="Q7834" s="30"/>
    </row>
    <row r="7835" spans="17:17" x14ac:dyDescent="0.25">
      <c r="Q7835" s="30"/>
    </row>
    <row r="7836" spans="17:17" x14ac:dyDescent="0.25">
      <c r="Q7836" s="30"/>
    </row>
    <row r="7837" spans="17:17" x14ac:dyDescent="0.25">
      <c r="Q7837" s="30"/>
    </row>
    <row r="7838" spans="17:17" x14ac:dyDescent="0.25">
      <c r="Q7838" s="30"/>
    </row>
    <row r="7839" spans="17:17" x14ac:dyDescent="0.25">
      <c r="Q7839" s="30"/>
    </row>
    <row r="7840" spans="17:17" x14ac:dyDescent="0.25">
      <c r="Q7840" s="30"/>
    </row>
    <row r="7841" spans="17:17" x14ac:dyDescent="0.25">
      <c r="Q7841" s="30"/>
    </row>
    <row r="7842" spans="17:17" x14ac:dyDescent="0.25">
      <c r="Q7842" s="30"/>
    </row>
    <row r="7843" spans="17:17" x14ac:dyDescent="0.25">
      <c r="Q7843" s="30"/>
    </row>
    <row r="7844" spans="17:17" x14ac:dyDescent="0.25">
      <c r="Q7844" s="30"/>
    </row>
    <row r="7845" spans="17:17" x14ac:dyDescent="0.25">
      <c r="Q7845" s="30"/>
    </row>
    <row r="7846" spans="17:17" x14ac:dyDescent="0.25">
      <c r="Q7846" s="30"/>
    </row>
    <row r="7847" spans="17:17" x14ac:dyDescent="0.25">
      <c r="Q7847" s="30"/>
    </row>
    <row r="7848" spans="17:17" x14ac:dyDescent="0.25">
      <c r="Q7848" s="30"/>
    </row>
    <row r="7849" spans="17:17" x14ac:dyDescent="0.25">
      <c r="Q7849" s="30"/>
    </row>
    <row r="7850" spans="17:17" x14ac:dyDescent="0.25">
      <c r="Q7850" s="30"/>
    </row>
    <row r="7851" spans="17:17" x14ac:dyDescent="0.25">
      <c r="Q7851" s="30"/>
    </row>
    <row r="7852" spans="17:17" x14ac:dyDescent="0.25">
      <c r="Q7852" s="30"/>
    </row>
    <row r="7853" spans="17:17" x14ac:dyDescent="0.25">
      <c r="Q7853" s="30"/>
    </row>
    <row r="7854" spans="17:17" x14ac:dyDescent="0.25">
      <c r="Q7854" s="30"/>
    </row>
    <row r="7855" spans="17:17" x14ac:dyDescent="0.25">
      <c r="Q7855" s="30"/>
    </row>
    <row r="7856" spans="17:17" x14ac:dyDescent="0.25">
      <c r="Q7856" s="30"/>
    </row>
    <row r="7857" spans="17:17" x14ac:dyDescent="0.25">
      <c r="Q7857" s="30"/>
    </row>
    <row r="7858" spans="17:17" x14ac:dyDescent="0.25">
      <c r="Q7858" s="30"/>
    </row>
    <row r="7859" spans="17:17" x14ac:dyDescent="0.25">
      <c r="Q7859" s="30"/>
    </row>
    <row r="7860" spans="17:17" x14ac:dyDescent="0.25">
      <c r="Q7860" s="30"/>
    </row>
    <row r="7861" spans="17:17" x14ac:dyDescent="0.25">
      <c r="Q7861" s="30"/>
    </row>
    <row r="7862" spans="17:17" x14ac:dyDescent="0.25">
      <c r="Q7862" s="30"/>
    </row>
    <row r="7863" spans="17:17" x14ac:dyDescent="0.25">
      <c r="Q7863" s="30"/>
    </row>
    <row r="7864" spans="17:17" x14ac:dyDescent="0.25">
      <c r="Q7864" s="30"/>
    </row>
    <row r="7865" spans="17:17" x14ac:dyDescent="0.25">
      <c r="Q7865" s="30"/>
    </row>
    <row r="7866" spans="17:17" x14ac:dyDescent="0.25">
      <c r="Q7866" s="30"/>
    </row>
    <row r="7867" spans="17:17" x14ac:dyDescent="0.25">
      <c r="Q7867" s="30"/>
    </row>
    <row r="7868" spans="17:17" x14ac:dyDescent="0.25">
      <c r="Q7868" s="30"/>
    </row>
    <row r="7869" spans="17:17" x14ac:dyDescent="0.25">
      <c r="Q7869" s="30"/>
    </row>
    <row r="7870" spans="17:17" x14ac:dyDescent="0.25">
      <c r="Q7870" s="30"/>
    </row>
    <row r="7871" spans="17:17" x14ac:dyDescent="0.25">
      <c r="Q7871" s="30"/>
    </row>
    <row r="7872" spans="17:17" x14ac:dyDescent="0.25">
      <c r="Q7872" s="30"/>
    </row>
    <row r="7873" spans="17:17" x14ac:dyDescent="0.25">
      <c r="Q7873" s="30"/>
    </row>
    <row r="7874" spans="17:17" x14ac:dyDescent="0.25">
      <c r="Q7874" s="30"/>
    </row>
    <row r="7875" spans="17:17" x14ac:dyDescent="0.25">
      <c r="Q7875" s="30"/>
    </row>
    <row r="7876" spans="17:17" x14ac:dyDescent="0.25">
      <c r="Q7876" s="30"/>
    </row>
    <row r="7877" spans="17:17" x14ac:dyDescent="0.25">
      <c r="Q7877" s="30"/>
    </row>
    <row r="7878" spans="17:17" x14ac:dyDescent="0.25">
      <c r="Q7878" s="30"/>
    </row>
    <row r="7879" spans="17:17" x14ac:dyDescent="0.25">
      <c r="Q7879" s="30"/>
    </row>
    <row r="7880" spans="17:17" x14ac:dyDescent="0.25">
      <c r="Q7880" s="30"/>
    </row>
    <row r="7881" spans="17:17" x14ac:dyDescent="0.25">
      <c r="Q7881" s="30"/>
    </row>
    <row r="7882" spans="17:17" x14ac:dyDescent="0.25">
      <c r="Q7882" s="30"/>
    </row>
    <row r="7883" spans="17:17" x14ac:dyDescent="0.25">
      <c r="Q7883" s="30"/>
    </row>
    <row r="7884" spans="17:17" x14ac:dyDescent="0.25">
      <c r="Q7884" s="30"/>
    </row>
    <row r="7885" spans="17:17" x14ac:dyDescent="0.25">
      <c r="Q7885" s="30"/>
    </row>
    <row r="7886" spans="17:17" x14ac:dyDescent="0.25">
      <c r="Q7886" s="30"/>
    </row>
    <row r="7887" spans="17:17" x14ac:dyDescent="0.25">
      <c r="Q7887" s="30"/>
    </row>
    <row r="7888" spans="17:17" x14ac:dyDescent="0.25">
      <c r="Q7888" s="30"/>
    </row>
    <row r="7889" spans="17:17" x14ac:dyDescent="0.25">
      <c r="Q7889" s="30"/>
    </row>
    <row r="7890" spans="17:17" x14ac:dyDescent="0.25">
      <c r="Q7890" s="30"/>
    </row>
    <row r="7891" spans="17:17" x14ac:dyDescent="0.25">
      <c r="Q7891" s="30"/>
    </row>
    <row r="7892" spans="17:17" x14ac:dyDescent="0.25">
      <c r="Q7892" s="30"/>
    </row>
    <row r="7893" spans="17:17" x14ac:dyDescent="0.25">
      <c r="Q7893" s="30"/>
    </row>
    <row r="7894" spans="17:17" x14ac:dyDescent="0.25">
      <c r="Q7894" s="30"/>
    </row>
    <row r="7895" spans="17:17" x14ac:dyDescent="0.25">
      <c r="Q7895" s="30"/>
    </row>
    <row r="7896" spans="17:17" x14ac:dyDescent="0.25">
      <c r="Q7896" s="30"/>
    </row>
    <row r="7897" spans="17:17" x14ac:dyDescent="0.25">
      <c r="Q7897" s="30"/>
    </row>
    <row r="7898" spans="17:17" x14ac:dyDescent="0.25">
      <c r="Q7898" s="30"/>
    </row>
    <row r="7899" spans="17:17" x14ac:dyDescent="0.25">
      <c r="Q7899" s="30"/>
    </row>
    <row r="7900" spans="17:17" x14ac:dyDescent="0.25">
      <c r="Q7900" s="30"/>
    </row>
    <row r="7901" spans="17:17" x14ac:dyDescent="0.25">
      <c r="Q7901" s="30"/>
    </row>
    <row r="7902" spans="17:17" x14ac:dyDescent="0.25">
      <c r="Q7902" s="30"/>
    </row>
    <row r="7903" spans="17:17" x14ac:dyDescent="0.25">
      <c r="Q7903" s="30"/>
    </row>
    <row r="7904" spans="17:17" x14ac:dyDescent="0.25">
      <c r="Q7904" s="30"/>
    </row>
    <row r="7905" spans="17:17" x14ac:dyDescent="0.25">
      <c r="Q7905" s="30"/>
    </row>
    <row r="7906" spans="17:17" x14ac:dyDescent="0.25">
      <c r="Q7906" s="30"/>
    </row>
    <row r="7907" spans="17:17" x14ac:dyDescent="0.25">
      <c r="Q7907" s="30"/>
    </row>
    <row r="7908" spans="17:17" x14ac:dyDescent="0.25">
      <c r="Q7908" s="30"/>
    </row>
    <row r="7909" spans="17:17" x14ac:dyDescent="0.25">
      <c r="Q7909" s="30"/>
    </row>
    <row r="7910" spans="17:17" x14ac:dyDescent="0.25">
      <c r="Q7910" s="30"/>
    </row>
    <row r="7911" spans="17:17" x14ac:dyDescent="0.25">
      <c r="Q7911" s="30"/>
    </row>
    <row r="7912" spans="17:17" x14ac:dyDescent="0.25">
      <c r="Q7912" s="30"/>
    </row>
    <row r="7913" spans="17:17" x14ac:dyDescent="0.25">
      <c r="Q7913" s="30"/>
    </row>
    <row r="7914" spans="17:17" x14ac:dyDescent="0.25">
      <c r="Q7914" s="30"/>
    </row>
    <row r="7915" spans="17:17" x14ac:dyDescent="0.25">
      <c r="Q7915" s="30"/>
    </row>
    <row r="7916" spans="17:17" x14ac:dyDescent="0.25">
      <c r="Q7916" s="30"/>
    </row>
    <row r="7917" spans="17:17" x14ac:dyDescent="0.25">
      <c r="Q7917" s="30"/>
    </row>
    <row r="7918" spans="17:17" x14ac:dyDescent="0.25">
      <c r="Q7918" s="30"/>
    </row>
    <row r="7919" spans="17:17" x14ac:dyDescent="0.25">
      <c r="Q7919" s="30"/>
    </row>
    <row r="7920" spans="17:17" x14ac:dyDescent="0.25">
      <c r="Q7920" s="30"/>
    </row>
    <row r="7921" spans="17:17" x14ac:dyDescent="0.25">
      <c r="Q7921" s="30"/>
    </row>
    <row r="7922" spans="17:17" x14ac:dyDescent="0.25">
      <c r="Q7922" s="30"/>
    </row>
    <row r="7923" spans="17:17" x14ac:dyDescent="0.25">
      <c r="Q7923" s="30"/>
    </row>
    <row r="7924" spans="17:17" x14ac:dyDescent="0.25">
      <c r="Q7924" s="30"/>
    </row>
    <row r="7925" spans="17:17" x14ac:dyDescent="0.25">
      <c r="Q7925" s="30"/>
    </row>
    <row r="7926" spans="17:17" x14ac:dyDescent="0.25">
      <c r="Q7926" s="30"/>
    </row>
    <row r="7927" spans="17:17" x14ac:dyDescent="0.25">
      <c r="Q7927" s="30"/>
    </row>
    <row r="7928" spans="17:17" x14ac:dyDescent="0.25">
      <c r="Q7928" s="30"/>
    </row>
    <row r="7929" spans="17:17" x14ac:dyDescent="0.25">
      <c r="Q7929" s="30"/>
    </row>
    <row r="7930" spans="17:17" x14ac:dyDescent="0.25">
      <c r="Q7930" s="30"/>
    </row>
    <row r="7931" spans="17:17" x14ac:dyDescent="0.25">
      <c r="Q7931" s="30"/>
    </row>
    <row r="7932" spans="17:17" x14ac:dyDescent="0.25">
      <c r="Q7932" s="30"/>
    </row>
    <row r="7933" spans="17:17" x14ac:dyDescent="0.25">
      <c r="Q7933" s="30"/>
    </row>
    <row r="7934" spans="17:17" x14ac:dyDescent="0.25">
      <c r="Q7934" s="30"/>
    </row>
    <row r="7935" spans="17:17" x14ac:dyDescent="0.25">
      <c r="Q7935" s="30"/>
    </row>
    <row r="7936" spans="17:17" x14ac:dyDescent="0.25">
      <c r="Q7936" s="30"/>
    </row>
    <row r="7937" spans="17:17" x14ac:dyDescent="0.25">
      <c r="Q7937" s="30"/>
    </row>
    <row r="7938" spans="17:17" x14ac:dyDescent="0.25">
      <c r="Q7938" s="30"/>
    </row>
    <row r="7939" spans="17:17" x14ac:dyDescent="0.25">
      <c r="Q7939" s="30"/>
    </row>
    <row r="7940" spans="17:17" x14ac:dyDescent="0.25">
      <c r="Q7940" s="30"/>
    </row>
    <row r="7941" spans="17:17" x14ac:dyDescent="0.25">
      <c r="Q7941" s="30"/>
    </row>
    <row r="7942" spans="17:17" x14ac:dyDescent="0.25">
      <c r="Q7942" s="30"/>
    </row>
    <row r="7943" spans="17:17" x14ac:dyDescent="0.25">
      <c r="Q7943" s="30"/>
    </row>
    <row r="7944" spans="17:17" x14ac:dyDescent="0.25">
      <c r="Q7944" s="30"/>
    </row>
    <row r="7945" spans="17:17" x14ac:dyDescent="0.25">
      <c r="Q7945" s="30"/>
    </row>
    <row r="7946" spans="17:17" x14ac:dyDescent="0.25">
      <c r="Q7946" s="30"/>
    </row>
    <row r="7947" spans="17:17" x14ac:dyDescent="0.25">
      <c r="Q7947" s="30"/>
    </row>
    <row r="7948" spans="17:17" x14ac:dyDescent="0.25">
      <c r="Q7948" s="30"/>
    </row>
    <row r="7949" spans="17:17" x14ac:dyDescent="0.25">
      <c r="Q7949" s="30"/>
    </row>
    <row r="7950" spans="17:17" x14ac:dyDescent="0.25">
      <c r="Q7950" s="30"/>
    </row>
    <row r="7951" spans="17:17" x14ac:dyDescent="0.25">
      <c r="Q7951" s="30"/>
    </row>
    <row r="7952" spans="17:17" x14ac:dyDescent="0.25">
      <c r="Q7952" s="30"/>
    </row>
    <row r="7953" spans="17:17" x14ac:dyDescent="0.25">
      <c r="Q7953" s="30"/>
    </row>
    <row r="7954" spans="17:17" x14ac:dyDescent="0.25">
      <c r="Q7954" s="30"/>
    </row>
    <row r="7955" spans="17:17" x14ac:dyDescent="0.25">
      <c r="Q7955" s="30"/>
    </row>
    <row r="7956" spans="17:17" x14ac:dyDescent="0.25">
      <c r="Q7956" s="30"/>
    </row>
    <row r="7957" spans="17:17" x14ac:dyDescent="0.25">
      <c r="Q7957" s="30"/>
    </row>
    <row r="7958" spans="17:17" x14ac:dyDescent="0.25">
      <c r="Q7958" s="30"/>
    </row>
    <row r="7959" spans="17:17" x14ac:dyDescent="0.25">
      <c r="Q7959" s="30"/>
    </row>
    <row r="7960" spans="17:17" x14ac:dyDescent="0.25">
      <c r="Q7960" s="30"/>
    </row>
    <row r="7961" spans="17:17" x14ac:dyDescent="0.25">
      <c r="Q7961" s="30"/>
    </row>
    <row r="7962" spans="17:17" x14ac:dyDescent="0.25">
      <c r="Q7962" s="30"/>
    </row>
    <row r="7963" spans="17:17" x14ac:dyDescent="0.25">
      <c r="Q7963" s="30"/>
    </row>
    <row r="7964" spans="17:17" x14ac:dyDescent="0.25">
      <c r="Q7964" s="30"/>
    </row>
    <row r="7965" spans="17:17" x14ac:dyDescent="0.25">
      <c r="Q7965" s="30"/>
    </row>
    <row r="7966" spans="17:17" x14ac:dyDescent="0.25">
      <c r="Q7966" s="30"/>
    </row>
    <row r="7967" spans="17:17" x14ac:dyDescent="0.25">
      <c r="Q7967" s="30"/>
    </row>
    <row r="7968" spans="17:17" x14ac:dyDescent="0.25">
      <c r="Q7968" s="30"/>
    </row>
    <row r="7969" spans="17:17" x14ac:dyDescent="0.25">
      <c r="Q7969" s="30"/>
    </row>
    <row r="7970" spans="17:17" x14ac:dyDescent="0.25">
      <c r="Q7970" s="30"/>
    </row>
    <row r="7971" spans="17:17" x14ac:dyDescent="0.25">
      <c r="Q7971" s="30"/>
    </row>
    <row r="7972" spans="17:17" x14ac:dyDescent="0.25">
      <c r="Q7972" s="30"/>
    </row>
    <row r="7973" spans="17:17" x14ac:dyDescent="0.25">
      <c r="Q7973" s="30"/>
    </row>
    <row r="7974" spans="17:17" x14ac:dyDescent="0.25">
      <c r="Q7974" s="30"/>
    </row>
    <row r="7975" spans="17:17" x14ac:dyDescent="0.25">
      <c r="Q7975" s="30"/>
    </row>
    <row r="7976" spans="17:17" x14ac:dyDescent="0.25">
      <c r="Q7976" s="30"/>
    </row>
    <row r="7977" spans="17:17" x14ac:dyDescent="0.25">
      <c r="Q7977" s="30"/>
    </row>
    <row r="7978" spans="17:17" x14ac:dyDescent="0.25">
      <c r="Q7978" s="30"/>
    </row>
    <row r="7979" spans="17:17" x14ac:dyDescent="0.25">
      <c r="Q7979" s="30"/>
    </row>
    <row r="7980" spans="17:17" x14ac:dyDescent="0.25">
      <c r="Q7980" s="30"/>
    </row>
    <row r="7981" spans="17:17" x14ac:dyDescent="0.25">
      <c r="Q7981" s="30"/>
    </row>
    <row r="7982" spans="17:17" x14ac:dyDescent="0.25">
      <c r="Q7982" s="30"/>
    </row>
    <row r="7983" spans="17:17" x14ac:dyDescent="0.25">
      <c r="Q7983" s="30"/>
    </row>
    <row r="7984" spans="17:17" x14ac:dyDescent="0.25">
      <c r="Q7984" s="30"/>
    </row>
    <row r="7985" spans="17:17" x14ac:dyDescent="0.25">
      <c r="Q7985" s="30"/>
    </row>
    <row r="7986" spans="17:17" x14ac:dyDescent="0.25">
      <c r="Q7986" s="30"/>
    </row>
    <row r="7987" spans="17:17" x14ac:dyDescent="0.25">
      <c r="Q7987" s="30"/>
    </row>
    <row r="7988" spans="17:17" x14ac:dyDescent="0.25">
      <c r="Q7988" s="30"/>
    </row>
    <row r="7989" spans="17:17" x14ac:dyDescent="0.25">
      <c r="Q7989" s="30"/>
    </row>
    <row r="7990" spans="17:17" x14ac:dyDescent="0.25">
      <c r="Q7990" s="30"/>
    </row>
    <row r="7991" spans="17:17" x14ac:dyDescent="0.25">
      <c r="Q7991" s="30"/>
    </row>
    <row r="7992" spans="17:17" x14ac:dyDescent="0.25">
      <c r="Q7992" s="30"/>
    </row>
    <row r="7993" spans="17:17" x14ac:dyDescent="0.25">
      <c r="Q7993" s="30"/>
    </row>
    <row r="7994" spans="17:17" x14ac:dyDescent="0.25">
      <c r="Q7994" s="30"/>
    </row>
    <row r="7995" spans="17:17" x14ac:dyDescent="0.25">
      <c r="Q7995" s="30"/>
    </row>
    <row r="7996" spans="17:17" x14ac:dyDescent="0.25">
      <c r="Q7996" s="30"/>
    </row>
    <row r="7997" spans="17:17" x14ac:dyDescent="0.25">
      <c r="Q7997" s="30"/>
    </row>
    <row r="7998" spans="17:17" x14ac:dyDescent="0.25">
      <c r="Q7998" s="30"/>
    </row>
    <row r="7999" spans="17:17" x14ac:dyDescent="0.25">
      <c r="Q7999" s="30"/>
    </row>
    <row r="8000" spans="17:17" x14ac:dyDescent="0.25">
      <c r="Q8000" s="30"/>
    </row>
    <row r="8001" spans="17:17" x14ac:dyDescent="0.25">
      <c r="Q8001" s="30"/>
    </row>
    <row r="8002" spans="17:17" x14ac:dyDescent="0.25">
      <c r="Q8002" s="30"/>
    </row>
    <row r="8003" spans="17:17" x14ac:dyDescent="0.25">
      <c r="Q8003" s="30"/>
    </row>
    <row r="8004" spans="17:17" x14ac:dyDescent="0.25">
      <c r="Q8004" s="30"/>
    </row>
    <row r="8005" spans="17:17" x14ac:dyDescent="0.25">
      <c r="Q8005" s="30"/>
    </row>
    <row r="8006" spans="17:17" x14ac:dyDescent="0.25">
      <c r="Q8006" s="30"/>
    </row>
    <row r="8007" spans="17:17" x14ac:dyDescent="0.25">
      <c r="Q8007" s="30"/>
    </row>
    <row r="8008" spans="17:17" x14ac:dyDescent="0.25">
      <c r="Q8008" s="30"/>
    </row>
    <row r="8009" spans="17:17" x14ac:dyDescent="0.25">
      <c r="Q8009" s="30"/>
    </row>
    <row r="8010" spans="17:17" x14ac:dyDescent="0.25">
      <c r="Q8010" s="30"/>
    </row>
    <row r="8011" spans="17:17" x14ac:dyDescent="0.25">
      <c r="Q8011" s="30"/>
    </row>
    <row r="8012" spans="17:17" x14ac:dyDescent="0.25">
      <c r="Q8012" s="30"/>
    </row>
    <row r="8013" spans="17:17" x14ac:dyDescent="0.25">
      <c r="Q8013" s="30"/>
    </row>
    <row r="8014" spans="17:17" x14ac:dyDescent="0.25">
      <c r="Q8014" s="30"/>
    </row>
    <row r="8015" spans="17:17" x14ac:dyDescent="0.25">
      <c r="Q8015" s="30"/>
    </row>
    <row r="8016" spans="17:17" x14ac:dyDescent="0.25">
      <c r="Q8016" s="30"/>
    </row>
    <row r="8017" spans="17:17" x14ac:dyDescent="0.25">
      <c r="Q8017" s="30"/>
    </row>
    <row r="8018" spans="17:17" x14ac:dyDescent="0.25">
      <c r="Q8018" s="30"/>
    </row>
    <row r="8019" spans="17:17" x14ac:dyDescent="0.25">
      <c r="Q8019" s="30"/>
    </row>
    <row r="8020" spans="17:17" x14ac:dyDescent="0.25">
      <c r="Q8020" s="30"/>
    </row>
    <row r="8021" spans="17:17" x14ac:dyDescent="0.25">
      <c r="Q8021" s="30"/>
    </row>
    <row r="8022" spans="17:17" x14ac:dyDescent="0.25">
      <c r="Q8022" s="30"/>
    </row>
    <row r="8023" spans="17:17" x14ac:dyDescent="0.25">
      <c r="Q8023" s="30"/>
    </row>
    <row r="8024" spans="17:17" x14ac:dyDescent="0.25">
      <c r="Q8024" s="30"/>
    </row>
    <row r="8025" spans="17:17" x14ac:dyDescent="0.25">
      <c r="Q8025" s="30"/>
    </row>
    <row r="8026" spans="17:17" x14ac:dyDescent="0.25">
      <c r="Q8026" s="30"/>
    </row>
    <row r="8027" spans="17:17" x14ac:dyDescent="0.25">
      <c r="Q8027" s="30"/>
    </row>
    <row r="8028" spans="17:17" x14ac:dyDescent="0.25">
      <c r="Q8028" s="30"/>
    </row>
    <row r="8029" spans="17:17" x14ac:dyDescent="0.25">
      <c r="Q8029" s="30"/>
    </row>
    <row r="8030" spans="17:17" x14ac:dyDescent="0.25">
      <c r="Q8030" s="30"/>
    </row>
    <row r="8031" spans="17:17" x14ac:dyDescent="0.25">
      <c r="Q8031" s="30"/>
    </row>
    <row r="8032" spans="17:17" x14ac:dyDescent="0.25">
      <c r="Q8032" s="30"/>
    </row>
    <row r="8033" spans="17:17" x14ac:dyDescent="0.25">
      <c r="Q8033" s="30"/>
    </row>
    <row r="8034" spans="17:17" x14ac:dyDescent="0.25">
      <c r="Q8034" s="30"/>
    </row>
    <row r="8035" spans="17:17" x14ac:dyDescent="0.25">
      <c r="Q8035" s="30"/>
    </row>
    <row r="8036" spans="17:17" x14ac:dyDescent="0.25">
      <c r="Q8036" s="30"/>
    </row>
    <row r="8037" spans="17:17" x14ac:dyDescent="0.25">
      <c r="Q8037" s="30"/>
    </row>
    <row r="8038" spans="17:17" x14ac:dyDescent="0.25">
      <c r="Q8038" s="30"/>
    </row>
    <row r="8039" spans="17:17" x14ac:dyDescent="0.25">
      <c r="Q8039" s="30"/>
    </row>
    <row r="8040" spans="17:17" x14ac:dyDescent="0.25">
      <c r="Q8040" s="30"/>
    </row>
    <row r="8041" spans="17:17" x14ac:dyDescent="0.25">
      <c r="Q8041" s="30"/>
    </row>
    <row r="8042" spans="17:17" x14ac:dyDescent="0.25">
      <c r="Q8042" s="30"/>
    </row>
    <row r="8043" spans="17:17" x14ac:dyDescent="0.25">
      <c r="Q8043" s="30"/>
    </row>
    <row r="8044" spans="17:17" x14ac:dyDescent="0.25">
      <c r="Q8044" s="30"/>
    </row>
    <row r="8045" spans="17:17" x14ac:dyDescent="0.25">
      <c r="Q8045" s="30"/>
    </row>
    <row r="8046" spans="17:17" x14ac:dyDescent="0.25">
      <c r="Q8046" s="30"/>
    </row>
    <row r="8047" spans="17:17" x14ac:dyDescent="0.25">
      <c r="Q8047" s="30"/>
    </row>
    <row r="8048" spans="17:17" x14ac:dyDescent="0.25">
      <c r="Q8048" s="30"/>
    </row>
    <row r="8049" spans="17:17" x14ac:dyDescent="0.25">
      <c r="Q8049" s="30"/>
    </row>
    <row r="8050" spans="17:17" x14ac:dyDescent="0.25">
      <c r="Q8050" s="30"/>
    </row>
    <row r="8051" spans="17:17" x14ac:dyDescent="0.25">
      <c r="Q8051" s="30"/>
    </row>
    <row r="8052" spans="17:17" x14ac:dyDescent="0.25">
      <c r="Q8052" s="30"/>
    </row>
    <row r="8053" spans="17:17" x14ac:dyDescent="0.25">
      <c r="Q8053" s="30"/>
    </row>
    <row r="8054" spans="17:17" x14ac:dyDescent="0.25">
      <c r="Q8054" s="30"/>
    </row>
    <row r="8055" spans="17:17" x14ac:dyDescent="0.25">
      <c r="Q8055" s="30"/>
    </row>
    <row r="8056" spans="17:17" x14ac:dyDescent="0.25">
      <c r="Q8056" s="30"/>
    </row>
    <row r="8057" spans="17:17" x14ac:dyDescent="0.25">
      <c r="Q8057" s="30"/>
    </row>
    <row r="8058" spans="17:17" x14ac:dyDescent="0.25">
      <c r="Q8058" s="30"/>
    </row>
    <row r="8059" spans="17:17" x14ac:dyDescent="0.25">
      <c r="Q8059" s="30"/>
    </row>
    <row r="8060" spans="17:17" x14ac:dyDescent="0.25">
      <c r="Q8060" s="30"/>
    </row>
    <row r="8061" spans="17:17" x14ac:dyDescent="0.25">
      <c r="Q8061" s="30"/>
    </row>
    <row r="8062" spans="17:17" x14ac:dyDescent="0.25">
      <c r="Q8062" s="30"/>
    </row>
    <row r="8063" spans="17:17" x14ac:dyDescent="0.25">
      <c r="Q8063" s="30"/>
    </row>
    <row r="8064" spans="17:17" x14ac:dyDescent="0.25">
      <c r="Q8064" s="30"/>
    </row>
    <row r="8065" spans="17:17" x14ac:dyDescent="0.25">
      <c r="Q8065" s="30"/>
    </row>
    <row r="8066" spans="17:17" x14ac:dyDescent="0.25">
      <c r="Q8066" s="30"/>
    </row>
    <row r="8067" spans="17:17" x14ac:dyDescent="0.25">
      <c r="Q8067" s="30"/>
    </row>
    <row r="8068" spans="17:17" x14ac:dyDescent="0.25">
      <c r="Q8068" s="30"/>
    </row>
    <row r="8069" spans="17:17" x14ac:dyDescent="0.25">
      <c r="Q8069" s="30"/>
    </row>
    <row r="8070" spans="17:17" x14ac:dyDescent="0.25">
      <c r="Q8070" s="30"/>
    </row>
    <row r="8071" spans="17:17" x14ac:dyDescent="0.25">
      <c r="Q8071" s="30"/>
    </row>
    <row r="8072" spans="17:17" x14ac:dyDescent="0.25">
      <c r="Q8072" s="30"/>
    </row>
    <row r="8073" spans="17:17" x14ac:dyDescent="0.25">
      <c r="Q8073" s="30"/>
    </row>
    <row r="8074" spans="17:17" x14ac:dyDescent="0.25">
      <c r="Q8074" s="30"/>
    </row>
    <row r="8075" spans="17:17" x14ac:dyDescent="0.25">
      <c r="Q8075" s="30"/>
    </row>
    <row r="8076" spans="17:17" x14ac:dyDescent="0.25">
      <c r="Q8076" s="30"/>
    </row>
    <row r="8077" spans="17:17" x14ac:dyDescent="0.25">
      <c r="Q8077" s="30"/>
    </row>
    <row r="8078" spans="17:17" x14ac:dyDescent="0.25">
      <c r="Q8078" s="30"/>
    </row>
    <row r="8079" spans="17:17" x14ac:dyDescent="0.25">
      <c r="Q8079" s="30"/>
    </row>
    <row r="8080" spans="17:17" x14ac:dyDescent="0.25">
      <c r="Q8080" s="30"/>
    </row>
    <row r="8081" spans="17:17" x14ac:dyDescent="0.25">
      <c r="Q8081" s="30"/>
    </row>
    <row r="8082" spans="17:17" x14ac:dyDescent="0.25">
      <c r="Q8082" s="30"/>
    </row>
    <row r="8083" spans="17:17" x14ac:dyDescent="0.25">
      <c r="Q8083" s="30"/>
    </row>
    <row r="8084" spans="17:17" x14ac:dyDescent="0.25">
      <c r="Q8084" s="30"/>
    </row>
    <row r="8085" spans="17:17" x14ac:dyDescent="0.25">
      <c r="Q8085" s="30"/>
    </row>
    <row r="8086" spans="17:17" x14ac:dyDescent="0.25">
      <c r="Q8086" s="30"/>
    </row>
    <row r="8087" spans="17:17" x14ac:dyDescent="0.25">
      <c r="Q8087" s="30"/>
    </row>
    <row r="8088" spans="17:17" x14ac:dyDescent="0.25">
      <c r="Q8088" s="30"/>
    </row>
    <row r="8089" spans="17:17" x14ac:dyDescent="0.25">
      <c r="Q8089" s="30"/>
    </row>
    <row r="8090" spans="17:17" x14ac:dyDescent="0.25">
      <c r="Q8090" s="30"/>
    </row>
    <row r="8091" spans="17:17" x14ac:dyDescent="0.25">
      <c r="Q8091" s="30"/>
    </row>
    <row r="8092" spans="17:17" x14ac:dyDescent="0.25">
      <c r="Q8092" s="30"/>
    </row>
    <row r="8093" spans="17:17" x14ac:dyDescent="0.25">
      <c r="Q8093" s="30"/>
    </row>
    <row r="8094" spans="17:17" x14ac:dyDescent="0.25">
      <c r="Q8094" s="30"/>
    </row>
    <row r="8095" spans="17:17" x14ac:dyDescent="0.25">
      <c r="Q8095" s="30"/>
    </row>
    <row r="8096" spans="17:17" x14ac:dyDescent="0.25">
      <c r="Q8096" s="30"/>
    </row>
    <row r="8097" spans="17:17" x14ac:dyDescent="0.25">
      <c r="Q8097" s="30"/>
    </row>
    <row r="8098" spans="17:17" x14ac:dyDescent="0.25">
      <c r="Q8098" s="30"/>
    </row>
    <row r="8099" spans="17:17" x14ac:dyDescent="0.25">
      <c r="Q8099" s="30"/>
    </row>
    <row r="8100" spans="17:17" x14ac:dyDescent="0.25">
      <c r="Q8100" s="30"/>
    </row>
    <row r="8101" spans="17:17" x14ac:dyDescent="0.25">
      <c r="Q8101" s="30"/>
    </row>
    <row r="8102" spans="17:17" x14ac:dyDescent="0.25">
      <c r="Q8102" s="30"/>
    </row>
    <row r="8103" spans="17:17" x14ac:dyDescent="0.25">
      <c r="Q8103" s="30"/>
    </row>
    <row r="8104" spans="17:17" x14ac:dyDescent="0.25">
      <c r="Q8104" s="30"/>
    </row>
    <row r="8105" spans="17:17" x14ac:dyDescent="0.25">
      <c r="Q8105" s="30"/>
    </row>
    <row r="8106" spans="17:17" x14ac:dyDescent="0.25">
      <c r="Q8106" s="30"/>
    </row>
    <row r="8107" spans="17:17" x14ac:dyDescent="0.25">
      <c r="Q8107" s="30"/>
    </row>
    <row r="8108" spans="17:17" x14ac:dyDescent="0.25">
      <c r="Q8108" s="30"/>
    </row>
    <row r="8109" spans="17:17" x14ac:dyDescent="0.25">
      <c r="Q8109" s="30"/>
    </row>
    <row r="8110" spans="17:17" x14ac:dyDescent="0.25">
      <c r="Q8110" s="30"/>
    </row>
    <row r="8111" spans="17:17" x14ac:dyDescent="0.25">
      <c r="Q8111" s="30"/>
    </row>
    <row r="8112" spans="17:17" x14ac:dyDescent="0.25">
      <c r="Q8112" s="30"/>
    </row>
    <row r="8113" spans="17:17" x14ac:dyDescent="0.25">
      <c r="Q8113" s="30"/>
    </row>
    <row r="8114" spans="17:17" x14ac:dyDescent="0.25">
      <c r="Q8114" s="30"/>
    </row>
    <row r="8115" spans="17:17" x14ac:dyDescent="0.25">
      <c r="Q8115" s="30"/>
    </row>
    <row r="8116" spans="17:17" x14ac:dyDescent="0.25">
      <c r="Q8116" s="30"/>
    </row>
    <row r="8117" spans="17:17" x14ac:dyDescent="0.25">
      <c r="Q8117" s="30"/>
    </row>
    <row r="8118" spans="17:17" x14ac:dyDescent="0.25">
      <c r="Q8118" s="30"/>
    </row>
    <row r="8119" spans="17:17" x14ac:dyDescent="0.25">
      <c r="Q8119" s="30"/>
    </row>
    <row r="8120" spans="17:17" x14ac:dyDescent="0.25">
      <c r="Q8120" s="30"/>
    </row>
    <row r="8121" spans="17:17" x14ac:dyDescent="0.25">
      <c r="Q8121" s="30"/>
    </row>
    <row r="8122" spans="17:17" x14ac:dyDescent="0.25">
      <c r="Q8122" s="30"/>
    </row>
    <row r="8123" spans="17:17" x14ac:dyDescent="0.25">
      <c r="Q8123" s="30"/>
    </row>
    <row r="8124" spans="17:17" x14ac:dyDescent="0.25">
      <c r="Q8124" s="30"/>
    </row>
    <row r="8125" spans="17:17" x14ac:dyDescent="0.25">
      <c r="Q8125" s="30"/>
    </row>
    <row r="8126" spans="17:17" x14ac:dyDescent="0.25">
      <c r="Q8126" s="30"/>
    </row>
    <row r="8127" spans="17:17" x14ac:dyDescent="0.25">
      <c r="Q8127" s="30"/>
    </row>
    <row r="8128" spans="17:17" x14ac:dyDescent="0.25">
      <c r="Q8128" s="30"/>
    </row>
    <row r="8129" spans="17:17" x14ac:dyDescent="0.25">
      <c r="Q8129" s="30"/>
    </row>
    <row r="8130" spans="17:17" x14ac:dyDescent="0.25">
      <c r="Q8130" s="30"/>
    </row>
    <row r="8131" spans="17:17" x14ac:dyDescent="0.25">
      <c r="Q8131" s="30"/>
    </row>
    <row r="8132" spans="17:17" x14ac:dyDescent="0.25">
      <c r="Q8132" s="30"/>
    </row>
    <row r="8133" spans="17:17" x14ac:dyDescent="0.25">
      <c r="Q8133" s="30"/>
    </row>
    <row r="8134" spans="17:17" x14ac:dyDescent="0.25">
      <c r="Q8134" s="30"/>
    </row>
    <row r="8135" spans="17:17" x14ac:dyDescent="0.25">
      <c r="Q8135" s="30"/>
    </row>
    <row r="8136" spans="17:17" x14ac:dyDescent="0.25">
      <c r="Q8136" s="30"/>
    </row>
    <row r="8137" spans="17:17" x14ac:dyDescent="0.25">
      <c r="Q8137" s="30"/>
    </row>
    <row r="8138" spans="17:17" x14ac:dyDescent="0.25">
      <c r="Q8138" s="30"/>
    </row>
    <row r="8139" spans="17:17" x14ac:dyDescent="0.25">
      <c r="Q8139" s="30"/>
    </row>
    <row r="8140" spans="17:17" x14ac:dyDescent="0.25">
      <c r="Q8140" s="30"/>
    </row>
    <row r="8141" spans="17:17" x14ac:dyDescent="0.25">
      <c r="Q8141" s="30"/>
    </row>
    <row r="8142" spans="17:17" x14ac:dyDescent="0.25">
      <c r="Q8142" s="30"/>
    </row>
    <row r="8143" spans="17:17" x14ac:dyDescent="0.25">
      <c r="Q8143" s="30"/>
    </row>
    <row r="8144" spans="17:17" x14ac:dyDescent="0.25">
      <c r="Q8144" s="30"/>
    </row>
    <row r="8145" spans="17:17" x14ac:dyDescent="0.25">
      <c r="Q8145" s="30"/>
    </row>
    <row r="8146" spans="17:17" x14ac:dyDescent="0.25">
      <c r="Q8146" s="30"/>
    </row>
    <row r="8147" spans="17:17" x14ac:dyDescent="0.25">
      <c r="Q8147" s="30"/>
    </row>
    <row r="8148" spans="17:17" x14ac:dyDescent="0.25">
      <c r="Q8148" s="30"/>
    </row>
    <row r="8149" spans="17:17" x14ac:dyDescent="0.25">
      <c r="Q8149" s="30"/>
    </row>
    <row r="8150" spans="17:17" x14ac:dyDescent="0.25">
      <c r="Q8150" s="30"/>
    </row>
    <row r="8151" spans="17:17" x14ac:dyDescent="0.25">
      <c r="Q8151" s="30"/>
    </row>
    <row r="8152" spans="17:17" x14ac:dyDescent="0.25">
      <c r="Q8152" s="30"/>
    </row>
    <row r="8153" spans="17:17" x14ac:dyDescent="0.25">
      <c r="Q8153" s="30"/>
    </row>
    <row r="8154" spans="17:17" x14ac:dyDescent="0.25">
      <c r="Q8154" s="30"/>
    </row>
    <row r="8155" spans="17:17" x14ac:dyDescent="0.25">
      <c r="Q8155" s="30"/>
    </row>
    <row r="8156" spans="17:17" x14ac:dyDescent="0.25">
      <c r="Q8156" s="30"/>
    </row>
    <row r="8157" spans="17:17" x14ac:dyDescent="0.25">
      <c r="Q8157" s="30"/>
    </row>
    <row r="8158" spans="17:17" x14ac:dyDescent="0.25">
      <c r="Q8158" s="30"/>
    </row>
    <row r="8159" spans="17:17" x14ac:dyDescent="0.25">
      <c r="Q8159" s="30"/>
    </row>
    <row r="8160" spans="17:17" x14ac:dyDescent="0.25">
      <c r="Q8160" s="30"/>
    </row>
    <row r="8161" spans="17:17" x14ac:dyDescent="0.25">
      <c r="Q8161" s="30"/>
    </row>
    <row r="8162" spans="17:17" x14ac:dyDescent="0.25">
      <c r="Q8162" s="30"/>
    </row>
    <row r="8163" spans="17:17" x14ac:dyDescent="0.25">
      <c r="Q8163" s="30"/>
    </row>
    <row r="8164" spans="17:17" x14ac:dyDescent="0.25">
      <c r="Q8164" s="30"/>
    </row>
    <row r="8165" spans="17:17" x14ac:dyDescent="0.25">
      <c r="Q8165" s="30"/>
    </row>
    <row r="8166" spans="17:17" x14ac:dyDescent="0.25">
      <c r="Q8166" s="30"/>
    </row>
    <row r="8167" spans="17:17" x14ac:dyDescent="0.25">
      <c r="Q8167" s="30"/>
    </row>
    <row r="8168" spans="17:17" x14ac:dyDescent="0.25">
      <c r="Q8168" s="30"/>
    </row>
    <row r="8169" spans="17:17" x14ac:dyDescent="0.25">
      <c r="Q8169" s="30"/>
    </row>
    <row r="8170" spans="17:17" x14ac:dyDescent="0.25">
      <c r="Q8170" s="30"/>
    </row>
    <row r="8171" spans="17:17" x14ac:dyDescent="0.25">
      <c r="Q8171" s="30"/>
    </row>
    <row r="8172" spans="17:17" x14ac:dyDescent="0.25">
      <c r="Q8172" s="30"/>
    </row>
    <row r="8173" spans="17:17" x14ac:dyDescent="0.25">
      <c r="Q8173" s="30"/>
    </row>
    <row r="8174" spans="17:17" x14ac:dyDescent="0.25">
      <c r="Q8174" s="30"/>
    </row>
    <row r="8175" spans="17:17" x14ac:dyDescent="0.25">
      <c r="Q8175" s="30"/>
    </row>
    <row r="8176" spans="17:17" x14ac:dyDescent="0.25">
      <c r="Q8176" s="30"/>
    </row>
    <row r="8177" spans="17:17" x14ac:dyDescent="0.25">
      <c r="Q8177" s="30"/>
    </row>
    <row r="8178" spans="17:17" x14ac:dyDescent="0.25">
      <c r="Q8178" s="30"/>
    </row>
    <row r="8179" spans="17:17" x14ac:dyDescent="0.25">
      <c r="Q8179" s="30"/>
    </row>
    <row r="8180" spans="17:17" x14ac:dyDescent="0.25">
      <c r="Q8180" s="30"/>
    </row>
    <row r="8181" spans="17:17" x14ac:dyDescent="0.25">
      <c r="Q8181" s="30"/>
    </row>
    <row r="8182" spans="17:17" x14ac:dyDescent="0.25">
      <c r="Q8182" s="30"/>
    </row>
    <row r="8183" spans="17:17" x14ac:dyDescent="0.25">
      <c r="Q8183" s="30"/>
    </row>
    <row r="8184" spans="17:17" x14ac:dyDescent="0.25">
      <c r="Q8184" s="30"/>
    </row>
    <row r="8185" spans="17:17" x14ac:dyDescent="0.25">
      <c r="Q8185" s="30"/>
    </row>
    <row r="8186" spans="17:17" x14ac:dyDescent="0.25">
      <c r="Q8186" s="30"/>
    </row>
    <row r="8187" spans="17:17" x14ac:dyDescent="0.25">
      <c r="Q8187" s="30"/>
    </row>
    <row r="8188" spans="17:17" x14ac:dyDescent="0.25">
      <c r="Q8188" s="30"/>
    </row>
    <row r="8189" spans="17:17" x14ac:dyDescent="0.25">
      <c r="Q8189" s="30"/>
    </row>
    <row r="8190" spans="17:17" x14ac:dyDescent="0.25">
      <c r="Q8190" s="30"/>
    </row>
    <row r="8191" spans="17:17" x14ac:dyDescent="0.25">
      <c r="Q8191" s="30"/>
    </row>
    <row r="8192" spans="17:17" x14ac:dyDescent="0.25">
      <c r="Q8192" s="30"/>
    </row>
    <row r="8193" spans="17:17" x14ac:dyDescent="0.25">
      <c r="Q8193" s="30"/>
    </row>
    <row r="8194" spans="17:17" x14ac:dyDescent="0.25">
      <c r="Q8194" s="30"/>
    </row>
    <row r="8195" spans="17:17" x14ac:dyDescent="0.25">
      <c r="Q8195" s="30"/>
    </row>
    <row r="8196" spans="17:17" x14ac:dyDescent="0.25">
      <c r="Q8196" s="30"/>
    </row>
    <row r="8197" spans="17:17" x14ac:dyDescent="0.25">
      <c r="Q8197" s="30"/>
    </row>
    <row r="8198" spans="17:17" x14ac:dyDescent="0.25">
      <c r="Q8198" s="30"/>
    </row>
    <row r="8199" spans="17:17" x14ac:dyDescent="0.25">
      <c r="Q8199" s="30"/>
    </row>
    <row r="8200" spans="17:17" x14ac:dyDescent="0.25">
      <c r="Q8200" s="30"/>
    </row>
    <row r="8201" spans="17:17" x14ac:dyDescent="0.25">
      <c r="Q8201" s="30"/>
    </row>
    <row r="8202" spans="17:17" x14ac:dyDescent="0.25">
      <c r="Q8202" s="30"/>
    </row>
    <row r="8203" spans="17:17" x14ac:dyDescent="0.25">
      <c r="Q8203" s="30"/>
    </row>
    <row r="8204" spans="17:17" x14ac:dyDescent="0.25">
      <c r="Q8204" s="30"/>
    </row>
    <row r="8205" spans="17:17" x14ac:dyDescent="0.25">
      <c r="Q8205" s="30"/>
    </row>
    <row r="8206" spans="17:17" x14ac:dyDescent="0.25">
      <c r="Q8206" s="30"/>
    </row>
    <row r="8207" spans="17:17" x14ac:dyDescent="0.25">
      <c r="Q8207" s="30"/>
    </row>
    <row r="8208" spans="17:17" x14ac:dyDescent="0.25">
      <c r="Q8208" s="30"/>
    </row>
    <row r="8209" spans="17:17" x14ac:dyDescent="0.25">
      <c r="Q8209" s="30"/>
    </row>
    <row r="8210" spans="17:17" x14ac:dyDescent="0.25">
      <c r="Q8210" s="30"/>
    </row>
    <row r="8211" spans="17:17" x14ac:dyDescent="0.25">
      <c r="Q8211" s="30"/>
    </row>
    <row r="8212" spans="17:17" x14ac:dyDescent="0.25">
      <c r="Q8212" s="30"/>
    </row>
    <row r="8213" spans="17:17" x14ac:dyDescent="0.25">
      <c r="Q8213" s="30"/>
    </row>
    <row r="8214" spans="17:17" x14ac:dyDescent="0.25">
      <c r="Q8214" s="30"/>
    </row>
    <row r="8215" spans="17:17" x14ac:dyDescent="0.25">
      <c r="Q8215" s="30"/>
    </row>
    <row r="8216" spans="17:17" x14ac:dyDescent="0.25">
      <c r="Q8216" s="30"/>
    </row>
    <row r="8217" spans="17:17" x14ac:dyDescent="0.25">
      <c r="Q8217" s="30"/>
    </row>
    <row r="8218" spans="17:17" x14ac:dyDescent="0.25">
      <c r="Q8218" s="30"/>
    </row>
    <row r="8219" spans="17:17" x14ac:dyDescent="0.25">
      <c r="Q8219" s="30"/>
    </row>
    <row r="8220" spans="17:17" x14ac:dyDescent="0.25">
      <c r="Q8220" s="30"/>
    </row>
    <row r="8221" spans="17:17" x14ac:dyDescent="0.25">
      <c r="Q8221" s="30"/>
    </row>
    <row r="8222" spans="17:17" x14ac:dyDescent="0.25">
      <c r="Q8222" s="30"/>
    </row>
    <row r="8223" spans="17:17" x14ac:dyDescent="0.25">
      <c r="Q8223" s="30"/>
    </row>
    <row r="8224" spans="17:17" x14ac:dyDescent="0.25">
      <c r="Q8224" s="30"/>
    </row>
    <row r="8225" spans="17:17" x14ac:dyDescent="0.25">
      <c r="Q8225" s="30"/>
    </row>
    <row r="8226" spans="17:17" x14ac:dyDescent="0.25">
      <c r="Q8226" s="30"/>
    </row>
    <row r="8227" spans="17:17" x14ac:dyDescent="0.25">
      <c r="Q8227" s="30"/>
    </row>
    <row r="8228" spans="17:17" x14ac:dyDescent="0.25">
      <c r="Q8228" s="30"/>
    </row>
    <row r="8229" spans="17:17" x14ac:dyDescent="0.25">
      <c r="Q8229" s="30"/>
    </row>
    <row r="8230" spans="17:17" x14ac:dyDescent="0.25">
      <c r="Q8230" s="30"/>
    </row>
    <row r="8231" spans="17:17" x14ac:dyDescent="0.25">
      <c r="Q8231" s="30"/>
    </row>
    <row r="8232" spans="17:17" x14ac:dyDescent="0.25">
      <c r="Q8232" s="30"/>
    </row>
    <row r="8233" spans="17:17" x14ac:dyDescent="0.25">
      <c r="Q8233" s="30"/>
    </row>
    <row r="8234" spans="17:17" x14ac:dyDescent="0.25">
      <c r="Q8234" s="30"/>
    </row>
    <row r="8235" spans="17:17" x14ac:dyDescent="0.25">
      <c r="Q8235" s="30"/>
    </row>
    <row r="8236" spans="17:17" x14ac:dyDescent="0.25">
      <c r="Q8236" s="30"/>
    </row>
    <row r="8237" spans="17:17" x14ac:dyDescent="0.25">
      <c r="Q8237" s="30"/>
    </row>
    <row r="8238" spans="17:17" x14ac:dyDescent="0.25">
      <c r="Q8238" s="30"/>
    </row>
    <row r="8239" spans="17:17" x14ac:dyDescent="0.25">
      <c r="Q8239" s="30"/>
    </row>
    <row r="8240" spans="17:17" x14ac:dyDescent="0.25">
      <c r="Q8240" s="30"/>
    </row>
    <row r="8241" spans="17:17" x14ac:dyDescent="0.25">
      <c r="Q8241" s="30"/>
    </row>
    <row r="8242" spans="17:17" x14ac:dyDescent="0.25">
      <c r="Q8242" s="30"/>
    </row>
    <row r="8243" spans="17:17" x14ac:dyDescent="0.25">
      <c r="Q8243" s="30"/>
    </row>
    <row r="8244" spans="17:17" x14ac:dyDescent="0.25">
      <c r="Q8244" s="30"/>
    </row>
    <row r="8245" spans="17:17" x14ac:dyDescent="0.25">
      <c r="Q8245" s="30"/>
    </row>
    <row r="8246" spans="17:17" x14ac:dyDescent="0.25">
      <c r="Q8246" s="30"/>
    </row>
    <row r="8247" spans="17:17" x14ac:dyDescent="0.25">
      <c r="Q8247" s="30"/>
    </row>
    <row r="8248" spans="17:17" x14ac:dyDescent="0.25">
      <c r="Q8248" s="30"/>
    </row>
    <row r="8249" spans="17:17" x14ac:dyDescent="0.25">
      <c r="Q8249" s="30"/>
    </row>
    <row r="8250" spans="17:17" x14ac:dyDescent="0.25">
      <c r="Q8250" s="30"/>
    </row>
    <row r="8251" spans="17:17" x14ac:dyDescent="0.25">
      <c r="Q8251" s="30"/>
    </row>
    <row r="8252" spans="17:17" x14ac:dyDescent="0.25">
      <c r="Q8252" s="30"/>
    </row>
    <row r="8253" spans="17:17" x14ac:dyDescent="0.25">
      <c r="Q8253" s="30"/>
    </row>
    <row r="8254" spans="17:17" x14ac:dyDescent="0.25">
      <c r="Q8254" s="30"/>
    </row>
    <row r="8255" spans="17:17" x14ac:dyDescent="0.25">
      <c r="Q8255" s="30"/>
    </row>
    <row r="8256" spans="17:17" x14ac:dyDescent="0.25">
      <c r="Q8256" s="30"/>
    </row>
    <row r="8257" spans="17:17" x14ac:dyDescent="0.25">
      <c r="Q8257" s="30"/>
    </row>
    <row r="8258" spans="17:17" x14ac:dyDescent="0.25">
      <c r="Q8258" s="30"/>
    </row>
    <row r="8259" spans="17:17" x14ac:dyDescent="0.25">
      <c r="Q8259" s="30"/>
    </row>
    <row r="8260" spans="17:17" x14ac:dyDescent="0.25">
      <c r="Q8260" s="30"/>
    </row>
    <row r="8261" spans="17:17" x14ac:dyDescent="0.25">
      <c r="Q8261" s="30"/>
    </row>
    <row r="8262" spans="17:17" x14ac:dyDescent="0.25">
      <c r="Q8262" s="30"/>
    </row>
    <row r="8263" spans="17:17" x14ac:dyDescent="0.25">
      <c r="Q8263" s="30"/>
    </row>
    <row r="8264" spans="17:17" x14ac:dyDescent="0.25">
      <c r="Q8264" s="30"/>
    </row>
    <row r="8265" spans="17:17" x14ac:dyDescent="0.25">
      <c r="Q8265" s="30"/>
    </row>
    <row r="8266" spans="17:17" x14ac:dyDescent="0.25">
      <c r="Q8266" s="30"/>
    </row>
    <row r="8267" spans="17:17" x14ac:dyDescent="0.25">
      <c r="Q8267" s="30"/>
    </row>
    <row r="8268" spans="17:17" x14ac:dyDescent="0.25">
      <c r="Q8268" s="30"/>
    </row>
    <row r="8269" spans="17:17" x14ac:dyDescent="0.25">
      <c r="Q8269" s="30"/>
    </row>
    <row r="8270" spans="17:17" x14ac:dyDescent="0.25">
      <c r="Q8270" s="30"/>
    </row>
    <row r="8271" spans="17:17" x14ac:dyDescent="0.25">
      <c r="Q8271" s="30"/>
    </row>
    <row r="8272" spans="17:17" x14ac:dyDescent="0.25">
      <c r="Q8272" s="30"/>
    </row>
    <row r="8273" spans="17:17" x14ac:dyDescent="0.25">
      <c r="Q8273" s="30"/>
    </row>
    <row r="8274" spans="17:17" x14ac:dyDescent="0.25">
      <c r="Q8274" s="30"/>
    </row>
    <row r="8275" spans="17:17" x14ac:dyDescent="0.25">
      <c r="Q8275" s="30"/>
    </row>
    <row r="8276" spans="17:17" x14ac:dyDescent="0.25">
      <c r="Q8276" s="30"/>
    </row>
    <row r="8277" spans="17:17" x14ac:dyDescent="0.25">
      <c r="Q8277" s="30"/>
    </row>
    <row r="8278" spans="17:17" x14ac:dyDescent="0.25">
      <c r="Q8278" s="30"/>
    </row>
    <row r="8279" spans="17:17" x14ac:dyDescent="0.25">
      <c r="Q8279" s="30"/>
    </row>
    <row r="8280" spans="17:17" x14ac:dyDescent="0.25">
      <c r="Q8280" s="30"/>
    </row>
    <row r="8281" spans="17:17" x14ac:dyDescent="0.25">
      <c r="Q8281" s="30"/>
    </row>
    <row r="8282" spans="17:17" x14ac:dyDescent="0.25">
      <c r="Q8282" s="30"/>
    </row>
    <row r="8283" spans="17:17" x14ac:dyDescent="0.25">
      <c r="Q8283" s="30"/>
    </row>
    <row r="8284" spans="17:17" x14ac:dyDescent="0.25">
      <c r="Q8284" s="30"/>
    </row>
    <row r="8285" spans="17:17" x14ac:dyDescent="0.25">
      <c r="Q8285" s="30"/>
    </row>
    <row r="8286" spans="17:17" x14ac:dyDescent="0.25">
      <c r="Q8286" s="30"/>
    </row>
    <row r="8287" spans="17:17" x14ac:dyDescent="0.25">
      <c r="Q8287" s="30"/>
    </row>
    <row r="8288" spans="17:17" x14ac:dyDescent="0.25">
      <c r="Q8288" s="30"/>
    </row>
    <row r="8289" spans="17:17" x14ac:dyDescent="0.25">
      <c r="Q8289" s="30"/>
    </row>
    <row r="8290" spans="17:17" x14ac:dyDescent="0.25">
      <c r="Q8290" s="30"/>
    </row>
    <row r="8291" spans="17:17" x14ac:dyDescent="0.25">
      <c r="Q8291" s="30"/>
    </row>
    <row r="8292" spans="17:17" x14ac:dyDescent="0.25">
      <c r="Q8292" s="30"/>
    </row>
    <row r="8293" spans="17:17" x14ac:dyDescent="0.25">
      <c r="Q8293" s="30"/>
    </row>
    <row r="8294" spans="17:17" x14ac:dyDescent="0.25">
      <c r="Q8294" s="30"/>
    </row>
    <row r="8295" spans="17:17" x14ac:dyDescent="0.25">
      <c r="Q8295" s="30"/>
    </row>
    <row r="8296" spans="17:17" x14ac:dyDescent="0.25">
      <c r="Q8296" s="30"/>
    </row>
    <row r="8297" spans="17:17" x14ac:dyDescent="0.25">
      <c r="Q8297" s="30"/>
    </row>
    <row r="8298" spans="17:17" x14ac:dyDescent="0.25">
      <c r="Q8298" s="30"/>
    </row>
    <row r="8299" spans="17:17" x14ac:dyDescent="0.25">
      <c r="Q8299" s="30"/>
    </row>
    <row r="8300" spans="17:17" x14ac:dyDescent="0.25">
      <c r="Q8300" s="30"/>
    </row>
    <row r="8301" spans="17:17" x14ac:dyDescent="0.25">
      <c r="Q8301" s="30"/>
    </row>
    <row r="8302" spans="17:17" x14ac:dyDescent="0.25">
      <c r="Q8302" s="30"/>
    </row>
    <row r="8303" spans="17:17" x14ac:dyDescent="0.25">
      <c r="Q8303" s="30"/>
    </row>
    <row r="8304" spans="17:17" x14ac:dyDescent="0.25">
      <c r="Q8304" s="30"/>
    </row>
    <row r="8305" spans="17:17" x14ac:dyDescent="0.25">
      <c r="Q8305" s="30"/>
    </row>
    <row r="8306" spans="17:17" x14ac:dyDescent="0.25">
      <c r="Q8306" s="30"/>
    </row>
    <row r="8307" spans="17:17" x14ac:dyDescent="0.25">
      <c r="Q8307" s="30"/>
    </row>
    <row r="8308" spans="17:17" x14ac:dyDescent="0.25">
      <c r="Q8308" s="30"/>
    </row>
    <row r="8309" spans="17:17" x14ac:dyDescent="0.25">
      <c r="Q8309" s="30"/>
    </row>
    <row r="8310" spans="17:17" x14ac:dyDescent="0.25">
      <c r="Q8310" s="30"/>
    </row>
    <row r="8311" spans="17:17" x14ac:dyDescent="0.25">
      <c r="Q8311" s="30"/>
    </row>
    <row r="8312" spans="17:17" x14ac:dyDescent="0.25">
      <c r="Q8312" s="30"/>
    </row>
    <row r="8313" spans="17:17" x14ac:dyDescent="0.25">
      <c r="Q8313" s="30"/>
    </row>
    <row r="8314" spans="17:17" x14ac:dyDescent="0.25">
      <c r="Q8314" s="30"/>
    </row>
    <row r="8315" spans="17:17" x14ac:dyDescent="0.25">
      <c r="Q8315" s="30"/>
    </row>
    <row r="8316" spans="17:17" x14ac:dyDescent="0.25">
      <c r="Q8316" s="30"/>
    </row>
    <row r="8317" spans="17:17" x14ac:dyDescent="0.25">
      <c r="Q8317" s="30"/>
    </row>
    <row r="8318" spans="17:17" x14ac:dyDescent="0.25">
      <c r="Q8318" s="30"/>
    </row>
    <row r="8319" spans="17:17" x14ac:dyDescent="0.25">
      <c r="Q8319" s="30"/>
    </row>
    <row r="8320" spans="17:17" x14ac:dyDescent="0.25">
      <c r="Q8320" s="30"/>
    </row>
    <row r="8321" spans="17:17" x14ac:dyDescent="0.25">
      <c r="Q8321" s="30"/>
    </row>
    <row r="8322" spans="17:17" x14ac:dyDescent="0.25">
      <c r="Q8322" s="30"/>
    </row>
    <row r="8323" spans="17:17" x14ac:dyDescent="0.25">
      <c r="Q8323" s="30"/>
    </row>
    <row r="8324" spans="17:17" x14ac:dyDescent="0.25">
      <c r="Q8324" s="30"/>
    </row>
    <row r="8325" spans="17:17" x14ac:dyDescent="0.25">
      <c r="Q8325" s="30"/>
    </row>
    <row r="8326" spans="17:17" x14ac:dyDescent="0.25">
      <c r="Q8326" s="30"/>
    </row>
    <row r="8327" spans="17:17" x14ac:dyDescent="0.25">
      <c r="Q8327" s="30"/>
    </row>
    <row r="8328" spans="17:17" x14ac:dyDescent="0.25">
      <c r="Q8328" s="30"/>
    </row>
    <row r="8329" spans="17:17" x14ac:dyDescent="0.25">
      <c r="Q8329" s="30"/>
    </row>
    <row r="8330" spans="17:17" x14ac:dyDescent="0.25">
      <c r="Q8330" s="30"/>
    </row>
    <row r="8331" spans="17:17" x14ac:dyDescent="0.25">
      <c r="Q8331" s="30"/>
    </row>
    <row r="8332" spans="17:17" x14ac:dyDescent="0.25">
      <c r="Q8332" s="30"/>
    </row>
    <row r="8333" spans="17:17" x14ac:dyDescent="0.25">
      <c r="Q8333" s="30"/>
    </row>
    <row r="8334" spans="17:17" x14ac:dyDescent="0.25">
      <c r="Q8334" s="30"/>
    </row>
    <row r="8335" spans="17:17" x14ac:dyDescent="0.25">
      <c r="Q8335" s="30"/>
    </row>
    <row r="8336" spans="17:17" x14ac:dyDescent="0.25">
      <c r="Q8336" s="30"/>
    </row>
    <row r="8337" spans="17:17" x14ac:dyDescent="0.25">
      <c r="Q8337" s="30"/>
    </row>
    <row r="8338" spans="17:17" x14ac:dyDescent="0.25">
      <c r="Q8338" s="30"/>
    </row>
    <row r="8339" spans="17:17" x14ac:dyDescent="0.25">
      <c r="Q8339" s="30"/>
    </row>
    <row r="8340" spans="17:17" x14ac:dyDescent="0.25">
      <c r="Q8340" s="30"/>
    </row>
    <row r="8341" spans="17:17" x14ac:dyDescent="0.25">
      <c r="Q8341" s="30"/>
    </row>
    <row r="8342" spans="17:17" x14ac:dyDescent="0.25">
      <c r="Q8342" s="30"/>
    </row>
    <row r="8343" spans="17:17" x14ac:dyDescent="0.25">
      <c r="Q8343" s="30"/>
    </row>
    <row r="8344" spans="17:17" x14ac:dyDescent="0.25">
      <c r="Q8344" s="30"/>
    </row>
    <row r="8345" spans="17:17" x14ac:dyDescent="0.25">
      <c r="Q8345" s="30"/>
    </row>
    <row r="8346" spans="17:17" x14ac:dyDescent="0.25">
      <c r="Q8346" s="30"/>
    </row>
    <row r="8347" spans="17:17" x14ac:dyDescent="0.25">
      <c r="Q8347" s="30"/>
    </row>
    <row r="8348" spans="17:17" x14ac:dyDescent="0.25">
      <c r="Q8348" s="30"/>
    </row>
    <row r="8349" spans="17:17" x14ac:dyDescent="0.25">
      <c r="Q8349" s="30"/>
    </row>
    <row r="8350" spans="17:17" x14ac:dyDescent="0.25">
      <c r="Q8350" s="30"/>
    </row>
    <row r="8351" spans="17:17" x14ac:dyDescent="0.25">
      <c r="Q8351" s="30"/>
    </row>
    <row r="8352" spans="17:17" x14ac:dyDescent="0.25">
      <c r="Q8352" s="30"/>
    </row>
    <row r="8353" spans="17:17" x14ac:dyDescent="0.25">
      <c r="Q8353" s="30"/>
    </row>
    <row r="8354" spans="17:17" x14ac:dyDescent="0.25">
      <c r="Q8354" s="30"/>
    </row>
    <row r="8355" spans="17:17" x14ac:dyDescent="0.25">
      <c r="Q8355" s="30"/>
    </row>
    <row r="8356" spans="17:17" x14ac:dyDescent="0.25">
      <c r="Q8356" s="30"/>
    </row>
    <row r="8357" spans="17:17" x14ac:dyDescent="0.25">
      <c r="Q8357" s="30"/>
    </row>
    <row r="8358" spans="17:17" x14ac:dyDescent="0.25">
      <c r="Q8358" s="30"/>
    </row>
    <row r="8359" spans="17:17" x14ac:dyDescent="0.25">
      <c r="Q8359" s="30"/>
    </row>
    <row r="8360" spans="17:17" x14ac:dyDescent="0.25">
      <c r="Q8360" s="30"/>
    </row>
    <row r="8361" spans="17:17" x14ac:dyDescent="0.25">
      <c r="Q8361" s="30"/>
    </row>
    <row r="8362" spans="17:17" x14ac:dyDescent="0.25">
      <c r="Q8362" s="30"/>
    </row>
    <row r="8363" spans="17:17" x14ac:dyDescent="0.25">
      <c r="Q8363" s="30"/>
    </row>
    <row r="8364" spans="17:17" x14ac:dyDescent="0.25">
      <c r="Q8364" s="30"/>
    </row>
    <row r="8365" spans="17:17" x14ac:dyDescent="0.25">
      <c r="Q8365" s="30"/>
    </row>
    <row r="8366" spans="17:17" x14ac:dyDescent="0.25">
      <c r="Q8366" s="30"/>
    </row>
    <row r="8367" spans="17:17" x14ac:dyDescent="0.25">
      <c r="Q8367" s="30"/>
    </row>
    <row r="8368" spans="17:17" x14ac:dyDescent="0.25">
      <c r="Q8368" s="30"/>
    </row>
    <row r="8369" spans="17:17" x14ac:dyDescent="0.25">
      <c r="Q8369" s="30"/>
    </row>
    <row r="8370" spans="17:17" x14ac:dyDescent="0.25">
      <c r="Q8370" s="30"/>
    </row>
    <row r="8371" spans="17:17" x14ac:dyDescent="0.25">
      <c r="Q8371" s="30"/>
    </row>
    <row r="8372" spans="17:17" x14ac:dyDescent="0.25">
      <c r="Q8372" s="30"/>
    </row>
    <row r="8373" spans="17:17" x14ac:dyDescent="0.25">
      <c r="Q8373" s="30"/>
    </row>
    <row r="8374" spans="17:17" x14ac:dyDescent="0.25">
      <c r="Q8374" s="30"/>
    </row>
    <row r="8375" spans="17:17" x14ac:dyDescent="0.25">
      <c r="Q8375" s="30"/>
    </row>
    <row r="8376" spans="17:17" x14ac:dyDescent="0.25">
      <c r="Q8376" s="30"/>
    </row>
    <row r="8377" spans="17:17" x14ac:dyDescent="0.25">
      <c r="Q8377" s="30"/>
    </row>
    <row r="8378" spans="17:17" x14ac:dyDescent="0.25">
      <c r="Q8378" s="30"/>
    </row>
    <row r="8379" spans="17:17" x14ac:dyDescent="0.25">
      <c r="Q8379" s="30"/>
    </row>
    <row r="8380" spans="17:17" x14ac:dyDescent="0.25">
      <c r="Q8380" s="30"/>
    </row>
    <row r="8381" spans="17:17" x14ac:dyDescent="0.25">
      <c r="Q8381" s="30"/>
    </row>
    <row r="8382" spans="17:17" x14ac:dyDescent="0.25">
      <c r="Q8382" s="30"/>
    </row>
    <row r="8383" spans="17:17" x14ac:dyDescent="0.25">
      <c r="Q8383" s="30"/>
    </row>
    <row r="8384" spans="17:17" x14ac:dyDescent="0.25">
      <c r="Q8384" s="30"/>
    </row>
    <row r="8385" spans="17:17" x14ac:dyDescent="0.25">
      <c r="Q8385" s="30"/>
    </row>
    <row r="8386" spans="17:17" x14ac:dyDescent="0.25">
      <c r="Q8386" s="30"/>
    </row>
    <row r="8387" spans="17:17" x14ac:dyDescent="0.25">
      <c r="Q8387" s="30"/>
    </row>
    <row r="8388" spans="17:17" x14ac:dyDescent="0.25">
      <c r="Q8388" s="30"/>
    </row>
    <row r="8389" spans="17:17" x14ac:dyDescent="0.25">
      <c r="Q8389" s="30"/>
    </row>
    <row r="8390" spans="17:17" x14ac:dyDescent="0.25">
      <c r="Q8390" s="30"/>
    </row>
    <row r="8391" spans="17:17" x14ac:dyDescent="0.25">
      <c r="Q8391" s="30"/>
    </row>
    <row r="8392" spans="17:17" x14ac:dyDescent="0.25">
      <c r="Q8392" s="30"/>
    </row>
    <row r="8393" spans="17:17" x14ac:dyDescent="0.25">
      <c r="Q8393" s="30"/>
    </row>
    <row r="8394" spans="17:17" x14ac:dyDescent="0.25">
      <c r="Q8394" s="30"/>
    </row>
    <row r="8395" spans="17:17" x14ac:dyDescent="0.25">
      <c r="Q8395" s="30"/>
    </row>
    <row r="8396" spans="17:17" x14ac:dyDescent="0.25">
      <c r="Q8396" s="30"/>
    </row>
    <row r="8397" spans="17:17" x14ac:dyDescent="0.25">
      <c r="Q8397" s="30"/>
    </row>
    <row r="8398" spans="17:17" x14ac:dyDescent="0.25">
      <c r="Q8398" s="30"/>
    </row>
    <row r="8399" spans="17:17" x14ac:dyDescent="0.25">
      <c r="Q8399" s="30"/>
    </row>
    <row r="8400" spans="17:17" x14ac:dyDescent="0.25">
      <c r="Q8400" s="30"/>
    </row>
    <row r="8401" spans="17:17" x14ac:dyDescent="0.25">
      <c r="Q8401" s="30"/>
    </row>
    <row r="8402" spans="17:17" x14ac:dyDescent="0.25">
      <c r="Q8402" s="30"/>
    </row>
    <row r="8403" spans="17:17" x14ac:dyDescent="0.25">
      <c r="Q8403" s="30"/>
    </row>
    <row r="8404" spans="17:17" x14ac:dyDescent="0.25">
      <c r="Q8404" s="30"/>
    </row>
    <row r="8405" spans="17:17" x14ac:dyDescent="0.25">
      <c r="Q8405" s="30"/>
    </row>
    <row r="8406" spans="17:17" x14ac:dyDescent="0.25">
      <c r="Q8406" s="30"/>
    </row>
    <row r="8407" spans="17:17" x14ac:dyDescent="0.25">
      <c r="Q8407" s="30"/>
    </row>
    <row r="8408" spans="17:17" x14ac:dyDescent="0.25">
      <c r="Q8408" s="30"/>
    </row>
    <row r="8409" spans="17:17" x14ac:dyDescent="0.25">
      <c r="Q8409" s="30"/>
    </row>
    <row r="8410" spans="17:17" x14ac:dyDescent="0.25">
      <c r="Q8410" s="30"/>
    </row>
    <row r="8411" spans="17:17" x14ac:dyDescent="0.25">
      <c r="Q8411" s="30"/>
    </row>
    <row r="8412" spans="17:17" x14ac:dyDescent="0.25">
      <c r="Q8412" s="30"/>
    </row>
    <row r="8413" spans="17:17" x14ac:dyDescent="0.25">
      <c r="Q8413" s="30"/>
    </row>
    <row r="8414" spans="17:17" x14ac:dyDescent="0.25">
      <c r="Q8414" s="30"/>
    </row>
    <row r="8415" spans="17:17" x14ac:dyDescent="0.25">
      <c r="Q8415" s="30"/>
    </row>
    <row r="8416" spans="17:17" x14ac:dyDescent="0.25">
      <c r="Q8416" s="30"/>
    </row>
    <row r="8417" spans="17:17" x14ac:dyDescent="0.25">
      <c r="Q8417" s="30"/>
    </row>
    <row r="8418" spans="17:17" x14ac:dyDescent="0.25">
      <c r="Q8418" s="30"/>
    </row>
    <row r="8419" spans="17:17" x14ac:dyDescent="0.25">
      <c r="Q8419" s="30"/>
    </row>
    <row r="8420" spans="17:17" x14ac:dyDescent="0.25">
      <c r="Q8420" s="30"/>
    </row>
    <row r="8421" spans="17:17" x14ac:dyDescent="0.25">
      <c r="Q8421" s="30"/>
    </row>
    <row r="8422" spans="17:17" x14ac:dyDescent="0.25">
      <c r="Q8422" s="30"/>
    </row>
    <row r="8423" spans="17:17" x14ac:dyDescent="0.25">
      <c r="Q8423" s="30"/>
    </row>
    <row r="8424" spans="17:17" x14ac:dyDescent="0.25">
      <c r="Q8424" s="30"/>
    </row>
    <row r="8425" spans="17:17" x14ac:dyDescent="0.25">
      <c r="Q8425" s="30"/>
    </row>
    <row r="8426" spans="17:17" x14ac:dyDescent="0.25">
      <c r="Q8426" s="30"/>
    </row>
    <row r="8427" spans="17:17" x14ac:dyDescent="0.25">
      <c r="Q8427" s="30"/>
    </row>
    <row r="8428" spans="17:17" x14ac:dyDescent="0.25">
      <c r="Q8428" s="30"/>
    </row>
    <row r="8429" spans="17:17" x14ac:dyDescent="0.25">
      <c r="Q8429" s="30"/>
    </row>
    <row r="8430" spans="17:17" x14ac:dyDescent="0.25">
      <c r="Q8430" s="30"/>
    </row>
    <row r="8431" spans="17:17" x14ac:dyDescent="0.25">
      <c r="Q8431" s="30"/>
    </row>
    <row r="8432" spans="17:17" x14ac:dyDescent="0.25">
      <c r="Q8432" s="30"/>
    </row>
    <row r="8433" spans="17:17" x14ac:dyDescent="0.25">
      <c r="Q8433" s="30"/>
    </row>
    <row r="8434" spans="17:17" x14ac:dyDescent="0.25">
      <c r="Q8434" s="30"/>
    </row>
    <row r="8435" spans="17:17" x14ac:dyDescent="0.25">
      <c r="Q8435" s="30"/>
    </row>
    <row r="8436" spans="17:17" x14ac:dyDescent="0.25">
      <c r="Q8436" s="30"/>
    </row>
    <row r="8437" spans="17:17" x14ac:dyDescent="0.25">
      <c r="Q8437" s="30"/>
    </row>
    <row r="8438" spans="17:17" x14ac:dyDescent="0.25">
      <c r="Q8438" s="30"/>
    </row>
    <row r="8439" spans="17:17" x14ac:dyDescent="0.25">
      <c r="Q8439" s="30"/>
    </row>
    <row r="8440" spans="17:17" x14ac:dyDescent="0.25">
      <c r="Q8440" s="30"/>
    </row>
    <row r="8441" spans="17:17" x14ac:dyDescent="0.25">
      <c r="Q8441" s="30"/>
    </row>
    <row r="8442" spans="17:17" x14ac:dyDescent="0.25">
      <c r="Q8442" s="30"/>
    </row>
    <row r="8443" spans="17:17" x14ac:dyDescent="0.25">
      <c r="Q8443" s="30"/>
    </row>
    <row r="8444" spans="17:17" x14ac:dyDescent="0.25">
      <c r="Q8444" s="30"/>
    </row>
    <row r="8445" spans="17:17" x14ac:dyDescent="0.25">
      <c r="Q8445" s="30"/>
    </row>
    <row r="8446" spans="17:17" x14ac:dyDescent="0.25">
      <c r="Q8446" s="30"/>
    </row>
    <row r="8447" spans="17:17" x14ac:dyDescent="0.25">
      <c r="Q8447" s="30"/>
    </row>
    <row r="8448" spans="17:17" x14ac:dyDescent="0.25">
      <c r="Q8448" s="30"/>
    </row>
    <row r="8449" spans="17:17" x14ac:dyDescent="0.25">
      <c r="Q8449" s="30"/>
    </row>
    <row r="8450" spans="17:17" x14ac:dyDescent="0.25">
      <c r="Q8450" s="30"/>
    </row>
    <row r="8451" spans="17:17" x14ac:dyDescent="0.25">
      <c r="Q8451" s="30"/>
    </row>
    <row r="8452" spans="17:17" x14ac:dyDescent="0.25">
      <c r="Q8452" s="30"/>
    </row>
    <row r="8453" spans="17:17" x14ac:dyDescent="0.25">
      <c r="Q8453" s="30"/>
    </row>
    <row r="8454" spans="17:17" x14ac:dyDescent="0.25">
      <c r="Q8454" s="30"/>
    </row>
    <row r="8455" spans="17:17" x14ac:dyDescent="0.25">
      <c r="Q8455" s="30"/>
    </row>
    <row r="8456" spans="17:17" x14ac:dyDescent="0.25">
      <c r="Q8456" s="30"/>
    </row>
    <row r="8457" spans="17:17" x14ac:dyDescent="0.25">
      <c r="Q8457" s="30"/>
    </row>
    <row r="8458" spans="17:17" x14ac:dyDescent="0.25">
      <c r="Q8458" s="30"/>
    </row>
    <row r="8459" spans="17:17" x14ac:dyDescent="0.25">
      <c r="Q8459" s="30"/>
    </row>
    <row r="8460" spans="17:17" x14ac:dyDescent="0.25">
      <c r="Q8460" s="30"/>
    </row>
    <row r="8461" spans="17:17" x14ac:dyDescent="0.25">
      <c r="Q8461" s="30"/>
    </row>
    <row r="8462" spans="17:17" x14ac:dyDescent="0.25">
      <c r="Q8462" s="30"/>
    </row>
    <row r="8463" spans="17:17" x14ac:dyDescent="0.25">
      <c r="Q8463" s="30"/>
    </row>
    <row r="8464" spans="17:17" x14ac:dyDescent="0.25">
      <c r="Q8464" s="30"/>
    </row>
    <row r="8465" spans="17:17" x14ac:dyDescent="0.25">
      <c r="Q8465" s="30"/>
    </row>
    <row r="8466" spans="17:17" x14ac:dyDescent="0.25">
      <c r="Q8466" s="30"/>
    </row>
    <row r="8467" spans="17:17" x14ac:dyDescent="0.25">
      <c r="Q8467" s="30"/>
    </row>
    <row r="8468" spans="17:17" x14ac:dyDescent="0.25">
      <c r="Q8468" s="30"/>
    </row>
    <row r="8469" spans="17:17" x14ac:dyDescent="0.25">
      <c r="Q8469" s="30"/>
    </row>
    <row r="8470" spans="17:17" x14ac:dyDescent="0.25">
      <c r="Q8470" s="30"/>
    </row>
    <row r="8471" spans="17:17" x14ac:dyDescent="0.25">
      <c r="Q8471" s="30"/>
    </row>
    <row r="8472" spans="17:17" x14ac:dyDescent="0.25">
      <c r="Q8472" s="30"/>
    </row>
    <row r="8473" spans="17:17" x14ac:dyDescent="0.25">
      <c r="Q8473" s="30"/>
    </row>
    <row r="8474" spans="17:17" x14ac:dyDescent="0.25">
      <c r="Q8474" s="30"/>
    </row>
    <row r="8475" spans="17:17" x14ac:dyDescent="0.25">
      <c r="Q8475" s="30"/>
    </row>
    <row r="8476" spans="17:17" x14ac:dyDescent="0.25">
      <c r="Q8476" s="30"/>
    </row>
    <row r="8477" spans="17:17" x14ac:dyDescent="0.25">
      <c r="Q8477" s="30"/>
    </row>
    <row r="8478" spans="17:17" x14ac:dyDescent="0.25">
      <c r="Q8478" s="30"/>
    </row>
    <row r="8479" spans="17:17" x14ac:dyDescent="0.25">
      <c r="Q8479" s="30"/>
    </row>
    <row r="8480" spans="17:17" x14ac:dyDescent="0.25">
      <c r="Q8480" s="30"/>
    </row>
    <row r="8481" spans="17:17" x14ac:dyDescent="0.25">
      <c r="Q8481" s="30"/>
    </row>
    <row r="8482" spans="17:17" x14ac:dyDescent="0.25">
      <c r="Q8482" s="30"/>
    </row>
    <row r="8483" spans="17:17" x14ac:dyDescent="0.25">
      <c r="Q8483" s="30"/>
    </row>
    <row r="8484" spans="17:17" x14ac:dyDescent="0.25">
      <c r="Q8484" s="30"/>
    </row>
    <row r="8485" spans="17:17" x14ac:dyDescent="0.25">
      <c r="Q8485" s="30"/>
    </row>
    <row r="8486" spans="17:17" x14ac:dyDescent="0.25">
      <c r="Q8486" s="30"/>
    </row>
    <row r="8487" spans="17:17" x14ac:dyDescent="0.25">
      <c r="Q8487" s="30"/>
    </row>
    <row r="8488" spans="17:17" x14ac:dyDescent="0.25">
      <c r="Q8488" s="30"/>
    </row>
    <row r="8489" spans="17:17" x14ac:dyDescent="0.25">
      <c r="Q8489" s="30"/>
    </row>
    <row r="8490" spans="17:17" x14ac:dyDescent="0.25">
      <c r="Q8490" s="30"/>
    </row>
    <row r="8491" spans="17:17" x14ac:dyDescent="0.25">
      <c r="Q8491" s="30"/>
    </row>
    <row r="8492" spans="17:17" x14ac:dyDescent="0.25">
      <c r="Q8492" s="30"/>
    </row>
    <row r="8493" spans="17:17" x14ac:dyDescent="0.25">
      <c r="Q8493" s="30"/>
    </row>
    <row r="8494" spans="17:17" x14ac:dyDescent="0.25">
      <c r="Q8494" s="30"/>
    </row>
    <row r="8495" spans="17:17" x14ac:dyDescent="0.25">
      <c r="Q8495" s="30"/>
    </row>
    <row r="8496" spans="17:17" x14ac:dyDescent="0.25">
      <c r="Q8496" s="30"/>
    </row>
    <row r="8497" spans="17:17" x14ac:dyDescent="0.25">
      <c r="Q8497" s="30"/>
    </row>
    <row r="8498" spans="17:17" x14ac:dyDescent="0.25">
      <c r="Q8498" s="30"/>
    </row>
    <row r="8499" spans="17:17" x14ac:dyDescent="0.25">
      <c r="Q8499" s="30"/>
    </row>
    <row r="8500" spans="17:17" x14ac:dyDescent="0.25">
      <c r="Q8500" s="30"/>
    </row>
    <row r="8501" spans="17:17" x14ac:dyDescent="0.25">
      <c r="Q8501" s="30"/>
    </row>
    <row r="8502" spans="17:17" x14ac:dyDescent="0.25">
      <c r="Q8502" s="30"/>
    </row>
    <row r="8503" spans="17:17" x14ac:dyDescent="0.25">
      <c r="Q8503" s="30"/>
    </row>
    <row r="8504" spans="17:17" x14ac:dyDescent="0.25">
      <c r="Q8504" s="30"/>
    </row>
    <row r="8505" spans="17:17" x14ac:dyDescent="0.25">
      <c r="Q8505" s="30"/>
    </row>
    <row r="8506" spans="17:17" x14ac:dyDescent="0.25">
      <c r="Q8506" s="30"/>
    </row>
    <row r="8507" spans="17:17" x14ac:dyDescent="0.25">
      <c r="Q8507" s="30"/>
    </row>
    <row r="8508" spans="17:17" x14ac:dyDescent="0.25">
      <c r="Q8508" s="30"/>
    </row>
    <row r="8509" spans="17:17" x14ac:dyDescent="0.25">
      <c r="Q8509" s="30"/>
    </row>
    <row r="8510" spans="17:17" x14ac:dyDescent="0.25">
      <c r="Q8510" s="30"/>
    </row>
    <row r="8511" spans="17:17" x14ac:dyDescent="0.25">
      <c r="Q8511" s="30"/>
    </row>
    <row r="8512" spans="17:17" x14ac:dyDescent="0.25">
      <c r="Q8512" s="30"/>
    </row>
    <row r="8513" spans="17:17" x14ac:dyDescent="0.25">
      <c r="Q8513" s="30"/>
    </row>
    <row r="8514" spans="17:17" x14ac:dyDescent="0.25">
      <c r="Q8514" s="30"/>
    </row>
    <row r="8515" spans="17:17" x14ac:dyDescent="0.25">
      <c r="Q8515" s="30"/>
    </row>
    <row r="8516" spans="17:17" x14ac:dyDescent="0.25">
      <c r="Q8516" s="30"/>
    </row>
    <row r="8517" spans="17:17" x14ac:dyDescent="0.25">
      <c r="Q8517" s="30"/>
    </row>
    <row r="8518" spans="17:17" x14ac:dyDescent="0.25">
      <c r="Q8518" s="30"/>
    </row>
    <row r="8519" spans="17:17" x14ac:dyDescent="0.25">
      <c r="Q8519" s="30"/>
    </row>
    <row r="8520" spans="17:17" x14ac:dyDescent="0.25">
      <c r="Q8520" s="30"/>
    </row>
    <row r="8521" spans="17:17" x14ac:dyDescent="0.25">
      <c r="Q8521" s="30"/>
    </row>
    <row r="8522" spans="17:17" x14ac:dyDescent="0.25">
      <c r="Q8522" s="30"/>
    </row>
    <row r="8523" spans="17:17" x14ac:dyDescent="0.25">
      <c r="Q8523" s="30"/>
    </row>
    <row r="8524" spans="17:17" x14ac:dyDescent="0.25">
      <c r="Q8524" s="30"/>
    </row>
    <row r="8525" spans="17:17" x14ac:dyDescent="0.25">
      <c r="Q8525" s="30"/>
    </row>
    <row r="8526" spans="17:17" x14ac:dyDescent="0.25">
      <c r="Q8526" s="30"/>
    </row>
    <row r="8527" spans="17:17" x14ac:dyDescent="0.25">
      <c r="Q8527" s="30"/>
    </row>
    <row r="8528" spans="17:17" x14ac:dyDescent="0.25">
      <c r="Q8528" s="30"/>
    </row>
    <row r="8529" spans="17:17" x14ac:dyDescent="0.25">
      <c r="Q8529" s="30"/>
    </row>
    <row r="8530" spans="17:17" x14ac:dyDescent="0.25">
      <c r="Q8530" s="30"/>
    </row>
    <row r="8531" spans="17:17" x14ac:dyDescent="0.25">
      <c r="Q8531" s="30"/>
    </row>
    <row r="8532" spans="17:17" x14ac:dyDescent="0.25">
      <c r="Q8532" s="30"/>
    </row>
    <row r="8533" spans="17:17" x14ac:dyDescent="0.25">
      <c r="Q8533" s="30"/>
    </row>
    <row r="8534" spans="17:17" x14ac:dyDescent="0.25">
      <c r="Q8534" s="30"/>
    </row>
    <row r="8535" spans="17:17" x14ac:dyDescent="0.25">
      <c r="Q8535" s="30"/>
    </row>
    <row r="8536" spans="17:17" x14ac:dyDescent="0.25">
      <c r="Q8536" s="30"/>
    </row>
    <row r="8537" spans="17:17" x14ac:dyDescent="0.25">
      <c r="Q8537" s="30"/>
    </row>
    <row r="8538" spans="17:17" x14ac:dyDescent="0.25">
      <c r="Q8538" s="30"/>
    </row>
    <row r="8539" spans="17:17" x14ac:dyDescent="0.25">
      <c r="Q8539" s="30"/>
    </row>
    <row r="8540" spans="17:17" x14ac:dyDescent="0.25">
      <c r="Q8540" s="30"/>
    </row>
    <row r="8541" spans="17:17" x14ac:dyDescent="0.25">
      <c r="Q8541" s="30"/>
    </row>
    <row r="8542" spans="17:17" x14ac:dyDescent="0.25">
      <c r="Q8542" s="30"/>
    </row>
    <row r="8543" spans="17:17" x14ac:dyDescent="0.25">
      <c r="Q8543" s="30"/>
    </row>
    <row r="8544" spans="17:17" x14ac:dyDescent="0.25">
      <c r="Q8544" s="30"/>
    </row>
    <row r="8545" spans="17:17" x14ac:dyDescent="0.25">
      <c r="Q8545" s="30"/>
    </row>
    <row r="8546" spans="17:17" x14ac:dyDescent="0.25">
      <c r="Q8546" s="30"/>
    </row>
    <row r="8547" spans="17:17" x14ac:dyDescent="0.25">
      <c r="Q8547" s="30"/>
    </row>
    <row r="8548" spans="17:17" x14ac:dyDescent="0.25">
      <c r="Q8548" s="30"/>
    </row>
    <row r="8549" spans="17:17" x14ac:dyDescent="0.25">
      <c r="Q8549" s="30"/>
    </row>
    <row r="8550" spans="17:17" x14ac:dyDescent="0.25">
      <c r="Q8550" s="30"/>
    </row>
    <row r="8551" spans="17:17" x14ac:dyDescent="0.25">
      <c r="Q8551" s="30"/>
    </row>
    <row r="8552" spans="17:17" x14ac:dyDescent="0.25">
      <c r="Q8552" s="30"/>
    </row>
    <row r="8553" spans="17:17" x14ac:dyDescent="0.25">
      <c r="Q8553" s="30"/>
    </row>
    <row r="8554" spans="17:17" x14ac:dyDescent="0.25">
      <c r="Q8554" s="30"/>
    </row>
    <row r="8555" spans="17:17" x14ac:dyDescent="0.25">
      <c r="Q8555" s="30"/>
    </row>
    <row r="8556" spans="17:17" x14ac:dyDescent="0.25">
      <c r="Q8556" s="30"/>
    </row>
    <row r="8557" spans="17:17" x14ac:dyDescent="0.25">
      <c r="Q8557" s="30"/>
    </row>
    <row r="8558" spans="17:17" x14ac:dyDescent="0.25">
      <c r="Q8558" s="30"/>
    </row>
    <row r="8559" spans="17:17" x14ac:dyDescent="0.25">
      <c r="Q8559" s="30"/>
    </row>
    <row r="8560" spans="17:17" x14ac:dyDescent="0.25">
      <c r="Q8560" s="30"/>
    </row>
    <row r="8561" spans="17:17" x14ac:dyDescent="0.25">
      <c r="Q8561" s="30"/>
    </row>
    <row r="8562" spans="17:17" x14ac:dyDescent="0.25">
      <c r="Q8562" s="30"/>
    </row>
    <row r="8563" spans="17:17" x14ac:dyDescent="0.25">
      <c r="Q8563" s="30"/>
    </row>
    <row r="8564" spans="17:17" x14ac:dyDescent="0.25">
      <c r="Q8564" s="30"/>
    </row>
    <row r="8565" spans="17:17" x14ac:dyDescent="0.25">
      <c r="Q8565" s="30"/>
    </row>
    <row r="8566" spans="17:17" x14ac:dyDescent="0.25">
      <c r="Q8566" s="30"/>
    </row>
    <row r="8567" spans="17:17" x14ac:dyDescent="0.25">
      <c r="Q8567" s="30"/>
    </row>
    <row r="8568" spans="17:17" x14ac:dyDescent="0.25">
      <c r="Q8568" s="30"/>
    </row>
    <row r="8569" spans="17:17" x14ac:dyDescent="0.25">
      <c r="Q8569" s="30"/>
    </row>
    <row r="8570" spans="17:17" x14ac:dyDescent="0.25">
      <c r="Q8570" s="30"/>
    </row>
    <row r="8571" spans="17:17" x14ac:dyDescent="0.25">
      <c r="Q8571" s="30"/>
    </row>
    <row r="8572" spans="17:17" x14ac:dyDescent="0.25">
      <c r="Q8572" s="30"/>
    </row>
    <row r="8573" spans="17:17" x14ac:dyDescent="0.25">
      <c r="Q8573" s="30"/>
    </row>
    <row r="8574" spans="17:17" x14ac:dyDescent="0.25">
      <c r="Q8574" s="30"/>
    </row>
    <row r="8575" spans="17:17" x14ac:dyDescent="0.25">
      <c r="Q8575" s="30"/>
    </row>
    <row r="8576" spans="17:17" x14ac:dyDescent="0.25">
      <c r="Q8576" s="30"/>
    </row>
    <row r="8577" spans="17:17" x14ac:dyDescent="0.25">
      <c r="Q8577" s="30"/>
    </row>
    <row r="8578" spans="17:17" x14ac:dyDescent="0.25">
      <c r="Q8578" s="30"/>
    </row>
    <row r="8579" spans="17:17" x14ac:dyDescent="0.25">
      <c r="Q8579" s="30"/>
    </row>
    <row r="8580" spans="17:17" x14ac:dyDescent="0.25">
      <c r="Q8580" s="30"/>
    </row>
    <row r="8581" spans="17:17" x14ac:dyDescent="0.25">
      <c r="Q8581" s="30"/>
    </row>
    <row r="8582" spans="17:17" x14ac:dyDescent="0.25">
      <c r="Q8582" s="30"/>
    </row>
    <row r="8583" spans="17:17" x14ac:dyDescent="0.25">
      <c r="Q8583" s="30"/>
    </row>
    <row r="8584" spans="17:17" x14ac:dyDescent="0.25">
      <c r="Q8584" s="30"/>
    </row>
    <row r="8585" spans="17:17" x14ac:dyDescent="0.25">
      <c r="Q8585" s="30"/>
    </row>
    <row r="8586" spans="17:17" x14ac:dyDescent="0.25">
      <c r="Q8586" s="30"/>
    </row>
    <row r="8587" spans="17:17" x14ac:dyDescent="0.25">
      <c r="Q8587" s="30"/>
    </row>
    <row r="8588" spans="17:17" x14ac:dyDescent="0.25">
      <c r="Q8588" s="30"/>
    </row>
    <row r="8589" spans="17:17" x14ac:dyDescent="0.25">
      <c r="Q8589" s="30"/>
    </row>
    <row r="8590" spans="17:17" x14ac:dyDescent="0.25">
      <c r="Q8590" s="30"/>
    </row>
    <row r="8591" spans="17:17" x14ac:dyDescent="0.25">
      <c r="Q8591" s="30"/>
    </row>
    <row r="8592" spans="17:17" x14ac:dyDescent="0.25">
      <c r="Q8592" s="30"/>
    </row>
    <row r="8593" spans="17:17" x14ac:dyDescent="0.25">
      <c r="Q8593" s="30"/>
    </row>
    <row r="8594" spans="17:17" x14ac:dyDescent="0.25">
      <c r="Q8594" s="30"/>
    </row>
    <row r="8595" spans="17:17" x14ac:dyDescent="0.25">
      <c r="Q8595" s="30"/>
    </row>
    <row r="8596" spans="17:17" x14ac:dyDescent="0.25">
      <c r="Q8596" s="30"/>
    </row>
    <row r="8597" spans="17:17" x14ac:dyDescent="0.25">
      <c r="Q8597" s="30"/>
    </row>
    <row r="8598" spans="17:17" x14ac:dyDescent="0.25">
      <c r="Q8598" s="30"/>
    </row>
    <row r="8599" spans="17:17" x14ac:dyDescent="0.25">
      <c r="Q8599" s="30"/>
    </row>
    <row r="8600" spans="17:17" x14ac:dyDescent="0.25">
      <c r="Q8600" s="30"/>
    </row>
    <row r="8601" spans="17:17" x14ac:dyDescent="0.25">
      <c r="Q8601" s="30"/>
    </row>
    <row r="8602" spans="17:17" x14ac:dyDescent="0.25">
      <c r="Q8602" s="30"/>
    </row>
    <row r="8603" spans="17:17" x14ac:dyDescent="0.25">
      <c r="Q8603" s="30"/>
    </row>
    <row r="8604" spans="17:17" x14ac:dyDescent="0.25">
      <c r="Q8604" s="30"/>
    </row>
    <row r="8605" spans="17:17" x14ac:dyDescent="0.25">
      <c r="Q8605" s="30"/>
    </row>
    <row r="8606" spans="17:17" x14ac:dyDescent="0.25">
      <c r="Q8606" s="30"/>
    </row>
    <row r="8607" spans="17:17" x14ac:dyDescent="0.25">
      <c r="Q8607" s="30"/>
    </row>
    <row r="8608" spans="17:17" x14ac:dyDescent="0.25">
      <c r="Q8608" s="30"/>
    </row>
    <row r="8609" spans="17:17" x14ac:dyDescent="0.25">
      <c r="Q8609" s="30"/>
    </row>
    <row r="8610" spans="17:17" x14ac:dyDescent="0.25">
      <c r="Q8610" s="30"/>
    </row>
    <row r="8611" spans="17:17" x14ac:dyDescent="0.25">
      <c r="Q8611" s="30"/>
    </row>
    <row r="8612" spans="17:17" x14ac:dyDescent="0.25">
      <c r="Q8612" s="30"/>
    </row>
    <row r="8613" spans="17:17" x14ac:dyDescent="0.25">
      <c r="Q8613" s="30"/>
    </row>
    <row r="8614" spans="17:17" x14ac:dyDescent="0.25">
      <c r="Q8614" s="30"/>
    </row>
    <row r="8615" spans="17:17" x14ac:dyDescent="0.25">
      <c r="Q8615" s="30"/>
    </row>
    <row r="8616" spans="17:17" x14ac:dyDescent="0.25">
      <c r="Q8616" s="30"/>
    </row>
    <row r="8617" spans="17:17" x14ac:dyDescent="0.25">
      <c r="Q8617" s="30"/>
    </row>
    <row r="8618" spans="17:17" x14ac:dyDescent="0.25">
      <c r="Q8618" s="30"/>
    </row>
    <row r="8619" spans="17:17" x14ac:dyDescent="0.25">
      <c r="Q8619" s="30"/>
    </row>
    <row r="8620" spans="17:17" x14ac:dyDescent="0.25">
      <c r="Q8620" s="30"/>
    </row>
    <row r="8621" spans="17:17" x14ac:dyDescent="0.25">
      <c r="Q8621" s="30"/>
    </row>
    <row r="8622" spans="17:17" x14ac:dyDescent="0.25">
      <c r="Q8622" s="30"/>
    </row>
    <row r="8623" spans="17:17" x14ac:dyDescent="0.25">
      <c r="Q8623" s="30"/>
    </row>
    <row r="8624" spans="17:17" x14ac:dyDescent="0.25">
      <c r="Q8624" s="30"/>
    </row>
    <row r="8625" spans="17:17" x14ac:dyDescent="0.25">
      <c r="Q8625" s="30"/>
    </row>
    <row r="8626" spans="17:17" x14ac:dyDescent="0.25">
      <c r="Q8626" s="30"/>
    </row>
    <row r="8627" spans="17:17" x14ac:dyDescent="0.25">
      <c r="Q8627" s="30"/>
    </row>
    <row r="8628" spans="17:17" x14ac:dyDescent="0.25">
      <c r="Q8628" s="30"/>
    </row>
    <row r="8629" spans="17:17" x14ac:dyDescent="0.25">
      <c r="Q8629" s="30"/>
    </row>
    <row r="8630" spans="17:17" x14ac:dyDescent="0.25">
      <c r="Q8630" s="30"/>
    </row>
    <row r="8631" spans="17:17" x14ac:dyDescent="0.25">
      <c r="Q8631" s="30"/>
    </row>
    <row r="8632" spans="17:17" x14ac:dyDescent="0.25">
      <c r="Q8632" s="30"/>
    </row>
    <row r="8633" spans="17:17" x14ac:dyDescent="0.25">
      <c r="Q8633" s="30"/>
    </row>
    <row r="8634" spans="17:17" x14ac:dyDescent="0.25">
      <c r="Q8634" s="30"/>
    </row>
    <row r="8635" spans="17:17" x14ac:dyDescent="0.25">
      <c r="Q8635" s="30"/>
    </row>
    <row r="8636" spans="17:17" x14ac:dyDescent="0.25">
      <c r="Q8636" s="30"/>
    </row>
    <row r="8637" spans="17:17" x14ac:dyDescent="0.25">
      <c r="Q8637" s="30"/>
    </row>
    <row r="8638" spans="17:17" x14ac:dyDescent="0.25">
      <c r="Q8638" s="30"/>
    </row>
    <row r="8639" spans="17:17" x14ac:dyDescent="0.25">
      <c r="Q8639" s="30"/>
    </row>
    <row r="8640" spans="17:17" x14ac:dyDescent="0.25">
      <c r="Q8640" s="30"/>
    </row>
    <row r="8641" spans="17:17" x14ac:dyDescent="0.25">
      <c r="Q8641" s="30"/>
    </row>
    <row r="8642" spans="17:17" x14ac:dyDescent="0.25">
      <c r="Q8642" s="30"/>
    </row>
    <row r="8643" spans="17:17" x14ac:dyDescent="0.25">
      <c r="Q8643" s="30"/>
    </row>
    <row r="8644" spans="17:17" x14ac:dyDescent="0.25">
      <c r="Q8644" s="30"/>
    </row>
    <row r="8645" spans="17:17" x14ac:dyDescent="0.25">
      <c r="Q8645" s="30"/>
    </row>
    <row r="8646" spans="17:17" x14ac:dyDescent="0.25">
      <c r="Q8646" s="30"/>
    </row>
    <row r="8647" spans="17:17" x14ac:dyDescent="0.25">
      <c r="Q8647" s="30"/>
    </row>
    <row r="8648" spans="17:17" x14ac:dyDescent="0.25">
      <c r="Q8648" s="30"/>
    </row>
    <row r="8649" spans="17:17" x14ac:dyDescent="0.25">
      <c r="Q8649" s="30"/>
    </row>
    <row r="8650" spans="17:17" x14ac:dyDescent="0.25">
      <c r="Q8650" s="30"/>
    </row>
    <row r="8651" spans="17:17" x14ac:dyDescent="0.25">
      <c r="Q8651" s="30"/>
    </row>
    <row r="8652" spans="17:17" x14ac:dyDescent="0.25">
      <c r="Q8652" s="30"/>
    </row>
    <row r="8653" spans="17:17" x14ac:dyDescent="0.25">
      <c r="Q8653" s="30"/>
    </row>
    <row r="8654" spans="17:17" x14ac:dyDescent="0.25">
      <c r="Q8654" s="30"/>
    </row>
    <row r="8655" spans="17:17" x14ac:dyDescent="0.25">
      <c r="Q8655" s="30"/>
    </row>
    <row r="8656" spans="17:17" x14ac:dyDescent="0.25">
      <c r="Q8656" s="30"/>
    </row>
    <row r="8657" spans="17:17" x14ac:dyDescent="0.25">
      <c r="Q8657" s="30"/>
    </row>
    <row r="8658" spans="17:17" x14ac:dyDescent="0.25">
      <c r="Q8658" s="30"/>
    </row>
    <row r="8659" spans="17:17" x14ac:dyDescent="0.25">
      <c r="Q8659" s="30"/>
    </row>
    <row r="8660" spans="17:17" x14ac:dyDescent="0.25">
      <c r="Q8660" s="30"/>
    </row>
    <row r="8661" spans="17:17" x14ac:dyDescent="0.25">
      <c r="Q8661" s="30"/>
    </row>
    <row r="8662" spans="17:17" x14ac:dyDescent="0.25">
      <c r="Q8662" s="30"/>
    </row>
    <row r="8663" spans="17:17" x14ac:dyDescent="0.25">
      <c r="Q8663" s="30"/>
    </row>
    <row r="8664" spans="17:17" x14ac:dyDescent="0.25">
      <c r="Q8664" s="30"/>
    </row>
    <row r="8665" spans="17:17" x14ac:dyDescent="0.25">
      <c r="Q8665" s="30"/>
    </row>
    <row r="8666" spans="17:17" x14ac:dyDescent="0.25">
      <c r="Q8666" s="30"/>
    </row>
    <row r="8667" spans="17:17" x14ac:dyDescent="0.25">
      <c r="Q8667" s="30"/>
    </row>
    <row r="8668" spans="17:17" x14ac:dyDescent="0.25">
      <c r="Q8668" s="30"/>
    </row>
    <row r="8669" spans="17:17" x14ac:dyDescent="0.25">
      <c r="Q8669" s="30"/>
    </row>
    <row r="8670" spans="17:17" x14ac:dyDescent="0.25">
      <c r="Q8670" s="30"/>
    </row>
    <row r="8671" spans="17:17" x14ac:dyDescent="0.25">
      <c r="Q8671" s="30"/>
    </row>
    <row r="8672" spans="17:17" x14ac:dyDescent="0.25">
      <c r="Q8672" s="30"/>
    </row>
    <row r="8673" spans="17:17" x14ac:dyDescent="0.25">
      <c r="Q8673" s="30"/>
    </row>
    <row r="8674" spans="17:17" x14ac:dyDescent="0.25">
      <c r="Q8674" s="30"/>
    </row>
    <row r="8675" spans="17:17" x14ac:dyDescent="0.25">
      <c r="Q8675" s="30"/>
    </row>
    <row r="8676" spans="17:17" x14ac:dyDescent="0.25">
      <c r="Q8676" s="30"/>
    </row>
    <row r="8677" spans="17:17" x14ac:dyDescent="0.25">
      <c r="Q8677" s="30"/>
    </row>
    <row r="8678" spans="17:17" x14ac:dyDescent="0.25">
      <c r="Q8678" s="30"/>
    </row>
    <row r="8679" spans="17:17" x14ac:dyDescent="0.25">
      <c r="Q8679" s="30"/>
    </row>
    <row r="8680" spans="17:17" x14ac:dyDescent="0.25">
      <c r="Q8680" s="30"/>
    </row>
    <row r="8681" spans="17:17" x14ac:dyDescent="0.25">
      <c r="Q8681" s="30"/>
    </row>
    <row r="8682" spans="17:17" x14ac:dyDescent="0.25">
      <c r="Q8682" s="30"/>
    </row>
    <row r="8683" spans="17:17" x14ac:dyDescent="0.25">
      <c r="Q8683" s="30"/>
    </row>
    <row r="8684" spans="17:17" x14ac:dyDescent="0.25">
      <c r="Q8684" s="30"/>
    </row>
    <row r="8685" spans="17:17" x14ac:dyDescent="0.25">
      <c r="Q8685" s="30"/>
    </row>
    <row r="8686" spans="17:17" x14ac:dyDescent="0.25">
      <c r="Q8686" s="30"/>
    </row>
    <row r="8687" spans="17:17" x14ac:dyDescent="0.25">
      <c r="Q8687" s="30"/>
    </row>
    <row r="8688" spans="17:17" x14ac:dyDescent="0.25">
      <c r="Q8688" s="30"/>
    </row>
    <row r="8689" spans="17:17" x14ac:dyDescent="0.25">
      <c r="Q8689" s="30"/>
    </row>
    <row r="8690" spans="17:17" x14ac:dyDescent="0.25">
      <c r="Q8690" s="30"/>
    </row>
    <row r="8691" spans="17:17" x14ac:dyDescent="0.25">
      <c r="Q8691" s="30"/>
    </row>
    <row r="8692" spans="17:17" x14ac:dyDescent="0.25">
      <c r="Q8692" s="30"/>
    </row>
    <row r="8693" spans="17:17" x14ac:dyDescent="0.25">
      <c r="Q8693" s="30"/>
    </row>
    <row r="8694" spans="17:17" x14ac:dyDescent="0.25">
      <c r="Q8694" s="30"/>
    </row>
    <row r="8695" spans="17:17" x14ac:dyDescent="0.25">
      <c r="Q8695" s="30"/>
    </row>
    <row r="8696" spans="17:17" x14ac:dyDescent="0.25">
      <c r="Q8696" s="30"/>
    </row>
    <row r="8697" spans="17:17" x14ac:dyDescent="0.25">
      <c r="Q8697" s="30"/>
    </row>
    <row r="8698" spans="17:17" x14ac:dyDescent="0.25">
      <c r="Q8698" s="30"/>
    </row>
    <row r="8699" spans="17:17" x14ac:dyDescent="0.25">
      <c r="Q8699" s="30"/>
    </row>
    <row r="8700" spans="17:17" x14ac:dyDescent="0.25">
      <c r="Q8700" s="30"/>
    </row>
    <row r="8701" spans="17:17" x14ac:dyDescent="0.25">
      <c r="Q8701" s="30"/>
    </row>
    <row r="8702" spans="17:17" x14ac:dyDescent="0.25">
      <c r="Q8702" s="30"/>
    </row>
    <row r="8703" spans="17:17" x14ac:dyDescent="0.25">
      <c r="Q8703" s="30"/>
    </row>
    <row r="8704" spans="17:17" x14ac:dyDescent="0.25">
      <c r="Q8704" s="30"/>
    </row>
    <row r="8705" spans="17:17" x14ac:dyDescent="0.25">
      <c r="Q8705" s="30"/>
    </row>
    <row r="8706" spans="17:17" x14ac:dyDescent="0.25">
      <c r="Q8706" s="30"/>
    </row>
    <row r="8707" spans="17:17" x14ac:dyDescent="0.25">
      <c r="Q8707" s="30"/>
    </row>
    <row r="8708" spans="17:17" x14ac:dyDescent="0.25">
      <c r="Q8708" s="30"/>
    </row>
    <row r="8709" spans="17:17" x14ac:dyDescent="0.25">
      <c r="Q8709" s="30"/>
    </row>
    <row r="8710" spans="17:17" x14ac:dyDescent="0.25">
      <c r="Q8710" s="30"/>
    </row>
    <row r="8711" spans="17:17" x14ac:dyDescent="0.25">
      <c r="Q8711" s="30"/>
    </row>
    <row r="8712" spans="17:17" x14ac:dyDescent="0.25">
      <c r="Q8712" s="30"/>
    </row>
    <row r="8713" spans="17:17" x14ac:dyDescent="0.25">
      <c r="Q8713" s="30"/>
    </row>
    <row r="8714" spans="17:17" x14ac:dyDescent="0.25">
      <c r="Q8714" s="30"/>
    </row>
    <row r="8715" spans="17:17" x14ac:dyDescent="0.25">
      <c r="Q8715" s="30"/>
    </row>
    <row r="8716" spans="17:17" x14ac:dyDescent="0.25">
      <c r="Q8716" s="30"/>
    </row>
    <row r="8717" spans="17:17" x14ac:dyDescent="0.25">
      <c r="Q8717" s="30"/>
    </row>
    <row r="8718" spans="17:17" x14ac:dyDescent="0.25">
      <c r="Q8718" s="30"/>
    </row>
    <row r="8719" spans="17:17" x14ac:dyDescent="0.25">
      <c r="Q8719" s="30"/>
    </row>
    <row r="8720" spans="17:17" x14ac:dyDescent="0.25">
      <c r="Q8720" s="30"/>
    </row>
    <row r="8721" spans="17:17" x14ac:dyDescent="0.25">
      <c r="Q8721" s="30"/>
    </row>
    <row r="8722" spans="17:17" x14ac:dyDescent="0.25">
      <c r="Q8722" s="30"/>
    </row>
    <row r="8723" spans="17:17" x14ac:dyDescent="0.25">
      <c r="Q8723" s="30"/>
    </row>
    <row r="8724" spans="17:17" x14ac:dyDescent="0.25">
      <c r="Q8724" s="30"/>
    </row>
    <row r="8725" spans="17:17" x14ac:dyDescent="0.25">
      <c r="Q8725" s="30"/>
    </row>
    <row r="8726" spans="17:17" x14ac:dyDescent="0.25">
      <c r="Q8726" s="30"/>
    </row>
    <row r="8727" spans="17:17" x14ac:dyDescent="0.25">
      <c r="Q8727" s="30"/>
    </row>
    <row r="8728" spans="17:17" x14ac:dyDescent="0.25">
      <c r="Q8728" s="30"/>
    </row>
    <row r="8729" spans="17:17" x14ac:dyDescent="0.25">
      <c r="Q8729" s="30"/>
    </row>
    <row r="8730" spans="17:17" x14ac:dyDescent="0.25">
      <c r="Q8730" s="30"/>
    </row>
    <row r="8731" spans="17:17" x14ac:dyDescent="0.25">
      <c r="Q8731" s="30"/>
    </row>
    <row r="8732" spans="17:17" x14ac:dyDescent="0.25">
      <c r="Q8732" s="30"/>
    </row>
    <row r="8733" spans="17:17" x14ac:dyDescent="0.25">
      <c r="Q8733" s="30"/>
    </row>
    <row r="8734" spans="17:17" x14ac:dyDescent="0.25">
      <c r="Q8734" s="30"/>
    </row>
    <row r="8735" spans="17:17" x14ac:dyDescent="0.25">
      <c r="Q8735" s="30"/>
    </row>
    <row r="8736" spans="17:17" x14ac:dyDescent="0.25">
      <c r="Q8736" s="30"/>
    </row>
    <row r="8737" spans="17:17" x14ac:dyDescent="0.25">
      <c r="Q8737" s="30"/>
    </row>
    <row r="8738" spans="17:17" x14ac:dyDescent="0.25">
      <c r="Q8738" s="30"/>
    </row>
    <row r="8739" spans="17:17" x14ac:dyDescent="0.25">
      <c r="Q8739" s="30"/>
    </row>
    <row r="8740" spans="17:17" x14ac:dyDescent="0.25">
      <c r="Q8740" s="30"/>
    </row>
    <row r="8741" spans="17:17" x14ac:dyDescent="0.25">
      <c r="Q8741" s="30"/>
    </row>
    <row r="8742" spans="17:17" x14ac:dyDescent="0.25">
      <c r="Q8742" s="30"/>
    </row>
    <row r="8743" spans="17:17" x14ac:dyDescent="0.25">
      <c r="Q8743" s="30"/>
    </row>
    <row r="8744" spans="17:17" x14ac:dyDescent="0.25">
      <c r="Q8744" s="30"/>
    </row>
    <row r="8745" spans="17:17" x14ac:dyDescent="0.25">
      <c r="Q8745" s="30"/>
    </row>
    <row r="8746" spans="17:17" x14ac:dyDescent="0.25">
      <c r="Q8746" s="30"/>
    </row>
    <row r="8747" spans="17:17" x14ac:dyDescent="0.25">
      <c r="Q8747" s="30"/>
    </row>
    <row r="8748" spans="17:17" x14ac:dyDescent="0.25">
      <c r="Q8748" s="30"/>
    </row>
    <row r="8749" spans="17:17" x14ac:dyDescent="0.25">
      <c r="Q8749" s="30"/>
    </row>
    <row r="8750" spans="17:17" x14ac:dyDescent="0.25">
      <c r="Q8750" s="30"/>
    </row>
    <row r="8751" spans="17:17" x14ac:dyDescent="0.25">
      <c r="Q8751" s="30"/>
    </row>
    <row r="8752" spans="17:17" x14ac:dyDescent="0.25">
      <c r="Q8752" s="30"/>
    </row>
    <row r="8753" spans="17:17" x14ac:dyDescent="0.25">
      <c r="Q8753" s="30"/>
    </row>
    <row r="8754" spans="17:17" x14ac:dyDescent="0.25">
      <c r="Q8754" s="30"/>
    </row>
    <row r="8755" spans="17:17" x14ac:dyDescent="0.25">
      <c r="Q8755" s="30"/>
    </row>
    <row r="8756" spans="17:17" x14ac:dyDescent="0.25">
      <c r="Q8756" s="30"/>
    </row>
    <row r="8757" spans="17:17" x14ac:dyDescent="0.25">
      <c r="Q8757" s="30"/>
    </row>
    <row r="8758" spans="17:17" x14ac:dyDescent="0.25">
      <c r="Q8758" s="30"/>
    </row>
    <row r="8759" spans="17:17" x14ac:dyDescent="0.25">
      <c r="Q8759" s="30"/>
    </row>
    <row r="8760" spans="17:17" x14ac:dyDescent="0.25">
      <c r="Q8760" s="30"/>
    </row>
    <row r="8761" spans="17:17" x14ac:dyDescent="0.25">
      <c r="Q8761" s="30"/>
    </row>
    <row r="8762" spans="17:17" x14ac:dyDescent="0.25">
      <c r="Q8762" s="30"/>
    </row>
    <row r="8763" spans="17:17" x14ac:dyDescent="0.25">
      <c r="Q8763" s="30"/>
    </row>
    <row r="8764" spans="17:17" x14ac:dyDescent="0.25">
      <c r="Q8764" s="30"/>
    </row>
    <row r="8765" spans="17:17" x14ac:dyDescent="0.25">
      <c r="Q8765" s="30"/>
    </row>
    <row r="8766" spans="17:17" x14ac:dyDescent="0.25">
      <c r="Q8766" s="30"/>
    </row>
    <row r="8767" spans="17:17" x14ac:dyDescent="0.25">
      <c r="Q8767" s="30"/>
    </row>
    <row r="8768" spans="17:17" x14ac:dyDescent="0.25">
      <c r="Q8768" s="30"/>
    </row>
    <row r="8769" spans="17:17" x14ac:dyDescent="0.25">
      <c r="Q8769" s="30"/>
    </row>
    <row r="8770" spans="17:17" x14ac:dyDescent="0.25">
      <c r="Q8770" s="30"/>
    </row>
    <row r="8771" spans="17:17" x14ac:dyDescent="0.25">
      <c r="Q8771" s="30"/>
    </row>
    <row r="8772" spans="17:17" x14ac:dyDescent="0.25">
      <c r="Q8772" s="30"/>
    </row>
    <row r="8773" spans="17:17" x14ac:dyDescent="0.25">
      <c r="Q8773" s="30"/>
    </row>
    <row r="8774" spans="17:17" x14ac:dyDescent="0.25">
      <c r="Q8774" s="30"/>
    </row>
    <row r="8775" spans="17:17" x14ac:dyDescent="0.25">
      <c r="Q8775" s="30"/>
    </row>
    <row r="8776" spans="17:17" x14ac:dyDescent="0.25">
      <c r="Q8776" s="30"/>
    </row>
    <row r="8777" spans="17:17" x14ac:dyDescent="0.25">
      <c r="Q8777" s="30"/>
    </row>
    <row r="8778" spans="17:17" x14ac:dyDescent="0.25">
      <c r="Q8778" s="30"/>
    </row>
    <row r="8779" spans="17:17" x14ac:dyDescent="0.25">
      <c r="Q8779" s="30"/>
    </row>
    <row r="8780" spans="17:17" x14ac:dyDescent="0.25">
      <c r="Q8780" s="30"/>
    </row>
    <row r="8781" spans="17:17" x14ac:dyDescent="0.25">
      <c r="Q8781" s="30"/>
    </row>
    <row r="8782" spans="17:17" x14ac:dyDescent="0.25">
      <c r="Q8782" s="30"/>
    </row>
    <row r="8783" spans="17:17" x14ac:dyDescent="0.25">
      <c r="Q8783" s="30"/>
    </row>
    <row r="8784" spans="17:17" x14ac:dyDescent="0.25">
      <c r="Q8784" s="30"/>
    </row>
    <row r="8785" spans="17:17" x14ac:dyDescent="0.25">
      <c r="Q8785" s="30"/>
    </row>
    <row r="8786" spans="17:17" x14ac:dyDescent="0.25">
      <c r="Q8786" s="30"/>
    </row>
    <row r="8787" spans="17:17" x14ac:dyDescent="0.25">
      <c r="Q8787" s="30"/>
    </row>
    <row r="8788" spans="17:17" x14ac:dyDescent="0.25">
      <c r="Q8788" s="30"/>
    </row>
    <row r="8789" spans="17:17" x14ac:dyDescent="0.25">
      <c r="Q8789" s="30"/>
    </row>
    <row r="8790" spans="17:17" x14ac:dyDescent="0.25">
      <c r="Q8790" s="30"/>
    </row>
    <row r="8791" spans="17:17" x14ac:dyDescent="0.25">
      <c r="Q8791" s="30"/>
    </row>
    <row r="8792" spans="17:17" x14ac:dyDescent="0.25">
      <c r="Q8792" s="30"/>
    </row>
    <row r="8793" spans="17:17" x14ac:dyDescent="0.25">
      <c r="Q8793" s="30"/>
    </row>
    <row r="8794" spans="17:17" x14ac:dyDescent="0.25">
      <c r="Q8794" s="30"/>
    </row>
    <row r="8795" spans="17:17" x14ac:dyDescent="0.25">
      <c r="Q8795" s="30"/>
    </row>
    <row r="8796" spans="17:17" x14ac:dyDescent="0.25">
      <c r="Q8796" s="30"/>
    </row>
    <row r="8797" spans="17:17" x14ac:dyDescent="0.25">
      <c r="Q8797" s="30"/>
    </row>
    <row r="8798" spans="17:17" x14ac:dyDescent="0.25">
      <c r="Q8798" s="30"/>
    </row>
    <row r="8799" spans="17:17" x14ac:dyDescent="0.25">
      <c r="Q8799" s="30"/>
    </row>
    <row r="8800" spans="17:17" x14ac:dyDescent="0.25">
      <c r="Q8800" s="30"/>
    </row>
    <row r="8801" spans="17:17" x14ac:dyDescent="0.25">
      <c r="Q8801" s="30"/>
    </row>
    <row r="8802" spans="17:17" x14ac:dyDescent="0.25">
      <c r="Q8802" s="30"/>
    </row>
    <row r="8803" spans="17:17" x14ac:dyDescent="0.25">
      <c r="Q8803" s="30"/>
    </row>
    <row r="8804" spans="17:17" x14ac:dyDescent="0.25">
      <c r="Q8804" s="30"/>
    </row>
    <row r="8805" spans="17:17" x14ac:dyDescent="0.25">
      <c r="Q8805" s="30"/>
    </row>
    <row r="8806" spans="17:17" x14ac:dyDescent="0.25">
      <c r="Q8806" s="30"/>
    </row>
    <row r="8807" spans="17:17" x14ac:dyDescent="0.25">
      <c r="Q8807" s="30"/>
    </row>
    <row r="8808" spans="17:17" x14ac:dyDescent="0.25">
      <c r="Q8808" s="30"/>
    </row>
    <row r="8809" spans="17:17" x14ac:dyDescent="0.25">
      <c r="Q8809" s="30"/>
    </row>
    <row r="8810" spans="17:17" x14ac:dyDescent="0.25">
      <c r="Q8810" s="30"/>
    </row>
    <row r="8811" spans="17:17" x14ac:dyDescent="0.25">
      <c r="Q8811" s="30"/>
    </row>
    <row r="8812" spans="17:17" x14ac:dyDescent="0.25">
      <c r="Q8812" s="30"/>
    </row>
    <row r="8813" spans="17:17" x14ac:dyDescent="0.25">
      <c r="Q8813" s="30"/>
    </row>
    <row r="8814" spans="17:17" x14ac:dyDescent="0.25">
      <c r="Q8814" s="30"/>
    </row>
    <row r="8815" spans="17:17" x14ac:dyDescent="0.25">
      <c r="Q8815" s="30"/>
    </row>
    <row r="8816" spans="17:17" x14ac:dyDescent="0.25">
      <c r="Q8816" s="30"/>
    </row>
    <row r="8817" spans="17:17" x14ac:dyDescent="0.25">
      <c r="Q8817" s="30"/>
    </row>
    <row r="8818" spans="17:17" x14ac:dyDescent="0.25">
      <c r="Q8818" s="30"/>
    </row>
    <row r="8819" spans="17:17" x14ac:dyDescent="0.25">
      <c r="Q8819" s="30"/>
    </row>
    <row r="8820" spans="17:17" x14ac:dyDescent="0.25">
      <c r="Q8820" s="30"/>
    </row>
    <row r="8821" spans="17:17" x14ac:dyDescent="0.25">
      <c r="Q8821" s="30"/>
    </row>
    <row r="8822" spans="17:17" x14ac:dyDescent="0.25">
      <c r="Q8822" s="30"/>
    </row>
    <row r="8823" spans="17:17" x14ac:dyDescent="0.25">
      <c r="Q8823" s="30"/>
    </row>
    <row r="8824" spans="17:17" x14ac:dyDescent="0.25">
      <c r="Q8824" s="30"/>
    </row>
    <row r="8825" spans="17:17" x14ac:dyDescent="0.25">
      <c r="Q8825" s="30"/>
    </row>
    <row r="8826" spans="17:17" x14ac:dyDescent="0.25">
      <c r="Q8826" s="30"/>
    </row>
    <row r="8827" spans="17:17" x14ac:dyDescent="0.25">
      <c r="Q8827" s="30"/>
    </row>
    <row r="8828" spans="17:17" x14ac:dyDescent="0.25">
      <c r="Q8828" s="30"/>
    </row>
    <row r="8829" spans="17:17" x14ac:dyDescent="0.25">
      <c r="Q8829" s="30"/>
    </row>
    <row r="8830" spans="17:17" x14ac:dyDescent="0.25">
      <c r="Q8830" s="30"/>
    </row>
    <row r="8831" spans="17:17" x14ac:dyDescent="0.25">
      <c r="Q8831" s="30"/>
    </row>
    <row r="8832" spans="17:17" x14ac:dyDescent="0.25">
      <c r="Q8832" s="30"/>
    </row>
    <row r="8833" spans="17:17" x14ac:dyDescent="0.25">
      <c r="Q8833" s="30"/>
    </row>
    <row r="8834" spans="17:17" x14ac:dyDescent="0.25">
      <c r="Q8834" s="30"/>
    </row>
    <row r="8835" spans="17:17" x14ac:dyDescent="0.25">
      <c r="Q8835" s="30"/>
    </row>
    <row r="8836" spans="17:17" x14ac:dyDescent="0.25">
      <c r="Q8836" s="30"/>
    </row>
    <row r="8837" spans="17:17" x14ac:dyDescent="0.25">
      <c r="Q8837" s="30"/>
    </row>
    <row r="8838" spans="17:17" x14ac:dyDescent="0.25">
      <c r="Q8838" s="30"/>
    </row>
    <row r="8839" spans="17:17" x14ac:dyDescent="0.25">
      <c r="Q8839" s="30"/>
    </row>
    <row r="8840" spans="17:17" x14ac:dyDescent="0.25">
      <c r="Q8840" s="30"/>
    </row>
    <row r="8841" spans="17:17" x14ac:dyDescent="0.25">
      <c r="Q8841" s="30"/>
    </row>
    <row r="8842" spans="17:17" x14ac:dyDescent="0.25">
      <c r="Q8842" s="30"/>
    </row>
    <row r="8843" spans="17:17" x14ac:dyDescent="0.25">
      <c r="Q8843" s="30"/>
    </row>
    <row r="8844" spans="17:17" x14ac:dyDescent="0.25">
      <c r="Q8844" s="30"/>
    </row>
    <row r="8845" spans="17:17" x14ac:dyDescent="0.25">
      <c r="Q8845" s="30"/>
    </row>
    <row r="8846" spans="17:17" x14ac:dyDescent="0.25">
      <c r="Q8846" s="30"/>
    </row>
    <row r="8847" spans="17:17" x14ac:dyDescent="0.25">
      <c r="Q8847" s="30"/>
    </row>
    <row r="8848" spans="17:17" x14ac:dyDescent="0.25">
      <c r="Q8848" s="30"/>
    </row>
    <row r="8849" spans="17:17" x14ac:dyDescent="0.25">
      <c r="Q8849" s="30"/>
    </row>
    <row r="8850" spans="17:17" x14ac:dyDescent="0.25">
      <c r="Q8850" s="30"/>
    </row>
    <row r="8851" spans="17:17" x14ac:dyDescent="0.25">
      <c r="Q8851" s="30"/>
    </row>
    <row r="8852" spans="17:17" x14ac:dyDescent="0.25">
      <c r="Q8852" s="30"/>
    </row>
    <row r="8853" spans="17:17" x14ac:dyDescent="0.25">
      <c r="Q8853" s="30"/>
    </row>
    <row r="8854" spans="17:17" x14ac:dyDescent="0.25">
      <c r="Q8854" s="30"/>
    </row>
    <row r="8855" spans="17:17" x14ac:dyDescent="0.25">
      <c r="Q8855" s="30"/>
    </row>
    <row r="8856" spans="17:17" x14ac:dyDescent="0.25">
      <c r="Q8856" s="30"/>
    </row>
    <row r="8857" spans="17:17" x14ac:dyDescent="0.25">
      <c r="Q8857" s="30"/>
    </row>
    <row r="8858" spans="17:17" x14ac:dyDescent="0.25">
      <c r="Q8858" s="30"/>
    </row>
    <row r="8859" spans="17:17" x14ac:dyDescent="0.25">
      <c r="Q8859" s="30"/>
    </row>
    <row r="8860" spans="17:17" x14ac:dyDescent="0.25">
      <c r="Q8860" s="30"/>
    </row>
    <row r="8861" spans="17:17" x14ac:dyDescent="0.25">
      <c r="Q8861" s="30"/>
    </row>
    <row r="8862" spans="17:17" x14ac:dyDescent="0.25">
      <c r="Q8862" s="30"/>
    </row>
    <row r="8863" spans="17:17" x14ac:dyDescent="0.25">
      <c r="Q8863" s="30"/>
    </row>
    <row r="8864" spans="17:17" x14ac:dyDescent="0.25">
      <c r="Q8864" s="30"/>
    </row>
    <row r="8865" spans="17:17" x14ac:dyDescent="0.25">
      <c r="Q8865" s="30"/>
    </row>
    <row r="8866" spans="17:17" x14ac:dyDescent="0.25">
      <c r="Q8866" s="30"/>
    </row>
    <row r="8867" spans="17:17" x14ac:dyDescent="0.25">
      <c r="Q8867" s="30"/>
    </row>
    <row r="8868" spans="17:17" x14ac:dyDescent="0.25">
      <c r="Q8868" s="30"/>
    </row>
    <row r="8869" spans="17:17" x14ac:dyDescent="0.25">
      <c r="Q8869" s="30"/>
    </row>
    <row r="8870" spans="17:17" x14ac:dyDescent="0.25">
      <c r="Q8870" s="30"/>
    </row>
    <row r="8871" spans="17:17" x14ac:dyDescent="0.25">
      <c r="Q8871" s="30"/>
    </row>
    <row r="8872" spans="17:17" x14ac:dyDescent="0.25">
      <c r="Q8872" s="30"/>
    </row>
    <row r="8873" spans="17:17" x14ac:dyDescent="0.25">
      <c r="Q8873" s="30"/>
    </row>
    <row r="8874" spans="17:17" x14ac:dyDescent="0.25">
      <c r="Q8874" s="30"/>
    </row>
    <row r="8875" spans="17:17" x14ac:dyDescent="0.25">
      <c r="Q8875" s="30"/>
    </row>
    <row r="8876" spans="17:17" x14ac:dyDescent="0.25">
      <c r="Q8876" s="30"/>
    </row>
    <row r="8877" spans="17:17" x14ac:dyDescent="0.25">
      <c r="Q8877" s="30"/>
    </row>
    <row r="8878" spans="17:17" x14ac:dyDescent="0.25">
      <c r="Q8878" s="30"/>
    </row>
    <row r="8879" spans="17:17" x14ac:dyDescent="0.25">
      <c r="Q8879" s="30"/>
    </row>
    <row r="8880" spans="17:17" x14ac:dyDescent="0.25">
      <c r="Q8880" s="30"/>
    </row>
    <row r="8881" spans="17:17" x14ac:dyDescent="0.25">
      <c r="Q8881" s="30"/>
    </row>
    <row r="8882" spans="17:17" x14ac:dyDescent="0.25">
      <c r="Q8882" s="30"/>
    </row>
    <row r="8883" spans="17:17" x14ac:dyDescent="0.25">
      <c r="Q8883" s="30"/>
    </row>
    <row r="8884" spans="17:17" x14ac:dyDescent="0.25">
      <c r="Q8884" s="30"/>
    </row>
    <row r="8885" spans="17:17" x14ac:dyDescent="0.25">
      <c r="Q8885" s="30"/>
    </row>
    <row r="8886" spans="17:17" x14ac:dyDescent="0.25">
      <c r="Q8886" s="30"/>
    </row>
    <row r="8887" spans="17:17" x14ac:dyDescent="0.25">
      <c r="Q8887" s="30"/>
    </row>
    <row r="8888" spans="17:17" x14ac:dyDescent="0.25">
      <c r="Q8888" s="30"/>
    </row>
    <row r="8889" spans="17:17" x14ac:dyDescent="0.25">
      <c r="Q8889" s="30"/>
    </row>
    <row r="8890" spans="17:17" x14ac:dyDescent="0.25">
      <c r="Q8890" s="30"/>
    </row>
    <row r="8891" spans="17:17" x14ac:dyDescent="0.25">
      <c r="Q8891" s="30"/>
    </row>
    <row r="8892" spans="17:17" x14ac:dyDescent="0.25">
      <c r="Q8892" s="30"/>
    </row>
    <row r="8893" spans="17:17" x14ac:dyDescent="0.25">
      <c r="Q8893" s="30"/>
    </row>
    <row r="8894" spans="17:17" x14ac:dyDescent="0.25">
      <c r="Q8894" s="30"/>
    </row>
    <row r="8895" spans="17:17" x14ac:dyDescent="0.25">
      <c r="Q8895" s="30"/>
    </row>
    <row r="8896" spans="17:17" x14ac:dyDescent="0.25">
      <c r="Q8896" s="30"/>
    </row>
    <row r="8897" spans="17:17" x14ac:dyDescent="0.25">
      <c r="Q8897" s="30"/>
    </row>
    <row r="8898" spans="17:17" x14ac:dyDescent="0.25">
      <c r="Q8898" s="30"/>
    </row>
    <row r="8899" spans="17:17" x14ac:dyDescent="0.25">
      <c r="Q8899" s="30"/>
    </row>
    <row r="8900" spans="17:17" x14ac:dyDescent="0.25">
      <c r="Q8900" s="30"/>
    </row>
    <row r="8901" spans="17:17" x14ac:dyDescent="0.25">
      <c r="Q8901" s="30"/>
    </row>
    <row r="8902" spans="17:17" x14ac:dyDescent="0.25">
      <c r="Q8902" s="30"/>
    </row>
    <row r="8903" spans="17:17" x14ac:dyDescent="0.25">
      <c r="Q8903" s="30"/>
    </row>
    <row r="8904" spans="17:17" x14ac:dyDescent="0.25">
      <c r="Q8904" s="30"/>
    </row>
    <row r="8905" spans="17:17" x14ac:dyDescent="0.25">
      <c r="Q8905" s="30"/>
    </row>
    <row r="8906" spans="17:17" x14ac:dyDescent="0.25">
      <c r="Q8906" s="30"/>
    </row>
    <row r="8907" spans="17:17" x14ac:dyDescent="0.25">
      <c r="Q8907" s="30"/>
    </row>
    <row r="8908" spans="17:17" x14ac:dyDescent="0.25">
      <c r="Q8908" s="30"/>
    </row>
    <row r="8909" spans="17:17" x14ac:dyDescent="0.25">
      <c r="Q8909" s="30"/>
    </row>
    <row r="8910" spans="17:17" x14ac:dyDescent="0.25">
      <c r="Q8910" s="30"/>
    </row>
    <row r="8911" spans="17:17" x14ac:dyDescent="0.25">
      <c r="Q8911" s="30"/>
    </row>
    <row r="8912" spans="17:17" x14ac:dyDescent="0.25">
      <c r="Q8912" s="30"/>
    </row>
    <row r="8913" spans="17:17" x14ac:dyDescent="0.25">
      <c r="Q8913" s="30"/>
    </row>
    <row r="8914" spans="17:17" x14ac:dyDescent="0.25">
      <c r="Q8914" s="30"/>
    </row>
    <row r="8915" spans="17:17" x14ac:dyDescent="0.25">
      <c r="Q8915" s="30"/>
    </row>
    <row r="8916" spans="17:17" x14ac:dyDescent="0.25">
      <c r="Q8916" s="30"/>
    </row>
    <row r="8917" spans="17:17" x14ac:dyDescent="0.25">
      <c r="Q8917" s="30"/>
    </row>
    <row r="8918" spans="17:17" x14ac:dyDescent="0.25">
      <c r="Q8918" s="30"/>
    </row>
    <row r="8919" spans="17:17" x14ac:dyDescent="0.25">
      <c r="Q8919" s="30"/>
    </row>
    <row r="8920" spans="17:17" x14ac:dyDescent="0.25">
      <c r="Q8920" s="30"/>
    </row>
    <row r="8921" spans="17:17" x14ac:dyDescent="0.25">
      <c r="Q8921" s="30"/>
    </row>
    <row r="8922" spans="17:17" x14ac:dyDescent="0.25">
      <c r="Q8922" s="30"/>
    </row>
    <row r="8923" spans="17:17" x14ac:dyDescent="0.25">
      <c r="Q8923" s="30"/>
    </row>
    <row r="8924" spans="17:17" x14ac:dyDescent="0.25">
      <c r="Q8924" s="30"/>
    </row>
    <row r="8925" spans="17:17" x14ac:dyDescent="0.25">
      <c r="Q8925" s="30"/>
    </row>
    <row r="8926" spans="17:17" x14ac:dyDescent="0.25">
      <c r="Q8926" s="30"/>
    </row>
    <row r="8927" spans="17:17" x14ac:dyDescent="0.25">
      <c r="Q8927" s="30"/>
    </row>
    <row r="8928" spans="17:17" x14ac:dyDescent="0.25">
      <c r="Q8928" s="30"/>
    </row>
    <row r="8929" spans="17:17" x14ac:dyDescent="0.25">
      <c r="Q8929" s="30"/>
    </row>
    <row r="8930" spans="17:17" x14ac:dyDescent="0.25">
      <c r="Q8930" s="30"/>
    </row>
    <row r="8931" spans="17:17" x14ac:dyDescent="0.25">
      <c r="Q8931" s="30"/>
    </row>
    <row r="8932" spans="17:17" x14ac:dyDescent="0.25">
      <c r="Q8932" s="30"/>
    </row>
    <row r="8933" spans="17:17" x14ac:dyDescent="0.25">
      <c r="Q8933" s="30"/>
    </row>
    <row r="8934" spans="17:17" x14ac:dyDescent="0.25">
      <c r="Q8934" s="30"/>
    </row>
    <row r="8935" spans="17:17" x14ac:dyDescent="0.25">
      <c r="Q8935" s="30"/>
    </row>
    <row r="8936" spans="17:17" x14ac:dyDescent="0.25">
      <c r="Q8936" s="30"/>
    </row>
    <row r="8937" spans="17:17" x14ac:dyDescent="0.25">
      <c r="Q8937" s="30"/>
    </row>
    <row r="8938" spans="17:17" x14ac:dyDescent="0.25">
      <c r="Q8938" s="30"/>
    </row>
    <row r="8939" spans="17:17" x14ac:dyDescent="0.25">
      <c r="Q8939" s="30"/>
    </row>
    <row r="8940" spans="17:17" x14ac:dyDescent="0.25">
      <c r="Q8940" s="30"/>
    </row>
    <row r="8941" spans="17:17" x14ac:dyDescent="0.25">
      <c r="Q8941" s="30"/>
    </row>
    <row r="8942" spans="17:17" x14ac:dyDescent="0.25">
      <c r="Q8942" s="30"/>
    </row>
    <row r="8943" spans="17:17" x14ac:dyDescent="0.25">
      <c r="Q8943" s="30"/>
    </row>
    <row r="8944" spans="17:17" x14ac:dyDescent="0.25">
      <c r="Q8944" s="30"/>
    </row>
    <row r="8945" spans="17:17" x14ac:dyDescent="0.25">
      <c r="Q8945" s="30"/>
    </row>
    <row r="8946" spans="17:17" x14ac:dyDescent="0.25">
      <c r="Q8946" s="30"/>
    </row>
    <row r="8947" spans="17:17" x14ac:dyDescent="0.25">
      <c r="Q8947" s="30"/>
    </row>
    <row r="8948" spans="17:17" x14ac:dyDescent="0.25">
      <c r="Q8948" s="30"/>
    </row>
    <row r="8949" spans="17:17" x14ac:dyDescent="0.25">
      <c r="Q8949" s="30"/>
    </row>
    <row r="8950" spans="17:17" x14ac:dyDescent="0.25">
      <c r="Q8950" s="30"/>
    </row>
    <row r="8951" spans="17:17" x14ac:dyDescent="0.25">
      <c r="Q8951" s="30"/>
    </row>
    <row r="8952" spans="17:17" x14ac:dyDescent="0.25">
      <c r="Q8952" s="30"/>
    </row>
    <row r="8953" spans="17:17" x14ac:dyDescent="0.25">
      <c r="Q8953" s="30"/>
    </row>
    <row r="8954" spans="17:17" x14ac:dyDescent="0.25">
      <c r="Q8954" s="30"/>
    </row>
    <row r="8955" spans="17:17" x14ac:dyDescent="0.25">
      <c r="Q8955" s="30"/>
    </row>
    <row r="8956" spans="17:17" x14ac:dyDescent="0.25">
      <c r="Q8956" s="30"/>
    </row>
    <row r="8957" spans="17:17" x14ac:dyDescent="0.25">
      <c r="Q8957" s="30"/>
    </row>
    <row r="8958" spans="17:17" x14ac:dyDescent="0.25">
      <c r="Q8958" s="30"/>
    </row>
    <row r="8959" spans="17:17" x14ac:dyDescent="0.25">
      <c r="Q8959" s="30"/>
    </row>
    <row r="8960" spans="17:17" x14ac:dyDescent="0.25">
      <c r="Q8960" s="30"/>
    </row>
    <row r="8961" spans="17:17" x14ac:dyDescent="0.25">
      <c r="Q8961" s="30"/>
    </row>
    <row r="8962" spans="17:17" x14ac:dyDescent="0.25">
      <c r="Q8962" s="30"/>
    </row>
    <row r="8963" spans="17:17" x14ac:dyDescent="0.25">
      <c r="Q8963" s="30"/>
    </row>
    <row r="8964" spans="17:17" x14ac:dyDescent="0.25">
      <c r="Q8964" s="30"/>
    </row>
    <row r="8965" spans="17:17" x14ac:dyDescent="0.25">
      <c r="Q8965" s="30"/>
    </row>
    <row r="8966" spans="17:17" x14ac:dyDescent="0.25">
      <c r="Q8966" s="30"/>
    </row>
    <row r="8967" spans="17:17" x14ac:dyDescent="0.25">
      <c r="Q8967" s="30"/>
    </row>
    <row r="8968" spans="17:17" x14ac:dyDescent="0.25">
      <c r="Q8968" s="30"/>
    </row>
    <row r="8969" spans="17:17" x14ac:dyDescent="0.25">
      <c r="Q8969" s="30"/>
    </row>
    <row r="8970" spans="17:17" x14ac:dyDescent="0.25">
      <c r="Q8970" s="30"/>
    </row>
    <row r="8971" spans="17:17" x14ac:dyDescent="0.25">
      <c r="Q8971" s="30"/>
    </row>
    <row r="8972" spans="17:17" x14ac:dyDescent="0.25">
      <c r="Q8972" s="30"/>
    </row>
    <row r="8973" spans="17:17" x14ac:dyDescent="0.25">
      <c r="Q8973" s="30"/>
    </row>
    <row r="8974" spans="17:17" x14ac:dyDescent="0.25">
      <c r="Q8974" s="30"/>
    </row>
    <row r="8975" spans="17:17" x14ac:dyDescent="0.25">
      <c r="Q8975" s="30"/>
    </row>
    <row r="8976" spans="17:17" x14ac:dyDescent="0.25">
      <c r="Q8976" s="30"/>
    </row>
    <row r="8977" spans="17:17" x14ac:dyDescent="0.25">
      <c r="Q8977" s="30"/>
    </row>
    <row r="8978" spans="17:17" x14ac:dyDescent="0.25">
      <c r="Q8978" s="30"/>
    </row>
    <row r="8979" spans="17:17" x14ac:dyDescent="0.25">
      <c r="Q8979" s="30"/>
    </row>
    <row r="8980" spans="17:17" x14ac:dyDescent="0.25">
      <c r="Q8980" s="30"/>
    </row>
    <row r="8981" spans="17:17" x14ac:dyDescent="0.25">
      <c r="Q8981" s="30"/>
    </row>
    <row r="8982" spans="17:17" x14ac:dyDescent="0.25">
      <c r="Q8982" s="30"/>
    </row>
    <row r="8983" spans="17:17" x14ac:dyDescent="0.25">
      <c r="Q8983" s="30"/>
    </row>
    <row r="8984" spans="17:17" x14ac:dyDescent="0.25">
      <c r="Q8984" s="30"/>
    </row>
    <row r="8985" spans="17:17" x14ac:dyDescent="0.25">
      <c r="Q8985" s="30"/>
    </row>
    <row r="8986" spans="17:17" x14ac:dyDescent="0.25">
      <c r="Q8986" s="30"/>
    </row>
    <row r="8987" spans="17:17" x14ac:dyDescent="0.25">
      <c r="Q8987" s="30"/>
    </row>
    <row r="8988" spans="17:17" x14ac:dyDescent="0.25">
      <c r="Q8988" s="30"/>
    </row>
    <row r="8989" spans="17:17" x14ac:dyDescent="0.25">
      <c r="Q8989" s="30"/>
    </row>
    <row r="8990" spans="17:17" x14ac:dyDescent="0.25">
      <c r="Q8990" s="30"/>
    </row>
    <row r="8991" spans="17:17" x14ac:dyDescent="0.25">
      <c r="Q8991" s="30"/>
    </row>
    <row r="8992" spans="17:17" x14ac:dyDescent="0.25">
      <c r="Q8992" s="30"/>
    </row>
    <row r="8993" spans="17:17" x14ac:dyDescent="0.25">
      <c r="Q8993" s="30"/>
    </row>
    <row r="8994" spans="17:17" x14ac:dyDescent="0.25">
      <c r="Q8994" s="30"/>
    </row>
    <row r="8995" spans="17:17" x14ac:dyDescent="0.25">
      <c r="Q8995" s="30"/>
    </row>
    <row r="8996" spans="17:17" x14ac:dyDescent="0.25">
      <c r="Q8996" s="30"/>
    </row>
    <row r="8997" spans="17:17" x14ac:dyDescent="0.25">
      <c r="Q8997" s="30"/>
    </row>
    <row r="8998" spans="17:17" x14ac:dyDescent="0.25">
      <c r="Q8998" s="30"/>
    </row>
    <row r="8999" spans="17:17" x14ac:dyDescent="0.25">
      <c r="Q8999" s="30"/>
    </row>
    <row r="9000" spans="17:17" x14ac:dyDescent="0.25">
      <c r="Q9000" s="30"/>
    </row>
    <row r="9001" spans="17:17" x14ac:dyDescent="0.25">
      <c r="Q9001" s="30"/>
    </row>
    <row r="9002" spans="17:17" x14ac:dyDescent="0.25">
      <c r="Q9002" s="30"/>
    </row>
    <row r="9003" spans="17:17" x14ac:dyDescent="0.25">
      <c r="Q9003" s="30"/>
    </row>
    <row r="9004" spans="17:17" x14ac:dyDescent="0.25">
      <c r="Q9004" s="30"/>
    </row>
    <row r="9005" spans="17:17" x14ac:dyDescent="0.25">
      <c r="Q9005" s="30"/>
    </row>
    <row r="9006" spans="17:17" x14ac:dyDescent="0.25">
      <c r="Q9006" s="30"/>
    </row>
    <row r="9007" spans="17:17" x14ac:dyDescent="0.25">
      <c r="Q9007" s="30"/>
    </row>
    <row r="9008" spans="17:17" x14ac:dyDescent="0.25">
      <c r="Q9008" s="30"/>
    </row>
    <row r="9009" spans="17:17" x14ac:dyDescent="0.25">
      <c r="Q9009" s="30"/>
    </row>
    <row r="9010" spans="17:17" x14ac:dyDescent="0.25">
      <c r="Q9010" s="30"/>
    </row>
    <row r="9011" spans="17:17" x14ac:dyDescent="0.25">
      <c r="Q9011" s="30"/>
    </row>
    <row r="9012" spans="17:17" x14ac:dyDescent="0.25">
      <c r="Q9012" s="30"/>
    </row>
    <row r="9013" spans="17:17" x14ac:dyDescent="0.25">
      <c r="Q9013" s="30"/>
    </row>
    <row r="9014" spans="17:17" x14ac:dyDescent="0.25">
      <c r="Q9014" s="30"/>
    </row>
    <row r="9015" spans="17:17" x14ac:dyDescent="0.25">
      <c r="Q9015" s="30"/>
    </row>
    <row r="9016" spans="17:17" x14ac:dyDescent="0.25">
      <c r="Q9016" s="30"/>
    </row>
    <row r="9017" spans="17:17" x14ac:dyDescent="0.25">
      <c r="Q9017" s="30"/>
    </row>
    <row r="9018" spans="17:17" x14ac:dyDescent="0.25">
      <c r="Q9018" s="30"/>
    </row>
    <row r="9019" spans="17:17" x14ac:dyDescent="0.25">
      <c r="Q9019" s="30"/>
    </row>
    <row r="9020" spans="17:17" x14ac:dyDescent="0.25">
      <c r="Q9020" s="30"/>
    </row>
    <row r="9021" spans="17:17" x14ac:dyDescent="0.25">
      <c r="Q9021" s="30"/>
    </row>
    <row r="9022" spans="17:17" x14ac:dyDescent="0.25">
      <c r="Q9022" s="30"/>
    </row>
    <row r="9023" spans="17:17" x14ac:dyDescent="0.25">
      <c r="Q9023" s="30"/>
    </row>
    <row r="9024" spans="17:17" x14ac:dyDescent="0.25">
      <c r="Q9024" s="30"/>
    </row>
    <row r="9025" spans="17:17" x14ac:dyDescent="0.25">
      <c r="Q9025" s="30"/>
    </row>
    <row r="9026" spans="17:17" x14ac:dyDescent="0.25">
      <c r="Q9026" s="30"/>
    </row>
    <row r="9027" spans="17:17" x14ac:dyDescent="0.25">
      <c r="Q9027" s="30"/>
    </row>
    <row r="9028" spans="17:17" x14ac:dyDescent="0.25">
      <c r="Q9028" s="30"/>
    </row>
    <row r="9029" spans="17:17" x14ac:dyDescent="0.25">
      <c r="Q9029" s="30"/>
    </row>
    <row r="9030" spans="17:17" x14ac:dyDescent="0.25">
      <c r="Q9030" s="30"/>
    </row>
    <row r="9031" spans="17:17" x14ac:dyDescent="0.25">
      <c r="Q9031" s="30"/>
    </row>
    <row r="9032" spans="17:17" x14ac:dyDescent="0.25">
      <c r="Q9032" s="30"/>
    </row>
    <row r="9033" spans="17:17" x14ac:dyDescent="0.25">
      <c r="Q9033" s="30"/>
    </row>
    <row r="9034" spans="17:17" x14ac:dyDescent="0.25">
      <c r="Q9034" s="30"/>
    </row>
    <row r="9035" spans="17:17" x14ac:dyDescent="0.25">
      <c r="Q9035" s="30"/>
    </row>
    <row r="9036" spans="17:17" x14ac:dyDescent="0.25">
      <c r="Q9036" s="30"/>
    </row>
    <row r="9037" spans="17:17" x14ac:dyDescent="0.25">
      <c r="Q9037" s="30"/>
    </row>
    <row r="9038" spans="17:17" x14ac:dyDescent="0.25">
      <c r="Q9038" s="30"/>
    </row>
    <row r="9039" spans="17:17" x14ac:dyDescent="0.25">
      <c r="Q9039" s="30"/>
    </row>
    <row r="9040" spans="17:17" x14ac:dyDescent="0.25">
      <c r="Q9040" s="30"/>
    </row>
    <row r="9041" spans="17:17" x14ac:dyDescent="0.25">
      <c r="Q9041" s="30"/>
    </row>
    <row r="9042" spans="17:17" x14ac:dyDescent="0.25">
      <c r="Q9042" s="30"/>
    </row>
    <row r="9043" spans="17:17" x14ac:dyDescent="0.25">
      <c r="Q9043" s="30"/>
    </row>
    <row r="9044" spans="17:17" x14ac:dyDescent="0.25">
      <c r="Q9044" s="30"/>
    </row>
    <row r="9045" spans="17:17" x14ac:dyDescent="0.25">
      <c r="Q9045" s="30"/>
    </row>
    <row r="9046" spans="17:17" x14ac:dyDescent="0.25">
      <c r="Q9046" s="30"/>
    </row>
    <row r="9047" spans="17:17" x14ac:dyDescent="0.25">
      <c r="Q9047" s="30"/>
    </row>
    <row r="9048" spans="17:17" x14ac:dyDescent="0.25">
      <c r="Q9048" s="30"/>
    </row>
    <row r="9049" spans="17:17" x14ac:dyDescent="0.25">
      <c r="Q9049" s="30"/>
    </row>
    <row r="9050" spans="17:17" x14ac:dyDescent="0.25">
      <c r="Q9050" s="30"/>
    </row>
    <row r="9051" spans="17:17" x14ac:dyDescent="0.25">
      <c r="Q9051" s="30"/>
    </row>
    <row r="9052" spans="17:17" x14ac:dyDescent="0.25">
      <c r="Q9052" s="30"/>
    </row>
    <row r="9053" spans="17:17" x14ac:dyDescent="0.25">
      <c r="Q9053" s="30"/>
    </row>
    <row r="9054" spans="17:17" x14ac:dyDescent="0.25">
      <c r="Q9054" s="30"/>
    </row>
    <row r="9055" spans="17:17" x14ac:dyDescent="0.25">
      <c r="Q9055" s="30"/>
    </row>
    <row r="9056" spans="17:17" x14ac:dyDescent="0.25">
      <c r="Q9056" s="30"/>
    </row>
    <row r="9057" spans="17:17" x14ac:dyDescent="0.25">
      <c r="Q9057" s="30"/>
    </row>
    <row r="9058" spans="17:17" x14ac:dyDescent="0.25">
      <c r="Q9058" s="30"/>
    </row>
    <row r="9059" spans="17:17" x14ac:dyDescent="0.25">
      <c r="Q9059" s="30"/>
    </row>
    <row r="9060" spans="17:17" x14ac:dyDescent="0.25">
      <c r="Q9060" s="30"/>
    </row>
    <row r="9061" spans="17:17" x14ac:dyDescent="0.25">
      <c r="Q9061" s="30"/>
    </row>
    <row r="9062" spans="17:17" x14ac:dyDescent="0.25">
      <c r="Q9062" s="30"/>
    </row>
    <row r="9063" spans="17:17" x14ac:dyDescent="0.25">
      <c r="Q9063" s="30"/>
    </row>
    <row r="9064" spans="17:17" x14ac:dyDescent="0.25">
      <c r="Q9064" s="30"/>
    </row>
    <row r="9065" spans="17:17" x14ac:dyDescent="0.25">
      <c r="Q9065" s="30"/>
    </row>
    <row r="9066" spans="17:17" x14ac:dyDescent="0.25">
      <c r="Q9066" s="30"/>
    </row>
    <row r="9067" spans="17:17" x14ac:dyDescent="0.25">
      <c r="Q9067" s="30"/>
    </row>
    <row r="9068" spans="17:17" x14ac:dyDescent="0.25">
      <c r="Q9068" s="30"/>
    </row>
    <row r="9069" spans="17:17" x14ac:dyDescent="0.25">
      <c r="Q9069" s="30"/>
    </row>
    <row r="9070" spans="17:17" x14ac:dyDescent="0.25">
      <c r="Q9070" s="30"/>
    </row>
    <row r="9071" spans="17:17" x14ac:dyDescent="0.25">
      <c r="Q9071" s="30"/>
    </row>
    <row r="9072" spans="17:17" x14ac:dyDescent="0.25">
      <c r="Q9072" s="30"/>
    </row>
    <row r="9073" spans="17:17" x14ac:dyDescent="0.25">
      <c r="Q9073" s="30"/>
    </row>
    <row r="9074" spans="17:17" x14ac:dyDescent="0.25">
      <c r="Q9074" s="30"/>
    </row>
    <row r="9075" spans="17:17" x14ac:dyDescent="0.25">
      <c r="Q9075" s="30"/>
    </row>
    <row r="9076" spans="17:17" x14ac:dyDescent="0.25">
      <c r="Q9076" s="30"/>
    </row>
    <row r="9077" spans="17:17" x14ac:dyDescent="0.25">
      <c r="Q9077" s="30"/>
    </row>
    <row r="9078" spans="17:17" x14ac:dyDescent="0.25">
      <c r="Q9078" s="30"/>
    </row>
    <row r="9079" spans="17:17" x14ac:dyDescent="0.25">
      <c r="Q9079" s="30"/>
    </row>
    <row r="9080" spans="17:17" x14ac:dyDescent="0.25">
      <c r="Q9080" s="30"/>
    </row>
    <row r="9081" spans="17:17" x14ac:dyDescent="0.25">
      <c r="Q9081" s="30"/>
    </row>
    <row r="9082" spans="17:17" x14ac:dyDescent="0.25">
      <c r="Q9082" s="30"/>
    </row>
    <row r="9083" spans="17:17" x14ac:dyDescent="0.25">
      <c r="Q9083" s="30"/>
    </row>
    <row r="9084" spans="17:17" x14ac:dyDescent="0.25">
      <c r="Q9084" s="30"/>
    </row>
    <row r="9085" spans="17:17" x14ac:dyDescent="0.25">
      <c r="Q9085" s="30"/>
    </row>
    <row r="9086" spans="17:17" x14ac:dyDescent="0.25">
      <c r="Q9086" s="30"/>
    </row>
    <row r="9087" spans="17:17" x14ac:dyDescent="0.25">
      <c r="Q9087" s="30"/>
    </row>
    <row r="9088" spans="17:17" x14ac:dyDescent="0.25">
      <c r="Q9088" s="30"/>
    </row>
    <row r="9089" spans="17:17" x14ac:dyDescent="0.25">
      <c r="Q9089" s="30"/>
    </row>
    <row r="9090" spans="17:17" x14ac:dyDescent="0.25">
      <c r="Q9090" s="30"/>
    </row>
    <row r="9091" spans="17:17" x14ac:dyDescent="0.25">
      <c r="Q9091" s="30"/>
    </row>
    <row r="9092" spans="17:17" x14ac:dyDescent="0.25">
      <c r="Q9092" s="30"/>
    </row>
    <row r="9093" spans="17:17" x14ac:dyDescent="0.25">
      <c r="Q9093" s="30"/>
    </row>
    <row r="9094" spans="17:17" x14ac:dyDescent="0.25">
      <c r="Q9094" s="30"/>
    </row>
    <row r="9095" spans="17:17" x14ac:dyDescent="0.25">
      <c r="Q9095" s="30"/>
    </row>
    <row r="9096" spans="17:17" x14ac:dyDescent="0.25">
      <c r="Q9096" s="30"/>
    </row>
    <row r="9097" spans="17:17" x14ac:dyDescent="0.25">
      <c r="Q9097" s="30"/>
    </row>
    <row r="9098" spans="17:17" x14ac:dyDescent="0.25">
      <c r="Q9098" s="30"/>
    </row>
    <row r="9099" spans="17:17" x14ac:dyDescent="0.25">
      <c r="Q9099" s="30"/>
    </row>
    <row r="9100" spans="17:17" x14ac:dyDescent="0.25">
      <c r="Q9100" s="30"/>
    </row>
    <row r="9101" spans="17:17" x14ac:dyDescent="0.25">
      <c r="Q9101" s="30"/>
    </row>
    <row r="9102" spans="17:17" x14ac:dyDescent="0.25">
      <c r="Q9102" s="30"/>
    </row>
    <row r="9103" spans="17:17" x14ac:dyDescent="0.25">
      <c r="Q9103" s="30"/>
    </row>
    <row r="9104" spans="17:17" x14ac:dyDescent="0.25">
      <c r="Q9104" s="30"/>
    </row>
    <row r="9105" spans="17:17" x14ac:dyDescent="0.25">
      <c r="Q9105" s="30"/>
    </row>
    <row r="9106" spans="17:17" x14ac:dyDescent="0.25">
      <c r="Q9106" s="30"/>
    </row>
    <row r="9107" spans="17:17" x14ac:dyDescent="0.25">
      <c r="Q9107" s="30"/>
    </row>
    <row r="9108" spans="17:17" x14ac:dyDescent="0.25">
      <c r="Q9108" s="30"/>
    </row>
    <row r="9109" spans="17:17" x14ac:dyDescent="0.25">
      <c r="Q9109" s="30"/>
    </row>
    <row r="9110" spans="17:17" x14ac:dyDescent="0.25">
      <c r="Q9110" s="30"/>
    </row>
    <row r="9111" spans="17:17" x14ac:dyDescent="0.25">
      <c r="Q9111" s="30"/>
    </row>
    <row r="9112" spans="17:17" x14ac:dyDescent="0.25">
      <c r="Q9112" s="30"/>
    </row>
    <row r="9113" spans="17:17" x14ac:dyDescent="0.25">
      <c r="Q9113" s="30"/>
    </row>
    <row r="9114" spans="17:17" x14ac:dyDescent="0.25">
      <c r="Q9114" s="30"/>
    </row>
    <row r="9115" spans="17:17" x14ac:dyDescent="0.25">
      <c r="Q9115" s="30"/>
    </row>
    <row r="9116" spans="17:17" x14ac:dyDescent="0.25">
      <c r="Q9116" s="30"/>
    </row>
    <row r="9117" spans="17:17" x14ac:dyDescent="0.25">
      <c r="Q9117" s="30"/>
    </row>
    <row r="9118" spans="17:17" x14ac:dyDescent="0.25">
      <c r="Q9118" s="30"/>
    </row>
    <row r="9119" spans="17:17" x14ac:dyDescent="0.25">
      <c r="Q9119" s="30"/>
    </row>
    <row r="9120" spans="17:17" x14ac:dyDescent="0.25">
      <c r="Q9120" s="30"/>
    </row>
    <row r="9121" spans="17:17" x14ac:dyDescent="0.25">
      <c r="Q9121" s="30"/>
    </row>
    <row r="9122" spans="17:17" x14ac:dyDescent="0.25">
      <c r="Q9122" s="30"/>
    </row>
    <row r="9123" spans="17:17" x14ac:dyDescent="0.25">
      <c r="Q9123" s="30"/>
    </row>
    <row r="9124" spans="17:17" x14ac:dyDescent="0.25">
      <c r="Q9124" s="30"/>
    </row>
    <row r="9125" spans="17:17" x14ac:dyDescent="0.25">
      <c r="Q9125" s="30"/>
    </row>
    <row r="9126" spans="17:17" x14ac:dyDescent="0.25">
      <c r="Q9126" s="30"/>
    </row>
    <row r="9127" spans="17:17" x14ac:dyDescent="0.25">
      <c r="Q9127" s="30"/>
    </row>
    <row r="9128" spans="17:17" x14ac:dyDescent="0.25">
      <c r="Q9128" s="30"/>
    </row>
    <row r="9129" spans="17:17" x14ac:dyDescent="0.25">
      <c r="Q9129" s="30"/>
    </row>
    <row r="9130" spans="17:17" x14ac:dyDescent="0.25">
      <c r="Q9130" s="30"/>
    </row>
    <row r="9131" spans="17:17" x14ac:dyDescent="0.25">
      <c r="Q9131" s="30"/>
    </row>
    <row r="9132" spans="17:17" x14ac:dyDescent="0.25">
      <c r="Q9132" s="30"/>
    </row>
    <row r="9133" spans="17:17" x14ac:dyDescent="0.25">
      <c r="Q9133" s="30"/>
    </row>
    <row r="9134" spans="17:17" x14ac:dyDescent="0.25">
      <c r="Q9134" s="30"/>
    </row>
    <row r="9135" spans="17:17" x14ac:dyDescent="0.25">
      <c r="Q9135" s="30"/>
    </row>
    <row r="9136" spans="17:17" x14ac:dyDescent="0.25">
      <c r="Q9136" s="30"/>
    </row>
    <row r="9137" spans="17:17" x14ac:dyDescent="0.25">
      <c r="Q9137" s="30"/>
    </row>
    <row r="9138" spans="17:17" x14ac:dyDescent="0.25">
      <c r="Q9138" s="30"/>
    </row>
    <row r="9139" spans="17:17" x14ac:dyDescent="0.25">
      <c r="Q9139" s="30"/>
    </row>
    <row r="9140" spans="17:17" x14ac:dyDescent="0.25">
      <c r="Q9140" s="30"/>
    </row>
    <row r="9141" spans="17:17" x14ac:dyDescent="0.25">
      <c r="Q9141" s="30"/>
    </row>
    <row r="9142" spans="17:17" x14ac:dyDescent="0.25">
      <c r="Q9142" s="30"/>
    </row>
    <row r="9143" spans="17:17" x14ac:dyDescent="0.25">
      <c r="Q9143" s="30"/>
    </row>
    <row r="9144" spans="17:17" x14ac:dyDescent="0.25">
      <c r="Q9144" s="30"/>
    </row>
    <row r="9145" spans="17:17" x14ac:dyDescent="0.25">
      <c r="Q9145" s="30"/>
    </row>
    <row r="9146" spans="17:17" x14ac:dyDescent="0.25">
      <c r="Q9146" s="30"/>
    </row>
    <row r="9147" spans="17:17" x14ac:dyDescent="0.25">
      <c r="Q9147" s="30"/>
    </row>
    <row r="9148" spans="17:17" x14ac:dyDescent="0.25">
      <c r="Q9148" s="30"/>
    </row>
    <row r="9149" spans="17:17" x14ac:dyDescent="0.25">
      <c r="Q9149" s="30"/>
    </row>
    <row r="9150" spans="17:17" x14ac:dyDescent="0.25">
      <c r="Q9150" s="30"/>
    </row>
    <row r="9151" spans="17:17" x14ac:dyDescent="0.25">
      <c r="Q9151" s="30"/>
    </row>
    <row r="9152" spans="17:17" x14ac:dyDescent="0.25">
      <c r="Q9152" s="30"/>
    </row>
    <row r="9153" spans="17:17" x14ac:dyDescent="0.25">
      <c r="Q9153" s="30"/>
    </row>
    <row r="9154" spans="17:17" x14ac:dyDescent="0.25">
      <c r="Q9154" s="30"/>
    </row>
    <row r="9155" spans="17:17" x14ac:dyDescent="0.25">
      <c r="Q9155" s="30"/>
    </row>
    <row r="9156" spans="17:17" x14ac:dyDescent="0.25">
      <c r="Q9156" s="30"/>
    </row>
    <row r="9157" spans="17:17" x14ac:dyDescent="0.25">
      <c r="Q9157" s="30"/>
    </row>
    <row r="9158" spans="17:17" x14ac:dyDescent="0.25">
      <c r="Q9158" s="30"/>
    </row>
    <row r="9159" spans="17:17" x14ac:dyDescent="0.25">
      <c r="Q9159" s="30"/>
    </row>
    <row r="9160" spans="17:17" x14ac:dyDescent="0.25">
      <c r="Q9160" s="30"/>
    </row>
    <row r="9161" spans="17:17" x14ac:dyDescent="0.25">
      <c r="Q9161" s="30"/>
    </row>
    <row r="9162" spans="17:17" x14ac:dyDescent="0.25">
      <c r="Q9162" s="30"/>
    </row>
    <row r="9163" spans="17:17" x14ac:dyDescent="0.25">
      <c r="Q9163" s="30"/>
    </row>
    <row r="9164" spans="17:17" x14ac:dyDescent="0.25">
      <c r="Q9164" s="30"/>
    </row>
    <row r="9165" spans="17:17" x14ac:dyDescent="0.25">
      <c r="Q9165" s="30"/>
    </row>
    <row r="9166" spans="17:17" x14ac:dyDescent="0.25">
      <c r="Q9166" s="30"/>
    </row>
    <row r="9167" spans="17:17" x14ac:dyDescent="0.25">
      <c r="Q9167" s="30"/>
    </row>
    <row r="9168" spans="17:17" x14ac:dyDescent="0.25">
      <c r="Q9168" s="30"/>
    </row>
    <row r="9169" spans="17:17" x14ac:dyDescent="0.25">
      <c r="Q9169" s="30"/>
    </row>
    <row r="9170" spans="17:17" x14ac:dyDescent="0.25">
      <c r="Q9170" s="30"/>
    </row>
    <row r="9171" spans="17:17" x14ac:dyDescent="0.25">
      <c r="Q9171" s="30"/>
    </row>
    <row r="9172" spans="17:17" x14ac:dyDescent="0.25">
      <c r="Q9172" s="30"/>
    </row>
    <row r="9173" spans="17:17" x14ac:dyDescent="0.25">
      <c r="Q9173" s="30"/>
    </row>
    <row r="9174" spans="17:17" x14ac:dyDescent="0.25">
      <c r="Q9174" s="30"/>
    </row>
    <row r="9175" spans="17:17" x14ac:dyDescent="0.25">
      <c r="Q9175" s="30"/>
    </row>
    <row r="9176" spans="17:17" x14ac:dyDescent="0.25">
      <c r="Q9176" s="30"/>
    </row>
    <row r="9177" spans="17:17" x14ac:dyDescent="0.25">
      <c r="Q9177" s="30"/>
    </row>
    <row r="9178" spans="17:17" x14ac:dyDescent="0.25">
      <c r="Q9178" s="30"/>
    </row>
    <row r="9179" spans="17:17" x14ac:dyDescent="0.25">
      <c r="Q9179" s="30"/>
    </row>
    <row r="9180" spans="17:17" x14ac:dyDescent="0.25">
      <c r="Q9180" s="30"/>
    </row>
    <row r="9181" spans="17:17" x14ac:dyDescent="0.25">
      <c r="Q9181" s="30"/>
    </row>
    <row r="9182" spans="17:17" x14ac:dyDescent="0.25">
      <c r="Q9182" s="30"/>
    </row>
    <row r="9183" spans="17:17" x14ac:dyDescent="0.25">
      <c r="Q9183" s="30"/>
    </row>
    <row r="9184" spans="17:17" x14ac:dyDescent="0.25">
      <c r="Q9184" s="30"/>
    </row>
    <row r="9185" spans="17:17" x14ac:dyDescent="0.25">
      <c r="Q9185" s="30"/>
    </row>
    <row r="9186" spans="17:17" x14ac:dyDescent="0.25">
      <c r="Q9186" s="30"/>
    </row>
    <row r="9187" spans="17:17" x14ac:dyDescent="0.25">
      <c r="Q9187" s="30"/>
    </row>
    <row r="9188" spans="17:17" x14ac:dyDescent="0.25">
      <c r="Q9188" s="30"/>
    </row>
    <row r="9189" spans="17:17" x14ac:dyDescent="0.25">
      <c r="Q9189" s="30"/>
    </row>
    <row r="9190" spans="17:17" x14ac:dyDescent="0.25">
      <c r="Q9190" s="30"/>
    </row>
    <row r="9191" spans="17:17" x14ac:dyDescent="0.25">
      <c r="Q9191" s="30"/>
    </row>
    <row r="9192" spans="17:17" x14ac:dyDescent="0.25">
      <c r="Q9192" s="30"/>
    </row>
    <row r="9193" spans="17:17" x14ac:dyDescent="0.25">
      <c r="Q9193" s="30"/>
    </row>
    <row r="9194" spans="17:17" x14ac:dyDescent="0.25">
      <c r="Q9194" s="30"/>
    </row>
    <row r="9195" spans="17:17" x14ac:dyDescent="0.25">
      <c r="Q9195" s="30"/>
    </row>
    <row r="9196" spans="17:17" x14ac:dyDescent="0.25">
      <c r="Q9196" s="30"/>
    </row>
    <row r="9197" spans="17:17" x14ac:dyDescent="0.25">
      <c r="Q9197" s="30"/>
    </row>
    <row r="9198" spans="17:17" x14ac:dyDescent="0.25">
      <c r="Q9198" s="30"/>
    </row>
    <row r="9199" spans="17:17" x14ac:dyDescent="0.25">
      <c r="Q9199" s="30"/>
    </row>
    <row r="9200" spans="17:17" x14ac:dyDescent="0.25">
      <c r="Q9200" s="30"/>
    </row>
    <row r="9201" spans="17:17" x14ac:dyDescent="0.25">
      <c r="Q9201" s="30"/>
    </row>
    <row r="9202" spans="17:17" x14ac:dyDescent="0.25">
      <c r="Q9202" s="30"/>
    </row>
    <row r="9203" spans="17:17" x14ac:dyDescent="0.25">
      <c r="Q9203" s="30"/>
    </row>
    <row r="9204" spans="17:17" x14ac:dyDescent="0.25">
      <c r="Q9204" s="30"/>
    </row>
    <row r="9205" spans="17:17" x14ac:dyDescent="0.25">
      <c r="Q9205" s="30"/>
    </row>
    <row r="9206" spans="17:17" x14ac:dyDescent="0.25">
      <c r="Q9206" s="30"/>
    </row>
    <row r="9207" spans="17:17" x14ac:dyDescent="0.25">
      <c r="Q9207" s="30"/>
    </row>
    <row r="9208" spans="17:17" x14ac:dyDescent="0.25">
      <c r="Q9208" s="30"/>
    </row>
    <row r="9209" spans="17:17" x14ac:dyDescent="0.25">
      <c r="Q9209" s="30"/>
    </row>
    <row r="9210" spans="17:17" x14ac:dyDescent="0.25">
      <c r="Q9210" s="30"/>
    </row>
    <row r="9211" spans="17:17" x14ac:dyDescent="0.25">
      <c r="Q9211" s="30"/>
    </row>
    <row r="9212" spans="17:17" x14ac:dyDescent="0.25">
      <c r="Q9212" s="30"/>
    </row>
    <row r="9213" spans="17:17" x14ac:dyDescent="0.25">
      <c r="Q9213" s="30"/>
    </row>
    <row r="9214" spans="17:17" x14ac:dyDescent="0.25">
      <c r="Q9214" s="30"/>
    </row>
    <row r="9215" spans="17:17" x14ac:dyDescent="0.25">
      <c r="Q9215" s="30"/>
    </row>
    <row r="9216" spans="17:17" x14ac:dyDescent="0.25">
      <c r="Q9216" s="30"/>
    </row>
    <row r="9217" spans="17:17" x14ac:dyDescent="0.25">
      <c r="Q9217" s="30"/>
    </row>
    <row r="9218" spans="17:17" x14ac:dyDescent="0.25">
      <c r="Q9218" s="30"/>
    </row>
    <row r="9219" spans="17:17" x14ac:dyDescent="0.25">
      <c r="Q9219" s="30"/>
    </row>
    <row r="9220" spans="17:17" x14ac:dyDescent="0.25">
      <c r="Q9220" s="30"/>
    </row>
    <row r="9221" spans="17:17" x14ac:dyDescent="0.25">
      <c r="Q9221" s="30"/>
    </row>
    <row r="9222" spans="17:17" x14ac:dyDescent="0.25">
      <c r="Q9222" s="30"/>
    </row>
    <row r="9223" spans="17:17" x14ac:dyDescent="0.25">
      <c r="Q9223" s="30"/>
    </row>
    <row r="9224" spans="17:17" x14ac:dyDescent="0.25">
      <c r="Q9224" s="30"/>
    </row>
    <row r="9225" spans="17:17" x14ac:dyDescent="0.25">
      <c r="Q9225" s="30"/>
    </row>
    <row r="9226" spans="17:17" x14ac:dyDescent="0.25">
      <c r="Q9226" s="30"/>
    </row>
    <row r="9227" spans="17:17" x14ac:dyDescent="0.25">
      <c r="Q9227" s="30"/>
    </row>
    <row r="9228" spans="17:17" x14ac:dyDescent="0.25">
      <c r="Q9228" s="30"/>
    </row>
    <row r="9229" spans="17:17" x14ac:dyDescent="0.25">
      <c r="Q9229" s="30"/>
    </row>
    <row r="9230" spans="17:17" x14ac:dyDescent="0.25">
      <c r="Q9230" s="30"/>
    </row>
    <row r="9231" spans="17:17" x14ac:dyDescent="0.25">
      <c r="Q9231" s="30"/>
    </row>
    <row r="9232" spans="17:17" x14ac:dyDescent="0.25">
      <c r="Q9232" s="30"/>
    </row>
    <row r="9233" spans="17:17" x14ac:dyDescent="0.25">
      <c r="Q9233" s="30"/>
    </row>
    <row r="9234" spans="17:17" x14ac:dyDescent="0.25">
      <c r="Q9234" s="30"/>
    </row>
    <row r="9235" spans="17:17" x14ac:dyDescent="0.25">
      <c r="Q9235" s="30"/>
    </row>
    <row r="9236" spans="17:17" x14ac:dyDescent="0.25">
      <c r="Q9236" s="30"/>
    </row>
    <row r="9237" spans="17:17" x14ac:dyDescent="0.25">
      <c r="Q9237" s="30"/>
    </row>
    <row r="9238" spans="17:17" x14ac:dyDescent="0.25">
      <c r="Q9238" s="30"/>
    </row>
    <row r="9239" spans="17:17" x14ac:dyDescent="0.25">
      <c r="Q9239" s="30"/>
    </row>
    <row r="9240" spans="17:17" x14ac:dyDescent="0.25">
      <c r="Q9240" s="30"/>
    </row>
    <row r="9241" spans="17:17" x14ac:dyDescent="0.25">
      <c r="Q9241" s="30"/>
    </row>
    <row r="9242" spans="17:17" x14ac:dyDescent="0.25">
      <c r="Q9242" s="30"/>
    </row>
    <row r="9243" spans="17:17" x14ac:dyDescent="0.25">
      <c r="Q9243" s="30"/>
    </row>
    <row r="9244" spans="17:17" x14ac:dyDescent="0.25">
      <c r="Q9244" s="30"/>
    </row>
    <row r="9245" spans="17:17" x14ac:dyDescent="0.25">
      <c r="Q9245" s="30"/>
    </row>
    <row r="9246" spans="17:17" x14ac:dyDescent="0.25">
      <c r="Q9246" s="30"/>
    </row>
    <row r="9247" spans="17:17" x14ac:dyDescent="0.25">
      <c r="Q9247" s="30"/>
    </row>
    <row r="9248" spans="17:17" x14ac:dyDescent="0.25">
      <c r="Q9248" s="30"/>
    </row>
    <row r="9249" spans="17:17" x14ac:dyDescent="0.25">
      <c r="Q9249" s="30"/>
    </row>
    <row r="9250" spans="17:17" x14ac:dyDescent="0.25">
      <c r="Q9250" s="30"/>
    </row>
    <row r="9251" spans="17:17" x14ac:dyDescent="0.25">
      <c r="Q9251" s="30"/>
    </row>
    <row r="9252" spans="17:17" x14ac:dyDescent="0.25">
      <c r="Q9252" s="30"/>
    </row>
    <row r="9253" spans="17:17" x14ac:dyDescent="0.25">
      <c r="Q9253" s="30"/>
    </row>
    <row r="9254" spans="17:17" x14ac:dyDescent="0.25">
      <c r="Q9254" s="30"/>
    </row>
    <row r="9255" spans="17:17" x14ac:dyDescent="0.25">
      <c r="Q9255" s="30"/>
    </row>
    <row r="9256" spans="17:17" x14ac:dyDescent="0.25">
      <c r="Q9256" s="30"/>
    </row>
    <row r="9257" spans="17:17" x14ac:dyDescent="0.25">
      <c r="Q9257" s="30"/>
    </row>
    <row r="9258" spans="17:17" x14ac:dyDescent="0.25">
      <c r="Q9258" s="30"/>
    </row>
    <row r="9259" spans="17:17" x14ac:dyDescent="0.25">
      <c r="Q9259" s="30"/>
    </row>
    <row r="9260" spans="17:17" x14ac:dyDescent="0.25">
      <c r="Q9260" s="30"/>
    </row>
    <row r="9261" spans="17:17" x14ac:dyDescent="0.25">
      <c r="Q9261" s="30"/>
    </row>
    <row r="9262" spans="17:17" x14ac:dyDescent="0.25">
      <c r="Q9262" s="30"/>
    </row>
    <row r="9263" spans="17:17" x14ac:dyDescent="0.25">
      <c r="Q9263" s="30"/>
    </row>
    <row r="9264" spans="17:17" x14ac:dyDescent="0.25">
      <c r="Q9264" s="30"/>
    </row>
    <row r="9265" spans="17:17" x14ac:dyDescent="0.25">
      <c r="Q9265" s="30"/>
    </row>
    <row r="9266" spans="17:17" x14ac:dyDescent="0.25">
      <c r="Q9266" s="30"/>
    </row>
    <row r="9267" spans="17:17" x14ac:dyDescent="0.25">
      <c r="Q9267" s="30"/>
    </row>
    <row r="9268" spans="17:17" x14ac:dyDescent="0.25">
      <c r="Q9268" s="30"/>
    </row>
    <row r="9269" spans="17:17" x14ac:dyDescent="0.25">
      <c r="Q9269" s="30"/>
    </row>
    <row r="9270" spans="17:17" x14ac:dyDescent="0.25">
      <c r="Q9270" s="30"/>
    </row>
    <row r="9271" spans="17:17" x14ac:dyDescent="0.25">
      <c r="Q9271" s="30"/>
    </row>
    <row r="9272" spans="17:17" x14ac:dyDescent="0.25">
      <c r="Q9272" s="30"/>
    </row>
    <row r="9273" spans="17:17" x14ac:dyDescent="0.25">
      <c r="Q9273" s="30"/>
    </row>
    <row r="9274" spans="17:17" x14ac:dyDescent="0.25">
      <c r="Q9274" s="30"/>
    </row>
    <row r="9275" spans="17:17" x14ac:dyDescent="0.25">
      <c r="Q9275" s="30"/>
    </row>
    <row r="9276" spans="17:17" x14ac:dyDescent="0.25">
      <c r="Q9276" s="30"/>
    </row>
    <row r="9277" spans="17:17" x14ac:dyDescent="0.25">
      <c r="Q9277" s="30"/>
    </row>
    <row r="9278" spans="17:17" x14ac:dyDescent="0.25">
      <c r="Q9278" s="30"/>
    </row>
    <row r="9279" spans="17:17" x14ac:dyDescent="0.25">
      <c r="Q9279" s="30"/>
    </row>
    <row r="9280" spans="17:17" x14ac:dyDescent="0.25">
      <c r="Q9280" s="30"/>
    </row>
    <row r="9281" spans="17:17" x14ac:dyDescent="0.25">
      <c r="Q9281" s="30"/>
    </row>
    <row r="9282" spans="17:17" x14ac:dyDescent="0.25">
      <c r="Q9282" s="30"/>
    </row>
    <row r="9283" spans="17:17" x14ac:dyDescent="0.25">
      <c r="Q9283" s="30"/>
    </row>
    <row r="9284" spans="17:17" x14ac:dyDescent="0.25">
      <c r="Q9284" s="30"/>
    </row>
    <row r="9285" spans="17:17" x14ac:dyDescent="0.25">
      <c r="Q9285" s="30"/>
    </row>
    <row r="9286" spans="17:17" x14ac:dyDescent="0.25">
      <c r="Q9286" s="30"/>
    </row>
    <row r="9287" spans="17:17" x14ac:dyDescent="0.25">
      <c r="Q9287" s="30"/>
    </row>
    <row r="9288" spans="17:17" x14ac:dyDescent="0.25">
      <c r="Q9288" s="30"/>
    </row>
    <row r="9289" spans="17:17" x14ac:dyDescent="0.25">
      <c r="Q9289" s="30"/>
    </row>
    <row r="9290" spans="17:17" x14ac:dyDescent="0.25">
      <c r="Q9290" s="30"/>
    </row>
    <row r="9291" spans="17:17" x14ac:dyDescent="0.25">
      <c r="Q9291" s="30"/>
    </row>
    <row r="9292" spans="17:17" x14ac:dyDescent="0.25">
      <c r="Q9292" s="30"/>
    </row>
    <row r="9293" spans="17:17" x14ac:dyDescent="0.25">
      <c r="Q9293" s="30"/>
    </row>
    <row r="9294" spans="17:17" x14ac:dyDescent="0.25">
      <c r="Q9294" s="30"/>
    </row>
    <row r="9295" spans="17:17" x14ac:dyDescent="0.25">
      <c r="Q9295" s="30"/>
    </row>
    <row r="9296" spans="17:17" x14ac:dyDescent="0.25">
      <c r="Q9296" s="30"/>
    </row>
    <row r="9297" spans="17:17" x14ac:dyDescent="0.25">
      <c r="Q9297" s="30"/>
    </row>
    <row r="9298" spans="17:17" x14ac:dyDescent="0.25">
      <c r="Q9298" s="30"/>
    </row>
    <row r="9299" spans="17:17" x14ac:dyDescent="0.25">
      <c r="Q9299" s="30"/>
    </row>
    <row r="9300" spans="17:17" x14ac:dyDescent="0.25">
      <c r="Q9300" s="30"/>
    </row>
    <row r="9301" spans="17:17" x14ac:dyDescent="0.25">
      <c r="Q9301" s="30"/>
    </row>
    <row r="9302" spans="17:17" x14ac:dyDescent="0.25">
      <c r="Q9302" s="30"/>
    </row>
    <row r="9303" spans="17:17" x14ac:dyDescent="0.25">
      <c r="Q9303" s="30"/>
    </row>
    <row r="9304" spans="17:17" x14ac:dyDescent="0.25">
      <c r="Q9304" s="30"/>
    </row>
    <row r="9305" spans="17:17" x14ac:dyDescent="0.25">
      <c r="Q9305" s="30"/>
    </row>
    <row r="9306" spans="17:17" x14ac:dyDescent="0.25">
      <c r="Q9306" s="30"/>
    </row>
    <row r="9307" spans="17:17" x14ac:dyDescent="0.25">
      <c r="Q9307" s="30"/>
    </row>
    <row r="9308" spans="17:17" x14ac:dyDescent="0.25">
      <c r="Q9308" s="30"/>
    </row>
    <row r="9309" spans="17:17" x14ac:dyDescent="0.25">
      <c r="Q9309" s="30"/>
    </row>
    <row r="9310" spans="17:17" x14ac:dyDescent="0.25">
      <c r="Q9310" s="30"/>
    </row>
    <row r="9311" spans="17:17" x14ac:dyDescent="0.25">
      <c r="Q9311" s="30"/>
    </row>
    <row r="9312" spans="17:17" x14ac:dyDescent="0.25">
      <c r="Q9312" s="30"/>
    </row>
    <row r="9313" spans="17:17" x14ac:dyDescent="0.25">
      <c r="Q9313" s="30"/>
    </row>
    <row r="9314" spans="17:17" x14ac:dyDescent="0.25">
      <c r="Q9314" s="30"/>
    </row>
    <row r="9315" spans="17:17" x14ac:dyDescent="0.25">
      <c r="Q9315" s="30"/>
    </row>
    <row r="9316" spans="17:17" x14ac:dyDescent="0.25">
      <c r="Q9316" s="30"/>
    </row>
    <row r="9317" spans="17:17" x14ac:dyDescent="0.25">
      <c r="Q9317" s="30"/>
    </row>
    <row r="9318" spans="17:17" x14ac:dyDescent="0.25">
      <c r="Q9318" s="30"/>
    </row>
    <row r="9319" spans="17:17" x14ac:dyDescent="0.25">
      <c r="Q9319" s="30"/>
    </row>
    <row r="9320" spans="17:17" x14ac:dyDescent="0.25">
      <c r="Q9320" s="30"/>
    </row>
    <row r="9321" spans="17:17" x14ac:dyDescent="0.25">
      <c r="Q9321" s="30"/>
    </row>
    <row r="9322" spans="17:17" x14ac:dyDescent="0.25">
      <c r="Q9322" s="30"/>
    </row>
    <row r="9323" spans="17:17" x14ac:dyDescent="0.25">
      <c r="Q9323" s="30"/>
    </row>
    <row r="9324" spans="17:17" x14ac:dyDescent="0.25">
      <c r="Q9324" s="30"/>
    </row>
    <row r="9325" spans="17:17" x14ac:dyDescent="0.25">
      <c r="Q9325" s="30"/>
    </row>
    <row r="9326" spans="17:17" x14ac:dyDescent="0.25">
      <c r="Q9326" s="30"/>
    </row>
    <row r="9327" spans="17:17" x14ac:dyDescent="0.25">
      <c r="Q9327" s="30"/>
    </row>
    <row r="9328" spans="17:17" x14ac:dyDescent="0.25">
      <c r="Q9328" s="30"/>
    </row>
    <row r="9329" spans="17:17" x14ac:dyDescent="0.25">
      <c r="Q9329" s="30"/>
    </row>
    <row r="9330" spans="17:17" x14ac:dyDescent="0.25">
      <c r="Q9330" s="30"/>
    </row>
    <row r="9331" spans="17:17" x14ac:dyDescent="0.25">
      <c r="Q9331" s="30"/>
    </row>
    <row r="9332" spans="17:17" x14ac:dyDescent="0.25">
      <c r="Q9332" s="30"/>
    </row>
    <row r="9333" spans="17:17" x14ac:dyDescent="0.25">
      <c r="Q9333" s="30"/>
    </row>
    <row r="9334" spans="17:17" x14ac:dyDescent="0.25">
      <c r="Q9334" s="30"/>
    </row>
    <row r="9335" spans="17:17" x14ac:dyDescent="0.25">
      <c r="Q9335" s="30"/>
    </row>
    <row r="9336" spans="17:17" x14ac:dyDescent="0.25">
      <c r="Q9336" s="30"/>
    </row>
    <row r="9337" spans="17:17" x14ac:dyDescent="0.25">
      <c r="Q9337" s="30"/>
    </row>
    <row r="9338" spans="17:17" x14ac:dyDescent="0.25">
      <c r="Q9338" s="30"/>
    </row>
    <row r="9339" spans="17:17" x14ac:dyDescent="0.25">
      <c r="Q9339" s="30"/>
    </row>
    <row r="9340" spans="17:17" x14ac:dyDescent="0.25">
      <c r="Q9340" s="30"/>
    </row>
    <row r="9341" spans="17:17" x14ac:dyDescent="0.25">
      <c r="Q9341" s="30"/>
    </row>
    <row r="9342" spans="17:17" x14ac:dyDescent="0.25">
      <c r="Q9342" s="30"/>
    </row>
    <row r="9343" spans="17:17" x14ac:dyDescent="0.25">
      <c r="Q9343" s="30"/>
    </row>
    <row r="9344" spans="17:17" x14ac:dyDescent="0.25">
      <c r="Q9344" s="30"/>
    </row>
    <row r="9345" spans="17:17" x14ac:dyDescent="0.25">
      <c r="Q9345" s="30"/>
    </row>
    <row r="9346" spans="17:17" x14ac:dyDescent="0.25">
      <c r="Q9346" s="30"/>
    </row>
    <row r="9347" spans="17:17" x14ac:dyDescent="0.25">
      <c r="Q9347" s="30"/>
    </row>
    <row r="9348" spans="17:17" x14ac:dyDescent="0.25">
      <c r="Q9348" s="30"/>
    </row>
    <row r="9349" spans="17:17" x14ac:dyDescent="0.25">
      <c r="Q9349" s="30"/>
    </row>
    <row r="9350" spans="17:17" x14ac:dyDescent="0.25">
      <c r="Q9350" s="30"/>
    </row>
    <row r="9351" spans="17:17" x14ac:dyDescent="0.25">
      <c r="Q9351" s="30"/>
    </row>
    <row r="9352" spans="17:17" x14ac:dyDescent="0.25">
      <c r="Q9352" s="30"/>
    </row>
    <row r="9353" spans="17:17" x14ac:dyDescent="0.25">
      <c r="Q9353" s="30"/>
    </row>
    <row r="9354" spans="17:17" x14ac:dyDescent="0.25">
      <c r="Q9354" s="30"/>
    </row>
    <row r="9355" spans="17:17" x14ac:dyDescent="0.25">
      <c r="Q9355" s="30"/>
    </row>
    <row r="9356" spans="17:17" x14ac:dyDescent="0.25">
      <c r="Q9356" s="30"/>
    </row>
    <row r="9357" spans="17:17" x14ac:dyDescent="0.25">
      <c r="Q9357" s="30"/>
    </row>
    <row r="9358" spans="17:17" x14ac:dyDescent="0.25">
      <c r="Q9358" s="30"/>
    </row>
    <row r="9359" spans="17:17" x14ac:dyDescent="0.25">
      <c r="Q9359" s="30"/>
    </row>
    <row r="9360" spans="17:17" x14ac:dyDescent="0.25">
      <c r="Q9360" s="30"/>
    </row>
    <row r="9361" spans="17:17" x14ac:dyDescent="0.25">
      <c r="Q9361" s="30"/>
    </row>
    <row r="9362" spans="17:17" x14ac:dyDescent="0.25">
      <c r="Q9362" s="30"/>
    </row>
    <row r="9363" spans="17:17" x14ac:dyDescent="0.25">
      <c r="Q9363" s="30"/>
    </row>
    <row r="9364" spans="17:17" x14ac:dyDescent="0.25">
      <c r="Q9364" s="30"/>
    </row>
    <row r="9365" spans="17:17" x14ac:dyDescent="0.25">
      <c r="Q9365" s="30"/>
    </row>
    <row r="9366" spans="17:17" x14ac:dyDescent="0.25">
      <c r="Q9366" s="30"/>
    </row>
    <row r="9367" spans="17:17" x14ac:dyDescent="0.25">
      <c r="Q9367" s="30"/>
    </row>
    <row r="9368" spans="17:17" x14ac:dyDescent="0.25">
      <c r="Q9368" s="30"/>
    </row>
    <row r="9369" spans="17:17" x14ac:dyDescent="0.25">
      <c r="Q9369" s="30"/>
    </row>
    <row r="9370" spans="17:17" x14ac:dyDescent="0.25">
      <c r="Q9370" s="30"/>
    </row>
    <row r="9371" spans="17:17" x14ac:dyDescent="0.25">
      <c r="Q9371" s="30"/>
    </row>
    <row r="9372" spans="17:17" x14ac:dyDescent="0.25">
      <c r="Q9372" s="30"/>
    </row>
    <row r="9373" spans="17:17" x14ac:dyDescent="0.25">
      <c r="Q9373" s="30"/>
    </row>
    <row r="9374" spans="17:17" x14ac:dyDescent="0.25">
      <c r="Q9374" s="30"/>
    </row>
    <row r="9375" spans="17:17" x14ac:dyDescent="0.25">
      <c r="Q9375" s="30"/>
    </row>
    <row r="9376" spans="17:17" x14ac:dyDescent="0.25">
      <c r="Q9376" s="30"/>
    </row>
    <row r="9377" spans="17:17" x14ac:dyDescent="0.25">
      <c r="Q9377" s="30"/>
    </row>
    <row r="9378" spans="17:17" x14ac:dyDescent="0.25">
      <c r="Q9378" s="30"/>
    </row>
    <row r="9379" spans="17:17" x14ac:dyDescent="0.25">
      <c r="Q9379" s="30"/>
    </row>
    <row r="9380" spans="17:17" x14ac:dyDescent="0.25">
      <c r="Q9380" s="30"/>
    </row>
    <row r="9381" spans="17:17" x14ac:dyDescent="0.25">
      <c r="Q9381" s="30"/>
    </row>
    <row r="9382" spans="17:17" x14ac:dyDescent="0.25">
      <c r="Q9382" s="30"/>
    </row>
    <row r="9383" spans="17:17" x14ac:dyDescent="0.25">
      <c r="Q9383" s="30"/>
    </row>
    <row r="9384" spans="17:17" x14ac:dyDescent="0.25">
      <c r="Q9384" s="30"/>
    </row>
    <row r="9385" spans="17:17" x14ac:dyDescent="0.25">
      <c r="Q9385" s="30"/>
    </row>
    <row r="9386" spans="17:17" x14ac:dyDescent="0.25">
      <c r="Q9386" s="30"/>
    </row>
    <row r="9387" spans="17:17" x14ac:dyDescent="0.25">
      <c r="Q9387" s="30"/>
    </row>
    <row r="9388" spans="17:17" x14ac:dyDescent="0.25">
      <c r="Q9388" s="30"/>
    </row>
    <row r="9389" spans="17:17" x14ac:dyDescent="0.25">
      <c r="Q9389" s="30"/>
    </row>
    <row r="9390" spans="17:17" x14ac:dyDescent="0.25">
      <c r="Q9390" s="30"/>
    </row>
    <row r="9391" spans="17:17" x14ac:dyDescent="0.25">
      <c r="Q9391" s="30"/>
    </row>
    <row r="9392" spans="17:17" x14ac:dyDescent="0.25">
      <c r="Q9392" s="30"/>
    </row>
    <row r="9393" spans="17:17" x14ac:dyDescent="0.25">
      <c r="Q9393" s="30"/>
    </row>
    <row r="9394" spans="17:17" x14ac:dyDescent="0.25">
      <c r="Q9394" s="30"/>
    </row>
    <row r="9395" spans="17:17" x14ac:dyDescent="0.25">
      <c r="Q9395" s="30"/>
    </row>
    <row r="9396" spans="17:17" x14ac:dyDescent="0.25">
      <c r="Q9396" s="30"/>
    </row>
    <row r="9397" spans="17:17" x14ac:dyDescent="0.25">
      <c r="Q9397" s="30"/>
    </row>
    <row r="9398" spans="17:17" x14ac:dyDescent="0.25">
      <c r="Q9398" s="30"/>
    </row>
    <row r="9399" spans="17:17" x14ac:dyDescent="0.25">
      <c r="Q9399" s="30"/>
    </row>
    <row r="9400" spans="17:17" x14ac:dyDescent="0.25">
      <c r="Q9400" s="30"/>
    </row>
    <row r="9401" spans="17:17" x14ac:dyDescent="0.25">
      <c r="Q9401" s="30"/>
    </row>
    <row r="9402" spans="17:17" x14ac:dyDescent="0.25">
      <c r="Q9402" s="30"/>
    </row>
    <row r="9403" spans="17:17" x14ac:dyDescent="0.25">
      <c r="Q9403" s="30"/>
    </row>
    <row r="9404" spans="17:17" x14ac:dyDescent="0.25">
      <c r="Q9404" s="30"/>
    </row>
    <row r="9405" spans="17:17" x14ac:dyDescent="0.25">
      <c r="Q9405" s="30"/>
    </row>
    <row r="9406" spans="17:17" x14ac:dyDescent="0.25">
      <c r="Q9406" s="30"/>
    </row>
    <row r="9407" spans="17:17" x14ac:dyDescent="0.25">
      <c r="Q9407" s="30"/>
    </row>
    <row r="9408" spans="17:17" x14ac:dyDescent="0.25">
      <c r="Q9408" s="30"/>
    </row>
    <row r="9409" spans="17:17" x14ac:dyDescent="0.25">
      <c r="Q9409" s="30"/>
    </row>
    <row r="9410" spans="17:17" x14ac:dyDescent="0.25">
      <c r="Q9410" s="30"/>
    </row>
    <row r="9411" spans="17:17" x14ac:dyDescent="0.25">
      <c r="Q9411" s="30"/>
    </row>
    <row r="9412" spans="17:17" x14ac:dyDescent="0.25">
      <c r="Q9412" s="30"/>
    </row>
    <row r="9413" spans="17:17" x14ac:dyDescent="0.25">
      <c r="Q9413" s="30"/>
    </row>
    <row r="9414" spans="17:17" x14ac:dyDescent="0.25">
      <c r="Q9414" s="30"/>
    </row>
    <row r="9415" spans="17:17" x14ac:dyDescent="0.25">
      <c r="Q9415" s="30"/>
    </row>
    <row r="9416" spans="17:17" x14ac:dyDescent="0.25">
      <c r="Q9416" s="30"/>
    </row>
    <row r="9417" spans="17:17" x14ac:dyDescent="0.25">
      <c r="Q9417" s="30"/>
    </row>
    <row r="9418" spans="17:17" x14ac:dyDescent="0.25">
      <c r="Q9418" s="30"/>
    </row>
    <row r="9419" spans="17:17" x14ac:dyDescent="0.25">
      <c r="Q9419" s="30"/>
    </row>
    <row r="9420" spans="17:17" x14ac:dyDescent="0.25">
      <c r="Q9420" s="30"/>
    </row>
    <row r="9421" spans="17:17" x14ac:dyDescent="0.25">
      <c r="Q9421" s="30"/>
    </row>
    <row r="9422" spans="17:17" x14ac:dyDescent="0.25">
      <c r="Q9422" s="30"/>
    </row>
    <row r="9423" spans="17:17" x14ac:dyDescent="0.25">
      <c r="Q9423" s="30"/>
    </row>
    <row r="9424" spans="17:17" x14ac:dyDescent="0.25">
      <c r="Q9424" s="30"/>
    </row>
    <row r="9425" spans="17:17" x14ac:dyDescent="0.25">
      <c r="Q9425" s="30"/>
    </row>
    <row r="9426" spans="17:17" x14ac:dyDescent="0.25">
      <c r="Q9426" s="30"/>
    </row>
    <row r="9427" spans="17:17" x14ac:dyDescent="0.25">
      <c r="Q9427" s="30"/>
    </row>
    <row r="9428" spans="17:17" x14ac:dyDescent="0.25">
      <c r="Q9428" s="30"/>
    </row>
    <row r="9429" spans="17:17" x14ac:dyDescent="0.25">
      <c r="Q9429" s="30"/>
    </row>
    <row r="9430" spans="17:17" x14ac:dyDescent="0.25">
      <c r="Q9430" s="30"/>
    </row>
    <row r="9431" spans="17:17" x14ac:dyDescent="0.25">
      <c r="Q9431" s="30"/>
    </row>
    <row r="9432" spans="17:17" x14ac:dyDescent="0.25">
      <c r="Q9432" s="30"/>
    </row>
    <row r="9433" spans="17:17" x14ac:dyDescent="0.25">
      <c r="Q9433" s="30"/>
    </row>
    <row r="9434" spans="17:17" x14ac:dyDescent="0.25">
      <c r="Q9434" s="30"/>
    </row>
    <row r="9435" spans="17:17" x14ac:dyDescent="0.25">
      <c r="Q9435" s="30"/>
    </row>
    <row r="9436" spans="17:17" x14ac:dyDescent="0.25">
      <c r="Q9436" s="30"/>
    </row>
    <row r="9437" spans="17:17" x14ac:dyDescent="0.25">
      <c r="Q9437" s="30"/>
    </row>
    <row r="9438" spans="17:17" x14ac:dyDescent="0.25">
      <c r="Q9438" s="30"/>
    </row>
    <row r="9439" spans="17:17" x14ac:dyDescent="0.25">
      <c r="Q9439" s="30"/>
    </row>
    <row r="9440" spans="17:17" x14ac:dyDescent="0.25">
      <c r="Q9440" s="30"/>
    </row>
    <row r="9441" spans="17:17" x14ac:dyDescent="0.25">
      <c r="Q9441" s="30"/>
    </row>
    <row r="9442" spans="17:17" x14ac:dyDescent="0.25">
      <c r="Q9442" s="30"/>
    </row>
    <row r="9443" spans="17:17" x14ac:dyDescent="0.25">
      <c r="Q9443" s="30"/>
    </row>
    <row r="9444" spans="17:17" x14ac:dyDescent="0.25">
      <c r="Q9444" s="30"/>
    </row>
    <row r="9445" spans="17:17" x14ac:dyDescent="0.25">
      <c r="Q9445" s="30"/>
    </row>
    <row r="9446" spans="17:17" x14ac:dyDescent="0.25">
      <c r="Q9446" s="30"/>
    </row>
    <row r="9447" spans="17:17" x14ac:dyDescent="0.25">
      <c r="Q9447" s="30"/>
    </row>
    <row r="9448" spans="17:17" x14ac:dyDescent="0.25">
      <c r="Q9448" s="30"/>
    </row>
    <row r="9449" spans="17:17" x14ac:dyDescent="0.25">
      <c r="Q9449" s="30"/>
    </row>
    <row r="9450" spans="17:17" x14ac:dyDescent="0.25">
      <c r="Q9450" s="30"/>
    </row>
    <row r="9451" spans="17:17" x14ac:dyDescent="0.25">
      <c r="Q9451" s="30"/>
    </row>
    <row r="9452" spans="17:17" x14ac:dyDescent="0.25">
      <c r="Q9452" s="30"/>
    </row>
    <row r="9453" spans="17:17" x14ac:dyDescent="0.25">
      <c r="Q9453" s="30"/>
    </row>
    <row r="9454" spans="17:17" x14ac:dyDescent="0.25">
      <c r="Q9454" s="30"/>
    </row>
    <row r="9455" spans="17:17" x14ac:dyDescent="0.25">
      <c r="Q9455" s="30"/>
    </row>
    <row r="9456" spans="17:17" x14ac:dyDescent="0.25">
      <c r="Q9456" s="30"/>
    </row>
    <row r="9457" spans="17:17" x14ac:dyDescent="0.25">
      <c r="Q9457" s="30"/>
    </row>
    <row r="9458" spans="17:17" x14ac:dyDescent="0.25">
      <c r="Q9458" s="30"/>
    </row>
    <row r="9459" spans="17:17" x14ac:dyDescent="0.25">
      <c r="Q9459" s="30"/>
    </row>
    <row r="9460" spans="17:17" x14ac:dyDescent="0.25">
      <c r="Q9460" s="30"/>
    </row>
    <row r="9461" spans="17:17" x14ac:dyDescent="0.25">
      <c r="Q9461" s="30"/>
    </row>
    <row r="9462" spans="17:17" x14ac:dyDescent="0.25">
      <c r="Q9462" s="30"/>
    </row>
    <row r="9463" spans="17:17" x14ac:dyDescent="0.25">
      <c r="Q9463" s="30"/>
    </row>
    <row r="9464" spans="17:17" x14ac:dyDescent="0.25">
      <c r="Q9464" s="30"/>
    </row>
    <row r="9465" spans="17:17" x14ac:dyDescent="0.25">
      <c r="Q9465" s="30"/>
    </row>
    <row r="9466" spans="17:17" x14ac:dyDescent="0.25">
      <c r="Q9466" s="30"/>
    </row>
    <row r="9467" spans="17:17" x14ac:dyDescent="0.25">
      <c r="Q9467" s="30"/>
    </row>
    <row r="9468" spans="17:17" x14ac:dyDescent="0.25">
      <c r="Q9468" s="30"/>
    </row>
    <row r="9469" spans="17:17" x14ac:dyDescent="0.25">
      <c r="Q9469" s="30"/>
    </row>
    <row r="9470" spans="17:17" x14ac:dyDescent="0.25">
      <c r="Q9470" s="30"/>
    </row>
    <row r="9471" spans="17:17" x14ac:dyDescent="0.25">
      <c r="Q9471" s="30"/>
    </row>
    <row r="9472" spans="17:17" x14ac:dyDescent="0.25">
      <c r="Q9472" s="30"/>
    </row>
    <row r="9473" spans="17:17" x14ac:dyDescent="0.25">
      <c r="Q9473" s="30"/>
    </row>
    <row r="9474" spans="17:17" x14ac:dyDescent="0.25">
      <c r="Q9474" s="30"/>
    </row>
    <row r="9475" spans="17:17" x14ac:dyDescent="0.25">
      <c r="Q9475" s="30"/>
    </row>
    <row r="9476" spans="17:17" x14ac:dyDescent="0.25">
      <c r="Q9476" s="30"/>
    </row>
    <row r="9477" spans="17:17" x14ac:dyDescent="0.25">
      <c r="Q9477" s="30"/>
    </row>
    <row r="9478" spans="17:17" x14ac:dyDescent="0.25">
      <c r="Q9478" s="30"/>
    </row>
    <row r="9479" spans="17:17" x14ac:dyDescent="0.25">
      <c r="Q9479" s="30"/>
    </row>
    <row r="9480" spans="17:17" x14ac:dyDescent="0.25">
      <c r="Q9480" s="30"/>
    </row>
    <row r="9481" spans="17:17" x14ac:dyDescent="0.25">
      <c r="Q9481" s="30"/>
    </row>
    <row r="9482" spans="17:17" x14ac:dyDescent="0.25">
      <c r="Q9482" s="30"/>
    </row>
    <row r="9483" spans="17:17" x14ac:dyDescent="0.25">
      <c r="Q9483" s="30"/>
    </row>
    <row r="9484" spans="17:17" x14ac:dyDescent="0.25">
      <c r="Q9484" s="30"/>
    </row>
    <row r="9485" spans="17:17" x14ac:dyDescent="0.25">
      <c r="Q9485" s="30"/>
    </row>
    <row r="9486" spans="17:17" x14ac:dyDescent="0.25">
      <c r="Q9486" s="30"/>
    </row>
    <row r="9487" spans="17:17" x14ac:dyDescent="0.25">
      <c r="Q9487" s="30"/>
    </row>
    <row r="9488" spans="17:17" x14ac:dyDescent="0.25">
      <c r="Q9488" s="30"/>
    </row>
    <row r="9489" spans="17:17" x14ac:dyDescent="0.25">
      <c r="Q9489" s="30"/>
    </row>
    <row r="9490" spans="17:17" x14ac:dyDescent="0.25">
      <c r="Q9490" s="30"/>
    </row>
    <row r="9491" spans="17:17" x14ac:dyDescent="0.25">
      <c r="Q9491" s="30"/>
    </row>
    <row r="9492" spans="17:17" x14ac:dyDescent="0.25">
      <c r="Q9492" s="30"/>
    </row>
    <row r="9493" spans="17:17" x14ac:dyDescent="0.25">
      <c r="Q9493" s="30"/>
    </row>
    <row r="9494" spans="17:17" x14ac:dyDescent="0.25">
      <c r="Q9494" s="30"/>
    </row>
    <row r="9495" spans="17:17" x14ac:dyDescent="0.25">
      <c r="Q9495" s="30"/>
    </row>
    <row r="9496" spans="17:17" x14ac:dyDescent="0.25">
      <c r="Q9496" s="30"/>
    </row>
    <row r="9497" spans="17:17" x14ac:dyDescent="0.25">
      <c r="Q9497" s="30"/>
    </row>
    <row r="9498" spans="17:17" x14ac:dyDescent="0.25">
      <c r="Q9498" s="30"/>
    </row>
    <row r="9499" spans="17:17" x14ac:dyDescent="0.25">
      <c r="Q9499" s="30"/>
    </row>
    <row r="9500" spans="17:17" x14ac:dyDescent="0.25">
      <c r="Q9500" s="30"/>
    </row>
    <row r="9501" spans="17:17" x14ac:dyDescent="0.25">
      <c r="Q9501" s="30"/>
    </row>
    <row r="9502" spans="17:17" x14ac:dyDescent="0.25">
      <c r="Q9502" s="30"/>
    </row>
    <row r="9503" spans="17:17" x14ac:dyDescent="0.25">
      <c r="Q9503" s="30"/>
    </row>
    <row r="9504" spans="17:17" x14ac:dyDescent="0.25">
      <c r="Q9504" s="30"/>
    </row>
    <row r="9505" spans="17:17" x14ac:dyDescent="0.25">
      <c r="Q9505" s="30"/>
    </row>
    <row r="9506" spans="17:17" x14ac:dyDescent="0.25">
      <c r="Q9506" s="30"/>
    </row>
    <row r="9507" spans="17:17" x14ac:dyDescent="0.25">
      <c r="Q9507" s="30"/>
    </row>
    <row r="9508" spans="17:17" x14ac:dyDescent="0.25">
      <c r="Q9508" s="30"/>
    </row>
    <row r="9509" spans="17:17" x14ac:dyDescent="0.25">
      <c r="Q9509" s="30"/>
    </row>
    <row r="9510" spans="17:17" x14ac:dyDescent="0.25">
      <c r="Q9510" s="30"/>
    </row>
    <row r="9511" spans="17:17" x14ac:dyDescent="0.25">
      <c r="Q9511" s="30"/>
    </row>
    <row r="9512" spans="17:17" x14ac:dyDescent="0.25">
      <c r="Q9512" s="30"/>
    </row>
    <row r="9513" spans="17:17" x14ac:dyDescent="0.25">
      <c r="Q9513" s="30"/>
    </row>
    <row r="9514" spans="17:17" x14ac:dyDescent="0.25">
      <c r="Q9514" s="30"/>
    </row>
    <row r="9515" spans="17:17" x14ac:dyDescent="0.25">
      <c r="Q9515" s="30"/>
    </row>
    <row r="9516" spans="17:17" x14ac:dyDescent="0.25">
      <c r="Q9516" s="30"/>
    </row>
    <row r="9517" spans="17:17" x14ac:dyDescent="0.25">
      <c r="Q9517" s="30"/>
    </row>
    <row r="9518" spans="17:17" x14ac:dyDescent="0.25">
      <c r="Q9518" s="30"/>
    </row>
    <row r="9519" spans="17:17" x14ac:dyDescent="0.25">
      <c r="Q9519" s="30"/>
    </row>
    <row r="9520" spans="17:17" x14ac:dyDescent="0.25">
      <c r="Q9520" s="30"/>
    </row>
    <row r="9521" spans="17:17" x14ac:dyDescent="0.25">
      <c r="Q9521" s="30"/>
    </row>
    <row r="9522" spans="17:17" x14ac:dyDescent="0.25">
      <c r="Q9522" s="30"/>
    </row>
    <row r="9523" spans="17:17" x14ac:dyDescent="0.25">
      <c r="Q9523" s="30"/>
    </row>
    <row r="9524" spans="17:17" x14ac:dyDescent="0.25">
      <c r="Q9524" s="30"/>
    </row>
    <row r="9525" spans="17:17" x14ac:dyDescent="0.25">
      <c r="Q9525" s="30"/>
    </row>
    <row r="9526" spans="17:17" x14ac:dyDescent="0.25">
      <c r="Q9526" s="30"/>
    </row>
    <row r="9527" spans="17:17" x14ac:dyDescent="0.25">
      <c r="Q9527" s="30"/>
    </row>
    <row r="9528" spans="17:17" x14ac:dyDescent="0.25">
      <c r="Q9528" s="30"/>
    </row>
    <row r="9529" spans="17:17" x14ac:dyDescent="0.25">
      <c r="Q9529" s="30"/>
    </row>
    <row r="9530" spans="17:17" x14ac:dyDescent="0.25">
      <c r="Q9530" s="30"/>
    </row>
    <row r="9531" spans="17:17" x14ac:dyDescent="0.25">
      <c r="Q9531" s="30"/>
    </row>
    <row r="9532" spans="17:17" x14ac:dyDescent="0.25">
      <c r="Q9532" s="30"/>
    </row>
    <row r="9533" spans="17:17" x14ac:dyDescent="0.25">
      <c r="Q9533" s="30"/>
    </row>
    <row r="9534" spans="17:17" x14ac:dyDescent="0.25">
      <c r="Q9534" s="30"/>
    </row>
    <row r="9535" spans="17:17" x14ac:dyDescent="0.25">
      <c r="Q9535" s="30"/>
    </row>
    <row r="9536" spans="17:17" x14ac:dyDescent="0.25">
      <c r="Q9536" s="30"/>
    </row>
    <row r="9537" spans="17:17" x14ac:dyDescent="0.25">
      <c r="Q9537" s="30"/>
    </row>
    <row r="9538" spans="17:17" x14ac:dyDescent="0.25">
      <c r="Q9538" s="30"/>
    </row>
    <row r="9539" spans="17:17" x14ac:dyDescent="0.25">
      <c r="Q9539" s="30"/>
    </row>
    <row r="9540" spans="17:17" x14ac:dyDescent="0.25">
      <c r="Q9540" s="30"/>
    </row>
    <row r="9541" spans="17:17" x14ac:dyDescent="0.25">
      <c r="Q9541" s="30"/>
    </row>
    <row r="9542" spans="17:17" x14ac:dyDescent="0.25">
      <c r="Q9542" s="30"/>
    </row>
    <row r="9543" spans="17:17" x14ac:dyDescent="0.25">
      <c r="Q9543" s="30"/>
    </row>
    <row r="9544" spans="17:17" x14ac:dyDescent="0.25">
      <c r="Q9544" s="30"/>
    </row>
    <row r="9545" spans="17:17" x14ac:dyDescent="0.25">
      <c r="Q9545" s="30"/>
    </row>
    <row r="9546" spans="17:17" x14ac:dyDescent="0.25">
      <c r="Q9546" s="30"/>
    </row>
    <row r="9547" spans="17:17" x14ac:dyDescent="0.25">
      <c r="Q9547" s="30"/>
    </row>
    <row r="9548" spans="17:17" x14ac:dyDescent="0.25">
      <c r="Q9548" s="30"/>
    </row>
    <row r="9549" spans="17:17" x14ac:dyDescent="0.25">
      <c r="Q9549" s="30"/>
    </row>
    <row r="9550" spans="17:17" x14ac:dyDescent="0.25">
      <c r="Q9550" s="30"/>
    </row>
    <row r="9551" spans="17:17" x14ac:dyDescent="0.25">
      <c r="Q9551" s="30"/>
    </row>
    <row r="9552" spans="17:17" x14ac:dyDescent="0.25">
      <c r="Q9552" s="30"/>
    </row>
    <row r="9553" spans="17:17" x14ac:dyDescent="0.25">
      <c r="Q9553" s="30"/>
    </row>
    <row r="9554" spans="17:17" x14ac:dyDescent="0.25">
      <c r="Q9554" s="30"/>
    </row>
    <row r="9555" spans="17:17" x14ac:dyDescent="0.25">
      <c r="Q9555" s="30"/>
    </row>
    <row r="9556" spans="17:17" x14ac:dyDescent="0.25">
      <c r="Q9556" s="30"/>
    </row>
    <row r="9557" spans="17:17" x14ac:dyDescent="0.25">
      <c r="Q9557" s="30"/>
    </row>
    <row r="9558" spans="17:17" x14ac:dyDescent="0.25">
      <c r="Q9558" s="30"/>
    </row>
    <row r="9559" spans="17:17" x14ac:dyDescent="0.25">
      <c r="Q9559" s="30"/>
    </row>
    <row r="9560" spans="17:17" x14ac:dyDescent="0.25">
      <c r="Q9560" s="30"/>
    </row>
    <row r="9561" spans="17:17" x14ac:dyDescent="0.25">
      <c r="Q9561" s="30"/>
    </row>
    <row r="9562" spans="17:17" x14ac:dyDescent="0.25">
      <c r="Q9562" s="30"/>
    </row>
    <row r="9563" spans="17:17" x14ac:dyDescent="0.25">
      <c r="Q9563" s="30"/>
    </row>
    <row r="9564" spans="17:17" x14ac:dyDescent="0.25">
      <c r="Q9564" s="30"/>
    </row>
    <row r="9565" spans="17:17" x14ac:dyDescent="0.25">
      <c r="Q9565" s="30"/>
    </row>
    <row r="9566" spans="17:17" x14ac:dyDescent="0.25">
      <c r="Q9566" s="30"/>
    </row>
    <row r="9567" spans="17:17" x14ac:dyDescent="0.25">
      <c r="Q9567" s="30"/>
    </row>
    <row r="9568" spans="17:17" x14ac:dyDescent="0.25">
      <c r="Q9568" s="30"/>
    </row>
    <row r="9569" spans="17:17" x14ac:dyDescent="0.25">
      <c r="Q9569" s="30"/>
    </row>
    <row r="9570" spans="17:17" x14ac:dyDescent="0.25">
      <c r="Q9570" s="30"/>
    </row>
    <row r="9571" spans="17:17" x14ac:dyDescent="0.25">
      <c r="Q9571" s="30"/>
    </row>
    <row r="9572" spans="17:17" x14ac:dyDescent="0.25">
      <c r="Q9572" s="30"/>
    </row>
    <row r="9573" spans="17:17" x14ac:dyDescent="0.25">
      <c r="Q9573" s="30"/>
    </row>
    <row r="9574" spans="17:17" x14ac:dyDescent="0.25">
      <c r="Q9574" s="30"/>
    </row>
    <row r="9575" spans="17:17" x14ac:dyDescent="0.25">
      <c r="Q9575" s="30"/>
    </row>
    <row r="9576" spans="17:17" x14ac:dyDescent="0.25">
      <c r="Q9576" s="30"/>
    </row>
    <row r="9577" spans="17:17" x14ac:dyDescent="0.25">
      <c r="Q9577" s="30"/>
    </row>
    <row r="9578" spans="17:17" x14ac:dyDescent="0.25">
      <c r="Q9578" s="30"/>
    </row>
    <row r="9579" spans="17:17" x14ac:dyDescent="0.25">
      <c r="Q9579" s="30"/>
    </row>
    <row r="9580" spans="17:17" x14ac:dyDescent="0.25">
      <c r="Q9580" s="30"/>
    </row>
    <row r="9581" spans="17:17" x14ac:dyDescent="0.25">
      <c r="Q9581" s="30"/>
    </row>
    <row r="9582" spans="17:17" x14ac:dyDescent="0.25">
      <c r="Q9582" s="30"/>
    </row>
    <row r="9583" spans="17:17" x14ac:dyDescent="0.25">
      <c r="Q9583" s="30"/>
    </row>
    <row r="9584" spans="17:17" x14ac:dyDescent="0.25">
      <c r="Q9584" s="30"/>
    </row>
    <row r="9585" spans="17:17" x14ac:dyDescent="0.25">
      <c r="Q9585" s="30"/>
    </row>
    <row r="9586" spans="17:17" x14ac:dyDescent="0.25">
      <c r="Q9586" s="30"/>
    </row>
    <row r="9587" spans="17:17" x14ac:dyDescent="0.25">
      <c r="Q9587" s="30"/>
    </row>
    <row r="9588" spans="17:17" x14ac:dyDescent="0.25">
      <c r="Q9588" s="30"/>
    </row>
    <row r="9589" spans="17:17" x14ac:dyDescent="0.25">
      <c r="Q9589" s="30"/>
    </row>
    <row r="9590" spans="17:17" x14ac:dyDescent="0.25">
      <c r="Q9590" s="30"/>
    </row>
    <row r="9591" spans="17:17" x14ac:dyDescent="0.25">
      <c r="Q9591" s="30"/>
    </row>
    <row r="9592" spans="17:17" x14ac:dyDescent="0.25">
      <c r="Q9592" s="30"/>
    </row>
    <row r="9593" spans="17:17" x14ac:dyDescent="0.25">
      <c r="Q9593" s="30"/>
    </row>
    <row r="9594" spans="17:17" x14ac:dyDescent="0.25">
      <c r="Q9594" s="30"/>
    </row>
    <row r="9595" spans="17:17" x14ac:dyDescent="0.25">
      <c r="Q9595" s="30"/>
    </row>
    <row r="9596" spans="17:17" x14ac:dyDescent="0.25">
      <c r="Q9596" s="30"/>
    </row>
    <row r="9597" spans="17:17" x14ac:dyDescent="0.25">
      <c r="Q9597" s="30"/>
    </row>
    <row r="9598" spans="17:17" x14ac:dyDescent="0.25">
      <c r="Q9598" s="30"/>
    </row>
    <row r="9599" spans="17:17" x14ac:dyDescent="0.25">
      <c r="Q9599" s="30"/>
    </row>
    <row r="9600" spans="17:17" x14ac:dyDescent="0.25">
      <c r="Q9600" s="30"/>
    </row>
    <row r="9601" spans="17:17" x14ac:dyDescent="0.25">
      <c r="Q9601" s="30"/>
    </row>
    <row r="9602" spans="17:17" x14ac:dyDescent="0.25">
      <c r="Q9602" s="30"/>
    </row>
    <row r="9603" spans="17:17" x14ac:dyDescent="0.25">
      <c r="Q9603" s="30"/>
    </row>
    <row r="9604" spans="17:17" x14ac:dyDescent="0.25">
      <c r="Q9604" s="30"/>
    </row>
    <row r="9605" spans="17:17" x14ac:dyDescent="0.25">
      <c r="Q9605" s="30"/>
    </row>
    <row r="9606" spans="17:17" x14ac:dyDescent="0.25">
      <c r="Q9606" s="30"/>
    </row>
    <row r="9607" spans="17:17" x14ac:dyDescent="0.25">
      <c r="Q9607" s="30"/>
    </row>
    <row r="9608" spans="17:17" x14ac:dyDescent="0.25">
      <c r="Q9608" s="30"/>
    </row>
    <row r="9609" spans="17:17" x14ac:dyDescent="0.25">
      <c r="Q9609" s="30"/>
    </row>
    <row r="9610" spans="17:17" x14ac:dyDescent="0.25">
      <c r="Q9610" s="30"/>
    </row>
    <row r="9611" spans="17:17" x14ac:dyDescent="0.25">
      <c r="Q9611" s="30"/>
    </row>
    <row r="9612" spans="17:17" x14ac:dyDescent="0.25">
      <c r="Q9612" s="30"/>
    </row>
    <row r="9613" spans="17:17" x14ac:dyDescent="0.25">
      <c r="Q9613" s="30"/>
    </row>
    <row r="9614" spans="17:17" x14ac:dyDescent="0.25">
      <c r="Q9614" s="30"/>
    </row>
    <row r="9615" spans="17:17" x14ac:dyDescent="0.25">
      <c r="Q9615" s="30"/>
    </row>
    <row r="9616" spans="17:17" x14ac:dyDescent="0.25">
      <c r="Q9616" s="30"/>
    </row>
    <row r="9617" spans="17:17" x14ac:dyDescent="0.25">
      <c r="Q9617" s="30"/>
    </row>
    <row r="9618" spans="17:17" x14ac:dyDescent="0.25">
      <c r="Q9618" s="30"/>
    </row>
    <row r="9619" spans="17:17" x14ac:dyDescent="0.25">
      <c r="Q9619" s="30"/>
    </row>
    <row r="9620" spans="17:17" x14ac:dyDescent="0.25">
      <c r="Q9620" s="30"/>
    </row>
    <row r="9621" spans="17:17" x14ac:dyDescent="0.25">
      <c r="Q9621" s="30"/>
    </row>
    <row r="9622" spans="17:17" x14ac:dyDescent="0.25">
      <c r="Q9622" s="30"/>
    </row>
    <row r="9623" spans="17:17" x14ac:dyDescent="0.25">
      <c r="Q9623" s="30"/>
    </row>
    <row r="9624" spans="17:17" x14ac:dyDescent="0.25">
      <c r="Q9624" s="30"/>
    </row>
    <row r="9625" spans="17:17" x14ac:dyDescent="0.25">
      <c r="Q9625" s="30"/>
    </row>
    <row r="9626" spans="17:17" x14ac:dyDescent="0.25">
      <c r="Q9626" s="30"/>
    </row>
    <row r="9627" spans="17:17" x14ac:dyDescent="0.25">
      <c r="Q9627" s="30"/>
    </row>
    <row r="9628" spans="17:17" x14ac:dyDescent="0.25">
      <c r="Q9628" s="30"/>
    </row>
    <row r="9629" spans="17:17" x14ac:dyDescent="0.25">
      <c r="Q9629" s="30"/>
    </row>
    <row r="9630" spans="17:17" x14ac:dyDescent="0.25">
      <c r="Q9630" s="30"/>
    </row>
    <row r="9631" spans="17:17" x14ac:dyDescent="0.25">
      <c r="Q9631" s="30"/>
    </row>
    <row r="9632" spans="17:17" x14ac:dyDescent="0.25">
      <c r="Q9632" s="30"/>
    </row>
    <row r="9633" spans="17:17" x14ac:dyDescent="0.25">
      <c r="Q9633" s="30"/>
    </row>
    <row r="9634" spans="17:17" x14ac:dyDescent="0.25">
      <c r="Q9634" s="30"/>
    </row>
    <row r="9635" spans="17:17" x14ac:dyDescent="0.25">
      <c r="Q9635" s="30"/>
    </row>
    <row r="9636" spans="17:17" x14ac:dyDescent="0.25">
      <c r="Q9636" s="30"/>
    </row>
    <row r="9637" spans="17:17" x14ac:dyDescent="0.25">
      <c r="Q9637" s="30"/>
    </row>
    <row r="9638" spans="17:17" x14ac:dyDescent="0.25">
      <c r="Q9638" s="30"/>
    </row>
    <row r="9639" spans="17:17" x14ac:dyDescent="0.25">
      <c r="Q9639" s="30"/>
    </row>
    <row r="9640" spans="17:17" x14ac:dyDescent="0.25">
      <c r="Q9640" s="30"/>
    </row>
    <row r="9641" spans="17:17" x14ac:dyDescent="0.25">
      <c r="Q9641" s="30"/>
    </row>
    <row r="9642" spans="17:17" x14ac:dyDescent="0.25">
      <c r="Q9642" s="30"/>
    </row>
    <row r="9643" spans="17:17" x14ac:dyDescent="0.25">
      <c r="Q9643" s="30"/>
    </row>
    <row r="9644" spans="17:17" x14ac:dyDescent="0.25">
      <c r="Q9644" s="30"/>
    </row>
    <row r="9645" spans="17:17" x14ac:dyDescent="0.25">
      <c r="Q9645" s="30"/>
    </row>
    <row r="9646" spans="17:17" x14ac:dyDescent="0.25">
      <c r="Q9646" s="30"/>
    </row>
    <row r="9647" spans="17:17" x14ac:dyDescent="0.25">
      <c r="Q9647" s="30"/>
    </row>
    <row r="9648" spans="17:17" x14ac:dyDescent="0.25">
      <c r="Q9648" s="30"/>
    </row>
    <row r="9649" spans="17:17" x14ac:dyDescent="0.25">
      <c r="Q9649" s="30"/>
    </row>
    <row r="9650" spans="17:17" x14ac:dyDescent="0.25">
      <c r="Q9650" s="30"/>
    </row>
    <row r="9651" spans="17:17" x14ac:dyDescent="0.25">
      <c r="Q9651" s="30"/>
    </row>
    <row r="9652" spans="17:17" x14ac:dyDescent="0.25">
      <c r="Q9652" s="30"/>
    </row>
    <row r="9653" spans="17:17" x14ac:dyDescent="0.25">
      <c r="Q9653" s="30"/>
    </row>
    <row r="9654" spans="17:17" x14ac:dyDescent="0.25">
      <c r="Q9654" s="30"/>
    </row>
    <row r="9655" spans="17:17" x14ac:dyDescent="0.25">
      <c r="Q9655" s="30"/>
    </row>
    <row r="9656" spans="17:17" x14ac:dyDescent="0.25">
      <c r="Q9656" s="30"/>
    </row>
    <row r="9657" spans="17:17" x14ac:dyDescent="0.25">
      <c r="Q9657" s="30"/>
    </row>
    <row r="9658" spans="17:17" x14ac:dyDescent="0.25">
      <c r="Q9658" s="30"/>
    </row>
    <row r="9659" spans="17:17" x14ac:dyDescent="0.25">
      <c r="Q9659" s="30"/>
    </row>
    <row r="9660" spans="17:17" x14ac:dyDescent="0.25">
      <c r="Q9660" s="30"/>
    </row>
    <row r="9661" spans="17:17" x14ac:dyDescent="0.25">
      <c r="Q9661" s="30"/>
    </row>
    <row r="9662" spans="17:17" x14ac:dyDescent="0.25">
      <c r="Q9662" s="30"/>
    </row>
    <row r="9663" spans="17:17" x14ac:dyDescent="0.25">
      <c r="Q9663" s="30"/>
    </row>
    <row r="9664" spans="17:17" x14ac:dyDescent="0.25">
      <c r="Q9664" s="30"/>
    </row>
    <row r="9665" spans="17:17" x14ac:dyDescent="0.25">
      <c r="Q9665" s="30"/>
    </row>
    <row r="9666" spans="17:17" x14ac:dyDescent="0.25">
      <c r="Q9666" s="30"/>
    </row>
    <row r="9667" spans="17:17" x14ac:dyDescent="0.25">
      <c r="Q9667" s="30"/>
    </row>
    <row r="9668" spans="17:17" x14ac:dyDescent="0.25">
      <c r="Q9668" s="30"/>
    </row>
    <row r="9669" spans="17:17" x14ac:dyDescent="0.25">
      <c r="Q9669" s="30"/>
    </row>
    <row r="9670" spans="17:17" x14ac:dyDescent="0.25">
      <c r="Q9670" s="30"/>
    </row>
    <row r="9671" spans="17:17" x14ac:dyDescent="0.25">
      <c r="Q9671" s="30"/>
    </row>
    <row r="9672" spans="17:17" x14ac:dyDescent="0.25">
      <c r="Q9672" s="30"/>
    </row>
    <row r="9673" spans="17:17" x14ac:dyDescent="0.25">
      <c r="Q9673" s="30"/>
    </row>
    <row r="9674" spans="17:17" x14ac:dyDescent="0.25">
      <c r="Q9674" s="30"/>
    </row>
    <row r="9675" spans="17:17" x14ac:dyDescent="0.25">
      <c r="Q9675" s="30"/>
    </row>
    <row r="9676" spans="17:17" x14ac:dyDescent="0.25">
      <c r="Q9676" s="30"/>
    </row>
    <row r="9677" spans="17:17" x14ac:dyDescent="0.25">
      <c r="Q9677" s="30"/>
    </row>
    <row r="9678" spans="17:17" x14ac:dyDescent="0.25">
      <c r="Q9678" s="30"/>
    </row>
    <row r="9679" spans="17:17" x14ac:dyDescent="0.25">
      <c r="Q9679" s="30"/>
    </row>
    <row r="9680" spans="17:17" x14ac:dyDescent="0.25">
      <c r="Q9680" s="30"/>
    </row>
    <row r="9681" spans="17:17" x14ac:dyDescent="0.25">
      <c r="Q9681" s="30"/>
    </row>
    <row r="9682" spans="17:17" x14ac:dyDescent="0.25">
      <c r="Q9682" s="30"/>
    </row>
    <row r="9683" spans="17:17" x14ac:dyDescent="0.25">
      <c r="Q9683" s="30"/>
    </row>
    <row r="9684" spans="17:17" x14ac:dyDescent="0.25">
      <c r="Q9684" s="30"/>
    </row>
    <row r="9685" spans="17:17" x14ac:dyDescent="0.25">
      <c r="Q9685" s="30"/>
    </row>
    <row r="9686" spans="17:17" x14ac:dyDescent="0.25">
      <c r="Q9686" s="30"/>
    </row>
    <row r="9687" spans="17:17" x14ac:dyDescent="0.25">
      <c r="Q9687" s="30"/>
    </row>
    <row r="9688" spans="17:17" x14ac:dyDescent="0.25">
      <c r="Q9688" s="30"/>
    </row>
    <row r="9689" spans="17:17" x14ac:dyDescent="0.25">
      <c r="Q9689" s="30"/>
    </row>
    <row r="9690" spans="17:17" x14ac:dyDescent="0.25">
      <c r="Q9690" s="30"/>
    </row>
    <row r="9691" spans="17:17" x14ac:dyDescent="0.25">
      <c r="Q9691" s="30"/>
    </row>
    <row r="9692" spans="17:17" x14ac:dyDescent="0.25">
      <c r="Q9692" s="30"/>
    </row>
    <row r="9693" spans="17:17" x14ac:dyDescent="0.25">
      <c r="Q9693" s="30"/>
    </row>
    <row r="9694" spans="17:17" x14ac:dyDescent="0.25">
      <c r="Q9694" s="30"/>
    </row>
    <row r="9695" spans="17:17" x14ac:dyDescent="0.25">
      <c r="Q9695" s="30"/>
    </row>
    <row r="9696" spans="17:17" x14ac:dyDescent="0.25">
      <c r="Q9696" s="30"/>
    </row>
    <row r="9697" spans="17:17" x14ac:dyDescent="0.25">
      <c r="Q9697" s="30"/>
    </row>
    <row r="9698" spans="17:17" x14ac:dyDescent="0.25">
      <c r="Q9698" s="30"/>
    </row>
    <row r="9699" spans="17:17" x14ac:dyDescent="0.25">
      <c r="Q9699" s="30"/>
    </row>
    <row r="9700" spans="17:17" x14ac:dyDescent="0.25">
      <c r="Q9700" s="30"/>
    </row>
    <row r="9701" spans="17:17" x14ac:dyDescent="0.25">
      <c r="Q9701" s="30"/>
    </row>
    <row r="9702" spans="17:17" x14ac:dyDescent="0.25">
      <c r="Q9702" s="30"/>
    </row>
    <row r="9703" spans="17:17" x14ac:dyDescent="0.25">
      <c r="Q9703" s="30"/>
    </row>
    <row r="9704" spans="17:17" x14ac:dyDescent="0.25">
      <c r="Q9704" s="30"/>
    </row>
    <row r="9705" spans="17:17" x14ac:dyDescent="0.25">
      <c r="Q9705" s="30"/>
    </row>
    <row r="9706" spans="17:17" x14ac:dyDescent="0.25">
      <c r="Q9706" s="30"/>
    </row>
    <row r="9707" spans="17:17" x14ac:dyDescent="0.25">
      <c r="Q9707" s="30"/>
    </row>
    <row r="9708" spans="17:17" x14ac:dyDescent="0.25">
      <c r="Q9708" s="30"/>
    </row>
    <row r="9709" spans="17:17" x14ac:dyDescent="0.25">
      <c r="Q9709" s="30"/>
    </row>
    <row r="9710" spans="17:17" x14ac:dyDescent="0.25">
      <c r="Q9710" s="30"/>
    </row>
    <row r="9711" spans="17:17" x14ac:dyDescent="0.25">
      <c r="Q9711" s="30"/>
    </row>
    <row r="9712" spans="17:17" x14ac:dyDescent="0.25">
      <c r="Q9712" s="30"/>
    </row>
    <row r="9713" spans="17:17" x14ac:dyDescent="0.25">
      <c r="Q9713" s="30"/>
    </row>
    <row r="9714" spans="17:17" x14ac:dyDescent="0.25">
      <c r="Q9714" s="30"/>
    </row>
    <row r="9715" spans="17:17" x14ac:dyDescent="0.25">
      <c r="Q9715" s="30"/>
    </row>
    <row r="9716" spans="17:17" x14ac:dyDescent="0.25">
      <c r="Q9716" s="30"/>
    </row>
    <row r="9717" spans="17:17" x14ac:dyDescent="0.25">
      <c r="Q9717" s="30"/>
    </row>
    <row r="9718" spans="17:17" x14ac:dyDescent="0.25">
      <c r="Q9718" s="30"/>
    </row>
    <row r="9719" spans="17:17" x14ac:dyDescent="0.25">
      <c r="Q9719" s="30"/>
    </row>
    <row r="9720" spans="17:17" x14ac:dyDescent="0.25">
      <c r="Q9720" s="30"/>
    </row>
    <row r="9721" spans="17:17" x14ac:dyDescent="0.25">
      <c r="Q9721" s="30"/>
    </row>
    <row r="9722" spans="17:17" x14ac:dyDescent="0.25">
      <c r="Q9722" s="30"/>
    </row>
    <row r="9723" spans="17:17" x14ac:dyDescent="0.25">
      <c r="Q9723" s="30"/>
    </row>
    <row r="9724" spans="17:17" x14ac:dyDescent="0.25">
      <c r="Q9724" s="30"/>
    </row>
    <row r="9725" spans="17:17" x14ac:dyDescent="0.25">
      <c r="Q9725" s="30"/>
    </row>
    <row r="9726" spans="17:17" x14ac:dyDescent="0.25">
      <c r="Q9726" s="30"/>
    </row>
    <row r="9727" spans="17:17" x14ac:dyDescent="0.25">
      <c r="Q9727" s="30"/>
    </row>
    <row r="9728" spans="17:17" x14ac:dyDescent="0.25">
      <c r="Q9728" s="30"/>
    </row>
    <row r="9729" spans="17:17" x14ac:dyDescent="0.25">
      <c r="Q9729" s="30"/>
    </row>
    <row r="9730" spans="17:17" x14ac:dyDescent="0.25">
      <c r="Q9730" s="30"/>
    </row>
    <row r="9731" spans="17:17" x14ac:dyDescent="0.25">
      <c r="Q9731" s="30"/>
    </row>
    <row r="9732" spans="17:17" x14ac:dyDescent="0.25">
      <c r="Q9732" s="30"/>
    </row>
    <row r="9733" spans="17:17" x14ac:dyDescent="0.25">
      <c r="Q9733" s="30"/>
    </row>
    <row r="9734" spans="17:17" x14ac:dyDescent="0.25">
      <c r="Q9734" s="30"/>
    </row>
    <row r="9735" spans="17:17" x14ac:dyDescent="0.25">
      <c r="Q9735" s="30"/>
    </row>
    <row r="9736" spans="17:17" x14ac:dyDescent="0.25">
      <c r="Q9736" s="30"/>
    </row>
    <row r="9737" spans="17:17" x14ac:dyDescent="0.25">
      <c r="Q9737" s="30"/>
    </row>
    <row r="9738" spans="17:17" x14ac:dyDescent="0.25">
      <c r="Q9738" s="30"/>
    </row>
    <row r="9739" spans="17:17" x14ac:dyDescent="0.25">
      <c r="Q9739" s="30"/>
    </row>
    <row r="9740" spans="17:17" x14ac:dyDescent="0.25">
      <c r="Q9740" s="30"/>
    </row>
    <row r="9741" spans="17:17" x14ac:dyDescent="0.25">
      <c r="Q9741" s="30"/>
    </row>
    <row r="9742" spans="17:17" x14ac:dyDescent="0.25">
      <c r="Q9742" s="30"/>
    </row>
    <row r="9743" spans="17:17" x14ac:dyDescent="0.25">
      <c r="Q9743" s="30"/>
    </row>
    <row r="9744" spans="17:17" x14ac:dyDescent="0.25">
      <c r="Q9744" s="30"/>
    </row>
    <row r="9745" spans="17:17" x14ac:dyDescent="0.25">
      <c r="Q9745" s="30"/>
    </row>
    <row r="9746" spans="17:17" x14ac:dyDescent="0.25">
      <c r="Q9746" s="30"/>
    </row>
    <row r="9747" spans="17:17" x14ac:dyDescent="0.25">
      <c r="Q9747" s="30"/>
    </row>
    <row r="9748" spans="17:17" x14ac:dyDescent="0.25">
      <c r="Q9748" s="30"/>
    </row>
    <row r="9749" spans="17:17" x14ac:dyDescent="0.25">
      <c r="Q9749" s="30"/>
    </row>
    <row r="9750" spans="17:17" x14ac:dyDescent="0.25">
      <c r="Q9750" s="30"/>
    </row>
    <row r="9751" spans="17:17" x14ac:dyDescent="0.25">
      <c r="Q9751" s="30"/>
    </row>
    <row r="9752" spans="17:17" x14ac:dyDescent="0.25">
      <c r="Q9752" s="30"/>
    </row>
    <row r="9753" spans="17:17" x14ac:dyDescent="0.25">
      <c r="Q9753" s="30"/>
    </row>
    <row r="9754" spans="17:17" x14ac:dyDescent="0.25">
      <c r="Q9754" s="30"/>
    </row>
    <row r="9755" spans="17:17" x14ac:dyDescent="0.25">
      <c r="Q9755" s="30"/>
    </row>
    <row r="9756" spans="17:17" x14ac:dyDescent="0.25">
      <c r="Q9756" s="30"/>
    </row>
    <row r="9757" spans="17:17" x14ac:dyDescent="0.25">
      <c r="Q9757" s="30"/>
    </row>
    <row r="9758" spans="17:17" x14ac:dyDescent="0.25">
      <c r="Q9758" s="30"/>
    </row>
    <row r="9759" spans="17:17" x14ac:dyDescent="0.25">
      <c r="Q9759" s="30"/>
    </row>
    <row r="9760" spans="17:17" x14ac:dyDescent="0.25">
      <c r="Q9760" s="30"/>
    </row>
    <row r="9761" spans="17:17" x14ac:dyDescent="0.25">
      <c r="Q9761" s="30"/>
    </row>
    <row r="9762" spans="17:17" x14ac:dyDescent="0.25">
      <c r="Q9762" s="30"/>
    </row>
    <row r="9763" spans="17:17" x14ac:dyDescent="0.25">
      <c r="Q9763" s="30"/>
    </row>
    <row r="9764" spans="17:17" x14ac:dyDescent="0.25">
      <c r="Q9764" s="30"/>
    </row>
    <row r="9765" spans="17:17" x14ac:dyDescent="0.25">
      <c r="Q9765" s="30"/>
    </row>
    <row r="9766" spans="17:17" x14ac:dyDescent="0.25">
      <c r="Q9766" s="30"/>
    </row>
    <row r="9767" spans="17:17" x14ac:dyDescent="0.25">
      <c r="Q9767" s="30"/>
    </row>
    <row r="9768" spans="17:17" x14ac:dyDescent="0.25">
      <c r="Q9768" s="30"/>
    </row>
    <row r="9769" spans="17:17" x14ac:dyDescent="0.25">
      <c r="Q9769" s="30"/>
    </row>
    <row r="9770" spans="17:17" x14ac:dyDescent="0.25">
      <c r="Q9770" s="30"/>
    </row>
    <row r="9771" spans="17:17" x14ac:dyDescent="0.25">
      <c r="Q9771" s="30"/>
    </row>
    <row r="9772" spans="17:17" x14ac:dyDescent="0.25">
      <c r="Q9772" s="30"/>
    </row>
    <row r="9773" spans="17:17" x14ac:dyDescent="0.25">
      <c r="Q9773" s="30"/>
    </row>
    <row r="9774" spans="17:17" x14ac:dyDescent="0.25">
      <c r="Q9774" s="30"/>
    </row>
    <row r="9775" spans="17:17" x14ac:dyDescent="0.25">
      <c r="Q9775" s="30"/>
    </row>
    <row r="9776" spans="17:17" x14ac:dyDescent="0.25">
      <c r="Q9776" s="30"/>
    </row>
    <row r="9777" spans="17:17" x14ac:dyDescent="0.25">
      <c r="Q9777" s="30"/>
    </row>
    <row r="9778" spans="17:17" x14ac:dyDescent="0.25">
      <c r="Q9778" s="30"/>
    </row>
    <row r="9779" spans="17:17" x14ac:dyDescent="0.25">
      <c r="Q9779" s="30"/>
    </row>
    <row r="9780" spans="17:17" x14ac:dyDescent="0.25">
      <c r="Q9780" s="30"/>
    </row>
    <row r="9781" spans="17:17" x14ac:dyDescent="0.25">
      <c r="Q9781" s="30"/>
    </row>
    <row r="9782" spans="17:17" x14ac:dyDescent="0.25">
      <c r="Q9782" s="30"/>
    </row>
    <row r="9783" spans="17:17" x14ac:dyDescent="0.25">
      <c r="Q9783" s="30"/>
    </row>
    <row r="9784" spans="17:17" x14ac:dyDescent="0.25">
      <c r="Q9784" s="30"/>
    </row>
    <row r="9785" spans="17:17" x14ac:dyDescent="0.25">
      <c r="Q9785" s="30"/>
    </row>
    <row r="9786" spans="17:17" x14ac:dyDescent="0.25">
      <c r="Q9786" s="30"/>
    </row>
    <row r="9787" spans="17:17" x14ac:dyDescent="0.25">
      <c r="Q9787" s="30"/>
    </row>
    <row r="9788" spans="17:17" x14ac:dyDescent="0.25">
      <c r="Q9788" s="30"/>
    </row>
    <row r="9789" spans="17:17" x14ac:dyDescent="0.25">
      <c r="Q9789" s="30"/>
    </row>
    <row r="9790" spans="17:17" x14ac:dyDescent="0.25">
      <c r="Q9790" s="30"/>
    </row>
    <row r="9791" spans="17:17" x14ac:dyDescent="0.25">
      <c r="Q9791" s="30"/>
    </row>
    <row r="9792" spans="17:17" x14ac:dyDescent="0.25">
      <c r="Q9792" s="30"/>
    </row>
    <row r="9793" spans="17:17" x14ac:dyDescent="0.25">
      <c r="Q9793" s="30"/>
    </row>
    <row r="9794" spans="17:17" x14ac:dyDescent="0.25">
      <c r="Q9794" s="30"/>
    </row>
    <row r="9795" spans="17:17" x14ac:dyDescent="0.25">
      <c r="Q9795" s="30"/>
    </row>
    <row r="9796" spans="17:17" x14ac:dyDescent="0.25">
      <c r="Q9796" s="30"/>
    </row>
    <row r="9797" spans="17:17" x14ac:dyDescent="0.25">
      <c r="Q9797" s="30"/>
    </row>
    <row r="9798" spans="17:17" x14ac:dyDescent="0.25">
      <c r="Q9798" s="30"/>
    </row>
    <row r="9799" spans="17:17" x14ac:dyDescent="0.25">
      <c r="Q9799" s="30"/>
    </row>
    <row r="9800" spans="17:17" x14ac:dyDescent="0.25">
      <c r="Q9800" s="30"/>
    </row>
    <row r="9801" spans="17:17" x14ac:dyDescent="0.25">
      <c r="Q9801" s="30"/>
    </row>
    <row r="9802" spans="17:17" x14ac:dyDescent="0.25">
      <c r="Q9802" s="30"/>
    </row>
    <row r="9803" spans="17:17" x14ac:dyDescent="0.25">
      <c r="Q9803" s="30"/>
    </row>
    <row r="9804" spans="17:17" x14ac:dyDescent="0.25">
      <c r="Q9804" s="30"/>
    </row>
    <row r="9805" spans="17:17" x14ac:dyDescent="0.25">
      <c r="Q9805" s="30"/>
    </row>
    <row r="9806" spans="17:17" x14ac:dyDescent="0.25">
      <c r="Q9806" s="30"/>
    </row>
    <row r="9807" spans="17:17" x14ac:dyDescent="0.25">
      <c r="Q9807" s="30"/>
    </row>
    <row r="9808" spans="17:17" x14ac:dyDescent="0.25">
      <c r="Q9808" s="30"/>
    </row>
    <row r="9809" spans="17:17" x14ac:dyDescent="0.25">
      <c r="Q9809" s="30"/>
    </row>
    <row r="9810" spans="17:17" x14ac:dyDescent="0.25">
      <c r="Q9810" s="30"/>
    </row>
    <row r="9811" spans="17:17" x14ac:dyDescent="0.25">
      <c r="Q9811" s="30"/>
    </row>
    <row r="9812" spans="17:17" x14ac:dyDescent="0.25">
      <c r="Q9812" s="30"/>
    </row>
    <row r="9813" spans="17:17" x14ac:dyDescent="0.25">
      <c r="Q9813" s="30"/>
    </row>
    <row r="9814" spans="17:17" x14ac:dyDescent="0.25">
      <c r="Q9814" s="30"/>
    </row>
    <row r="9815" spans="17:17" x14ac:dyDescent="0.25">
      <c r="Q9815" s="30"/>
    </row>
    <row r="9816" spans="17:17" x14ac:dyDescent="0.25">
      <c r="Q9816" s="30"/>
    </row>
    <row r="9817" spans="17:17" x14ac:dyDescent="0.25">
      <c r="Q9817" s="30"/>
    </row>
    <row r="9818" spans="17:17" x14ac:dyDescent="0.25">
      <c r="Q9818" s="30"/>
    </row>
    <row r="9819" spans="17:17" x14ac:dyDescent="0.25">
      <c r="Q9819" s="30"/>
    </row>
    <row r="9820" spans="17:17" x14ac:dyDescent="0.25">
      <c r="Q9820" s="30"/>
    </row>
    <row r="9821" spans="17:17" x14ac:dyDescent="0.25">
      <c r="Q9821" s="30"/>
    </row>
    <row r="9822" spans="17:17" x14ac:dyDescent="0.25">
      <c r="Q9822" s="30"/>
    </row>
    <row r="9823" spans="17:17" x14ac:dyDescent="0.25">
      <c r="Q9823" s="30"/>
    </row>
    <row r="9824" spans="17:17" x14ac:dyDescent="0.25">
      <c r="Q9824" s="30"/>
    </row>
    <row r="9825" spans="17:17" x14ac:dyDescent="0.25">
      <c r="Q9825" s="30"/>
    </row>
    <row r="9826" spans="17:17" x14ac:dyDescent="0.25">
      <c r="Q9826" s="30"/>
    </row>
    <row r="9827" spans="17:17" x14ac:dyDescent="0.25">
      <c r="Q9827" s="30"/>
    </row>
    <row r="9828" spans="17:17" x14ac:dyDescent="0.25">
      <c r="Q9828" s="30"/>
    </row>
    <row r="9829" spans="17:17" x14ac:dyDescent="0.25">
      <c r="Q9829" s="30"/>
    </row>
    <row r="9830" spans="17:17" x14ac:dyDescent="0.25">
      <c r="Q9830" s="30"/>
    </row>
    <row r="9831" spans="17:17" x14ac:dyDescent="0.25">
      <c r="Q9831" s="30"/>
    </row>
    <row r="9832" spans="17:17" x14ac:dyDescent="0.25">
      <c r="Q9832" s="30"/>
    </row>
    <row r="9833" spans="17:17" x14ac:dyDescent="0.25">
      <c r="Q9833" s="30"/>
    </row>
    <row r="9834" spans="17:17" x14ac:dyDescent="0.25">
      <c r="Q9834" s="30"/>
    </row>
    <row r="9835" spans="17:17" x14ac:dyDescent="0.25">
      <c r="Q9835" s="30"/>
    </row>
    <row r="9836" spans="17:17" x14ac:dyDescent="0.25">
      <c r="Q9836" s="30"/>
    </row>
    <row r="9837" spans="17:17" x14ac:dyDescent="0.25">
      <c r="Q9837" s="30"/>
    </row>
    <row r="9838" spans="17:17" x14ac:dyDescent="0.25">
      <c r="Q9838" s="30"/>
    </row>
    <row r="9839" spans="17:17" x14ac:dyDescent="0.25">
      <c r="Q9839" s="30"/>
    </row>
    <row r="9840" spans="17:17" x14ac:dyDescent="0.25">
      <c r="Q9840" s="30"/>
    </row>
    <row r="9841" spans="17:17" x14ac:dyDescent="0.25">
      <c r="Q9841" s="30"/>
    </row>
    <row r="9842" spans="17:17" x14ac:dyDescent="0.25">
      <c r="Q9842" s="30"/>
    </row>
    <row r="9843" spans="17:17" x14ac:dyDescent="0.25">
      <c r="Q9843" s="30"/>
    </row>
    <row r="9844" spans="17:17" x14ac:dyDescent="0.25">
      <c r="Q9844" s="30"/>
    </row>
    <row r="9845" spans="17:17" x14ac:dyDescent="0.25">
      <c r="Q9845" s="30"/>
    </row>
    <row r="9846" spans="17:17" x14ac:dyDescent="0.25">
      <c r="Q9846" s="30"/>
    </row>
    <row r="9847" spans="17:17" x14ac:dyDescent="0.25">
      <c r="Q9847" s="30"/>
    </row>
    <row r="9848" spans="17:17" x14ac:dyDescent="0.25">
      <c r="Q9848" s="30"/>
    </row>
    <row r="9849" spans="17:17" x14ac:dyDescent="0.25">
      <c r="Q9849" s="30"/>
    </row>
    <row r="9850" spans="17:17" x14ac:dyDescent="0.25">
      <c r="Q9850" s="30"/>
    </row>
    <row r="9851" spans="17:17" x14ac:dyDescent="0.25">
      <c r="Q9851" s="30"/>
    </row>
    <row r="9852" spans="17:17" x14ac:dyDescent="0.25">
      <c r="Q9852" s="30"/>
    </row>
    <row r="9853" spans="17:17" x14ac:dyDescent="0.25">
      <c r="Q9853" s="30"/>
    </row>
    <row r="9854" spans="17:17" x14ac:dyDescent="0.25">
      <c r="Q9854" s="30"/>
    </row>
    <row r="9855" spans="17:17" x14ac:dyDescent="0.25">
      <c r="Q9855" s="30"/>
    </row>
    <row r="9856" spans="17:17" x14ac:dyDescent="0.25">
      <c r="Q9856" s="30"/>
    </row>
    <row r="9857" spans="17:17" x14ac:dyDescent="0.25">
      <c r="Q9857" s="30"/>
    </row>
    <row r="9858" spans="17:17" x14ac:dyDescent="0.25">
      <c r="Q9858" s="30"/>
    </row>
    <row r="9859" spans="17:17" x14ac:dyDescent="0.25">
      <c r="Q9859" s="30"/>
    </row>
    <row r="9860" spans="17:17" x14ac:dyDescent="0.25">
      <c r="Q9860" s="30"/>
    </row>
    <row r="9861" spans="17:17" x14ac:dyDescent="0.25">
      <c r="Q9861" s="30"/>
    </row>
    <row r="9862" spans="17:17" x14ac:dyDescent="0.25">
      <c r="Q9862" s="30"/>
    </row>
    <row r="9863" spans="17:17" x14ac:dyDescent="0.25">
      <c r="Q9863" s="30"/>
    </row>
    <row r="9864" spans="17:17" x14ac:dyDescent="0.25">
      <c r="Q9864" s="30"/>
    </row>
    <row r="9865" spans="17:17" x14ac:dyDescent="0.25">
      <c r="Q9865" s="30"/>
    </row>
    <row r="9866" spans="17:17" x14ac:dyDescent="0.25">
      <c r="Q9866" s="30"/>
    </row>
    <row r="9867" spans="17:17" x14ac:dyDescent="0.25">
      <c r="Q9867" s="30"/>
    </row>
    <row r="9868" spans="17:17" x14ac:dyDescent="0.25">
      <c r="Q9868" s="30"/>
    </row>
    <row r="9869" spans="17:17" x14ac:dyDescent="0.25">
      <c r="Q9869" s="30"/>
    </row>
    <row r="9870" spans="17:17" x14ac:dyDescent="0.25">
      <c r="Q9870" s="30"/>
    </row>
    <row r="9871" spans="17:17" x14ac:dyDescent="0.25">
      <c r="Q9871" s="30"/>
    </row>
    <row r="9872" spans="17:17" x14ac:dyDescent="0.25">
      <c r="Q9872" s="30"/>
    </row>
    <row r="9873" spans="17:17" x14ac:dyDescent="0.25">
      <c r="Q9873" s="30"/>
    </row>
    <row r="9874" spans="17:17" x14ac:dyDescent="0.25">
      <c r="Q9874" s="30"/>
    </row>
    <row r="9875" spans="17:17" x14ac:dyDescent="0.25">
      <c r="Q9875" s="30"/>
    </row>
    <row r="9876" spans="17:17" x14ac:dyDescent="0.25">
      <c r="Q9876" s="30"/>
    </row>
    <row r="9877" spans="17:17" x14ac:dyDescent="0.25">
      <c r="Q9877" s="30"/>
    </row>
    <row r="9878" spans="17:17" x14ac:dyDescent="0.25">
      <c r="Q9878" s="30"/>
    </row>
    <row r="9879" spans="17:17" x14ac:dyDescent="0.25">
      <c r="Q9879" s="30"/>
    </row>
    <row r="9880" spans="17:17" x14ac:dyDescent="0.25">
      <c r="Q9880" s="30"/>
    </row>
    <row r="9881" spans="17:17" x14ac:dyDescent="0.25">
      <c r="Q9881" s="30"/>
    </row>
    <row r="9882" spans="17:17" x14ac:dyDescent="0.25">
      <c r="Q9882" s="30"/>
    </row>
    <row r="9883" spans="17:17" x14ac:dyDescent="0.25">
      <c r="Q9883" s="30"/>
    </row>
    <row r="9884" spans="17:17" x14ac:dyDescent="0.25">
      <c r="Q9884" s="30"/>
    </row>
    <row r="9885" spans="17:17" x14ac:dyDescent="0.25">
      <c r="Q9885" s="30"/>
    </row>
    <row r="9886" spans="17:17" x14ac:dyDescent="0.25">
      <c r="Q9886" s="30"/>
    </row>
    <row r="9887" spans="17:17" x14ac:dyDescent="0.25">
      <c r="Q9887" s="30"/>
    </row>
    <row r="9888" spans="17:17" x14ac:dyDescent="0.25">
      <c r="Q9888" s="30"/>
    </row>
    <row r="9889" spans="17:17" x14ac:dyDescent="0.25">
      <c r="Q9889" s="30"/>
    </row>
    <row r="9890" spans="17:17" x14ac:dyDescent="0.25">
      <c r="Q9890" s="30"/>
    </row>
    <row r="9891" spans="17:17" x14ac:dyDescent="0.25">
      <c r="Q9891" s="30"/>
    </row>
    <row r="9892" spans="17:17" x14ac:dyDescent="0.25">
      <c r="Q9892" s="30"/>
    </row>
    <row r="9893" spans="17:17" x14ac:dyDescent="0.25">
      <c r="Q9893" s="30"/>
    </row>
    <row r="9894" spans="17:17" x14ac:dyDescent="0.25">
      <c r="Q9894" s="30"/>
    </row>
    <row r="9895" spans="17:17" x14ac:dyDescent="0.25">
      <c r="Q9895" s="30"/>
    </row>
    <row r="9896" spans="17:17" x14ac:dyDescent="0.25">
      <c r="Q9896" s="30"/>
    </row>
    <row r="9897" spans="17:17" x14ac:dyDescent="0.25">
      <c r="Q9897" s="30"/>
    </row>
    <row r="9898" spans="17:17" x14ac:dyDescent="0.25">
      <c r="Q9898" s="30"/>
    </row>
    <row r="9899" spans="17:17" x14ac:dyDescent="0.25">
      <c r="Q9899" s="30"/>
    </row>
    <row r="9900" spans="17:17" x14ac:dyDescent="0.25">
      <c r="Q9900" s="30"/>
    </row>
    <row r="9901" spans="17:17" x14ac:dyDescent="0.25">
      <c r="Q9901" s="30"/>
    </row>
    <row r="9902" spans="17:17" x14ac:dyDescent="0.25">
      <c r="Q9902" s="30"/>
    </row>
    <row r="9903" spans="17:17" x14ac:dyDescent="0.25">
      <c r="Q9903" s="30"/>
    </row>
    <row r="9904" spans="17:17" x14ac:dyDescent="0.25">
      <c r="Q9904" s="30"/>
    </row>
    <row r="9905" spans="17:17" x14ac:dyDescent="0.25">
      <c r="Q9905" s="30"/>
    </row>
    <row r="9906" spans="17:17" x14ac:dyDescent="0.25">
      <c r="Q9906" s="30"/>
    </row>
    <row r="9907" spans="17:17" x14ac:dyDescent="0.25">
      <c r="Q9907" s="30"/>
    </row>
    <row r="9908" spans="17:17" x14ac:dyDescent="0.25">
      <c r="Q9908" s="30"/>
    </row>
    <row r="9909" spans="17:17" x14ac:dyDescent="0.25">
      <c r="Q9909" s="30"/>
    </row>
    <row r="9910" spans="17:17" x14ac:dyDescent="0.25">
      <c r="Q9910" s="30"/>
    </row>
    <row r="9911" spans="17:17" x14ac:dyDescent="0.25">
      <c r="Q9911" s="30"/>
    </row>
    <row r="9912" spans="17:17" x14ac:dyDescent="0.25">
      <c r="Q9912" s="30"/>
    </row>
    <row r="9913" spans="17:17" x14ac:dyDescent="0.25">
      <c r="Q9913" s="30"/>
    </row>
    <row r="9914" spans="17:17" x14ac:dyDescent="0.25">
      <c r="Q9914" s="30"/>
    </row>
    <row r="9915" spans="17:17" x14ac:dyDescent="0.25">
      <c r="Q9915" s="30"/>
    </row>
    <row r="9916" spans="17:17" x14ac:dyDescent="0.25">
      <c r="Q9916" s="30"/>
    </row>
    <row r="9917" spans="17:17" x14ac:dyDescent="0.25">
      <c r="Q9917" s="30"/>
    </row>
    <row r="9918" spans="17:17" x14ac:dyDescent="0.25">
      <c r="Q9918" s="30"/>
    </row>
    <row r="9919" spans="17:17" x14ac:dyDescent="0.25">
      <c r="Q9919" s="30"/>
    </row>
    <row r="9920" spans="17:17" x14ac:dyDescent="0.25">
      <c r="Q9920" s="30"/>
    </row>
    <row r="9921" spans="17:17" x14ac:dyDescent="0.25">
      <c r="Q9921" s="30"/>
    </row>
    <row r="9922" spans="17:17" x14ac:dyDescent="0.25">
      <c r="Q9922" s="30"/>
    </row>
    <row r="9923" spans="17:17" x14ac:dyDescent="0.25">
      <c r="Q9923" s="30"/>
    </row>
    <row r="9924" spans="17:17" x14ac:dyDescent="0.25">
      <c r="Q9924" s="30"/>
    </row>
    <row r="9925" spans="17:17" x14ac:dyDescent="0.25">
      <c r="Q9925" s="30"/>
    </row>
    <row r="9926" spans="17:17" x14ac:dyDescent="0.25">
      <c r="Q9926" s="30"/>
    </row>
    <row r="9927" spans="17:17" x14ac:dyDescent="0.25">
      <c r="Q9927" s="30"/>
    </row>
    <row r="9928" spans="17:17" x14ac:dyDescent="0.25">
      <c r="Q9928" s="30"/>
    </row>
    <row r="9929" spans="17:17" x14ac:dyDescent="0.25">
      <c r="Q9929" s="30"/>
    </row>
    <row r="9930" spans="17:17" x14ac:dyDescent="0.25">
      <c r="Q9930" s="30"/>
    </row>
    <row r="9931" spans="17:17" x14ac:dyDescent="0.25">
      <c r="Q9931" s="30"/>
    </row>
    <row r="9932" spans="17:17" x14ac:dyDescent="0.25">
      <c r="Q9932" s="30"/>
    </row>
    <row r="9933" spans="17:17" x14ac:dyDescent="0.25">
      <c r="Q9933" s="30"/>
    </row>
    <row r="9934" spans="17:17" x14ac:dyDescent="0.25">
      <c r="Q9934" s="30"/>
    </row>
    <row r="9935" spans="17:17" x14ac:dyDescent="0.25">
      <c r="Q9935" s="30"/>
    </row>
    <row r="9936" spans="17:17" x14ac:dyDescent="0.25">
      <c r="Q9936" s="30"/>
    </row>
    <row r="9937" spans="17:17" x14ac:dyDescent="0.25">
      <c r="Q9937" s="30"/>
    </row>
    <row r="9938" spans="17:17" x14ac:dyDescent="0.25">
      <c r="Q9938" s="30"/>
    </row>
    <row r="9939" spans="17:17" x14ac:dyDescent="0.25">
      <c r="Q9939" s="30"/>
    </row>
    <row r="9940" spans="17:17" x14ac:dyDescent="0.25">
      <c r="Q9940" s="30"/>
    </row>
    <row r="9941" spans="17:17" x14ac:dyDescent="0.25">
      <c r="Q9941" s="30"/>
    </row>
    <row r="9942" spans="17:17" x14ac:dyDescent="0.25">
      <c r="Q9942" s="30"/>
    </row>
    <row r="9943" spans="17:17" x14ac:dyDescent="0.25">
      <c r="Q9943" s="30"/>
    </row>
    <row r="9944" spans="17:17" x14ac:dyDescent="0.25">
      <c r="Q9944" s="30"/>
    </row>
    <row r="9945" spans="17:17" x14ac:dyDescent="0.25">
      <c r="Q9945" s="30"/>
    </row>
    <row r="9946" spans="17:17" x14ac:dyDescent="0.25">
      <c r="Q9946" s="30"/>
    </row>
    <row r="9947" spans="17:17" x14ac:dyDescent="0.25">
      <c r="Q9947" s="30"/>
    </row>
    <row r="9948" spans="17:17" x14ac:dyDescent="0.25">
      <c r="Q9948" s="30"/>
    </row>
    <row r="9949" spans="17:17" x14ac:dyDescent="0.25">
      <c r="Q9949" s="30"/>
    </row>
    <row r="9950" spans="17:17" x14ac:dyDescent="0.25">
      <c r="Q9950" s="30"/>
    </row>
    <row r="9951" spans="17:17" x14ac:dyDescent="0.25">
      <c r="Q9951" s="30"/>
    </row>
    <row r="9952" spans="17:17" x14ac:dyDescent="0.25">
      <c r="Q9952" s="30"/>
    </row>
    <row r="9953" spans="17:17" x14ac:dyDescent="0.25">
      <c r="Q9953" s="30"/>
    </row>
    <row r="9954" spans="17:17" x14ac:dyDescent="0.25">
      <c r="Q9954" s="30"/>
    </row>
    <row r="9955" spans="17:17" x14ac:dyDescent="0.25">
      <c r="Q9955" s="30"/>
    </row>
    <row r="9956" spans="17:17" x14ac:dyDescent="0.25">
      <c r="Q9956" s="30"/>
    </row>
    <row r="9957" spans="17:17" x14ac:dyDescent="0.25">
      <c r="Q9957" s="30"/>
    </row>
    <row r="9958" spans="17:17" x14ac:dyDescent="0.25">
      <c r="Q9958" s="30"/>
    </row>
    <row r="9959" spans="17:17" x14ac:dyDescent="0.25">
      <c r="Q9959" s="30"/>
    </row>
    <row r="9960" spans="17:17" x14ac:dyDescent="0.25">
      <c r="Q9960" s="30"/>
    </row>
    <row r="9961" spans="17:17" x14ac:dyDescent="0.25">
      <c r="Q9961" s="30"/>
    </row>
    <row r="9962" spans="17:17" x14ac:dyDescent="0.25">
      <c r="Q9962" s="30"/>
    </row>
    <row r="9963" spans="17:17" x14ac:dyDescent="0.25">
      <c r="Q9963" s="30"/>
    </row>
    <row r="9964" spans="17:17" x14ac:dyDescent="0.25">
      <c r="Q9964" s="30"/>
    </row>
    <row r="9965" spans="17:17" x14ac:dyDescent="0.25">
      <c r="Q9965" s="30"/>
    </row>
    <row r="9966" spans="17:17" x14ac:dyDescent="0.25">
      <c r="Q9966" s="30"/>
    </row>
    <row r="9967" spans="17:17" x14ac:dyDescent="0.25">
      <c r="Q9967" s="30"/>
    </row>
    <row r="9968" spans="17:17" x14ac:dyDescent="0.25">
      <c r="Q9968" s="30"/>
    </row>
    <row r="9969" spans="17:17" x14ac:dyDescent="0.25">
      <c r="Q9969" s="30"/>
    </row>
    <row r="9970" spans="17:17" x14ac:dyDescent="0.25">
      <c r="Q9970" s="30"/>
    </row>
    <row r="9971" spans="17:17" x14ac:dyDescent="0.25">
      <c r="Q9971" s="30"/>
    </row>
    <row r="9972" spans="17:17" x14ac:dyDescent="0.25">
      <c r="Q9972" s="30"/>
    </row>
    <row r="9973" spans="17:17" x14ac:dyDescent="0.25">
      <c r="Q9973" s="30"/>
    </row>
    <row r="9974" spans="17:17" x14ac:dyDescent="0.25">
      <c r="Q9974" s="30"/>
    </row>
    <row r="9975" spans="17:17" x14ac:dyDescent="0.25">
      <c r="Q9975" s="30"/>
    </row>
    <row r="9976" spans="17:17" x14ac:dyDescent="0.25">
      <c r="Q9976" s="30"/>
    </row>
    <row r="9977" spans="17:17" x14ac:dyDescent="0.25">
      <c r="Q9977" s="30"/>
    </row>
    <row r="9978" spans="17:17" x14ac:dyDescent="0.25">
      <c r="Q9978" s="30"/>
    </row>
    <row r="9979" spans="17:17" x14ac:dyDescent="0.25">
      <c r="Q9979" s="30"/>
    </row>
    <row r="9980" spans="17:17" x14ac:dyDescent="0.25">
      <c r="Q9980" s="30"/>
    </row>
    <row r="9981" spans="17:17" x14ac:dyDescent="0.25">
      <c r="Q9981" s="30"/>
    </row>
    <row r="9982" spans="17:17" x14ac:dyDescent="0.25">
      <c r="Q9982" s="30"/>
    </row>
    <row r="9983" spans="17:17" x14ac:dyDescent="0.25">
      <c r="Q9983" s="30"/>
    </row>
    <row r="9984" spans="17:17" x14ac:dyDescent="0.25">
      <c r="Q9984" s="30"/>
    </row>
    <row r="9985" spans="17:17" x14ac:dyDescent="0.25">
      <c r="Q9985" s="30"/>
    </row>
    <row r="9986" spans="17:17" x14ac:dyDescent="0.25">
      <c r="Q9986" s="30"/>
    </row>
    <row r="9987" spans="17:17" x14ac:dyDescent="0.25">
      <c r="Q9987" s="30"/>
    </row>
    <row r="9988" spans="17:17" x14ac:dyDescent="0.25">
      <c r="Q9988" s="30"/>
    </row>
    <row r="9989" spans="17:17" x14ac:dyDescent="0.25">
      <c r="Q9989" s="30"/>
    </row>
    <row r="9990" spans="17:17" x14ac:dyDescent="0.25">
      <c r="Q9990" s="30"/>
    </row>
    <row r="9991" spans="17:17" x14ac:dyDescent="0.25">
      <c r="Q9991" s="30"/>
    </row>
    <row r="9992" spans="17:17" x14ac:dyDescent="0.25">
      <c r="Q9992" s="30"/>
    </row>
    <row r="9993" spans="17:17" x14ac:dyDescent="0.25">
      <c r="Q9993" s="30"/>
    </row>
    <row r="9994" spans="17:17" x14ac:dyDescent="0.25">
      <c r="Q9994" s="30"/>
    </row>
    <row r="9995" spans="17:17" x14ac:dyDescent="0.25">
      <c r="Q9995" s="30"/>
    </row>
    <row r="9996" spans="17:17" x14ac:dyDescent="0.25">
      <c r="Q9996" s="30"/>
    </row>
    <row r="9997" spans="17:17" x14ac:dyDescent="0.25">
      <c r="Q9997" s="30"/>
    </row>
    <row r="9998" spans="17:17" x14ac:dyDescent="0.25">
      <c r="Q9998" s="30"/>
    </row>
    <row r="9999" spans="17:17" x14ac:dyDescent="0.25">
      <c r="Q9999" s="30"/>
    </row>
    <row r="10000" spans="17:17" x14ac:dyDescent="0.25">
      <c r="Q10000" s="30"/>
    </row>
    <row r="10001" spans="17:17" x14ac:dyDescent="0.25">
      <c r="Q10001" s="30"/>
    </row>
    <row r="10002" spans="17:17" x14ac:dyDescent="0.25">
      <c r="Q10002" s="30"/>
    </row>
    <row r="10003" spans="17:17" x14ac:dyDescent="0.25">
      <c r="Q10003" s="30"/>
    </row>
    <row r="10004" spans="17:17" x14ac:dyDescent="0.25">
      <c r="Q10004" s="30"/>
    </row>
    <row r="10005" spans="17:17" x14ac:dyDescent="0.25">
      <c r="Q10005" s="30"/>
    </row>
    <row r="10006" spans="17:17" x14ac:dyDescent="0.25">
      <c r="Q10006" s="30"/>
    </row>
    <row r="10007" spans="17:17" x14ac:dyDescent="0.25">
      <c r="Q10007" s="30"/>
    </row>
    <row r="10008" spans="17:17" x14ac:dyDescent="0.25">
      <c r="Q10008" s="30"/>
    </row>
    <row r="10009" spans="17:17" x14ac:dyDescent="0.25">
      <c r="Q10009" s="30"/>
    </row>
    <row r="10010" spans="17:17" x14ac:dyDescent="0.25">
      <c r="Q10010" s="30"/>
    </row>
    <row r="10011" spans="17:17" x14ac:dyDescent="0.25">
      <c r="Q10011" s="30"/>
    </row>
    <row r="10012" spans="17:17" x14ac:dyDescent="0.25">
      <c r="Q10012" s="30"/>
    </row>
    <row r="10013" spans="17:17" x14ac:dyDescent="0.25">
      <c r="Q10013" s="30"/>
    </row>
    <row r="10014" spans="17:17" x14ac:dyDescent="0.25">
      <c r="Q10014" s="30"/>
    </row>
    <row r="10015" spans="17:17" x14ac:dyDescent="0.25">
      <c r="Q10015" s="30"/>
    </row>
    <row r="10016" spans="17:17" x14ac:dyDescent="0.25">
      <c r="Q10016" s="30"/>
    </row>
    <row r="10017" spans="17:17" x14ac:dyDescent="0.25">
      <c r="Q10017" s="30"/>
    </row>
    <row r="10018" spans="17:17" x14ac:dyDescent="0.25">
      <c r="Q10018" s="30"/>
    </row>
    <row r="10019" spans="17:17" x14ac:dyDescent="0.25">
      <c r="Q10019" s="30"/>
    </row>
    <row r="10020" spans="17:17" x14ac:dyDescent="0.25">
      <c r="Q10020" s="30"/>
    </row>
    <row r="10021" spans="17:17" x14ac:dyDescent="0.25">
      <c r="Q10021" s="30"/>
    </row>
    <row r="10022" spans="17:17" x14ac:dyDescent="0.25">
      <c r="Q10022" s="30"/>
    </row>
    <row r="10023" spans="17:17" x14ac:dyDescent="0.25">
      <c r="Q10023" s="30"/>
    </row>
    <row r="10024" spans="17:17" x14ac:dyDescent="0.25">
      <c r="Q10024" s="30"/>
    </row>
    <row r="10025" spans="17:17" x14ac:dyDescent="0.25">
      <c r="Q10025" s="30"/>
    </row>
    <row r="10026" spans="17:17" x14ac:dyDescent="0.25">
      <c r="Q10026" s="30"/>
    </row>
    <row r="10027" spans="17:17" x14ac:dyDescent="0.25">
      <c r="Q10027" s="30"/>
    </row>
    <row r="10028" spans="17:17" x14ac:dyDescent="0.25">
      <c r="Q10028" s="30"/>
    </row>
    <row r="10029" spans="17:17" x14ac:dyDescent="0.25">
      <c r="Q10029" s="30"/>
    </row>
    <row r="10030" spans="17:17" x14ac:dyDescent="0.25">
      <c r="Q10030" s="30"/>
    </row>
    <row r="10031" spans="17:17" x14ac:dyDescent="0.25">
      <c r="Q10031" s="30"/>
    </row>
    <row r="10032" spans="17:17" x14ac:dyDescent="0.25">
      <c r="Q10032" s="30"/>
    </row>
    <row r="10033" spans="17:17" x14ac:dyDescent="0.25">
      <c r="Q10033" s="30"/>
    </row>
    <row r="10034" spans="17:17" x14ac:dyDescent="0.25">
      <c r="Q10034" s="30"/>
    </row>
    <row r="10035" spans="17:17" x14ac:dyDescent="0.25">
      <c r="Q10035" s="30"/>
    </row>
    <row r="10036" spans="17:17" x14ac:dyDescent="0.25">
      <c r="Q10036" s="30"/>
    </row>
    <row r="10037" spans="17:17" x14ac:dyDescent="0.25">
      <c r="Q10037" s="30"/>
    </row>
    <row r="10038" spans="17:17" x14ac:dyDescent="0.25">
      <c r="Q10038" s="30"/>
    </row>
    <row r="10039" spans="17:17" x14ac:dyDescent="0.25">
      <c r="Q10039" s="30"/>
    </row>
    <row r="10040" spans="17:17" x14ac:dyDescent="0.25">
      <c r="Q10040" s="30"/>
    </row>
    <row r="10041" spans="17:17" x14ac:dyDescent="0.25">
      <c r="Q10041" s="30"/>
    </row>
    <row r="10042" spans="17:17" x14ac:dyDescent="0.25">
      <c r="Q10042" s="30"/>
    </row>
    <row r="10043" spans="17:17" x14ac:dyDescent="0.25">
      <c r="Q10043" s="30"/>
    </row>
    <row r="10044" spans="17:17" x14ac:dyDescent="0.25">
      <c r="Q10044" s="30"/>
    </row>
    <row r="10045" spans="17:17" x14ac:dyDescent="0.25">
      <c r="Q10045" s="30"/>
    </row>
    <row r="10046" spans="17:17" x14ac:dyDescent="0.25">
      <c r="Q10046" s="30"/>
    </row>
    <row r="10047" spans="17:17" x14ac:dyDescent="0.25">
      <c r="Q10047" s="30"/>
    </row>
    <row r="10048" spans="17:17" x14ac:dyDescent="0.25">
      <c r="Q10048" s="30"/>
    </row>
    <row r="10049" spans="17:17" x14ac:dyDescent="0.25">
      <c r="Q10049" s="30"/>
    </row>
    <row r="10050" spans="17:17" x14ac:dyDescent="0.25">
      <c r="Q10050" s="30"/>
    </row>
    <row r="10051" spans="17:17" x14ac:dyDescent="0.25">
      <c r="Q10051" s="30"/>
    </row>
    <row r="10052" spans="17:17" x14ac:dyDescent="0.25">
      <c r="Q10052" s="30"/>
    </row>
    <row r="10053" spans="17:17" x14ac:dyDescent="0.25">
      <c r="Q10053" s="30"/>
    </row>
    <row r="10054" spans="17:17" x14ac:dyDescent="0.25">
      <c r="Q10054" s="30"/>
    </row>
    <row r="10055" spans="17:17" x14ac:dyDescent="0.25">
      <c r="Q10055" s="30"/>
    </row>
    <row r="10056" spans="17:17" x14ac:dyDescent="0.25">
      <c r="Q10056" s="30"/>
    </row>
    <row r="10057" spans="17:17" x14ac:dyDescent="0.25">
      <c r="Q10057" s="30"/>
    </row>
    <row r="10058" spans="17:17" x14ac:dyDescent="0.25">
      <c r="Q10058" s="30"/>
    </row>
    <row r="10059" spans="17:17" x14ac:dyDescent="0.25">
      <c r="Q10059" s="30"/>
    </row>
    <row r="10060" spans="17:17" x14ac:dyDescent="0.25">
      <c r="Q10060" s="30"/>
    </row>
    <row r="10061" spans="17:17" x14ac:dyDescent="0.25">
      <c r="Q10061" s="30"/>
    </row>
    <row r="10062" spans="17:17" x14ac:dyDescent="0.25">
      <c r="Q10062" s="30"/>
    </row>
    <row r="10063" spans="17:17" x14ac:dyDescent="0.25">
      <c r="Q10063" s="30"/>
    </row>
    <row r="10064" spans="17:17" x14ac:dyDescent="0.25">
      <c r="Q10064" s="30"/>
    </row>
    <row r="10065" spans="17:17" x14ac:dyDescent="0.25">
      <c r="Q10065" s="30"/>
    </row>
    <row r="10066" spans="17:17" x14ac:dyDescent="0.25">
      <c r="Q10066" s="30"/>
    </row>
    <row r="10067" spans="17:17" x14ac:dyDescent="0.25">
      <c r="Q10067" s="30"/>
    </row>
    <row r="10068" spans="17:17" x14ac:dyDescent="0.25">
      <c r="Q10068" s="30"/>
    </row>
    <row r="10069" spans="17:17" x14ac:dyDescent="0.25">
      <c r="Q10069" s="30"/>
    </row>
    <row r="10070" spans="17:17" x14ac:dyDescent="0.25">
      <c r="Q10070" s="30"/>
    </row>
    <row r="10071" spans="17:17" x14ac:dyDescent="0.25">
      <c r="Q10071" s="30"/>
    </row>
    <row r="10072" spans="17:17" x14ac:dyDescent="0.25">
      <c r="Q10072" s="30"/>
    </row>
    <row r="10073" spans="17:17" x14ac:dyDescent="0.25">
      <c r="Q10073" s="30"/>
    </row>
    <row r="10074" spans="17:17" x14ac:dyDescent="0.25">
      <c r="Q10074" s="30"/>
    </row>
    <row r="10075" spans="17:17" x14ac:dyDescent="0.25">
      <c r="Q10075" s="30"/>
    </row>
    <row r="10076" spans="17:17" x14ac:dyDescent="0.25">
      <c r="Q10076" s="30"/>
    </row>
    <row r="10077" spans="17:17" x14ac:dyDescent="0.25">
      <c r="Q10077" s="30"/>
    </row>
    <row r="10078" spans="17:17" x14ac:dyDescent="0.25">
      <c r="Q10078" s="30"/>
    </row>
    <row r="10079" spans="17:17" x14ac:dyDescent="0.25">
      <c r="Q10079" s="30"/>
    </row>
    <row r="10080" spans="17:17" x14ac:dyDescent="0.25">
      <c r="Q10080" s="30"/>
    </row>
    <row r="10081" spans="17:17" x14ac:dyDescent="0.25">
      <c r="Q10081" s="30"/>
    </row>
    <row r="10082" spans="17:17" x14ac:dyDescent="0.25">
      <c r="Q10082" s="30"/>
    </row>
    <row r="10083" spans="17:17" x14ac:dyDescent="0.25">
      <c r="Q10083" s="30"/>
    </row>
    <row r="10084" spans="17:17" x14ac:dyDescent="0.25">
      <c r="Q10084" s="30"/>
    </row>
    <row r="10085" spans="17:17" x14ac:dyDescent="0.25">
      <c r="Q10085" s="30"/>
    </row>
    <row r="10086" spans="17:17" x14ac:dyDescent="0.25">
      <c r="Q10086" s="30"/>
    </row>
    <row r="10087" spans="17:17" x14ac:dyDescent="0.25">
      <c r="Q10087" s="30"/>
    </row>
    <row r="10088" spans="17:17" x14ac:dyDescent="0.25">
      <c r="Q10088" s="30"/>
    </row>
    <row r="10089" spans="17:17" x14ac:dyDescent="0.25">
      <c r="Q10089" s="30"/>
    </row>
    <row r="10090" spans="17:17" x14ac:dyDescent="0.25">
      <c r="Q10090" s="30"/>
    </row>
    <row r="10091" spans="17:17" x14ac:dyDescent="0.25">
      <c r="Q10091" s="30"/>
    </row>
    <row r="10092" spans="17:17" x14ac:dyDescent="0.25">
      <c r="Q10092" s="30"/>
    </row>
    <row r="10093" spans="17:17" x14ac:dyDescent="0.25">
      <c r="Q10093" s="30"/>
    </row>
    <row r="10094" spans="17:17" x14ac:dyDescent="0.25">
      <c r="Q10094" s="30"/>
    </row>
    <row r="10095" spans="17:17" x14ac:dyDescent="0.25">
      <c r="Q10095" s="30"/>
    </row>
    <row r="10096" spans="17:17" x14ac:dyDescent="0.25">
      <c r="Q10096" s="30"/>
    </row>
    <row r="10097" spans="17:17" x14ac:dyDescent="0.25">
      <c r="Q10097" s="30"/>
    </row>
    <row r="10098" spans="17:17" x14ac:dyDescent="0.25">
      <c r="Q10098" s="30"/>
    </row>
    <row r="10099" spans="17:17" x14ac:dyDescent="0.25">
      <c r="Q10099" s="30"/>
    </row>
    <row r="10100" spans="17:17" x14ac:dyDescent="0.25">
      <c r="Q10100" s="30"/>
    </row>
    <row r="10101" spans="17:17" x14ac:dyDescent="0.25">
      <c r="Q10101" s="30"/>
    </row>
    <row r="10102" spans="17:17" x14ac:dyDescent="0.25">
      <c r="Q10102" s="30"/>
    </row>
    <row r="10103" spans="17:17" x14ac:dyDescent="0.25">
      <c r="Q10103" s="30"/>
    </row>
    <row r="10104" spans="17:17" x14ac:dyDescent="0.25">
      <c r="Q10104" s="30"/>
    </row>
    <row r="10105" spans="17:17" x14ac:dyDescent="0.25">
      <c r="Q10105" s="30"/>
    </row>
    <row r="10106" spans="17:17" x14ac:dyDescent="0.25">
      <c r="Q10106" s="30"/>
    </row>
    <row r="10107" spans="17:17" x14ac:dyDescent="0.25">
      <c r="Q10107" s="30"/>
    </row>
    <row r="10108" spans="17:17" x14ac:dyDescent="0.25">
      <c r="Q10108" s="30"/>
    </row>
    <row r="10109" spans="17:17" x14ac:dyDescent="0.25">
      <c r="Q10109" s="30"/>
    </row>
    <row r="10110" spans="17:17" x14ac:dyDescent="0.25">
      <c r="Q10110" s="30"/>
    </row>
    <row r="10111" spans="17:17" x14ac:dyDescent="0.25">
      <c r="Q10111" s="30"/>
    </row>
    <row r="10112" spans="17:17" x14ac:dyDescent="0.25">
      <c r="Q10112" s="30"/>
    </row>
    <row r="10113" spans="17:17" x14ac:dyDescent="0.25">
      <c r="Q10113" s="30"/>
    </row>
    <row r="10114" spans="17:17" x14ac:dyDescent="0.25">
      <c r="Q10114" s="30"/>
    </row>
    <row r="10115" spans="17:17" x14ac:dyDescent="0.25">
      <c r="Q10115" s="30"/>
    </row>
    <row r="10116" spans="17:17" x14ac:dyDescent="0.25">
      <c r="Q10116" s="30"/>
    </row>
    <row r="10117" spans="17:17" x14ac:dyDescent="0.25">
      <c r="Q10117" s="30"/>
    </row>
    <row r="10118" spans="17:17" x14ac:dyDescent="0.25">
      <c r="Q10118" s="30"/>
    </row>
    <row r="10119" spans="17:17" x14ac:dyDescent="0.25">
      <c r="Q10119" s="30"/>
    </row>
    <row r="10120" spans="17:17" x14ac:dyDescent="0.25">
      <c r="Q10120" s="30"/>
    </row>
    <row r="10121" spans="17:17" x14ac:dyDescent="0.25">
      <c r="Q10121" s="30"/>
    </row>
    <row r="10122" spans="17:17" x14ac:dyDescent="0.25">
      <c r="Q10122" s="30"/>
    </row>
    <row r="10123" spans="17:17" x14ac:dyDescent="0.25">
      <c r="Q10123" s="30"/>
    </row>
    <row r="10124" spans="17:17" x14ac:dyDescent="0.25">
      <c r="Q10124" s="30"/>
    </row>
    <row r="10125" spans="17:17" x14ac:dyDescent="0.25">
      <c r="Q10125" s="30"/>
    </row>
    <row r="10126" spans="17:17" x14ac:dyDescent="0.25">
      <c r="Q10126" s="30"/>
    </row>
    <row r="10127" spans="17:17" x14ac:dyDescent="0.25">
      <c r="Q10127" s="30"/>
    </row>
    <row r="10128" spans="17:17" x14ac:dyDescent="0.25">
      <c r="Q10128" s="30"/>
    </row>
    <row r="10129" spans="17:17" x14ac:dyDescent="0.25">
      <c r="Q10129" s="30"/>
    </row>
    <row r="10130" spans="17:17" x14ac:dyDescent="0.25">
      <c r="Q10130" s="30"/>
    </row>
    <row r="10131" spans="17:17" x14ac:dyDescent="0.25">
      <c r="Q10131" s="30"/>
    </row>
    <row r="10132" spans="17:17" x14ac:dyDescent="0.25">
      <c r="Q10132" s="30"/>
    </row>
    <row r="10133" spans="17:17" x14ac:dyDescent="0.25">
      <c r="Q10133" s="30"/>
    </row>
    <row r="10134" spans="17:17" x14ac:dyDescent="0.25">
      <c r="Q10134" s="30"/>
    </row>
    <row r="10135" spans="17:17" x14ac:dyDescent="0.25">
      <c r="Q10135" s="30"/>
    </row>
    <row r="10136" spans="17:17" x14ac:dyDescent="0.25">
      <c r="Q10136" s="30"/>
    </row>
    <row r="10137" spans="17:17" x14ac:dyDescent="0.25">
      <c r="Q10137" s="30"/>
    </row>
    <row r="10138" spans="17:17" x14ac:dyDescent="0.25">
      <c r="Q10138" s="30"/>
    </row>
    <row r="10139" spans="17:17" x14ac:dyDescent="0.25">
      <c r="Q10139" s="30"/>
    </row>
    <row r="10140" spans="17:17" x14ac:dyDescent="0.25">
      <c r="Q10140" s="30"/>
    </row>
    <row r="10141" spans="17:17" x14ac:dyDescent="0.25">
      <c r="Q10141" s="30"/>
    </row>
    <row r="10142" spans="17:17" x14ac:dyDescent="0.25">
      <c r="Q10142" s="30"/>
    </row>
    <row r="10143" spans="17:17" x14ac:dyDescent="0.25">
      <c r="Q10143" s="30"/>
    </row>
    <row r="10144" spans="17:17" x14ac:dyDescent="0.25">
      <c r="Q10144" s="30"/>
    </row>
    <row r="10145" spans="17:17" x14ac:dyDescent="0.25">
      <c r="Q10145" s="30"/>
    </row>
    <row r="10146" spans="17:17" x14ac:dyDescent="0.25">
      <c r="Q10146" s="30"/>
    </row>
    <row r="10147" spans="17:17" x14ac:dyDescent="0.25">
      <c r="Q10147" s="30"/>
    </row>
    <row r="10148" spans="17:17" x14ac:dyDescent="0.25">
      <c r="Q10148" s="30"/>
    </row>
    <row r="10149" spans="17:17" x14ac:dyDescent="0.25">
      <c r="Q10149" s="30"/>
    </row>
    <row r="10150" spans="17:17" x14ac:dyDescent="0.25">
      <c r="Q10150" s="30"/>
    </row>
    <row r="10151" spans="17:17" x14ac:dyDescent="0.25">
      <c r="Q10151" s="30"/>
    </row>
    <row r="10152" spans="17:17" x14ac:dyDescent="0.25">
      <c r="Q10152" s="30"/>
    </row>
    <row r="10153" spans="17:17" x14ac:dyDescent="0.25">
      <c r="Q10153" s="30"/>
    </row>
    <row r="10154" spans="17:17" x14ac:dyDescent="0.25">
      <c r="Q10154" s="30"/>
    </row>
    <row r="10155" spans="17:17" x14ac:dyDescent="0.25">
      <c r="Q10155" s="30"/>
    </row>
    <row r="10156" spans="17:17" x14ac:dyDescent="0.25">
      <c r="Q10156" s="30"/>
    </row>
    <row r="10157" spans="17:17" x14ac:dyDescent="0.25">
      <c r="Q10157" s="30"/>
    </row>
    <row r="10158" spans="17:17" x14ac:dyDescent="0.25">
      <c r="Q10158" s="30"/>
    </row>
    <row r="10159" spans="17:17" x14ac:dyDescent="0.25">
      <c r="Q10159" s="30"/>
    </row>
    <row r="10160" spans="17:17" x14ac:dyDescent="0.25">
      <c r="Q10160" s="30"/>
    </row>
    <row r="10161" spans="17:17" x14ac:dyDescent="0.25">
      <c r="Q10161" s="30"/>
    </row>
    <row r="10162" spans="17:17" x14ac:dyDescent="0.25">
      <c r="Q10162" s="30"/>
    </row>
    <row r="10163" spans="17:17" x14ac:dyDescent="0.25">
      <c r="Q10163" s="30"/>
    </row>
    <row r="10164" spans="17:17" x14ac:dyDescent="0.25">
      <c r="Q10164" s="30"/>
    </row>
    <row r="10165" spans="17:17" x14ac:dyDescent="0.25">
      <c r="Q10165" s="30"/>
    </row>
    <row r="10166" spans="17:17" x14ac:dyDescent="0.25">
      <c r="Q10166" s="30"/>
    </row>
    <row r="10167" spans="17:17" x14ac:dyDescent="0.25">
      <c r="Q10167" s="30"/>
    </row>
    <row r="10168" spans="17:17" x14ac:dyDescent="0.25">
      <c r="Q10168" s="30"/>
    </row>
    <row r="10169" spans="17:17" x14ac:dyDescent="0.25">
      <c r="Q10169" s="30"/>
    </row>
    <row r="10170" spans="17:17" x14ac:dyDescent="0.25">
      <c r="Q10170" s="30"/>
    </row>
    <row r="10171" spans="17:17" x14ac:dyDescent="0.25">
      <c r="Q10171" s="30"/>
    </row>
    <row r="10172" spans="17:17" x14ac:dyDescent="0.25">
      <c r="Q10172" s="30"/>
    </row>
    <row r="10173" spans="17:17" x14ac:dyDescent="0.25">
      <c r="Q10173" s="30"/>
    </row>
    <row r="10174" spans="17:17" x14ac:dyDescent="0.25">
      <c r="Q10174" s="30"/>
    </row>
    <row r="10175" spans="17:17" x14ac:dyDescent="0.25">
      <c r="Q10175" s="30"/>
    </row>
    <row r="10176" spans="17:17" x14ac:dyDescent="0.25">
      <c r="Q10176" s="30"/>
    </row>
    <row r="10177" spans="17:17" x14ac:dyDescent="0.25">
      <c r="Q10177" s="30"/>
    </row>
    <row r="10178" spans="17:17" x14ac:dyDescent="0.25">
      <c r="Q10178" s="30"/>
    </row>
    <row r="10179" spans="17:17" x14ac:dyDescent="0.25">
      <c r="Q10179" s="30"/>
    </row>
    <row r="10180" spans="17:17" x14ac:dyDescent="0.25">
      <c r="Q10180" s="30"/>
    </row>
    <row r="10181" spans="17:17" x14ac:dyDescent="0.25">
      <c r="Q10181" s="30"/>
    </row>
    <row r="10182" spans="17:17" x14ac:dyDescent="0.25">
      <c r="Q10182" s="30"/>
    </row>
    <row r="10183" spans="17:17" x14ac:dyDescent="0.25">
      <c r="Q10183" s="30"/>
    </row>
    <row r="10184" spans="17:17" x14ac:dyDescent="0.25">
      <c r="Q10184" s="30"/>
    </row>
    <row r="10185" spans="17:17" x14ac:dyDescent="0.25">
      <c r="Q10185" s="30"/>
    </row>
    <row r="10186" spans="17:17" x14ac:dyDescent="0.25">
      <c r="Q10186" s="30"/>
    </row>
    <row r="10187" spans="17:17" x14ac:dyDescent="0.25">
      <c r="Q10187" s="30"/>
    </row>
    <row r="10188" spans="17:17" x14ac:dyDescent="0.25">
      <c r="Q10188" s="30"/>
    </row>
    <row r="10189" spans="17:17" x14ac:dyDescent="0.25">
      <c r="Q10189" s="30"/>
    </row>
    <row r="10190" spans="17:17" x14ac:dyDescent="0.25">
      <c r="Q10190" s="30"/>
    </row>
    <row r="10191" spans="17:17" x14ac:dyDescent="0.25">
      <c r="Q10191" s="30"/>
    </row>
    <row r="10192" spans="17:17" x14ac:dyDescent="0.25">
      <c r="Q10192" s="30"/>
    </row>
    <row r="10193" spans="17:17" x14ac:dyDescent="0.25">
      <c r="Q10193" s="30"/>
    </row>
    <row r="10194" spans="17:17" x14ac:dyDescent="0.25">
      <c r="Q10194" s="30"/>
    </row>
    <row r="10195" spans="17:17" x14ac:dyDescent="0.25">
      <c r="Q10195" s="30"/>
    </row>
    <row r="10196" spans="17:17" x14ac:dyDescent="0.25">
      <c r="Q10196" s="30"/>
    </row>
    <row r="10197" spans="17:17" x14ac:dyDescent="0.25">
      <c r="Q10197" s="30"/>
    </row>
    <row r="10198" spans="17:17" x14ac:dyDescent="0.25">
      <c r="Q10198" s="30"/>
    </row>
    <row r="10199" spans="17:17" x14ac:dyDescent="0.25">
      <c r="Q10199" s="30"/>
    </row>
    <row r="10200" spans="17:17" x14ac:dyDescent="0.25">
      <c r="Q10200" s="30"/>
    </row>
    <row r="10201" spans="17:17" x14ac:dyDescent="0.25">
      <c r="Q10201" s="30"/>
    </row>
    <row r="10202" spans="17:17" x14ac:dyDescent="0.25">
      <c r="Q10202" s="30"/>
    </row>
    <row r="10203" spans="17:17" x14ac:dyDescent="0.25">
      <c r="Q10203" s="30"/>
    </row>
    <row r="10204" spans="17:17" x14ac:dyDescent="0.25">
      <c r="Q10204" s="30"/>
    </row>
    <row r="10205" spans="17:17" x14ac:dyDescent="0.25">
      <c r="Q10205" s="30"/>
    </row>
    <row r="10206" spans="17:17" x14ac:dyDescent="0.25">
      <c r="Q10206" s="30"/>
    </row>
    <row r="10207" spans="17:17" x14ac:dyDescent="0.25">
      <c r="Q10207" s="30"/>
    </row>
    <row r="10208" spans="17:17" x14ac:dyDescent="0.25">
      <c r="Q10208" s="30"/>
    </row>
    <row r="10209" spans="17:17" x14ac:dyDescent="0.25">
      <c r="Q10209" s="30"/>
    </row>
    <row r="10210" spans="17:17" x14ac:dyDescent="0.25">
      <c r="Q10210" s="30"/>
    </row>
    <row r="10211" spans="17:17" x14ac:dyDescent="0.25">
      <c r="Q10211" s="30"/>
    </row>
    <row r="10212" spans="17:17" x14ac:dyDescent="0.25">
      <c r="Q10212" s="30"/>
    </row>
    <row r="10213" spans="17:17" x14ac:dyDescent="0.25">
      <c r="Q10213" s="30"/>
    </row>
    <row r="10214" spans="17:17" x14ac:dyDescent="0.25">
      <c r="Q10214" s="30"/>
    </row>
    <row r="10215" spans="17:17" x14ac:dyDescent="0.25">
      <c r="Q10215" s="30"/>
    </row>
    <row r="10216" spans="17:17" x14ac:dyDescent="0.25">
      <c r="Q10216" s="30"/>
    </row>
    <row r="10217" spans="17:17" x14ac:dyDescent="0.25">
      <c r="Q10217" s="30"/>
    </row>
    <row r="10218" spans="17:17" x14ac:dyDescent="0.25">
      <c r="Q10218" s="30"/>
    </row>
    <row r="10219" spans="17:17" x14ac:dyDescent="0.25">
      <c r="Q10219" s="30"/>
    </row>
    <row r="10220" spans="17:17" x14ac:dyDescent="0.25">
      <c r="Q10220" s="30"/>
    </row>
    <row r="10221" spans="17:17" x14ac:dyDescent="0.25">
      <c r="Q10221" s="30"/>
    </row>
    <row r="10222" spans="17:17" x14ac:dyDescent="0.25">
      <c r="Q10222" s="30"/>
    </row>
    <row r="10223" spans="17:17" x14ac:dyDescent="0.25">
      <c r="Q10223" s="30"/>
    </row>
    <row r="10224" spans="17:17" x14ac:dyDescent="0.25">
      <c r="Q10224" s="30"/>
    </row>
    <row r="10225" spans="17:17" x14ac:dyDescent="0.25">
      <c r="Q10225" s="30"/>
    </row>
    <row r="10226" spans="17:17" x14ac:dyDescent="0.25">
      <c r="Q10226" s="30"/>
    </row>
    <row r="10227" spans="17:17" x14ac:dyDescent="0.25">
      <c r="Q10227" s="30"/>
    </row>
    <row r="10228" spans="17:17" x14ac:dyDescent="0.25">
      <c r="Q10228" s="30"/>
    </row>
    <row r="10229" spans="17:17" x14ac:dyDescent="0.25">
      <c r="Q10229" s="30"/>
    </row>
    <row r="10230" spans="17:17" x14ac:dyDescent="0.25">
      <c r="Q10230" s="30"/>
    </row>
    <row r="10231" spans="17:17" x14ac:dyDescent="0.25">
      <c r="Q10231" s="30"/>
    </row>
    <row r="10232" spans="17:17" x14ac:dyDescent="0.25">
      <c r="Q10232" s="30"/>
    </row>
    <row r="10233" spans="17:17" x14ac:dyDescent="0.25">
      <c r="Q10233" s="30"/>
    </row>
    <row r="10234" spans="17:17" x14ac:dyDescent="0.25">
      <c r="Q10234" s="30"/>
    </row>
    <row r="10235" spans="17:17" x14ac:dyDescent="0.25">
      <c r="Q10235" s="30"/>
    </row>
    <row r="10236" spans="17:17" x14ac:dyDescent="0.25">
      <c r="Q10236" s="30"/>
    </row>
    <row r="10237" spans="17:17" x14ac:dyDescent="0.25">
      <c r="Q10237" s="30"/>
    </row>
    <row r="10238" spans="17:17" x14ac:dyDescent="0.25">
      <c r="Q10238" s="30"/>
    </row>
    <row r="10239" spans="17:17" x14ac:dyDescent="0.25">
      <c r="Q10239" s="30"/>
    </row>
    <row r="10240" spans="17:17" x14ac:dyDescent="0.25">
      <c r="Q10240" s="30"/>
    </row>
    <row r="10241" spans="17:17" x14ac:dyDescent="0.25">
      <c r="Q10241" s="30"/>
    </row>
    <row r="10242" spans="17:17" x14ac:dyDescent="0.25">
      <c r="Q10242" s="30"/>
    </row>
    <row r="10243" spans="17:17" x14ac:dyDescent="0.25">
      <c r="Q10243" s="30"/>
    </row>
    <row r="10244" spans="17:17" x14ac:dyDescent="0.25">
      <c r="Q10244" s="30"/>
    </row>
    <row r="10245" spans="17:17" x14ac:dyDescent="0.25">
      <c r="Q10245" s="30"/>
    </row>
    <row r="10246" spans="17:17" x14ac:dyDescent="0.25">
      <c r="Q10246" s="30"/>
    </row>
    <row r="10247" spans="17:17" x14ac:dyDescent="0.25">
      <c r="Q10247" s="30"/>
    </row>
    <row r="10248" spans="17:17" x14ac:dyDescent="0.25">
      <c r="Q10248" s="30"/>
    </row>
    <row r="10249" spans="17:17" x14ac:dyDescent="0.25">
      <c r="Q10249" s="30"/>
    </row>
    <row r="10250" spans="17:17" x14ac:dyDescent="0.25">
      <c r="Q10250" s="30"/>
    </row>
    <row r="10251" spans="17:17" x14ac:dyDescent="0.25">
      <c r="Q10251" s="30"/>
    </row>
    <row r="10252" spans="17:17" x14ac:dyDescent="0.25">
      <c r="Q10252" s="30"/>
    </row>
    <row r="10253" spans="17:17" x14ac:dyDescent="0.25">
      <c r="Q10253" s="30"/>
    </row>
    <row r="10254" spans="17:17" x14ac:dyDescent="0.25">
      <c r="Q10254" s="30"/>
    </row>
    <row r="10255" spans="17:17" x14ac:dyDescent="0.25">
      <c r="Q10255" s="30"/>
    </row>
    <row r="10256" spans="17:17" x14ac:dyDescent="0.25">
      <c r="Q10256" s="30"/>
    </row>
    <row r="10257" spans="17:17" x14ac:dyDescent="0.25">
      <c r="Q10257" s="30"/>
    </row>
    <row r="10258" spans="17:17" x14ac:dyDescent="0.25">
      <c r="Q10258" s="30"/>
    </row>
    <row r="10259" spans="17:17" x14ac:dyDescent="0.25">
      <c r="Q10259" s="30"/>
    </row>
    <row r="10260" spans="17:17" x14ac:dyDescent="0.25">
      <c r="Q10260" s="30"/>
    </row>
    <row r="10261" spans="17:17" x14ac:dyDescent="0.25">
      <c r="Q10261" s="30"/>
    </row>
    <row r="10262" spans="17:17" x14ac:dyDescent="0.25">
      <c r="Q10262" s="30"/>
    </row>
    <row r="10263" spans="17:17" x14ac:dyDescent="0.25">
      <c r="Q10263" s="30"/>
    </row>
    <row r="10264" spans="17:17" x14ac:dyDescent="0.25">
      <c r="Q10264" s="30"/>
    </row>
    <row r="10265" spans="17:17" x14ac:dyDescent="0.25">
      <c r="Q10265" s="30"/>
    </row>
    <row r="10266" spans="17:17" x14ac:dyDescent="0.25">
      <c r="Q10266" s="30"/>
    </row>
    <row r="10267" spans="17:17" x14ac:dyDescent="0.25">
      <c r="Q10267" s="30"/>
    </row>
    <row r="10268" spans="17:17" x14ac:dyDescent="0.25">
      <c r="Q10268" s="30"/>
    </row>
    <row r="10269" spans="17:17" x14ac:dyDescent="0.25">
      <c r="Q10269" s="30"/>
    </row>
    <row r="10270" spans="17:17" x14ac:dyDescent="0.25">
      <c r="Q10270" s="30"/>
    </row>
    <row r="10271" spans="17:17" x14ac:dyDescent="0.25">
      <c r="Q10271" s="30"/>
    </row>
    <row r="10272" spans="17:17" x14ac:dyDescent="0.25">
      <c r="Q10272" s="30"/>
    </row>
    <row r="10273" spans="17:17" x14ac:dyDescent="0.25">
      <c r="Q10273" s="30"/>
    </row>
    <row r="10274" spans="17:17" x14ac:dyDescent="0.25">
      <c r="Q10274" s="30"/>
    </row>
    <row r="10275" spans="17:17" x14ac:dyDescent="0.25">
      <c r="Q10275" s="30"/>
    </row>
    <row r="10276" spans="17:17" x14ac:dyDescent="0.25">
      <c r="Q10276" s="30"/>
    </row>
    <row r="10277" spans="17:17" x14ac:dyDescent="0.25">
      <c r="Q10277" s="30"/>
    </row>
    <row r="10278" spans="17:17" x14ac:dyDescent="0.25">
      <c r="Q10278" s="30"/>
    </row>
    <row r="10279" spans="17:17" x14ac:dyDescent="0.25">
      <c r="Q10279" s="30"/>
    </row>
    <row r="10280" spans="17:17" x14ac:dyDescent="0.25">
      <c r="Q10280" s="30"/>
    </row>
    <row r="10281" spans="17:17" x14ac:dyDescent="0.25">
      <c r="Q10281" s="30"/>
    </row>
    <row r="10282" spans="17:17" x14ac:dyDescent="0.25">
      <c r="Q10282" s="30"/>
    </row>
    <row r="10283" spans="17:17" x14ac:dyDescent="0.25">
      <c r="Q10283" s="30"/>
    </row>
    <row r="10284" spans="17:17" x14ac:dyDescent="0.25">
      <c r="Q10284" s="30"/>
    </row>
    <row r="10285" spans="17:17" x14ac:dyDescent="0.25">
      <c r="Q10285" s="30"/>
    </row>
    <row r="10286" spans="17:17" x14ac:dyDescent="0.25">
      <c r="Q10286" s="30"/>
    </row>
    <row r="10287" spans="17:17" x14ac:dyDescent="0.25">
      <c r="Q10287" s="30"/>
    </row>
    <row r="10288" spans="17:17" x14ac:dyDescent="0.25">
      <c r="Q10288" s="30"/>
    </row>
    <row r="10289" spans="17:17" x14ac:dyDescent="0.25">
      <c r="Q10289" s="30"/>
    </row>
    <row r="10290" spans="17:17" x14ac:dyDescent="0.25">
      <c r="Q10290" s="30"/>
    </row>
    <row r="10291" spans="17:17" x14ac:dyDescent="0.25">
      <c r="Q10291" s="30"/>
    </row>
    <row r="10292" spans="17:17" x14ac:dyDescent="0.25">
      <c r="Q10292" s="30"/>
    </row>
    <row r="10293" spans="17:17" x14ac:dyDescent="0.25">
      <c r="Q10293" s="30"/>
    </row>
    <row r="10294" spans="17:17" x14ac:dyDescent="0.25">
      <c r="Q10294" s="30"/>
    </row>
    <row r="10295" spans="17:17" x14ac:dyDescent="0.25">
      <c r="Q10295" s="30"/>
    </row>
    <row r="10296" spans="17:17" x14ac:dyDescent="0.25">
      <c r="Q10296" s="30"/>
    </row>
    <row r="10297" spans="17:17" x14ac:dyDescent="0.25">
      <c r="Q10297" s="30"/>
    </row>
    <row r="10298" spans="17:17" x14ac:dyDescent="0.25">
      <c r="Q10298" s="30"/>
    </row>
    <row r="10299" spans="17:17" x14ac:dyDescent="0.25">
      <c r="Q10299" s="30"/>
    </row>
    <row r="10300" spans="17:17" x14ac:dyDescent="0.25">
      <c r="Q10300" s="30"/>
    </row>
    <row r="10301" spans="17:17" x14ac:dyDescent="0.25">
      <c r="Q10301" s="30"/>
    </row>
    <row r="10302" spans="17:17" x14ac:dyDescent="0.25">
      <c r="Q10302" s="30"/>
    </row>
    <row r="10303" spans="17:17" x14ac:dyDescent="0.25">
      <c r="Q10303" s="30"/>
    </row>
    <row r="10304" spans="17:17" x14ac:dyDescent="0.25">
      <c r="Q10304" s="30"/>
    </row>
    <row r="10305" spans="17:17" x14ac:dyDescent="0.25">
      <c r="Q10305" s="30"/>
    </row>
    <row r="10306" spans="17:17" x14ac:dyDescent="0.25">
      <c r="Q10306" s="30"/>
    </row>
    <row r="10307" spans="17:17" x14ac:dyDescent="0.25">
      <c r="Q10307" s="30"/>
    </row>
    <row r="10308" spans="17:17" x14ac:dyDescent="0.25">
      <c r="Q10308" s="30"/>
    </row>
    <row r="10309" spans="17:17" x14ac:dyDescent="0.25">
      <c r="Q10309" s="30"/>
    </row>
    <row r="10310" spans="17:17" x14ac:dyDescent="0.25">
      <c r="Q10310" s="30"/>
    </row>
    <row r="10311" spans="17:17" x14ac:dyDescent="0.25">
      <c r="Q10311" s="30"/>
    </row>
    <row r="10312" spans="17:17" x14ac:dyDescent="0.25">
      <c r="Q10312" s="30"/>
    </row>
    <row r="10313" spans="17:17" x14ac:dyDescent="0.25">
      <c r="Q10313" s="30"/>
    </row>
    <row r="10314" spans="17:17" x14ac:dyDescent="0.25">
      <c r="Q10314" s="30"/>
    </row>
    <row r="10315" spans="17:17" x14ac:dyDescent="0.25">
      <c r="Q10315" s="30"/>
    </row>
    <row r="10316" spans="17:17" x14ac:dyDescent="0.25">
      <c r="Q10316" s="30"/>
    </row>
    <row r="10317" spans="17:17" x14ac:dyDescent="0.25">
      <c r="Q10317" s="30"/>
    </row>
    <row r="10318" spans="17:17" x14ac:dyDescent="0.25">
      <c r="Q10318" s="30"/>
    </row>
    <row r="10319" spans="17:17" x14ac:dyDescent="0.25">
      <c r="Q10319" s="30"/>
    </row>
    <row r="10320" spans="17:17" x14ac:dyDescent="0.25">
      <c r="Q10320" s="30"/>
    </row>
    <row r="10321" spans="17:17" x14ac:dyDescent="0.25">
      <c r="Q10321" s="30"/>
    </row>
    <row r="10322" spans="17:17" x14ac:dyDescent="0.25">
      <c r="Q10322" s="30"/>
    </row>
    <row r="10323" spans="17:17" x14ac:dyDescent="0.25">
      <c r="Q10323" s="30"/>
    </row>
    <row r="10324" spans="17:17" x14ac:dyDescent="0.25">
      <c r="Q10324" s="30"/>
    </row>
    <row r="10325" spans="17:17" x14ac:dyDescent="0.25">
      <c r="Q10325" s="30"/>
    </row>
    <row r="10326" spans="17:17" x14ac:dyDescent="0.25">
      <c r="Q10326" s="30"/>
    </row>
    <row r="10327" spans="17:17" x14ac:dyDescent="0.25">
      <c r="Q10327" s="30"/>
    </row>
    <row r="10328" spans="17:17" x14ac:dyDescent="0.25">
      <c r="Q10328" s="30"/>
    </row>
    <row r="10329" spans="17:17" x14ac:dyDescent="0.25">
      <c r="Q10329" s="30"/>
    </row>
    <row r="10330" spans="17:17" x14ac:dyDescent="0.25">
      <c r="Q10330" s="30"/>
    </row>
    <row r="10331" spans="17:17" x14ac:dyDescent="0.25">
      <c r="Q10331" s="30"/>
    </row>
    <row r="10332" spans="17:17" x14ac:dyDescent="0.25">
      <c r="Q10332" s="30"/>
    </row>
    <row r="10333" spans="17:17" x14ac:dyDescent="0.25">
      <c r="Q10333" s="30"/>
    </row>
    <row r="10334" spans="17:17" x14ac:dyDescent="0.25">
      <c r="Q10334" s="30"/>
    </row>
    <row r="10335" spans="17:17" x14ac:dyDescent="0.25">
      <c r="Q10335" s="30"/>
    </row>
    <row r="10336" spans="17:17" x14ac:dyDescent="0.25">
      <c r="Q10336" s="30"/>
    </row>
    <row r="10337" spans="17:17" x14ac:dyDescent="0.25">
      <c r="Q10337" s="30"/>
    </row>
    <row r="10338" spans="17:17" x14ac:dyDescent="0.25">
      <c r="Q10338" s="30"/>
    </row>
    <row r="10339" spans="17:17" x14ac:dyDescent="0.25">
      <c r="Q10339" s="30"/>
    </row>
    <row r="10340" spans="17:17" x14ac:dyDescent="0.25">
      <c r="Q10340" s="30"/>
    </row>
    <row r="10341" spans="17:17" x14ac:dyDescent="0.25">
      <c r="Q10341" s="30"/>
    </row>
    <row r="10342" spans="17:17" x14ac:dyDescent="0.25">
      <c r="Q10342" s="30"/>
    </row>
    <row r="10343" spans="17:17" x14ac:dyDescent="0.25">
      <c r="Q10343" s="30"/>
    </row>
    <row r="10344" spans="17:17" x14ac:dyDescent="0.25">
      <c r="Q10344" s="30"/>
    </row>
    <row r="10345" spans="17:17" x14ac:dyDescent="0.25">
      <c r="Q10345" s="30"/>
    </row>
    <row r="10346" spans="17:17" x14ac:dyDescent="0.25">
      <c r="Q10346" s="30"/>
    </row>
    <row r="10347" spans="17:17" x14ac:dyDescent="0.25">
      <c r="Q10347" s="30"/>
    </row>
    <row r="10348" spans="17:17" x14ac:dyDescent="0.25">
      <c r="Q10348" s="30"/>
    </row>
    <row r="10349" spans="17:17" x14ac:dyDescent="0.25">
      <c r="Q10349" s="30"/>
    </row>
    <row r="10350" spans="17:17" x14ac:dyDescent="0.25">
      <c r="Q10350" s="30"/>
    </row>
    <row r="10351" spans="17:17" x14ac:dyDescent="0.25">
      <c r="Q10351" s="30"/>
    </row>
    <row r="10352" spans="17:17" x14ac:dyDescent="0.25">
      <c r="Q10352" s="30"/>
    </row>
    <row r="10353" spans="17:17" x14ac:dyDescent="0.25">
      <c r="Q10353" s="30"/>
    </row>
    <row r="10354" spans="17:17" x14ac:dyDescent="0.25">
      <c r="Q10354" s="30"/>
    </row>
    <row r="10355" spans="17:17" x14ac:dyDescent="0.25">
      <c r="Q10355" s="30"/>
    </row>
    <row r="10356" spans="17:17" x14ac:dyDescent="0.25">
      <c r="Q10356" s="30"/>
    </row>
    <row r="10357" spans="17:17" x14ac:dyDescent="0.25">
      <c r="Q10357" s="30"/>
    </row>
    <row r="10358" spans="17:17" x14ac:dyDescent="0.25">
      <c r="Q10358" s="30"/>
    </row>
    <row r="10359" spans="17:17" x14ac:dyDescent="0.25">
      <c r="Q10359" s="30"/>
    </row>
    <row r="10360" spans="17:17" x14ac:dyDescent="0.25">
      <c r="Q10360" s="30"/>
    </row>
    <row r="10361" spans="17:17" x14ac:dyDescent="0.25">
      <c r="Q10361" s="30"/>
    </row>
    <row r="10362" spans="17:17" x14ac:dyDescent="0.25">
      <c r="Q10362" s="30"/>
    </row>
    <row r="10363" spans="17:17" x14ac:dyDescent="0.25">
      <c r="Q10363" s="30"/>
    </row>
    <row r="10364" spans="17:17" x14ac:dyDescent="0.25">
      <c r="Q10364" s="30"/>
    </row>
    <row r="10365" spans="17:17" x14ac:dyDescent="0.25">
      <c r="Q10365" s="30"/>
    </row>
    <row r="10366" spans="17:17" x14ac:dyDescent="0.25">
      <c r="Q10366" s="30"/>
    </row>
    <row r="10367" spans="17:17" x14ac:dyDescent="0.25">
      <c r="Q10367" s="30"/>
    </row>
    <row r="10368" spans="17:17" x14ac:dyDescent="0.25">
      <c r="Q10368" s="30"/>
    </row>
    <row r="10369" spans="17:17" x14ac:dyDescent="0.25">
      <c r="Q10369" s="30"/>
    </row>
    <row r="10370" spans="17:17" x14ac:dyDescent="0.25">
      <c r="Q10370" s="30"/>
    </row>
    <row r="10371" spans="17:17" x14ac:dyDescent="0.25">
      <c r="Q10371" s="30"/>
    </row>
    <row r="10372" spans="17:17" x14ac:dyDescent="0.25">
      <c r="Q10372" s="30"/>
    </row>
    <row r="10373" spans="17:17" x14ac:dyDescent="0.25">
      <c r="Q10373" s="30"/>
    </row>
    <row r="10374" spans="17:17" x14ac:dyDescent="0.25">
      <c r="Q10374" s="30"/>
    </row>
    <row r="10375" spans="17:17" x14ac:dyDescent="0.25">
      <c r="Q10375" s="30"/>
    </row>
    <row r="10376" spans="17:17" x14ac:dyDescent="0.25">
      <c r="Q10376" s="30"/>
    </row>
    <row r="10377" spans="17:17" x14ac:dyDescent="0.25">
      <c r="Q10377" s="30"/>
    </row>
    <row r="10378" spans="17:17" x14ac:dyDescent="0.25">
      <c r="Q10378" s="30"/>
    </row>
    <row r="10379" spans="17:17" x14ac:dyDescent="0.25">
      <c r="Q10379" s="30"/>
    </row>
    <row r="10380" spans="17:17" x14ac:dyDescent="0.25">
      <c r="Q10380" s="30"/>
    </row>
    <row r="10381" spans="17:17" x14ac:dyDescent="0.25">
      <c r="Q10381" s="30"/>
    </row>
    <row r="10382" spans="17:17" x14ac:dyDescent="0.25">
      <c r="Q10382" s="30"/>
    </row>
    <row r="10383" spans="17:17" x14ac:dyDescent="0.25">
      <c r="Q10383" s="30"/>
    </row>
    <row r="10384" spans="17:17" x14ac:dyDescent="0.25">
      <c r="Q10384" s="30"/>
    </row>
    <row r="10385" spans="17:17" x14ac:dyDescent="0.25">
      <c r="Q10385" s="30"/>
    </row>
    <row r="10386" spans="17:17" x14ac:dyDescent="0.25">
      <c r="Q10386" s="30"/>
    </row>
    <row r="10387" spans="17:17" x14ac:dyDescent="0.25">
      <c r="Q10387" s="30"/>
    </row>
    <row r="10388" spans="17:17" x14ac:dyDescent="0.25">
      <c r="Q10388" s="30"/>
    </row>
    <row r="10389" spans="17:17" x14ac:dyDescent="0.25">
      <c r="Q10389" s="30"/>
    </row>
    <row r="10390" spans="17:17" x14ac:dyDescent="0.25">
      <c r="Q10390" s="30"/>
    </row>
    <row r="10391" spans="17:17" x14ac:dyDescent="0.25">
      <c r="Q10391" s="30"/>
    </row>
    <row r="10392" spans="17:17" x14ac:dyDescent="0.25">
      <c r="Q10392" s="30"/>
    </row>
    <row r="10393" spans="17:17" x14ac:dyDescent="0.25">
      <c r="Q10393" s="30"/>
    </row>
    <row r="10394" spans="17:17" x14ac:dyDescent="0.25">
      <c r="Q10394" s="30"/>
    </row>
    <row r="10395" spans="17:17" x14ac:dyDescent="0.25">
      <c r="Q10395" s="30"/>
    </row>
    <row r="10396" spans="17:17" x14ac:dyDescent="0.25">
      <c r="Q10396" s="30"/>
    </row>
    <row r="10397" spans="17:17" x14ac:dyDescent="0.25">
      <c r="Q10397" s="30"/>
    </row>
    <row r="10398" spans="17:17" x14ac:dyDescent="0.25">
      <c r="Q10398" s="30"/>
    </row>
    <row r="10399" spans="17:17" x14ac:dyDescent="0.25">
      <c r="Q10399" s="30"/>
    </row>
    <row r="10400" spans="17:17" x14ac:dyDescent="0.25">
      <c r="Q10400" s="30"/>
    </row>
    <row r="10401" spans="17:17" x14ac:dyDescent="0.25">
      <c r="Q10401" s="30"/>
    </row>
    <row r="10402" spans="17:17" x14ac:dyDescent="0.25">
      <c r="Q10402" s="30"/>
    </row>
    <row r="10403" spans="17:17" x14ac:dyDescent="0.25">
      <c r="Q10403" s="30"/>
    </row>
    <row r="10404" spans="17:17" x14ac:dyDescent="0.25">
      <c r="Q10404" s="30"/>
    </row>
    <row r="10405" spans="17:17" x14ac:dyDescent="0.25">
      <c r="Q10405" s="30"/>
    </row>
    <row r="10406" spans="17:17" x14ac:dyDescent="0.25">
      <c r="Q10406" s="30"/>
    </row>
    <row r="10407" spans="17:17" x14ac:dyDescent="0.25">
      <c r="Q10407" s="30"/>
    </row>
    <row r="10408" spans="17:17" x14ac:dyDescent="0.25">
      <c r="Q10408" s="30"/>
    </row>
    <row r="10409" spans="17:17" x14ac:dyDescent="0.25">
      <c r="Q10409" s="30"/>
    </row>
    <row r="10410" spans="17:17" x14ac:dyDescent="0.25">
      <c r="Q10410" s="30"/>
    </row>
    <row r="10411" spans="17:17" x14ac:dyDescent="0.25">
      <c r="Q10411" s="30"/>
    </row>
    <row r="10412" spans="17:17" x14ac:dyDescent="0.25">
      <c r="Q10412" s="30"/>
    </row>
    <row r="10413" spans="17:17" x14ac:dyDescent="0.25">
      <c r="Q10413" s="30"/>
    </row>
    <row r="10414" spans="17:17" x14ac:dyDescent="0.25">
      <c r="Q10414" s="30"/>
    </row>
    <row r="10415" spans="17:17" x14ac:dyDescent="0.25">
      <c r="Q10415" s="30"/>
    </row>
    <row r="10416" spans="17:17" x14ac:dyDescent="0.25">
      <c r="Q10416" s="30"/>
    </row>
    <row r="10417" spans="17:17" x14ac:dyDescent="0.25">
      <c r="Q10417" s="30"/>
    </row>
    <row r="10418" spans="17:17" x14ac:dyDescent="0.25">
      <c r="Q10418" s="30"/>
    </row>
    <row r="10419" spans="17:17" x14ac:dyDescent="0.25">
      <c r="Q10419" s="30"/>
    </row>
    <row r="10420" spans="17:17" x14ac:dyDescent="0.25">
      <c r="Q10420" s="30"/>
    </row>
    <row r="10421" spans="17:17" x14ac:dyDescent="0.25">
      <c r="Q10421" s="30"/>
    </row>
    <row r="10422" spans="17:17" x14ac:dyDescent="0.25">
      <c r="Q10422" s="30"/>
    </row>
    <row r="10423" spans="17:17" x14ac:dyDescent="0.25">
      <c r="Q10423" s="30"/>
    </row>
    <row r="10424" spans="17:17" x14ac:dyDescent="0.25">
      <c r="Q10424" s="30"/>
    </row>
    <row r="10425" spans="17:17" x14ac:dyDescent="0.25">
      <c r="Q10425" s="30"/>
    </row>
    <row r="10426" spans="17:17" x14ac:dyDescent="0.25">
      <c r="Q10426" s="30"/>
    </row>
    <row r="10427" spans="17:17" x14ac:dyDescent="0.25">
      <c r="Q10427" s="30"/>
    </row>
    <row r="10428" spans="17:17" x14ac:dyDescent="0.25">
      <c r="Q10428" s="30"/>
    </row>
    <row r="10429" spans="17:17" x14ac:dyDescent="0.25">
      <c r="Q10429" s="30"/>
    </row>
    <row r="10430" spans="17:17" x14ac:dyDescent="0.25">
      <c r="Q10430" s="30"/>
    </row>
    <row r="10431" spans="17:17" x14ac:dyDescent="0.25">
      <c r="Q10431" s="30"/>
    </row>
    <row r="10432" spans="17:17" x14ac:dyDescent="0.25">
      <c r="Q10432" s="30"/>
    </row>
    <row r="10433" spans="17:17" x14ac:dyDescent="0.25">
      <c r="Q10433" s="30"/>
    </row>
    <row r="10434" spans="17:17" x14ac:dyDescent="0.25">
      <c r="Q10434" s="30"/>
    </row>
    <row r="10435" spans="17:17" x14ac:dyDescent="0.25">
      <c r="Q10435" s="30"/>
    </row>
    <row r="10436" spans="17:17" x14ac:dyDescent="0.25">
      <c r="Q10436" s="30"/>
    </row>
    <row r="10437" spans="17:17" x14ac:dyDescent="0.25">
      <c r="Q10437" s="30"/>
    </row>
    <row r="10438" spans="17:17" x14ac:dyDescent="0.25">
      <c r="Q10438" s="30"/>
    </row>
    <row r="10439" spans="17:17" x14ac:dyDescent="0.25">
      <c r="Q10439" s="30"/>
    </row>
    <row r="10440" spans="17:17" x14ac:dyDescent="0.25">
      <c r="Q10440" s="30"/>
    </row>
    <row r="10441" spans="17:17" x14ac:dyDescent="0.25">
      <c r="Q10441" s="30"/>
    </row>
    <row r="10442" spans="17:17" x14ac:dyDescent="0.25">
      <c r="Q10442" s="30"/>
    </row>
    <row r="10443" spans="17:17" x14ac:dyDescent="0.25">
      <c r="Q10443" s="30"/>
    </row>
    <row r="10444" spans="17:17" x14ac:dyDescent="0.25">
      <c r="Q10444" s="30"/>
    </row>
    <row r="10445" spans="17:17" x14ac:dyDescent="0.25">
      <c r="Q10445" s="30"/>
    </row>
    <row r="10446" spans="17:17" x14ac:dyDescent="0.25">
      <c r="Q10446" s="30"/>
    </row>
    <row r="10447" spans="17:17" x14ac:dyDescent="0.25">
      <c r="Q10447" s="30"/>
    </row>
    <row r="10448" spans="17:17" x14ac:dyDescent="0.25">
      <c r="Q10448" s="30"/>
    </row>
    <row r="10449" spans="17:17" x14ac:dyDescent="0.25">
      <c r="Q10449" s="30"/>
    </row>
    <row r="10450" spans="17:17" x14ac:dyDescent="0.25">
      <c r="Q10450" s="30"/>
    </row>
    <row r="10451" spans="17:17" x14ac:dyDescent="0.25">
      <c r="Q10451" s="30"/>
    </row>
    <row r="10452" spans="17:17" x14ac:dyDescent="0.25">
      <c r="Q10452" s="30"/>
    </row>
    <row r="10453" spans="17:17" x14ac:dyDescent="0.25">
      <c r="Q10453" s="30"/>
    </row>
    <row r="10454" spans="17:17" x14ac:dyDescent="0.25">
      <c r="Q10454" s="30"/>
    </row>
    <row r="10455" spans="17:17" x14ac:dyDescent="0.25">
      <c r="Q10455" s="30"/>
    </row>
    <row r="10456" spans="17:17" x14ac:dyDescent="0.25">
      <c r="Q10456" s="30"/>
    </row>
    <row r="10457" spans="17:17" x14ac:dyDescent="0.25">
      <c r="Q10457" s="30"/>
    </row>
    <row r="10458" spans="17:17" x14ac:dyDescent="0.25">
      <c r="Q10458" s="30"/>
    </row>
    <row r="10459" spans="17:17" x14ac:dyDescent="0.25">
      <c r="Q10459" s="30"/>
    </row>
    <row r="10460" spans="17:17" x14ac:dyDescent="0.25">
      <c r="Q10460" s="30"/>
    </row>
    <row r="10461" spans="17:17" x14ac:dyDescent="0.25">
      <c r="Q10461" s="30"/>
    </row>
    <row r="10462" spans="17:17" x14ac:dyDescent="0.25">
      <c r="Q10462" s="30"/>
    </row>
    <row r="10463" spans="17:17" x14ac:dyDescent="0.25">
      <c r="Q10463" s="30"/>
    </row>
    <row r="10464" spans="17:17" x14ac:dyDescent="0.25">
      <c r="Q10464" s="30"/>
    </row>
    <row r="10465" spans="17:17" x14ac:dyDescent="0.25">
      <c r="Q10465" s="30"/>
    </row>
    <row r="10466" spans="17:17" x14ac:dyDescent="0.25">
      <c r="Q10466" s="30"/>
    </row>
    <row r="10467" spans="17:17" x14ac:dyDescent="0.25">
      <c r="Q10467" s="30"/>
    </row>
    <row r="10468" spans="17:17" x14ac:dyDescent="0.25">
      <c r="Q10468" s="30"/>
    </row>
    <row r="10469" spans="17:17" x14ac:dyDescent="0.25">
      <c r="Q10469" s="30"/>
    </row>
    <row r="10470" spans="17:17" x14ac:dyDescent="0.25">
      <c r="Q10470" s="30"/>
    </row>
    <row r="10471" spans="17:17" x14ac:dyDescent="0.25">
      <c r="Q10471" s="30"/>
    </row>
    <row r="10472" spans="17:17" x14ac:dyDescent="0.25">
      <c r="Q10472" s="30"/>
    </row>
    <row r="10473" spans="17:17" x14ac:dyDescent="0.25">
      <c r="Q10473" s="30"/>
    </row>
    <row r="10474" spans="17:17" x14ac:dyDescent="0.25">
      <c r="Q10474" s="30"/>
    </row>
    <row r="10475" spans="17:17" x14ac:dyDescent="0.25">
      <c r="Q10475" s="30"/>
    </row>
    <row r="10476" spans="17:17" x14ac:dyDescent="0.25">
      <c r="Q10476" s="30"/>
    </row>
    <row r="10477" spans="17:17" x14ac:dyDescent="0.25">
      <c r="Q10477" s="30"/>
    </row>
    <row r="10478" spans="17:17" x14ac:dyDescent="0.25">
      <c r="Q10478" s="30"/>
    </row>
    <row r="10479" spans="17:17" x14ac:dyDescent="0.25">
      <c r="Q10479" s="30"/>
    </row>
    <row r="10480" spans="17:17" x14ac:dyDescent="0.25">
      <c r="Q10480" s="30"/>
    </row>
    <row r="10481" spans="17:17" x14ac:dyDescent="0.25">
      <c r="Q10481" s="30"/>
    </row>
    <row r="10482" spans="17:17" x14ac:dyDescent="0.25">
      <c r="Q10482" s="30"/>
    </row>
    <row r="10483" spans="17:17" x14ac:dyDescent="0.25">
      <c r="Q10483" s="30"/>
    </row>
    <row r="10484" spans="17:17" x14ac:dyDescent="0.25">
      <c r="Q10484" s="30"/>
    </row>
    <row r="10485" spans="17:17" x14ac:dyDescent="0.25">
      <c r="Q10485" s="30"/>
    </row>
    <row r="10486" spans="17:17" x14ac:dyDescent="0.25">
      <c r="Q10486" s="30"/>
    </row>
    <row r="10487" spans="17:17" x14ac:dyDescent="0.25">
      <c r="Q10487" s="30"/>
    </row>
    <row r="10488" spans="17:17" x14ac:dyDescent="0.25">
      <c r="Q10488" s="30"/>
    </row>
    <row r="10489" spans="17:17" x14ac:dyDescent="0.25">
      <c r="Q10489" s="30"/>
    </row>
    <row r="10490" spans="17:17" x14ac:dyDescent="0.25">
      <c r="Q10490" s="30"/>
    </row>
    <row r="10491" spans="17:17" x14ac:dyDescent="0.25">
      <c r="Q10491" s="30"/>
    </row>
    <row r="10492" spans="17:17" x14ac:dyDescent="0.25">
      <c r="Q10492" s="30"/>
    </row>
    <row r="10493" spans="17:17" x14ac:dyDescent="0.25">
      <c r="Q10493" s="30"/>
    </row>
    <row r="10494" spans="17:17" x14ac:dyDescent="0.25">
      <c r="Q10494" s="30"/>
    </row>
    <row r="10495" spans="17:17" x14ac:dyDescent="0.25">
      <c r="Q10495" s="30"/>
    </row>
    <row r="10496" spans="17:17" x14ac:dyDescent="0.25">
      <c r="Q10496" s="30"/>
    </row>
    <row r="10497" spans="17:17" x14ac:dyDescent="0.25">
      <c r="Q10497" s="30"/>
    </row>
    <row r="10498" spans="17:17" x14ac:dyDescent="0.25">
      <c r="Q10498" s="30"/>
    </row>
    <row r="10499" spans="17:17" x14ac:dyDescent="0.25">
      <c r="Q10499" s="30"/>
    </row>
    <row r="10500" spans="17:17" x14ac:dyDescent="0.25">
      <c r="Q10500" s="30"/>
    </row>
    <row r="10501" spans="17:17" x14ac:dyDescent="0.25">
      <c r="Q10501" s="30"/>
    </row>
    <row r="10502" spans="17:17" x14ac:dyDescent="0.25">
      <c r="Q10502" s="30"/>
    </row>
    <row r="10503" spans="17:17" x14ac:dyDescent="0.25">
      <c r="Q10503" s="30"/>
    </row>
    <row r="10504" spans="17:17" x14ac:dyDescent="0.25">
      <c r="Q10504" s="30"/>
    </row>
    <row r="10505" spans="17:17" x14ac:dyDescent="0.25">
      <c r="Q10505" s="30"/>
    </row>
    <row r="10506" spans="17:17" x14ac:dyDescent="0.25">
      <c r="Q10506" s="30"/>
    </row>
    <row r="10507" spans="17:17" x14ac:dyDescent="0.25">
      <c r="Q10507" s="30"/>
    </row>
    <row r="10508" spans="17:17" x14ac:dyDescent="0.25">
      <c r="Q10508" s="30"/>
    </row>
    <row r="10509" spans="17:17" x14ac:dyDescent="0.25">
      <c r="Q10509" s="30"/>
    </row>
    <row r="10510" spans="17:17" x14ac:dyDescent="0.25">
      <c r="Q10510" s="30"/>
    </row>
    <row r="10511" spans="17:17" x14ac:dyDescent="0.25">
      <c r="Q10511" s="30"/>
    </row>
    <row r="10512" spans="17:17" x14ac:dyDescent="0.25">
      <c r="Q10512" s="30"/>
    </row>
    <row r="10513" spans="17:17" x14ac:dyDescent="0.25">
      <c r="Q10513" s="30"/>
    </row>
    <row r="10514" spans="17:17" x14ac:dyDescent="0.25">
      <c r="Q10514" s="30"/>
    </row>
    <row r="10515" spans="17:17" x14ac:dyDescent="0.25">
      <c r="Q10515" s="30"/>
    </row>
    <row r="10516" spans="17:17" x14ac:dyDescent="0.25">
      <c r="Q10516" s="30"/>
    </row>
    <row r="10517" spans="17:17" x14ac:dyDescent="0.25">
      <c r="Q10517" s="30"/>
    </row>
    <row r="10518" spans="17:17" x14ac:dyDescent="0.25">
      <c r="Q10518" s="30"/>
    </row>
    <row r="10519" spans="17:17" x14ac:dyDescent="0.25">
      <c r="Q10519" s="30"/>
    </row>
    <row r="10520" spans="17:17" x14ac:dyDescent="0.25">
      <c r="Q10520" s="30"/>
    </row>
    <row r="10521" spans="17:17" x14ac:dyDescent="0.25">
      <c r="Q10521" s="30"/>
    </row>
    <row r="10522" spans="17:17" x14ac:dyDescent="0.25">
      <c r="Q10522" s="30"/>
    </row>
    <row r="10523" spans="17:17" x14ac:dyDescent="0.25">
      <c r="Q10523" s="30"/>
    </row>
    <row r="10524" spans="17:17" x14ac:dyDescent="0.25">
      <c r="Q10524" s="30"/>
    </row>
    <row r="10525" spans="17:17" x14ac:dyDescent="0.25">
      <c r="Q10525" s="30"/>
    </row>
    <row r="10526" spans="17:17" x14ac:dyDescent="0.25">
      <c r="Q10526" s="30"/>
    </row>
    <row r="10527" spans="17:17" x14ac:dyDescent="0.25">
      <c r="Q10527" s="30"/>
    </row>
    <row r="10528" spans="17:17" x14ac:dyDescent="0.25">
      <c r="Q10528" s="30"/>
    </row>
    <row r="10529" spans="17:17" x14ac:dyDescent="0.25">
      <c r="Q10529" s="30"/>
    </row>
    <row r="10530" spans="17:17" x14ac:dyDescent="0.25">
      <c r="Q10530" s="30"/>
    </row>
    <row r="10531" spans="17:17" x14ac:dyDescent="0.25">
      <c r="Q10531" s="30"/>
    </row>
    <row r="10532" spans="17:17" x14ac:dyDescent="0.25">
      <c r="Q10532" s="30"/>
    </row>
    <row r="10533" spans="17:17" x14ac:dyDescent="0.25">
      <c r="Q10533" s="30"/>
    </row>
    <row r="10534" spans="17:17" x14ac:dyDescent="0.25">
      <c r="Q10534" s="30"/>
    </row>
    <row r="10535" spans="17:17" x14ac:dyDescent="0.25">
      <c r="Q10535" s="30"/>
    </row>
    <row r="10536" spans="17:17" x14ac:dyDescent="0.25">
      <c r="Q10536" s="30"/>
    </row>
    <row r="10537" spans="17:17" x14ac:dyDescent="0.25">
      <c r="Q10537" s="30"/>
    </row>
    <row r="10538" spans="17:17" x14ac:dyDescent="0.25">
      <c r="Q10538" s="30"/>
    </row>
    <row r="10539" spans="17:17" x14ac:dyDescent="0.25">
      <c r="Q10539" s="30"/>
    </row>
    <row r="10540" spans="17:17" x14ac:dyDescent="0.25">
      <c r="Q10540" s="30"/>
    </row>
    <row r="10541" spans="17:17" x14ac:dyDescent="0.25">
      <c r="Q10541" s="30"/>
    </row>
    <row r="10542" spans="17:17" x14ac:dyDescent="0.25">
      <c r="Q10542" s="30"/>
    </row>
    <row r="10543" spans="17:17" x14ac:dyDescent="0.25">
      <c r="Q10543" s="30"/>
    </row>
    <row r="10544" spans="17:17" x14ac:dyDescent="0.25">
      <c r="Q10544" s="30"/>
    </row>
    <row r="10545" spans="17:17" x14ac:dyDescent="0.25">
      <c r="Q10545" s="30"/>
    </row>
    <row r="10546" spans="17:17" x14ac:dyDescent="0.25">
      <c r="Q10546" s="30"/>
    </row>
    <row r="10547" spans="17:17" x14ac:dyDescent="0.25">
      <c r="Q10547" s="30"/>
    </row>
    <row r="10548" spans="17:17" x14ac:dyDescent="0.25">
      <c r="Q10548" s="30"/>
    </row>
    <row r="10549" spans="17:17" x14ac:dyDescent="0.25">
      <c r="Q10549" s="30"/>
    </row>
    <row r="10550" spans="17:17" x14ac:dyDescent="0.25">
      <c r="Q10550" s="30"/>
    </row>
    <row r="10551" spans="17:17" x14ac:dyDescent="0.25">
      <c r="Q10551" s="30"/>
    </row>
    <row r="10552" spans="17:17" x14ac:dyDescent="0.25">
      <c r="Q10552" s="30"/>
    </row>
    <row r="10553" spans="17:17" x14ac:dyDescent="0.25">
      <c r="Q10553" s="30"/>
    </row>
    <row r="10554" spans="17:17" x14ac:dyDescent="0.25">
      <c r="Q10554" s="30"/>
    </row>
    <row r="10555" spans="17:17" x14ac:dyDescent="0.25">
      <c r="Q10555" s="30"/>
    </row>
    <row r="10556" spans="17:17" x14ac:dyDescent="0.25">
      <c r="Q10556" s="30"/>
    </row>
    <row r="10557" spans="17:17" x14ac:dyDescent="0.25">
      <c r="Q10557" s="30"/>
    </row>
    <row r="10558" spans="17:17" x14ac:dyDescent="0.25">
      <c r="Q10558" s="30"/>
    </row>
    <row r="10559" spans="17:17" x14ac:dyDescent="0.25">
      <c r="Q10559" s="30"/>
    </row>
    <row r="10560" spans="17:17" x14ac:dyDescent="0.25">
      <c r="Q10560" s="30"/>
    </row>
    <row r="10561" spans="17:17" x14ac:dyDescent="0.25">
      <c r="Q10561" s="30"/>
    </row>
    <row r="10562" spans="17:17" x14ac:dyDescent="0.25">
      <c r="Q10562" s="30"/>
    </row>
    <row r="10563" spans="17:17" x14ac:dyDescent="0.25">
      <c r="Q10563" s="30"/>
    </row>
    <row r="10564" spans="17:17" x14ac:dyDescent="0.25">
      <c r="Q10564" s="30"/>
    </row>
    <row r="10565" spans="17:17" x14ac:dyDescent="0.25">
      <c r="Q10565" s="30"/>
    </row>
    <row r="10566" spans="17:17" x14ac:dyDescent="0.25">
      <c r="Q10566" s="30"/>
    </row>
    <row r="10567" spans="17:17" x14ac:dyDescent="0.25">
      <c r="Q10567" s="30"/>
    </row>
    <row r="10568" spans="17:17" x14ac:dyDescent="0.25">
      <c r="Q10568" s="30"/>
    </row>
    <row r="10569" spans="17:17" x14ac:dyDescent="0.25">
      <c r="Q10569" s="30"/>
    </row>
    <row r="10570" spans="17:17" x14ac:dyDescent="0.25">
      <c r="Q10570" s="30"/>
    </row>
    <row r="10571" spans="17:17" x14ac:dyDescent="0.25">
      <c r="Q10571" s="30"/>
    </row>
    <row r="10572" spans="17:17" x14ac:dyDescent="0.25">
      <c r="Q10572" s="30"/>
    </row>
    <row r="10573" spans="17:17" x14ac:dyDescent="0.25">
      <c r="Q10573" s="30"/>
    </row>
    <row r="10574" spans="17:17" x14ac:dyDescent="0.25">
      <c r="Q10574" s="30"/>
    </row>
    <row r="10575" spans="17:17" x14ac:dyDescent="0.25">
      <c r="Q10575" s="30"/>
    </row>
    <row r="10576" spans="17:17" x14ac:dyDescent="0.25">
      <c r="Q10576" s="30"/>
    </row>
    <row r="10577" spans="17:17" x14ac:dyDescent="0.25">
      <c r="Q10577" s="30"/>
    </row>
    <row r="10578" spans="17:17" x14ac:dyDescent="0.25">
      <c r="Q10578" s="30"/>
    </row>
    <row r="10579" spans="17:17" x14ac:dyDescent="0.25">
      <c r="Q10579" s="30"/>
    </row>
    <row r="10580" spans="17:17" x14ac:dyDescent="0.25">
      <c r="Q10580" s="30"/>
    </row>
    <row r="10581" spans="17:17" x14ac:dyDescent="0.25">
      <c r="Q10581" s="30"/>
    </row>
    <row r="10582" spans="17:17" x14ac:dyDescent="0.25">
      <c r="Q10582" s="30"/>
    </row>
    <row r="10583" spans="17:17" x14ac:dyDescent="0.25">
      <c r="Q10583" s="30"/>
    </row>
    <row r="10584" spans="17:17" x14ac:dyDescent="0.25">
      <c r="Q10584" s="30"/>
    </row>
    <row r="10585" spans="17:17" x14ac:dyDescent="0.25">
      <c r="Q10585" s="30"/>
    </row>
    <row r="10586" spans="17:17" x14ac:dyDescent="0.25">
      <c r="Q10586" s="30"/>
    </row>
    <row r="10587" spans="17:17" x14ac:dyDescent="0.25">
      <c r="Q10587" s="30"/>
    </row>
    <row r="10588" spans="17:17" x14ac:dyDescent="0.25">
      <c r="Q10588" s="30"/>
    </row>
    <row r="10589" spans="17:17" x14ac:dyDescent="0.25">
      <c r="Q10589" s="30"/>
    </row>
    <row r="10590" spans="17:17" x14ac:dyDescent="0.25">
      <c r="Q10590" s="30"/>
    </row>
    <row r="10591" spans="17:17" x14ac:dyDescent="0.25">
      <c r="Q10591" s="30"/>
    </row>
    <row r="10592" spans="17:17" x14ac:dyDescent="0.25">
      <c r="Q10592" s="30"/>
    </row>
    <row r="10593" spans="17:17" x14ac:dyDescent="0.25">
      <c r="Q10593" s="30"/>
    </row>
    <row r="10594" spans="17:17" x14ac:dyDescent="0.25">
      <c r="Q10594" s="30"/>
    </row>
    <row r="10595" spans="17:17" x14ac:dyDescent="0.25">
      <c r="Q10595" s="30"/>
    </row>
    <row r="10596" spans="17:17" x14ac:dyDescent="0.25">
      <c r="Q10596" s="30"/>
    </row>
    <row r="10597" spans="17:17" x14ac:dyDescent="0.25">
      <c r="Q10597" s="30"/>
    </row>
    <row r="10598" spans="17:17" x14ac:dyDescent="0.25">
      <c r="Q10598" s="30"/>
    </row>
    <row r="10599" spans="17:17" x14ac:dyDescent="0.25">
      <c r="Q10599" s="30"/>
    </row>
    <row r="10600" spans="17:17" x14ac:dyDescent="0.25">
      <c r="Q10600" s="30"/>
    </row>
    <row r="10601" spans="17:17" x14ac:dyDescent="0.25">
      <c r="Q10601" s="30"/>
    </row>
    <row r="10602" spans="17:17" x14ac:dyDescent="0.25">
      <c r="Q10602" s="30"/>
    </row>
    <row r="10603" spans="17:17" x14ac:dyDescent="0.25">
      <c r="Q10603" s="30"/>
    </row>
    <row r="10604" spans="17:17" x14ac:dyDescent="0.25">
      <c r="Q10604" s="30"/>
    </row>
    <row r="10605" spans="17:17" x14ac:dyDescent="0.25">
      <c r="Q10605" s="30"/>
    </row>
    <row r="10606" spans="17:17" x14ac:dyDescent="0.25">
      <c r="Q10606" s="30"/>
    </row>
    <row r="10607" spans="17:17" x14ac:dyDescent="0.25">
      <c r="Q10607" s="30"/>
    </row>
    <row r="10608" spans="17:17" x14ac:dyDescent="0.25">
      <c r="Q10608" s="30"/>
    </row>
    <row r="10609" spans="17:17" x14ac:dyDescent="0.25">
      <c r="Q10609" s="30"/>
    </row>
    <row r="10610" spans="17:17" x14ac:dyDescent="0.25">
      <c r="Q10610" s="30"/>
    </row>
    <row r="10611" spans="17:17" x14ac:dyDescent="0.25">
      <c r="Q10611" s="30"/>
    </row>
    <row r="10612" spans="17:17" x14ac:dyDescent="0.25">
      <c r="Q10612" s="30"/>
    </row>
    <row r="10613" spans="17:17" x14ac:dyDescent="0.25">
      <c r="Q10613" s="30"/>
    </row>
    <row r="10614" spans="17:17" x14ac:dyDescent="0.25">
      <c r="Q10614" s="30"/>
    </row>
    <row r="10615" spans="17:17" x14ac:dyDescent="0.25">
      <c r="Q10615" s="30"/>
    </row>
    <row r="10616" spans="17:17" x14ac:dyDescent="0.25">
      <c r="Q10616" s="30"/>
    </row>
    <row r="10617" spans="17:17" x14ac:dyDescent="0.25">
      <c r="Q10617" s="30"/>
    </row>
    <row r="10618" spans="17:17" x14ac:dyDescent="0.25">
      <c r="Q10618" s="30"/>
    </row>
    <row r="10619" spans="17:17" x14ac:dyDescent="0.25">
      <c r="Q10619" s="30"/>
    </row>
    <row r="10620" spans="17:17" x14ac:dyDescent="0.25">
      <c r="Q10620" s="30"/>
    </row>
    <row r="10621" spans="17:17" x14ac:dyDescent="0.25">
      <c r="Q10621" s="30"/>
    </row>
    <row r="10622" spans="17:17" x14ac:dyDescent="0.25">
      <c r="Q10622" s="30"/>
    </row>
    <row r="10623" spans="17:17" x14ac:dyDescent="0.25">
      <c r="Q10623" s="30"/>
    </row>
    <row r="10624" spans="17:17" x14ac:dyDescent="0.25">
      <c r="Q10624" s="30"/>
    </row>
    <row r="10625" spans="17:17" x14ac:dyDescent="0.25">
      <c r="Q10625" s="30"/>
    </row>
    <row r="10626" spans="17:17" x14ac:dyDescent="0.25">
      <c r="Q10626" s="30"/>
    </row>
    <row r="10627" spans="17:17" x14ac:dyDescent="0.25">
      <c r="Q10627" s="30"/>
    </row>
    <row r="10628" spans="17:17" x14ac:dyDescent="0.25">
      <c r="Q10628" s="30"/>
    </row>
    <row r="10629" spans="17:17" x14ac:dyDescent="0.25">
      <c r="Q10629" s="30"/>
    </row>
    <row r="10630" spans="17:17" x14ac:dyDescent="0.25">
      <c r="Q10630" s="30"/>
    </row>
    <row r="10631" spans="17:17" x14ac:dyDescent="0.25">
      <c r="Q10631" s="30"/>
    </row>
    <row r="10632" spans="17:17" x14ac:dyDescent="0.25">
      <c r="Q10632" s="30"/>
    </row>
    <row r="10633" spans="17:17" x14ac:dyDescent="0.25">
      <c r="Q10633" s="30"/>
    </row>
    <row r="10634" spans="17:17" x14ac:dyDescent="0.25">
      <c r="Q10634" s="30"/>
    </row>
    <row r="10635" spans="17:17" x14ac:dyDescent="0.25">
      <c r="Q10635" s="30"/>
    </row>
    <row r="10636" spans="17:17" x14ac:dyDescent="0.25">
      <c r="Q10636" s="30"/>
    </row>
    <row r="10637" spans="17:17" x14ac:dyDescent="0.25">
      <c r="Q10637" s="30"/>
    </row>
    <row r="10638" spans="17:17" x14ac:dyDescent="0.25">
      <c r="Q10638" s="30"/>
    </row>
    <row r="10639" spans="17:17" x14ac:dyDescent="0.25">
      <c r="Q10639" s="30"/>
    </row>
    <row r="10640" spans="17:17" x14ac:dyDescent="0.25">
      <c r="Q10640" s="30"/>
    </row>
    <row r="10641" spans="17:17" x14ac:dyDescent="0.25">
      <c r="Q10641" s="30"/>
    </row>
    <row r="10642" spans="17:17" x14ac:dyDescent="0.25">
      <c r="Q10642" s="30"/>
    </row>
    <row r="10643" spans="17:17" x14ac:dyDescent="0.25">
      <c r="Q10643" s="30"/>
    </row>
    <row r="10644" spans="17:17" x14ac:dyDescent="0.25">
      <c r="Q10644" s="30"/>
    </row>
    <row r="10645" spans="17:17" x14ac:dyDescent="0.25">
      <c r="Q10645" s="30"/>
    </row>
    <row r="10646" spans="17:17" x14ac:dyDescent="0.25">
      <c r="Q10646" s="30"/>
    </row>
    <row r="10647" spans="17:17" x14ac:dyDescent="0.25">
      <c r="Q10647" s="30"/>
    </row>
    <row r="10648" spans="17:17" x14ac:dyDescent="0.25">
      <c r="Q10648" s="30"/>
    </row>
    <row r="10649" spans="17:17" x14ac:dyDescent="0.25">
      <c r="Q10649" s="30"/>
    </row>
    <row r="10650" spans="17:17" x14ac:dyDescent="0.25">
      <c r="Q10650" s="30"/>
    </row>
    <row r="10651" spans="17:17" x14ac:dyDescent="0.25">
      <c r="Q10651" s="30"/>
    </row>
    <row r="10652" spans="17:17" x14ac:dyDescent="0.25">
      <c r="Q10652" s="30"/>
    </row>
    <row r="10653" spans="17:17" x14ac:dyDescent="0.25">
      <c r="Q10653" s="30"/>
    </row>
    <row r="10654" spans="17:17" x14ac:dyDescent="0.25">
      <c r="Q10654" s="30"/>
    </row>
    <row r="10655" spans="17:17" x14ac:dyDescent="0.25">
      <c r="Q10655" s="30"/>
    </row>
    <row r="10656" spans="17:17" x14ac:dyDescent="0.25">
      <c r="Q10656" s="30"/>
    </row>
    <row r="10657" spans="17:17" x14ac:dyDescent="0.25">
      <c r="Q10657" s="30"/>
    </row>
    <row r="10658" spans="17:17" x14ac:dyDescent="0.25">
      <c r="Q10658" s="30"/>
    </row>
    <row r="10659" spans="17:17" x14ac:dyDescent="0.25">
      <c r="Q10659" s="30"/>
    </row>
    <row r="10660" spans="17:17" x14ac:dyDescent="0.25">
      <c r="Q10660" s="30"/>
    </row>
    <row r="10661" spans="17:17" x14ac:dyDescent="0.25">
      <c r="Q10661" s="30"/>
    </row>
    <row r="10662" spans="17:17" x14ac:dyDescent="0.25">
      <c r="Q10662" s="30"/>
    </row>
    <row r="10663" spans="17:17" x14ac:dyDescent="0.25">
      <c r="Q10663" s="30"/>
    </row>
    <row r="10664" spans="17:17" x14ac:dyDescent="0.25">
      <c r="Q10664" s="30"/>
    </row>
    <row r="10665" spans="17:17" x14ac:dyDescent="0.25">
      <c r="Q10665" s="30"/>
    </row>
    <row r="10666" spans="17:17" x14ac:dyDescent="0.25">
      <c r="Q10666" s="30"/>
    </row>
    <row r="10667" spans="17:17" x14ac:dyDescent="0.25">
      <c r="Q10667" s="30"/>
    </row>
    <row r="10668" spans="17:17" x14ac:dyDescent="0.25">
      <c r="Q10668" s="30"/>
    </row>
    <row r="10669" spans="17:17" x14ac:dyDescent="0.25">
      <c r="Q10669" s="30"/>
    </row>
    <row r="10670" spans="17:17" x14ac:dyDescent="0.25">
      <c r="Q10670" s="30"/>
    </row>
    <row r="10671" spans="17:17" x14ac:dyDescent="0.25">
      <c r="Q10671" s="30"/>
    </row>
    <row r="10672" spans="17:17" x14ac:dyDescent="0.25">
      <c r="Q10672" s="30"/>
    </row>
    <row r="10673" spans="17:17" x14ac:dyDescent="0.25">
      <c r="Q10673" s="30"/>
    </row>
    <row r="10674" spans="17:17" x14ac:dyDescent="0.25">
      <c r="Q10674" s="30"/>
    </row>
    <row r="10675" spans="17:17" x14ac:dyDescent="0.25">
      <c r="Q10675" s="30"/>
    </row>
    <row r="10676" spans="17:17" x14ac:dyDescent="0.25">
      <c r="Q10676" s="30"/>
    </row>
    <row r="10677" spans="17:17" x14ac:dyDescent="0.25">
      <c r="Q10677" s="30"/>
    </row>
    <row r="10678" spans="17:17" x14ac:dyDescent="0.25">
      <c r="Q10678" s="30"/>
    </row>
    <row r="10679" spans="17:17" x14ac:dyDescent="0.25">
      <c r="Q10679" s="30"/>
    </row>
    <row r="10680" spans="17:17" x14ac:dyDescent="0.25">
      <c r="Q10680" s="30"/>
    </row>
    <row r="10681" spans="17:17" x14ac:dyDescent="0.25">
      <c r="Q10681" s="30"/>
    </row>
    <row r="10682" spans="17:17" x14ac:dyDescent="0.25">
      <c r="Q10682" s="30"/>
    </row>
    <row r="10683" spans="17:17" x14ac:dyDescent="0.25">
      <c r="Q10683" s="30"/>
    </row>
    <row r="10684" spans="17:17" x14ac:dyDescent="0.25">
      <c r="Q10684" s="30"/>
    </row>
    <row r="10685" spans="17:17" x14ac:dyDescent="0.25">
      <c r="Q10685" s="30"/>
    </row>
    <row r="10686" spans="17:17" x14ac:dyDescent="0.25">
      <c r="Q10686" s="30"/>
    </row>
    <row r="10687" spans="17:17" x14ac:dyDescent="0.25">
      <c r="Q10687" s="30"/>
    </row>
    <row r="10688" spans="17:17" x14ac:dyDescent="0.25">
      <c r="Q10688" s="30"/>
    </row>
    <row r="10689" spans="17:17" x14ac:dyDescent="0.25">
      <c r="Q10689" s="30"/>
    </row>
    <row r="10690" spans="17:17" x14ac:dyDescent="0.25">
      <c r="Q10690" s="30"/>
    </row>
    <row r="10691" spans="17:17" x14ac:dyDescent="0.25">
      <c r="Q10691" s="30"/>
    </row>
    <row r="10692" spans="17:17" x14ac:dyDescent="0.25">
      <c r="Q10692" s="30"/>
    </row>
    <row r="10693" spans="17:17" x14ac:dyDescent="0.25">
      <c r="Q10693" s="30"/>
    </row>
    <row r="10694" spans="17:17" x14ac:dyDescent="0.25">
      <c r="Q10694" s="30"/>
    </row>
    <row r="10695" spans="17:17" x14ac:dyDescent="0.25">
      <c r="Q10695" s="30"/>
    </row>
    <row r="10696" spans="17:17" x14ac:dyDescent="0.25">
      <c r="Q10696" s="30"/>
    </row>
    <row r="10697" spans="17:17" x14ac:dyDescent="0.25">
      <c r="Q10697" s="30"/>
    </row>
    <row r="10698" spans="17:17" x14ac:dyDescent="0.25">
      <c r="Q10698" s="30"/>
    </row>
    <row r="10699" spans="17:17" x14ac:dyDescent="0.25">
      <c r="Q10699" s="30"/>
    </row>
    <row r="10700" spans="17:17" x14ac:dyDescent="0.25">
      <c r="Q10700" s="30"/>
    </row>
    <row r="10701" spans="17:17" x14ac:dyDescent="0.25">
      <c r="Q10701" s="30"/>
    </row>
    <row r="10702" spans="17:17" x14ac:dyDescent="0.25">
      <c r="Q10702" s="30"/>
    </row>
    <row r="10703" spans="17:17" x14ac:dyDescent="0.25">
      <c r="Q10703" s="30"/>
    </row>
    <row r="10704" spans="17:17" x14ac:dyDescent="0.25">
      <c r="Q10704" s="30"/>
    </row>
    <row r="10705" spans="17:17" x14ac:dyDescent="0.25">
      <c r="Q10705" s="30"/>
    </row>
    <row r="10706" spans="17:17" x14ac:dyDescent="0.25">
      <c r="Q10706" s="30"/>
    </row>
    <row r="10707" spans="17:17" x14ac:dyDescent="0.25">
      <c r="Q10707" s="30"/>
    </row>
    <row r="10708" spans="17:17" x14ac:dyDescent="0.25">
      <c r="Q10708" s="30"/>
    </row>
    <row r="10709" spans="17:17" x14ac:dyDescent="0.25">
      <c r="Q10709" s="30"/>
    </row>
    <row r="10710" spans="17:17" x14ac:dyDescent="0.25">
      <c r="Q10710" s="30"/>
    </row>
    <row r="10711" spans="17:17" x14ac:dyDescent="0.25">
      <c r="Q10711" s="30"/>
    </row>
    <row r="10712" spans="17:17" x14ac:dyDescent="0.25">
      <c r="Q10712" s="30"/>
    </row>
    <row r="10713" spans="17:17" x14ac:dyDescent="0.25">
      <c r="Q10713" s="30"/>
    </row>
    <row r="10714" spans="17:17" x14ac:dyDescent="0.25">
      <c r="Q10714" s="30"/>
    </row>
    <row r="10715" spans="17:17" x14ac:dyDescent="0.25">
      <c r="Q10715" s="30"/>
    </row>
    <row r="10716" spans="17:17" x14ac:dyDescent="0.25">
      <c r="Q10716" s="30"/>
    </row>
    <row r="10717" spans="17:17" x14ac:dyDescent="0.25">
      <c r="Q10717" s="30"/>
    </row>
    <row r="10718" spans="17:17" x14ac:dyDescent="0.25">
      <c r="Q10718" s="30"/>
    </row>
    <row r="10719" spans="17:17" x14ac:dyDescent="0.25">
      <c r="Q10719" s="30"/>
    </row>
    <row r="10720" spans="17:17" x14ac:dyDescent="0.25">
      <c r="Q10720" s="30"/>
    </row>
    <row r="10721" spans="17:17" x14ac:dyDescent="0.25">
      <c r="Q10721" s="30"/>
    </row>
    <row r="10722" spans="17:17" x14ac:dyDescent="0.25">
      <c r="Q10722" s="30"/>
    </row>
    <row r="10723" spans="17:17" x14ac:dyDescent="0.25">
      <c r="Q10723" s="30"/>
    </row>
    <row r="10724" spans="17:17" x14ac:dyDescent="0.25">
      <c r="Q10724" s="30"/>
    </row>
    <row r="10725" spans="17:17" x14ac:dyDescent="0.25">
      <c r="Q10725" s="30"/>
    </row>
    <row r="10726" spans="17:17" x14ac:dyDescent="0.25">
      <c r="Q10726" s="30"/>
    </row>
    <row r="10727" spans="17:17" x14ac:dyDescent="0.25">
      <c r="Q10727" s="30"/>
    </row>
    <row r="10728" spans="17:17" x14ac:dyDescent="0.25">
      <c r="Q10728" s="30"/>
    </row>
    <row r="10729" spans="17:17" x14ac:dyDescent="0.25">
      <c r="Q10729" s="30"/>
    </row>
    <row r="10730" spans="17:17" x14ac:dyDescent="0.25">
      <c r="Q10730" s="30"/>
    </row>
    <row r="10731" spans="17:17" x14ac:dyDescent="0.25">
      <c r="Q10731" s="30"/>
    </row>
    <row r="10732" spans="17:17" x14ac:dyDescent="0.25">
      <c r="Q10732" s="30"/>
    </row>
    <row r="10733" spans="17:17" x14ac:dyDescent="0.25">
      <c r="Q10733" s="30"/>
    </row>
    <row r="10734" spans="17:17" x14ac:dyDescent="0.25">
      <c r="Q10734" s="30"/>
    </row>
    <row r="10735" spans="17:17" x14ac:dyDescent="0.25">
      <c r="Q10735" s="30"/>
    </row>
    <row r="10736" spans="17:17" x14ac:dyDescent="0.25">
      <c r="Q10736" s="30"/>
    </row>
    <row r="10737" spans="17:17" x14ac:dyDescent="0.25">
      <c r="Q10737" s="30"/>
    </row>
    <row r="10738" spans="17:17" x14ac:dyDescent="0.25">
      <c r="Q10738" s="30"/>
    </row>
    <row r="10739" spans="17:17" x14ac:dyDescent="0.25">
      <c r="Q10739" s="30"/>
    </row>
    <row r="10740" spans="17:17" x14ac:dyDescent="0.25">
      <c r="Q10740" s="30"/>
    </row>
    <row r="10741" spans="17:17" x14ac:dyDescent="0.25">
      <c r="Q10741" s="30"/>
    </row>
    <row r="10742" spans="17:17" x14ac:dyDescent="0.25">
      <c r="Q10742" s="30"/>
    </row>
    <row r="10743" spans="17:17" x14ac:dyDescent="0.25">
      <c r="Q10743" s="30"/>
    </row>
    <row r="10744" spans="17:17" x14ac:dyDescent="0.25">
      <c r="Q10744" s="30"/>
    </row>
    <row r="10745" spans="17:17" x14ac:dyDescent="0.25">
      <c r="Q10745" s="30"/>
    </row>
    <row r="10746" spans="17:17" x14ac:dyDescent="0.25">
      <c r="Q10746" s="30"/>
    </row>
    <row r="10747" spans="17:17" x14ac:dyDescent="0.25">
      <c r="Q10747" s="30"/>
    </row>
    <row r="10748" spans="17:17" x14ac:dyDescent="0.25">
      <c r="Q10748" s="30"/>
    </row>
    <row r="10749" spans="17:17" x14ac:dyDescent="0.25">
      <c r="Q10749" s="30"/>
    </row>
    <row r="10750" spans="17:17" x14ac:dyDescent="0.25">
      <c r="Q10750" s="30"/>
    </row>
    <row r="10751" spans="17:17" x14ac:dyDescent="0.25">
      <c r="Q10751" s="30"/>
    </row>
    <row r="10752" spans="17:17" x14ac:dyDescent="0.25">
      <c r="Q10752" s="30"/>
    </row>
    <row r="10753" spans="17:17" x14ac:dyDescent="0.25">
      <c r="Q10753" s="30"/>
    </row>
    <row r="10754" spans="17:17" x14ac:dyDescent="0.25">
      <c r="Q10754" s="30"/>
    </row>
    <row r="10755" spans="17:17" x14ac:dyDescent="0.25">
      <c r="Q10755" s="30"/>
    </row>
    <row r="10756" spans="17:17" x14ac:dyDescent="0.25">
      <c r="Q10756" s="30"/>
    </row>
    <row r="10757" spans="17:17" x14ac:dyDescent="0.25">
      <c r="Q10757" s="30"/>
    </row>
    <row r="10758" spans="17:17" x14ac:dyDescent="0.25">
      <c r="Q10758" s="30"/>
    </row>
    <row r="10759" spans="17:17" x14ac:dyDescent="0.25">
      <c r="Q10759" s="30"/>
    </row>
    <row r="10760" spans="17:17" x14ac:dyDescent="0.25">
      <c r="Q10760" s="30"/>
    </row>
    <row r="10761" spans="17:17" x14ac:dyDescent="0.25">
      <c r="Q10761" s="30"/>
    </row>
    <row r="10762" spans="17:17" x14ac:dyDescent="0.25">
      <c r="Q10762" s="30"/>
    </row>
    <row r="10763" spans="17:17" x14ac:dyDescent="0.25">
      <c r="Q10763" s="30"/>
    </row>
    <row r="10764" spans="17:17" x14ac:dyDescent="0.25">
      <c r="Q10764" s="30"/>
    </row>
    <row r="10765" spans="17:17" x14ac:dyDescent="0.25">
      <c r="Q10765" s="30"/>
    </row>
    <row r="10766" spans="17:17" x14ac:dyDescent="0.25">
      <c r="Q10766" s="30"/>
    </row>
    <row r="10767" spans="17:17" x14ac:dyDescent="0.25">
      <c r="Q10767" s="30"/>
    </row>
    <row r="10768" spans="17:17" x14ac:dyDescent="0.25">
      <c r="Q10768" s="30"/>
    </row>
    <row r="10769" spans="17:17" x14ac:dyDescent="0.25">
      <c r="Q10769" s="30"/>
    </row>
    <row r="10770" spans="17:17" x14ac:dyDescent="0.25">
      <c r="Q10770" s="30"/>
    </row>
    <row r="10771" spans="17:17" x14ac:dyDescent="0.25">
      <c r="Q10771" s="30"/>
    </row>
    <row r="10772" spans="17:17" x14ac:dyDescent="0.25">
      <c r="Q10772" s="30"/>
    </row>
    <row r="10773" spans="17:17" x14ac:dyDescent="0.25">
      <c r="Q10773" s="30"/>
    </row>
    <row r="10774" spans="17:17" x14ac:dyDescent="0.25">
      <c r="Q10774" s="30"/>
    </row>
    <row r="10775" spans="17:17" x14ac:dyDescent="0.25">
      <c r="Q10775" s="30"/>
    </row>
    <row r="10776" spans="17:17" x14ac:dyDescent="0.25">
      <c r="Q10776" s="30"/>
    </row>
    <row r="10777" spans="17:17" x14ac:dyDescent="0.25">
      <c r="Q10777" s="30"/>
    </row>
    <row r="10778" spans="17:17" x14ac:dyDescent="0.25">
      <c r="Q10778" s="30"/>
    </row>
    <row r="10779" spans="17:17" x14ac:dyDescent="0.25">
      <c r="Q10779" s="30"/>
    </row>
    <row r="10780" spans="17:17" x14ac:dyDescent="0.25">
      <c r="Q10780" s="30"/>
    </row>
    <row r="10781" spans="17:17" x14ac:dyDescent="0.25">
      <c r="Q10781" s="30"/>
    </row>
    <row r="10782" spans="17:17" x14ac:dyDescent="0.25">
      <c r="Q10782" s="30"/>
    </row>
    <row r="10783" spans="17:17" x14ac:dyDescent="0.25">
      <c r="Q10783" s="30"/>
    </row>
    <row r="10784" spans="17:17" x14ac:dyDescent="0.25">
      <c r="Q10784" s="30"/>
    </row>
    <row r="10785" spans="17:17" x14ac:dyDescent="0.25">
      <c r="Q10785" s="30"/>
    </row>
    <row r="10786" spans="17:17" x14ac:dyDescent="0.25">
      <c r="Q10786" s="30"/>
    </row>
    <row r="10787" spans="17:17" x14ac:dyDescent="0.25">
      <c r="Q10787" s="30"/>
    </row>
    <row r="10788" spans="17:17" x14ac:dyDescent="0.25">
      <c r="Q10788" s="30"/>
    </row>
    <row r="10789" spans="17:17" x14ac:dyDescent="0.25">
      <c r="Q10789" s="30"/>
    </row>
    <row r="10790" spans="17:17" x14ac:dyDescent="0.25">
      <c r="Q10790" s="30"/>
    </row>
    <row r="10791" spans="17:17" x14ac:dyDescent="0.25">
      <c r="Q10791" s="30"/>
    </row>
    <row r="10792" spans="17:17" x14ac:dyDescent="0.25">
      <c r="Q10792" s="30"/>
    </row>
    <row r="10793" spans="17:17" x14ac:dyDescent="0.25">
      <c r="Q10793" s="30"/>
    </row>
    <row r="10794" spans="17:17" x14ac:dyDescent="0.25">
      <c r="Q10794" s="30"/>
    </row>
    <row r="10795" spans="17:17" x14ac:dyDescent="0.25">
      <c r="Q10795" s="30"/>
    </row>
    <row r="10796" spans="17:17" x14ac:dyDescent="0.25">
      <c r="Q10796" s="30"/>
    </row>
    <row r="10797" spans="17:17" x14ac:dyDescent="0.25">
      <c r="Q10797" s="30"/>
    </row>
    <row r="10798" spans="17:17" x14ac:dyDescent="0.25">
      <c r="Q10798" s="30"/>
    </row>
    <row r="10799" spans="17:17" x14ac:dyDescent="0.25">
      <c r="Q10799" s="30"/>
    </row>
    <row r="10800" spans="17:17" x14ac:dyDescent="0.25">
      <c r="Q10800" s="30"/>
    </row>
    <row r="10801" spans="17:17" x14ac:dyDescent="0.25">
      <c r="Q10801" s="30"/>
    </row>
    <row r="10802" spans="17:17" x14ac:dyDescent="0.25">
      <c r="Q10802" s="30"/>
    </row>
    <row r="10803" spans="17:17" x14ac:dyDescent="0.25">
      <c r="Q10803" s="30"/>
    </row>
    <row r="10804" spans="17:17" x14ac:dyDescent="0.25">
      <c r="Q10804" s="30"/>
    </row>
    <row r="10805" spans="17:17" x14ac:dyDescent="0.25">
      <c r="Q10805" s="30"/>
    </row>
    <row r="10806" spans="17:17" x14ac:dyDescent="0.25">
      <c r="Q10806" s="30"/>
    </row>
    <row r="10807" spans="17:17" x14ac:dyDescent="0.25">
      <c r="Q10807" s="30"/>
    </row>
    <row r="10808" spans="17:17" x14ac:dyDescent="0.25">
      <c r="Q10808" s="30"/>
    </row>
    <row r="10809" spans="17:17" x14ac:dyDescent="0.25">
      <c r="Q10809" s="30"/>
    </row>
    <row r="10810" spans="17:17" x14ac:dyDescent="0.25">
      <c r="Q10810" s="30"/>
    </row>
    <row r="10811" spans="17:17" x14ac:dyDescent="0.25">
      <c r="Q10811" s="30"/>
    </row>
    <row r="10812" spans="17:17" x14ac:dyDescent="0.25">
      <c r="Q10812" s="30"/>
    </row>
    <row r="10813" spans="17:17" x14ac:dyDescent="0.25">
      <c r="Q10813" s="30"/>
    </row>
    <row r="10814" spans="17:17" x14ac:dyDescent="0.25">
      <c r="Q10814" s="30"/>
    </row>
    <row r="10815" spans="17:17" x14ac:dyDescent="0.25">
      <c r="Q10815" s="30"/>
    </row>
    <row r="10816" spans="17:17" x14ac:dyDescent="0.25">
      <c r="Q10816" s="30"/>
    </row>
    <row r="10817" spans="17:17" x14ac:dyDescent="0.25">
      <c r="Q10817" s="30"/>
    </row>
    <row r="10818" spans="17:17" x14ac:dyDescent="0.25">
      <c r="Q10818" s="30"/>
    </row>
    <row r="10819" spans="17:17" x14ac:dyDescent="0.25">
      <c r="Q10819" s="30"/>
    </row>
    <row r="10820" spans="17:17" x14ac:dyDescent="0.25">
      <c r="Q10820" s="30"/>
    </row>
    <row r="10821" spans="17:17" x14ac:dyDescent="0.25">
      <c r="Q10821" s="30"/>
    </row>
    <row r="10822" spans="17:17" x14ac:dyDescent="0.25">
      <c r="Q10822" s="30"/>
    </row>
    <row r="10823" spans="17:17" x14ac:dyDescent="0.25">
      <c r="Q10823" s="30"/>
    </row>
    <row r="10824" spans="17:17" x14ac:dyDescent="0.25">
      <c r="Q10824" s="30"/>
    </row>
    <row r="10825" spans="17:17" x14ac:dyDescent="0.25">
      <c r="Q10825" s="30"/>
    </row>
    <row r="10826" spans="17:17" x14ac:dyDescent="0.25">
      <c r="Q10826" s="30"/>
    </row>
    <row r="10827" spans="17:17" x14ac:dyDescent="0.25">
      <c r="Q10827" s="30"/>
    </row>
    <row r="10828" spans="17:17" x14ac:dyDescent="0.25">
      <c r="Q10828" s="30"/>
    </row>
    <row r="10829" spans="17:17" x14ac:dyDescent="0.25">
      <c r="Q10829" s="30"/>
    </row>
    <row r="10830" spans="17:17" x14ac:dyDescent="0.25">
      <c r="Q10830" s="30"/>
    </row>
    <row r="10831" spans="17:17" x14ac:dyDescent="0.25">
      <c r="Q10831" s="30"/>
    </row>
    <row r="10832" spans="17:17" x14ac:dyDescent="0.25">
      <c r="Q10832" s="30"/>
    </row>
    <row r="10833" spans="17:17" x14ac:dyDescent="0.25">
      <c r="Q10833" s="30"/>
    </row>
    <row r="10834" spans="17:17" x14ac:dyDescent="0.25">
      <c r="Q10834" s="30"/>
    </row>
    <row r="10835" spans="17:17" x14ac:dyDescent="0.25">
      <c r="Q10835" s="30"/>
    </row>
    <row r="10836" spans="17:17" x14ac:dyDescent="0.25">
      <c r="Q10836" s="30"/>
    </row>
    <row r="10837" spans="17:17" x14ac:dyDescent="0.25">
      <c r="Q10837" s="30"/>
    </row>
    <row r="10838" spans="17:17" x14ac:dyDescent="0.25">
      <c r="Q10838" s="30"/>
    </row>
    <row r="10839" spans="17:17" x14ac:dyDescent="0.25">
      <c r="Q10839" s="30"/>
    </row>
    <row r="10840" spans="17:17" x14ac:dyDescent="0.25">
      <c r="Q10840" s="30"/>
    </row>
    <row r="10841" spans="17:17" x14ac:dyDescent="0.25">
      <c r="Q10841" s="30"/>
    </row>
    <row r="10842" spans="17:17" x14ac:dyDescent="0.25">
      <c r="Q10842" s="30"/>
    </row>
    <row r="10843" spans="17:17" x14ac:dyDescent="0.25">
      <c r="Q10843" s="30"/>
    </row>
    <row r="10844" spans="17:17" x14ac:dyDescent="0.25">
      <c r="Q10844" s="30"/>
    </row>
    <row r="10845" spans="17:17" x14ac:dyDescent="0.25">
      <c r="Q10845" s="30"/>
    </row>
    <row r="10846" spans="17:17" x14ac:dyDescent="0.25">
      <c r="Q10846" s="30"/>
    </row>
    <row r="10847" spans="17:17" x14ac:dyDescent="0.25">
      <c r="Q10847" s="30"/>
    </row>
    <row r="10848" spans="17:17" x14ac:dyDescent="0.25">
      <c r="Q10848" s="30"/>
    </row>
    <row r="10849" spans="17:17" x14ac:dyDescent="0.25">
      <c r="Q10849" s="30"/>
    </row>
    <row r="10850" spans="17:17" x14ac:dyDescent="0.25">
      <c r="Q10850" s="30"/>
    </row>
    <row r="10851" spans="17:17" x14ac:dyDescent="0.25">
      <c r="Q10851" s="30"/>
    </row>
    <row r="10852" spans="17:17" x14ac:dyDescent="0.25">
      <c r="Q10852" s="30"/>
    </row>
    <row r="10853" spans="17:17" x14ac:dyDescent="0.25">
      <c r="Q10853" s="30"/>
    </row>
    <row r="10854" spans="17:17" x14ac:dyDescent="0.25">
      <c r="Q10854" s="30"/>
    </row>
    <row r="10855" spans="17:17" x14ac:dyDescent="0.25">
      <c r="Q10855" s="30"/>
    </row>
    <row r="10856" spans="17:17" x14ac:dyDescent="0.25">
      <c r="Q10856" s="30"/>
    </row>
    <row r="10857" spans="17:17" x14ac:dyDescent="0.25">
      <c r="Q10857" s="30"/>
    </row>
    <row r="10858" spans="17:17" x14ac:dyDescent="0.25">
      <c r="Q10858" s="30"/>
    </row>
    <row r="10859" spans="17:17" x14ac:dyDescent="0.25">
      <c r="Q10859" s="30"/>
    </row>
    <row r="10860" spans="17:17" x14ac:dyDescent="0.25">
      <c r="Q10860" s="30"/>
    </row>
    <row r="10861" spans="17:17" x14ac:dyDescent="0.25">
      <c r="Q10861" s="30"/>
    </row>
    <row r="10862" spans="17:17" x14ac:dyDescent="0.25">
      <c r="Q10862" s="30"/>
    </row>
    <row r="10863" spans="17:17" x14ac:dyDescent="0.25">
      <c r="Q10863" s="30"/>
    </row>
    <row r="10864" spans="17:17" x14ac:dyDescent="0.25">
      <c r="Q10864" s="30"/>
    </row>
    <row r="10865" spans="17:17" x14ac:dyDescent="0.25">
      <c r="Q10865" s="30"/>
    </row>
    <row r="10866" spans="17:17" x14ac:dyDescent="0.25">
      <c r="Q10866" s="30"/>
    </row>
    <row r="10867" spans="17:17" x14ac:dyDescent="0.25">
      <c r="Q10867" s="30"/>
    </row>
    <row r="10868" spans="17:17" x14ac:dyDescent="0.25">
      <c r="Q10868" s="30"/>
    </row>
    <row r="10869" spans="17:17" x14ac:dyDescent="0.25">
      <c r="Q10869" s="30"/>
    </row>
    <row r="10870" spans="17:17" x14ac:dyDescent="0.25">
      <c r="Q10870" s="30"/>
    </row>
    <row r="10871" spans="17:17" x14ac:dyDescent="0.25">
      <c r="Q10871" s="30"/>
    </row>
    <row r="10872" spans="17:17" x14ac:dyDescent="0.25">
      <c r="Q10872" s="30"/>
    </row>
    <row r="10873" spans="17:17" x14ac:dyDescent="0.25">
      <c r="Q10873" s="30"/>
    </row>
    <row r="10874" spans="17:17" x14ac:dyDescent="0.25">
      <c r="Q10874" s="30"/>
    </row>
    <row r="10875" spans="17:17" x14ac:dyDescent="0.25">
      <c r="Q10875" s="30"/>
    </row>
    <row r="10876" spans="17:17" x14ac:dyDescent="0.25">
      <c r="Q10876" s="30"/>
    </row>
    <row r="10877" spans="17:17" x14ac:dyDescent="0.25">
      <c r="Q10877" s="30"/>
    </row>
    <row r="10878" spans="17:17" x14ac:dyDescent="0.25">
      <c r="Q10878" s="30"/>
    </row>
    <row r="10879" spans="17:17" x14ac:dyDescent="0.25">
      <c r="Q10879" s="30"/>
    </row>
    <row r="10880" spans="17:17" x14ac:dyDescent="0.25">
      <c r="Q10880" s="30"/>
    </row>
    <row r="10881" spans="17:17" x14ac:dyDescent="0.25">
      <c r="Q10881" s="30"/>
    </row>
    <row r="10882" spans="17:17" x14ac:dyDescent="0.25">
      <c r="Q10882" s="30"/>
    </row>
    <row r="10883" spans="17:17" x14ac:dyDescent="0.25">
      <c r="Q10883" s="30"/>
    </row>
    <row r="10884" spans="17:17" x14ac:dyDescent="0.25">
      <c r="Q10884" s="30"/>
    </row>
    <row r="10885" spans="17:17" x14ac:dyDescent="0.25">
      <c r="Q10885" s="30"/>
    </row>
    <row r="10886" spans="17:17" x14ac:dyDescent="0.25">
      <c r="Q10886" s="30"/>
    </row>
    <row r="10887" spans="17:17" x14ac:dyDescent="0.25">
      <c r="Q10887" s="30"/>
    </row>
    <row r="10888" spans="17:17" x14ac:dyDescent="0.25">
      <c r="Q10888" s="30"/>
    </row>
    <row r="10889" spans="17:17" x14ac:dyDescent="0.25">
      <c r="Q10889" s="30"/>
    </row>
    <row r="10890" spans="17:17" x14ac:dyDescent="0.25">
      <c r="Q10890" s="30"/>
    </row>
    <row r="10891" spans="17:17" x14ac:dyDescent="0.25">
      <c r="Q10891" s="30"/>
    </row>
    <row r="10892" spans="17:17" x14ac:dyDescent="0.25">
      <c r="Q10892" s="30"/>
    </row>
    <row r="10893" spans="17:17" x14ac:dyDescent="0.25">
      <c r="Q10893" s="30"/>
    </row>
    <row r="10894" spans="17:17" x14ac:dyDescent="0.25">
      <c r="Q10894" s="30"/>
    </row>
    <row r="10895" spans="17:17" x14ac:dyDescent="0.25">
      <c r="Q10895" s="30"/>
    </row>
    <row r="10896" spans="17:17" x14ac:dyDescent="0.25">
      <c r="Q10896" s="30"/>
    </row>
    <row r="10897" spans="17:17" x14ac:dyDescent="0.25">
      <c r="Q10897" s="30"/>
    </row>
    <row r="10898" spans="17:17" x14ac:dyDescent="0.25">
      <c r="Q10898" s="30"/>
    </row>
    <row r="10899" spans="17:17" x14ac:dyDescent="0.25">
      <c r="Q10899" s="30"/>
    </row>
    <row r="10900" spans="17:17" x14ac:dyDescent="0.25">
      <c r="Q10900" s="30"/>
    </row>
    <row r="10901" spans="17:17" x14ac:dyDescent="0.25">
      <c r="Q10901" s="30"/>
    </row>
    <row r="10902" spans="17:17" x14ac:dyDescent="0.25">
      <c r="Q10902" s="30"/>
    </row>
    <row r="10903" spans="17:17" x14ac:dyDescent="0.25">
      <c r="Q10903" s="30"/>
    </row>
    <row r="10904" spans="17:17" x14ac:dyDescent="0.25">
      <c r="Q10904" s="30"/>
    </row>
    <row r="10905" spans="17:17" x14ac:dyDescent="0.25">
      <c r="Q10905" s="30"/>
    </row>
    <row r="10906" spans="17:17" x14ac:dyDescent="0.25">
      <c r="Q10906" s="30"/>
    </row>
    <row r="10907" spans="17:17" x14ac:dyDescent="0.25">
      <c r="Q10907" s="30"/>
    </row>
    <row r="10908" spans="17:17" x14ac:dyDescent="0.25">
      <c r="Q10908" s="30"/>
    </row>
    <row r="10909" spans="17:17" x14ac:dyDescent="0.25">
      <c r="Q10909" s="30"/>
    </row>
    <row r="10910" spans="17:17" x14ac:dyDescent="0.25">
      <c r="Q10910" s="30"/>
    </row>
    <row r="10911" spans="17:17" x14ac:dyDescent="0.25">
      <c r="Q10911" s="30"/>
    </row>
    <row r="10912" spans="17:17" x14ac:dyDescent="0.25">
      <c r="Q10912" s="30"/>
    </row>
    <row r="10913" spans="17:17" x14ac:dyDescent="0.25">
      <c r="Q10913" s="30"/>
    </row>
    <row r="10914" spans="17:17" x14ac:dyDescent="0.25">
      <c r="Q10914" s="30"/>
    </row>
    <row r="10915" spans="17:17" x14ac:dyDescent="0.25">
      <c r="Q10915" s="30"/>
    </row>
    <row r="10916" spans="17:17" x14ac:dyDescent="0.25">
      <c r="Q10916" s="30"/>
    </row>
    <row r="10917" spans="17:17" x14ac:dyDescent="0.25">
      <c r="Q10917" s="30"/>
    </row>
    <row r="10918" spans="17:17" x14ac:dyDescent="0.25">
      <c r="Q10918" s="30"/>
    </row>
    <row r="10919" spans="17:17" x14ac:dyDescent="0.25">
      <c r="Q10919" s="30"/>
    </row>
    <row r="10920" spans="17:17" x14ac:dyDescent="0.25">
      <c r="Q10920" s="30"/>
    </row>
    <row r="10921" spans="17:17" x14ac:dyDescent="0.25">
      <c r="Q10921" s="30"/>
    </row>
    <row r="10922" spans="17:17" x14ac:dyDescent="0.25">
      <c r="Q10922" s="30"/>
    </row>
    <row r="10923" spans="17:17" x14ac:dyDescent="0.25">
      <c r="Q10923" s="30"/>
    </row>
    <row r="10924" spans="17:17" x14ac:dyDescent="0.25">
      <c r="Q10924" s="30"/>
    </row>
    <row r="10925" spans="17:17" x14ac:dyDescent="0.25">
      <c r="Q10925" s="30"/>
    </row>
    <row r="10926" spans="17:17" x14ac:dyDescent="0.25">
      <c r="Q10926" s="30"/>
    </row>
    <row r="10927" spans="17:17" x14ac:dyDescent="0.25">
      <c r="Q10927" s="30"/>
    </row>
    <row r="10928" spans="17:17" x14ac:dyDescent="0.25">
      <c r="Q10928" s="30"/>
    </row>
    <row r="10929" spans="17:17" x14ac:dyDescent="0.25">
      <c r="Q10929" s="30"/>
    </row>
    <row r="10930" spans="17:17" x14ac:dyDescent="0.25">
      <c r="Q10930" s="30"/>
    </row>
    <row r="10931" spans="17:17" x14ac:dyDescent="0.25">
      <c r="Q10931" s="30"/>
    </row>
    <row r="10932" spans="17:17" x14ac:dyDescent="0.25">
      <c r="Q10932" s="30"/>
    </row>
    <row r="10933" spans="17:17" x14ac:dyDescent="0.25">
      <c r="Q10933" s="30"/>
    </row>
    <row r="10934" spans="17:17" x14ac:dyDescent="0.25">
      <c r="Q10934" s="30"/>
    </row>
    <row r="10935" spans="17:17" x14ac:dyDescent="0.25">
      <c r="Q10935" s="30"/>
    </row>
    <row r="10936" spans="17:17" x14ac:dyDescent="0.25">
      <c r="Q10936" s="30"/>
    </row>
    <row r="10937" spans="17:17" x14ac:dyDescent="0.25">
      <c r="Q10937" s="30"/>
    </row>
    <row r="10938" spans="17:17" x14ac:dyDescent="0.25">
      <c r="Q10938" s="30"/>
    </row>
    <row r="10939" spans="17:17" x14ac:dyDescent="0.25">
      <c r="Q10939" s="30"/>
    </row>
    <row r="10940" spans="17:17" x14ac:dyDescent="0.25">
      <c r="Q10940" s="30"/>
    </row>
    <row r="10941" spans="17:17" x14ac:dyDescent="0.25">
      <c r="Q10941" s="30"/>
    </row>
    <row r="10942" spans="17:17" x14ac:dyDescent="0.25">
      <c r="Q10942" s="30"/>
    </row>
    <row r="10943" spans="17:17" x14ac:dyDescent="0.25">
      <c r="Q10943" s="30"/>
    </row>
    <row r="10944" spans="17:17" x14ac:dyDescent="0.25">
      <c r="Q10944" s="30"/>
    </row>
    <row r="10945" spans="17:17" x14ac:dyDescent="0.25">
      <c r="Q10945" s="30"/>
    </row>
    <row r="10946" spans="17:17" x14ac:dyDescent="0.25">
      <c r="Q10946" s="30"/>
    </row>
    <row r="10947" spans="17:17" x14ac:dyDescent="0.25">
      <c r="Q10947" s="30"/>
    </row>
    <row r="10948" spans="17:17" x14ac:dyDescent="0.25">
      <c r="Q10948" s="30"/>
    </row>
    <row r="10949" spans="17:17" x14ac:dyDescent="0.25">
      <c r="Q10949" s="30"/>
    </row>
    <row r="10950" spans="17:17" x14ac:dyDescent="0.25">
      <c r="Q10950" s="30"/>
    </row>
    <row r="10951" spans="17:17" x14ac:dyDescent="0.25">
      <c r="Q10951" s="30"/>
    </row>
    <row r="10952" spans="17:17" x14ac:dyDescent="0.25">
      <c r="Q10952" s="30"/>
    </row>
    <row r="10953" spans="17:17" x14ac:dyDescent="0.25">
      <c r="Q10953" s="30"/>
    </row>
    <row r="10954" spans="17:17" x14ac:dyDescent="0.25">
      <c r="Q10954" s="30"/>
    </row>
    <row r="10955" spans="17:17" x14ac:dyDescent="0.25">
      <c r="Q10955" s="30"/>
    </row>
    <row r="10956" spans="17:17" x14ac:dyDescent="0.25">
      <c r="Q10956" s="30"/>
    </row>
    <row r="10957" spans="17:17" x14ac:dyDescent="0.25">
      <c r="Q10957" s="30"/>
    </row>
    <row r="10958" spans="17:17" x14ac:dyDescent="0.25">
      <c r="Q10958" s="30"/>
    </row>
    <row r="10959" spans="17:17" x14ac:dyDescent="0.25">
      <c r="Q10959" s="30"/>
    </row>
    <row r="10960" spans="17:17" x14ac:dyDescent="0.25">
      <c r="Q10960" s="30"/>
    </row>
    <row r="10961" spans="17:17" x14ac:dyDescent="0.25">
      <c r="Q10961" s="30"/>
    </row>
    <row r="10962" spans="17:17" x14ac:dyDescent="0.25">
      <c r="Q10962" s="30"/>
    </row>
    <row r="10963" spans="17:17" x14ac:dyDescent="0.25">
      <c r="Q10963" s="30"/>
    </row>
    <row r="10964" spans="17:17" x14ac:dyDescent="0.25">
      <c r="Q10964" s="30"/>
    </row>
    <row r="10965" spans="17:17" x14ac:dyDescent="0.25">
      <c r="Q10965" s="30"/>
    </row>
    <row r="10966" spans="17:17" x14ac:dyDescent="0.25">
      <c r="Q10966" s="30"/>
    </row>
    <row r="10967" spans="17:17" x14ac:dyDescent="0.25">
      <c r="Q10967" s="30"/>
    </row>
    <row r="10968" spans="17:17" x14ac:dyDescent="0.25">
      <c r="Q10968" s="30"/>
    </row>
    <row r="10969" spans="17:17" x14ac:dyDescent="0.25">
      <c r="Q10969" s="30"/>
    </row>
    <row r="10970" spans="17:17" x14ac:dyDescent="0.25">
      <c r="Q10970" s="30"/>
    </row>
    <row r="10971" spans="17:17" x14ac:dyDescent="0.25">
      <c r="Q10971" s="30"/>
    </row>
    <row r="10972" spans="17:17" x14ac:dyDescent="0.25">
      <c r="Q10972" s="30"/>
    </row>
    <row r="10973" spans="17:17" x14ac:dyDescent="0.25">
      <c r="Q10973" s="30"/>
    </row>
    <row r="10974" spans="17:17" x14ac:dyDescent="0.25">
      <c r="Q10974" s="30"/>
    </row>
    <row r="10975" spans="17:17" x14ac:dyDescent="0.25">
      <c r="Q10975" s="30"/>
    </row>
    <row r="10976" spans="17:17" x14ac:dyDescent="0.25">
      <c r="Q10976" s="30"/>
    </row>
    <row r="10977" spans="17:17" x14ac:dyDescent="0.25">
      <c r="Q10977" s="30"/>
    </row>
    <row r="10978" spans="17:17" x14ac:dyDescent="0.25">
      <c r="Q10978" s="30"/>
    </row>
    <row r="10979" spans="17:17" x14ac:dyDescent="0.25">
      <c r="Q10979" s="30"/>
    </row>
    <row r="10980" spans="17:17" x14ac:dyDescent="0.25">
      <c r="Q10980" s="30"/>
    </row>
    <row r="10981" spans="17:17" x14ac:dyDescent="0.25">
      <c r="Q10981" s="30"/>
    </row>
    <row r="10982" spans="17:17" x14ac:dyDescent="0.25">
      <c r="Q10982" s="30"/>
    </row>
    <row r="10983" spans="17:17" x14ac:dyDescent="0.25">
      <c r="Q10983" s="30"/>
    </row>
    <row r="10984" spans="17:17" x14ac:dyDescent="0.25">
      <c r="Q10984" s="30"/>
    </row>
    <row r="10985" spans="17:17" x14ac:dyDescent="0.25">
      <c r="Q10985" s="30"/>
    </row>
    <row r="10986" spans="17:17" x14ac:dyDescent="0.25">
      <c r="Q10986" s="30"/>
    </row>
    <row r="10987" spans="17:17" x14ac:dyDescent="0.25">
      <c r="Q10987" s="30"/>
    </row>
    <row r="10988" spans="17:17" x14ac:dyDescent="0.25">
      <c r="Q10988" s="30"/>
    </row>
    <row r="10989" spans="17:17" x14ac:dyDescent="0.25">
      <c r="Q10989" s="30"/>
    </row>
    <row r="10990" spans="17:17" x14ac:dyDescent="0.25">
      <c r="Q10990" s="30"/>
    </row>
    <row r="10991" spans="17:17" x14ac:dyDescent="0.25">
      <c r="Q10991" s="30"/>
    </row>
    <row r="10992" spans="17:17" x14ac:dyDescent="0.25">
      <c r="Q10992" s="30"/>
    </row>
    <row r="10993" spans="17:17" x14ac:dyDescent="0.25">
      <c r="Q10993" s="30"/>
    </row>
    <row r="10994" spans="17:17" x14ac:dyDescent="0.25">
      <c r="Q10994" s="30"/>
    </row>
    <row r="10995" spans="17:17" x14ac:dyDescent="0.25">
      <c r="Q10995" s="30"/>
    </row>
    <row r="10996" spans="17:17" x14ac:dyDescent="0.25">
      <c r="Q10996" s="30"/>
    </row>
    <row r="10997" spans="17:17" x14ac:dyDescent="0.25">
      <c r="Q10997" s="30"/>
    </row>
    <row r="10998" spans="17:17" x14ac:dyDescent="0.25">
      <c r="Q10998" s="30"/>
    </row>
    <row r="10999" spans="17:17" x14ac:dyDescent="0.25">
      <c r="Q10999" s="30"/>
    </row>
    <row r="11000" spans="17:17" x14ac:dyDescent="0.25">
      <c r="Q11000" s="30"/>
    </row>
    <row r="11001" spans="17:17" x14ac:dyDescent="0.25">
      <c r="Q11001" s="30"/>
    </row>
    <row r="11002" spans="17:17" x14ac:dyDescent="0.25">
      <c r="Q11002" s="30"/>
    </row>
    <row r="11003" spans="17:17" x14ac:dyDescent="0.25">
      <c r="Q11003" s="30"/>
    </row>
    <row r="11004" spans="17:17" x14ac:dyDescent="0.25">
      <c r="Q11004" s="30"/>
    </row>
    <row r="11005" spans="17:17" x14ac:dyDescent="0.25">
      <c r="Q11005" s="30"/>
    </row>
    <row r="11006" spans="17:17" x14ac:dyDescent="0.25">
      <c r="Q11006" s="30"/>
    </row>
    <row r="11007" spans="17:17" x14ac:dyDescent="0.25">
      <c r="Q11007" s="30"/>
    </row>
    <row r="11008" spans="17:17" x14ac:dyDescent="0.25">
      <c r="Q11008" s="30"/>
    </row>
    <row r="11009" spans="17:17" x14ac:dyDescent="0.25">
      <c r="Q11009" s="30"/>
    </row>
    <row r="11010" spans="17:17" x14ac:dyDescent="0.25">
      <c r="Q11010" s="30"/>
    </row>
    <row r="11011" spans="17:17" x14ac:dyDescent="0.25">
      <c r="Q11011" s="30"/>
    </row>
    <row r="11012" spans="17:17" x14ac:dyDescent="0.25">
      <c r="Q11012" s="30"/>
    </row>
    <row r="11013" spans="17:17" x14ac:dyDescent="0.25">
      <c r="Q11013" s="30"/>
    </row>
    <row r="11014" spans="17:17" x14ac:dyDescent="0.25">
      <c r="Q11014" s="30"/>
    </row>
    <row r="11015" spans="17:17" x14ac:dyDescent="0.25">
      <c r="Q11015" s="30"/>
    </row>
    <row r="11016" spans="17:17" x14ac:dyDescent="0.25">
      <c r="Q11016" s="30"/>
    </row>
    <row r="11017" spans="17:17" x14ac:dyDescent="0.25">
      <c r="Q11017" s="30"/>
    </row>
    <row r="11018" spans="17:17" x14ac:dyDescent="0.25">
      <c r="Q11018" s="30"/>
    </row>
    <row r="11019" spans="17:17" x14ac:dyDescent="0.25">
      <c r="Q11019" s="30"/>
    </row>
    <row r="11020" spans="17:17" x14ac:dyDescent="0.25">
      <c r="Q11020" s="30"/>
    </row>
    <row r="11021" spans="17:17" x14ac:dyDescent="0.25">
      <c r="Q11021" s="30"/>
    </row>
    <row r="11022" spans="17:17" x14ac:dyDescent="0.25">
      <c r="Q11022" s="30"/>
    </row>
    <row r="11023" spans="17:17" x14ac:dyDescent="0.25">
      <c r="Q11023" s="30"/>
    </row>
    <row r="11024" spans="17:17" x14ac:dyDescent="0.25">
      <c r="Q11024" s="30"/>
    </row>
    <row r="11025" spans="17:17" x14ac:dyDescent="0.25">
      <c r="Q11025" s="30"/>
    </row>
    <row r="11026" spans="17:17" x14ac:dyDescent="0.25">
      <c r="Q11026" s="30"/>
    </row>
    <row r="11027" spans="17:17" x14ac:dyDescent="0.25">
      <c r="Q11027" s="30"/>
    </row>
    <row r="11028" spans="17:17" x14ac:dyDescent="0.25">
      <c r="Q11028" s="30"/>
    </row>
    <row r="11029" spans="17:17" x14ac:dyDescent="0.25">
      <c r="Q11029" s="30"/>
    </row>
    <row r="11030" spans="17:17" x14ac:dyDescent="0.25">
      <c r="Q11030" s="30"/>
    </row>
    <row r="11031" spans="17:17" x14ac:dyDescent="0.25">
      <c r="Q11031" s="30"/>
    </row>
    <row r="11032" spans="17:17" x14ac:dyDescent="0.25">
      <c r="Q11032" s="30"/>
    </row>
    <row r="11033" spans="17:17" x14ac:dyDescent="0.25">
      <c r="Q11033" s="30"/>
    </row>
    <row r="11034" spans="17:17" x14ac:dyDescent="0.25">
      <c r="Q11034" s="30"/>
    </row>
    <row r="11035" spans="17:17" x14ac:dyDescent="0.25">
      <c r="Q11035" s="30"/>
    </row>
    <row r="11036" spans="17:17" x14ac:dyDescent="0.25">
      <c r="Q11036" s="30"/>
    </row>
    <row r="11037" spans="17:17" x14ac:dyDescent="0.25">
      <c r="Q11037" s="30"/>
    </row>
    <row r="11038" spans="17:17" x14ac:dyDescent="0.25">
      <c r="Q11038" s="30"/>
    </row>
    <row r="11039" spans="17:17" x14ac:dyDescent="0.25">
      <c r="Q11039" s="30"/>
    </row>
    <row r="11040" spans="17:17" x14ac:dyDescent="0.25">
      <c r="Q11040" s="30"/>
    </row>
    <row r="11041" spans="17:17" x14ac:dyDescent="0.25">
      <c r="Q11041" s="30"/>
    </row>
    <row r="11042" spans="17:17" x14ac:dyDescent="0.25">
      <c r="Q11042" s="30"/>
    </row>
    <row r="11043" spans="17:17" x14ac:dyDescent="0.25">
      <c r="Q11043" s="30"/>
    </row>
    <row r="11044" spans="17:17" x14ac:dyDescent="0.25">
      <c r="Q11044" s="30"/>
    </row>
    <row r="11045" spans="17:17" x14ac:dyDescent="0.25">
      <c r="Q11045" s="30"/>
    </row>
    <row r="11046" spans="17:17" x14ac:dyDescent="0.25">
      <c r="Q11046" s="30"/>
    </row>
    <row r="11047" spans="17:17" x14ac:dyDescent="0.25">
      <c r="Q11047" s="30"/>
    </row>
    <row r="11048" spans="17:17" x14ac:dyDescent="0.25">
      <c r="Q11048" s="30"/>
    </row>
    <row r="11049" spans="17:17" x14ac:dyDescent="0.25">
      <c r="Q11049" s="30"/>
    </row>
    <row r="11050" spans="17:17" x14ac:dyDescent="0.25">
      <c r="Q11050" s="30"/>
    </row>
    <row r="11051" spans="17:17" x14ac:dyDescent="0.25">
      <c r="Q11051" s="30"/>
    </row>
    <row r="11052" spans="17:17" x14ac:dyDescent="0.25">
      <c r="Q11052" s="30"/>
    </row>
    <row r="11053" spans="17:17" x14ac:dyDescent="0.25">
      <c r="Q11053" s="30"/>
    </row>
    <row r="11054" spans="17:17" x14ac:dyDescent="0.25">
      <c r="Q11054" s="30"/>
    </row>
    <row r="11055" spans="17:17" x14ac:dyDescent="0.25">
      <c r="Q11055" s="30"/>
    </row>
    <row r="11056" spans="17:17" x14ac:dyDescent="0.25">
      <c r="Q11056" s="30"/>
    </row>
    <row r="11057" spans="17:17" x14ac:dyDescent="0.25">
      <c r="Q11057" s="30"/>
    </row>
    <row r="11058" spans="17:17" x14ac:dyDescent="0.25">
      <c r="Q11058" s="30"/>
    </row>
    <row r="11059" spans="17:17" x14ac:dyDescent="0.25">
      <c r="Q11059" s="30"/>
    </row>
    <row r="11060" spans="17:17" x14ac:dyDescent="0.25">
      <c r="Q11060" s="30"/>
    </row>
    <row r="11061" spans="17:17" x14ac:dyDescent="0.25">
      <c r="Q11061" s="30"/>
    </row>
    <row r="11062" spans="17:17" x14ac:dyDescent="0.25">
      <c r="Q11062" s="30"/>
    </row>
    <row r="11063" spans="17:17" x14ac:dyDescent="0.25">
      <c r="Q11063" s="30"/>
    </row>
    <row r="11064" spans="17:17" x14ac:dyDescent="0.25">
      <c r="Q11064" s="30"/>
    </row>
    <row r="11065" spans="17:17" x14ac:dyDescent="0.25">
      <c r="Q11065" s="30"/>
    </row>
    <row r="11066" spans="17:17" x14ac:dyDescent="0.25">
      <c r="Q11066" s="30"/>
    </row>
    <row r="11067" spans="17:17" x14ac:dyDescent="0.25">
      <c r="Q11067" s="30"/>
    </row>
    <row r="11068" spans="17:17" x14ac:dyDescent="0.25">
      <c r="Q11068" s="30"/>
    </row>
    <row r="11069" spans="17:17" x14ac:dyDescent="0.25">
      <c r="Q11069" s="30"/>
    </row>
    <row r="11070" spans="17:17" x14ac:dyDescent="0.25">
      <c r="Q11070" s="30"/>
    </row>
    <row r="11071" spans="17:17" x14ac:dyDescent="0.25">
      <c r="Q11071" s="30"/>
    </row>
    <row r="11072" spans="17:17" x14ac:dyDescent="0.25">
      <c r="Q11072" s="30"/>
    </row>
    <row r="11073" spans="17:17" x14ac:dyDescent="0.25">
      <c r="Q11073" s="30"/>
    </row>
    <row r="11074" spans="17:17" x14ac:dyDescent="0.25">
      <c r="Q11074" s="30"/>
    </row>
    <row r="11075" spans="17:17" x14ac:dyDescent="0.25">
      <c r="Q11075" s="30"/>
    </row>
    <row r="11076" spans="17:17" x14ac:dyDescent="0.25">
      <c r="Q11076" s="30"/>
    </row>
    <row r="11077" spans="17:17" x14ac:dyDescent="0.25">
      <c r="Q11077" s="30"/>
    </row>
    <row r="11078" spans="17:17" x14ac:dyDescent="0.25">
      <c r="Q11078" s="30"/>
    </row>
    <row r="11079" spans="17:17" x14ac:dyDescent="0.25">
      <c r="Q11079" s="30"/>
    </row>
    <row r="11080" spans="17:17" x14ac:dyDescent="0.25">
      <c r="Q11080" s="30"/>
    </row>
    <row r="11081" spans="17:17" x14ac:dyDescent="0.25">
      <c r="Q11081" s="30"/>
    </row>
    <row r="11082" spans="17:17" x14ac:dyDescent="0.25">
      <c r="Q11082" s="30"/>
    </row>
    <row r="11083" spans="17:17" x14ac:dyDescent="0.25">
      <c r="Q11083" s="30"/>
    </row>
    <row r="11084" spans="17:17" x14ac:dyDescent="0.25">
      <c r="Q11084" s="30"/>
    </row>
    <row r="11085" spans="17:17" x14ac:dyDescent="0.25">
      <c r="Q11085" s="30"/>
    </row>
    <row r="11086" spans="17:17" x14ac:dyDescent="0.25">
      <c r="Q11086" s="30"/>
    </row>
    <row r="11087" spans="17:17" x14ac:dyDescent="0.25">
      <c r="Q11087" s="30"/>
    </row>
    <row r="11088" spans="17:17" x14ac:dyDescent="0.25">
      <c r="Q11088" s="30"/>
    </row>
    <row r="11089" spans="17:17" x14ac:dyDescent="0.25">
      <c r="Q11089" s="30"/>
    </row>
    <row r="11090" spans="17:17" x14ac:dyDescent="0.25">
      <c r="Q11090" s="30"/>
    </row>
    <row r="11091" spans="17:17" x14ac:dyDescent="0.25">
      <c r="Q11091" s="30"/>
    </row>
    <row r="11092" spans="17:17" x14ac:dyDescent="0.25">
      <c r="Q11092" s="30"/>
    </row>
    <row r="11093" spans="17:17" x14ac:dyDescent="0.25">
      <c r="Q11093" s="30"/>
    </row>
    <row r="11094" spans="17:17" x14ac:dyDescent="0.25">
      <c r="Q11094" s="30"/>
    </row>
    <row r="11095" spans="17:17" x14ac:dyDescent="0.25">
      <c r="Q11095" s="30"/>
    </row>
    <row r="11096" spans="17:17" x14ac:dyDescent="0.25">
      <c r="Q11096" s="30"/>
    </row>
    <row r="11097" spans="17:17" x14ac:dyDescent="0.25">
      <c r="Q11097" s="30"/>
    </row>
    <row r="11098" spans="17:17" x14ac:dyDescent="0.25">
      <c r="Q11098" s="30"/>
    </row>
    <row r="11099" spans="17:17" x14ac:dyDescent="0.25">
      <c r="Q11099" s="30"/>
    </row>
    <row r="11100" spans="17:17" x14ac:dyDescent="0.25">
      <c r="Q11100" s="30"/>
    </row>
    <row r="11101" spans="17:17" x14ac:dyDescent="0.25">
      <c r="Q11101" s="30"/>
    </row>
    <row r="11102" spans="17:17" x14ac:dyDescent="0.25">
      <c r="Q11102" s="30"/>
    </row>
    <row r="11103" spans="17:17" x14ac:dyDescent="0.25">
      <c r="Q11103" s="30"/>
    </row>
    <row r="11104" spans="17:17" x14ac:dyDescent="0.25">
      <c r="Q11104" s="30"/>
    </row>
    <row r="11105" spans="17:17" x14ac:dyDescent="0.25">
      <c r="Q11105" s="30"/>
    </row>
    <row r="11106" spans="17:17" x14ac:dyDescent="0.25">
      <c r="Q11106" s="30"/>
    </row>
    <row r="11107" spans="17:17" x14ac:dyDescent="0.25">
      <c r="Q11107" s="30"/>
    </row>
    <row r="11108" spans="17:17" x14ac:dyDescent="0.25">
      <c r="Q11108" s="30"/>
    </row>
    <row r="11109" spans="17:17" x14ac:dyDescent="0.25">
      <c r="Q11109" s="30"/>
    </row>
    <row r="11110" spans="17:17" x14ac:dyDescent="0.25">
      <c r="Q11110" s="30"/>
    </row>
    <row r="11111" spans="17:17" x14ac:dyDescent="0.25">
      <c r="Q11111" s="30"/>
    </row>
    <row r="11112" spans="17:17" x14ac:dyDescent="0.25">
      <c r="Q11112" s="30"/>
    </row>
    <row r="11113" spans="17:17" x14ac:dyDescent="0.25">
      <c r="Q11113" s="30"/>
    </row>
    <row r="11114" spans="17:17" x14ac:dyDescent="0.25">
      <c r="Q11114" s="30"/>
    </row>
    <row r="11115" spans="17:17" x14ac:dyDescent="0.25">
      <c r="Q11115" s="30"/>
    </row>
    <row r="11116" spans="17:17" x14ac:dyDescent="0.25">
      <c r="Q11116" s="30"/>
    </row>
    <row r="11117" spans="17:17" x14ac:dyDescent="0.25">
      <c r="Q11117" s="30"/>
    </row>
    <row r="11118" spans="17:17" x14ac:dyDescent="0.25">
      <c r="Q11118" s="30"/>
    </row>
    <row r="11119" spans="17:17" x14ac:dyDescent="0.25">
      <c r="Q11119" s="30"/>
    </row>
    <row r="11120" spans="17:17" x14ac:dyDescent="0.25">
      <c r="Q11120" s="30"/>
    </row>
    <row r="11121" spans="17:17" x14ac:dyDescent="0.25">
      <c r="Q11121" s="30"/>
    </row>
    <row r="11122" spans="17:17" x14ac:dyDescent="0.25">
      <c r="Q11122" s="30"/>
    </row>
    <row r="11123" spans="17:17" x14ac:dyDescent="0.25">
      <c r="Q11123" s="30"/>
    </row>
    <row r="11124" spans="17:17" x14ac:dyDescent="0.25">
      <c r="Q11124" s="30"/>
    </row>
    <row r="11125" spans="17:17" x14ac:dyDescent="0.25">
      <c r="Q11125" s="30"/>
    </row>
    <row r="11126" spans="17:17" x14ac:dyDescent="0.25">
      <c r="Q11126" s="30"/>
    </row>
    <row r="11127" spans="17:17" x14ac:dyDescent="0.25">
      <c r="Q11127" s="30"/>
    </row>
    <row r="11128" spans="17:17" x14ac:dyDescent="0.25">
      <c r="Q11128" s="30"/>
    </row>
    <row r="11129" spans="17:17" x14ac:dyDescent="0.25">
      <c r="Q11129" s="30"/>
    </row>
    <row r="11130" spans="17:17" x14ac:dyDescent="0.25">
      <c r="Q11130" s="30"/>
    </row>
    <row r="11131" spans="17:17" x14ac:dyDescent="0.25">
      <c r="Q11131" s="30"/>
    </row>
    <row r="11132" spans="17:17" x14ac:dyDescent="0.25">
      <c r="Q11132" s="30"/>
    </row>
    <row r="11133" spans="17:17" x14ac:dyDescent="0.25">
      <c r="Q11133" s="30"/>
    </row>
    <row r="11134" spans="17:17" x14ac:dyDescent="0.25">
      <c r="Q11134" s="30"/>
    </row>
    <row r="11135" spans="17:17" x14ac:dyDescent="0.25">
      <c r="Q11135" s="30"/>
    </row>
    <row r="11136" spans="17:17" x14ac:dyDescent="0.25">
      <c r="Q11136" s="30"/>
    </row>
    <row r="11137" spans="17:17" x14ac:dyDescent="0.25">
      <c r="Q11137" s="30"/>
    </row>
    <row r="11138" spans="17:17" x14ac:dyDescent="0.25">
      <c r="Q11138" s="30"/>
    </row>
    <row r="11139" spans="17:17" x14ac:dyDescent="0.25">
      <c r="Q11139" s="30"/>
    </row>
    <row r="11140" spans="17:17" x14ac:dyDescent="0.25">
      <c r="Q11140" s="30"/>
    </row>
    <row r="11141" spans="17:17" x14ac:dyDescent="0.25">
      <c r="Q11141" s="30"/>
    </row>
    <row r="11142" spans="17:17" x14ac:dyDescent="0.25">
      <c r="Q11142" s="30"/>
    </row>
    <row r="11143" spans="17:17" x14ac:dyDescent="0.25">
      <c r="Q11143" s="30"/>
    </row>
    <row r="11144" spans="17:17" x14ac:dyDescent="0.25">
      <c r="Q11144" s="30"/>
    </row>
    <row r="11145" spans="17:17" x14ac:dyDescent="0.25">
      <c r="Q11145" s="30"/>
    </row>
    <row r="11146" spans="17:17" x14ac:dyDescent="0.25">
      <c r="Q11146" s="30"/>
    </row>
    <row r="11147" spans="17:17" x14ac:dyDescent="0.25">
      <c r="Q11147" s="30"/>
    </row>
    <row r="11148" spans="17:17" x14ac:dyDescent="0.25">
      <c r="Q11148" s="30"/>
    </row>
    <row r="11149" spans="17:17" x14ac:dyDescent="0.25">
      <c r="Q11149" s="30"/>
    </row>
    <row r="11150" spans="17:17" x14ac:dyDescent="0.25">
      <c r="Q11150" s="30"/>
    </row>
    <row r="11151" spans="17:17" x14ac:dyDescent="0.25">
      <c r="Q11151" s="30"/>
    </row>
    <row r="11152" spans="17:17" x14ac:dyDescent="0.25">
      <c r="Q11152" s="30"/>
    </row>
    <row r="11153" spans="17:17" x14ac:dyDescent="0.25">
      <c r="Q11153" s="30"/>
    </row>
    <row r="11154" spans="17:17" x14ac:dyDescent="0.25">
      <c r="Q11154" s="30"/>
    </row>
    <row r="11155" spans="17:17" x14ac:dyDescent="0.25">
      <c r="Q11155" s="30"/>
    </row>
    <row r="11156" spans="17:17" x14ac:dyDescent="0.25">
      <c r="Q11156" s="30"/>
    </row>
    <row r="11157" spans="17:17" x14ac:dyDescent="0.25">
      <c r="Q11157" s="30"/>
    </row>
    <row r="11158" spans="17:17" x14ac:dyDescent="0.25">
      <c r="Q11158" s="30"/>
    </row>
    <row r="11159" spans="17:17" x14ac:dyDescent="0.25">
      <c r="Q11159" s="30"/>
    </row>
    <row r="11160" spans="17:17" x14ac:dyDescent="0.25">
      <c r="Q11160" s="30"/>
    </row>
    <row r="11161" spans="17:17" x14ac:dyDescent="0.25">
      <c r="Q11161" s="30"/>
    </row>
    <row r="11162" spans="17:17" x14ac:dyDescent="0.25">
      <c r="Q11162" s="30"/>
    </row>
    <row r="11163" spans="17:17" x14ac:dyDescent="0.25">
      <c r="Q11163" s="30"/>
    </row>
    <row r="11164" spans="17:17" x14ac:dyDescent="0.25">
      <c r="Q11164" s="30"/>
    </row>
    <row r="11165" spans="17:17" x14ac:dyDescent="0.25">
      <c r="Q11165" s="30"/>
    </row>
    <row r="11166" spans="17:17" x14ac:dyDescent="0.25">
      <c r="Q11166" s="30"/>
    </row>
    <row r="11167" spans="17:17" x14ac:dyDescent="0.25">
      <c r="Q11167" s="30"/>
    </row>
    <row r="11168" spans="17:17" x14ac:dyDescent="0.25">
      <c r="Q11168" s="30"/>
    </row>
    <row r="11169" spans="17:17" x14ac:dyDescent="0.25">
      <c r="Q11169" s="30"/>
    </row>
    <row r="11170" spans="17:17" x14ac:dyDescent="0.25">
      <c r="Q11170" s="30"/>
    </row>
    <row r="11171" spans="17:17" x14ac:dyDescent="0.25">
      <c r="Q11171" s="30"/>
    </row>
    <row r="11172" spans="17:17" x14ac:dyDescent="0.25">
      <c r="Q11172" s="30"/>
    </row>
    <row r="11173" spans="17:17" x14ac:dyDescent="0.25">
      <c r="Q11173" s="30"/>
    </row>
    <row r="11174" spans="17:17" x14ac:dyDescent="0.25">
      <c r="Q11174" s="30"/>
    </row>
    <row r="11175" spans="17:17" x14ac:dyDescent="0.25">
      <c r="Q11175" s="30"/>
    </row>
    <row r="11176" spans="17:17" x14ac:dyDescent="0.25">
      <c r="Q11176" s="30"/>
    </row>
    <row r="11177" spans="17:17" x14ac:dyDescent="0.25">
      <c r="Q11177" s="30"/>
    </row>
    <row r="11178" spans="17:17" x14ac:dyDescent="0.25">
      <c r="Q11178" s="30"/>
    </row>
    <row r="11179" spans="17:17" x14ac:dyDescent="0.25">
      <c r="Q11179" s="30"/>
    </row>
    <row r="11180" spans="17:17" x14ac:dyDescent="0.25">
      <c r="Q11180" s="30"/>
    </row>
    <row r="11181" spans="17:17" x14ac:dyDescent="0.25">
      <c r="Q11181" s="30"/>
    </row>
    <row r="11182" spans="17:17" x14ac:dyDescent="0.25">
      <c r="Q11182" s="30"/>
    </row>
    <row r="11183" spans="17:17" x14ac:dyDescent="0.25">
      <c r="Q11183" s="30"/>
    </row>
    <row r="11184" spans="17:17" x14ac:dyDescent="0.25">
      <c r="Q11184" s="30"/>
    </row>
    <row r="11185" spans="17:17" x14ac:dyDescent="0.25">
      <c r="Q11185" s="30"/>
    </row>
    <row r="11186" spans="17:17" x14ac:dyDescent="0.25">
      <c r="Q11186" s="30"/>
    </row>
    <row r="11187" spans="17:17" x14ac:dyDescent="0.25">
      <c r="Q11187" s="30"/>
    </row>
    <row r="11188" spans="17:17" x14ac:dyDescent="0.25">
      <c r="Q11188" s="30"/>
    </row>
    <row r="11189" spans="17:17" x14ac:dyDescent="0.25">
      <c r="Q11189" s="30"/>
    </row>
    <row r="11190" spans="17:17" x14ac:dyDescent="0.25">
      <c r="Q11190" s="30"/>
    </row>
    <row r="11191" spans="17:17" x14ac:dyDescent="0.25">
      <c r="Q11191" s="30"/>
    </row>
    <row r="11192" spans="17:17" x14ac:dyDescent="0.25">
      <c r="Q11192" s="30"/>
    </row>
    <row r="11193" spans="17:17" x14ac:dyDescent="0.25">
      <c r="Q11193" s="30"/>
    </row>
    <row r="11194" spans="17:17" x14ac:dyDescent="0.25">
      <c r="Q11194" s="30"/>
    </row>
    <row r="11195" spans="17:17" x14ac:dyDescent="0.25">
      <c r="Q11195" s="30"/>
    </row>
    <row r="11196" spans="17:17" x14ac:dyDescent="0.25">
      <c r="Q11196" s="30"/>
    </row>
    <row r="11197" spans="17:17" x14ac:dyDescent="0.25">
      <c r="Q11197" s="30"/>
    </row>
    <row r="11198" spans="17:17" x14ac:dyDescent="0.25">
      <c r="Q11198" s="30"/>
    </row>
    <row r="11199" spans="17:17" x14ac:dyDescent="0.25">
      <c r="Q11199" s="30"/>
    </row>
    <row r="11200" spans="17:17" x14ac:dyDescent="0.25">
      <c r="Q11200" s="30"/>
    </row>
    <row r="11201" spans="17:17" x14ac:dyDescent="0.25">
      <c r="Q11201" s="30"/>
    </row>
    <row r="11202" spans="17:17" x14ac:dyDescent="0.25">
      <c r="Q11202" s="30"/>
    </row>
    <row r="11203" spans="17:17" x14ac:dyDescent="0.25">
      <c r="Q11203" s="30"/>
    </row>
    <row r="11204" spans="17:17" x14ac:dyDescent="0.25">
      <c r="Q11204" s="30"/>
    </row>
    <row r="11205" spans="17:17" x14ac:dyDescent="0.25">
      <c r="Q11205" s="30"/>
    </row>
    <row r="11206" spans="17:17" x14ac:dyDescent="0.25">
      <c r="Q11206" s="30"/>
    </row>
    <row r="11207" spans="17:17" x14ac:dyDescent="0.25">
      <c r="Q11207" s="30"/>
    </row>
    <row r="11208" spans="17:17" x14ac:dyDescent="0.25">
      <c r="Q11208" s="30"/>
    </row>
    <row r="11209" spans="17:17" x14ac:dyDescent="0.25">
      <c r="Q11209" s="30"/>
    </row>
    <row r="11210" spans="17:17" x14ac:dyDescent="0.25">
      <c r="Q11210" s="30"/>
    </row>
    <row r="11211" spans="17:17" x14ac:dyDescent="0.25">
      <c r="Q11211" s="30"/>
    </row>
    <row r="11212" spans="17:17" x14ac:dyDescent="0.25">
      <c r="Q11212" s="30"/>
    </row>
    <row r="11213" spans="17:17" x14ac:dyDescent="0.25">
      <c r="Q11213" s="30"/>
    </row>
    <row r="11214" spans="17:17" x14ac:dyDescent="0.25">
      <c r="Q11214" s="30"/>
    </row>
    <row r="11215" spans="17:17" x14ac:dyDescent="0.25">
      <c r="Q11215" s="30"/>
    </row>
    <row r="11216" spans="17:17" x14ac:dyDescent="0.25">
      <c r="Q11216" s="30"/>
    </row>
    <row r="11217" spans="17:17" x14ac:dyDescent="0.25">
      <c r="Q11217" s="30"/>
    </row>
    <row r="11218" spans="17:17" x14ac:dyDescent="0.25">
      <c r="Q11218" s="30"/>
    </row>
    <row r="11219" spans="17:17" x14ac:dyDescent="0.25">
      <c r="Q11219" s="30"/>
    </row>
    <row r="11220" spans="17:17" x14ac:dyDescent="0.25">
      <c r="Q11220" s="30"/>
    </row>
    <row r="11221" spans="17:17" x14ac:dyDescent="0.25">
      <c r="Q11221" s="30"/>
    </row>
    <row r="11222" spans="17:17" x14ac:dyDescent="0.25">
      <c r="Q11222" s="30"/>
    </row>
    <row r="11223" spans="17:17" x14ac:dyDescent="0.25">
      <c r="Q11223" s="30"/>
    </row>
    <row r="11224" spans="17:17" x14ac:dyDescent="0.25">
      <c r="Q11224" s="30"/>
    </row>
    <row r="11225" spans="17:17" x14ac:dyDescent="0.25">
      <c r="Q11225" s="30"/>
    </row>
    <row r="11226" spans="17:17" x14ac:dyDescent="0.25">
      <c r="Q11226" s="30"/>
    </row>
    <row r="11227" spans="17:17" x14ac:dyDescent="0.25">
      <c r="Q11227" s="30"/>
    </row>
    <row r="11228" spans="17:17" x14ac:dyDescent="0.25">
      <c r="Q11228" s="30"/>
    </row>
    <row r="11229" spans="17:17" x14ac:dyDescent="0.25">
      <c r="Q11229" s="30"/>
    </row>
    <row r="11230" spans="17:17" x14ac:dyDescent="0.25">
      <c r="Q11230" s="30"/>
    </row>
    <row r="11231" spans="17:17" x14ac:dyDescent="0.25">
      <c r="Q11231" s="30"/>
    </row>
    <row r="11232" spans="17:17" x14ac:dyDescent="0.25">
      <c r="Q11232" s="30"/>
    </row>
    <row r="11233" spans="17:17" x14ac:dyDescent="0.25">
      <c r="Q11233" s="30"/>
    </row>
    <row r="11234" spans="17:17" x14ac:dyDescent="0.25">
      <c r="Q11234" s="30"/>
    </row>
    <row r="11235" spans="17:17" x14ac:dyDescent="0.25">
      <c r="Q11235" s="30"/>
    </row>
    <row r="11236" spans="17:17" x14ac:dyDescent="0.25">
      <c r="Q11236" s="30"/>
    </row>
    <row r="11237" spans="17:17" x14ac:dyDescent="0.25">
      <c r="Q11237" s="30"/>
    </row>
    <row r="11238" spans="17:17" x14ac:dyDescent="0.25">
      <c r="Q11238" s="30"/>
    </row>
    <row r="11239" spans="17:17" x14ac:dyDescent="0.25">
      <c r="Q11239" s="30"/>
    </row>
    <row r="11240" spans="17:17" x14ac:dyDescent="0.25">
      <c r="Q11240" s="30"/>
    </row>
    <row r="11241" spans="17:17" x14ac:dyDescent="0.25">
      <c r="Q11241" s="30"/>
    </row>
    <row r="11242" spans="17:17" x14ac:dyDescent="0.25">
      <c r="Q11242" s="30"/>
    </row>
    <row r="11243" spans="17:17" x14ac:dyDescent="0.25">
      <c r="Q11243" s="30"/>
    </row>
    <row r="11244" spans="17:17" x14ac:dyDescent="0.25">
      <c r="Q11244" s="30"/>
    </row>
    <row r="11245" spans="17:17" x14ac:dyDescent="0.25">
      <c r="Q11245" s="30"/>
    </row>
    <row r="11246" spans="17:17" x14ac:dyDescent="0.25">
      <c r="Q11246" s="30"/>
    </row>
    <row r="11247" spans="17:17" x14ac:dyDescent="0.25">
      <c r="Q11247" s="30"/>
    </row>
    <row r="11248" spans="17:17" x14ac:dyDescent="0.25">
      <c r="Q11248" s="30"/>
    </row>
    <row r="11249" spans="17:17" x14ac:dyDescent="0.25">
      <c r="Q11249" s="30"/>
    </row>
    <row r="11250" spans="17:17" x14ac:dyDescent="0.25">
      <c r="Q11250" s="30"/>
    </row>
    <row r="11251" spans="17:17" x14ac:dyDescent="0.25">
      <c r="Q11251" s="30"/>
    </row>
    <row r="11252" spans="17:17" x14ac:dyDescent="0.25">
      <c r="Q11252" s="30"/>
    </row>
    <row r="11253" spans="17:17" x14ac:dyDescent="0.25">
      <c r="Q11253" s="30"/>
    </row>
    <row r="11254" spans="17:17" x14ac:dyDescent="0.25">
      <c r="Q11254" s="30"/>
    </row>
    <row r="11255" spans="17:17" x14ac:dyDescent="0.25">
      <c r="Q11255" s="30"/>
    </row>
    <row r="11256" spans="17:17" x14ac:dyDescent="0.25">
      <c r="Q11256" s="30"/>
    </row>
    <row r="11257" spans="17:17" x14ac:dyDescent="0.25">
      <c r="Q11257" s="30"/>
    </row>
    <row r="11258" spans="17:17" x14ac:dyDescent="0.25">
      <c r="Q11258" s="30"/>
    </row>
    <row r="11259" spans="17:17" x14ac:dyDescent="0.25">
      <c r="Q11259" s="30"/>
    </row>
    <row r="11260" spans="17:17" x14ac:dyDescent="0.25">
      <c r="Q11260" s="30"/>
    </row>
    <row r="11261" spans="17:17" x14ac:dyDescent="0.25">
      <c r="Q11261" s="30"/>
    </row>
    <row r="11262" spans="17:17" x14ac:dyDescent="0.25">
      <c r="Q11262" s="30"/>
    </row>
    <row r="11263" spans="17:17" x14ac:dyDescent="0.25">
      <c r="Q11263" s="30"/>
    </row>
    <row r="11264" spans="17:17" x14ac:dyDescent="0.25">
      <c r="Q11264" s="30"/>
    </row>
    <row r="11265" spans="17:17" x14ac:dyDescent="0.25">
      <c r="Q11265" s="30"/>
    </row>
    <row r="11266" spans="17:17" x14ac:dyDescent="0.25">
      <c r="Q11266" s="30"/>
    </row>
    <row r="11267" spans="17:17" x14ac:dyDescent="0.25">
      <c r="Q11267" s="30"/>
    </row>
    <row r="11268" spans="17:17" x14ac:dyDescent="0.25">
      <c r="Q11268" s="30"/>
    </row>
    <row r="11269" spans="17:17" x14ac:dyDescent="0.25">
      <c r="Q11269" s="30"/>
    </row>
    <row r="11270" spans="17:17" x14ac:dyDescent="0.25">
      <c r="Q11270" s="30"/>
    </row>
    <row r="11271" spans="17:17" x14ac:dyDescent="0.25">
      <c r="Q11271" s="30"/>
    </row>
    <row r="11272" spans="17:17" x14ac:dyDescent="0.25">
      <c r="Q11272" s="30"/>
    </row>
    <row r="11273" spans="17:17" x14ac:dyDescent="0.25">
      <c r="Q11273" s="30"/>
    </row>
    <row r="11274" spans="17:17" x14ac:dyDescent="0.25">
      <c r="Q11274" s="30"/>
    </row>
    <row r="11275" spans="17:17" x14ac:dyDescent="0.25">
      <c r="Q11275" s="30"/>
    </row>
    <row r="11276" spans="17:17" x14ac:dyDescent="0.25">
      <c r="Q11276" s="30"/>
    </row>
    <row r="11277" spans="17:17" x14ac:dyDescent="0.25">
      <c r="Q11277" s="30"/>
    </row>
    <row r="11278" spans="17:17" x14ac:dyDescent="0.25">
      <c r="Q11278" s="30"/>
    </row>
    <row r="11279" spans="17:17" x14ac:dyDescent="0.25">
      <c r="Q11279" s="30"/>
    </row>
    <row r="11280" spans="17:17" x14ac:dyDescent="0.25">
      <c r="Q11280" s="30"/>
    </row>
    <row r="11281" spans="17:17" x14ac:dyDescent="0.25">
      <c r="Q11281" s="30"/>
    </row>
    <row r="11282" spans="17:17" x14ac:dyDescent="0.25">
      <c r="Q11282" s="30"/>
    </row>
    <row r="11283" spans="17:17" x14ac:dyDescent="0.25">
      <c r="Q11283" s="30"/>
    </row>
    <row r="11284" spans="17:17" x14ac:dyDescent="0.25">
      <c r="Q11284" s="30"/>
    </row>
    <row r="11285" spans="17:17" x14ac:dyDescent="0.25">
      <c r="Q11285" s="30"/>
    </row>
    <row r="11286" spans="17:17" x14ac:dyDescent="0.25">
      <c r="Q11286" s="30"/>
    </row>
    <row r="11287" spans="17:17" x14ac:dyDescent="0.25">
      <c r="Q11287" s="30"/>
    </row>
    <row r="11288" spans="17:17" x14ac:dyDescent="0.25">
      <c r="Q11288" s="30"/>
    </row>
    <row r="11289" spans="17:17" x14ac:dyDescent="0.25">
      <c r="Q11289" s="30"/>
    </row>
    <row r="11290" spans="17:17" x14ac:dyDescent="0.25">
      <c r="Q11290" s="30"/>
    </row>
    <row r="11291" spans="17:17" x14ac:dyDescent="0.25">
      <c r="Q11291" s="30"/>
    </row>
    <row r="11292" spans="17:17" x14ac:dyDescent="0.25">
      <c r="Q11292" s="30"/>
    </row>
    <row r="11293" spans="17:17" x14ac:dyDescent="0.25">
      <c r="Q11293" s="30"/>
    </row>
    <row r="11294" spans="17:17" x14ac:dyDescent="0.25">
      <c r="Q11294" s="30"/>
    </row>
    <row r="11295" spans="17:17" x14ac:dyDescent="0.25">
      <c r="Q11295" s="30"/>
    </row>
    <row r="11296" spans="17:17" x14ac:dyDescent="0.25">
      <c r="Q11296" s="30"/>
    </row>
    <row r="11297" spans="17:17" x14ac:dyDescent="0.25">
      <c r="Q11297" s="30"/>
    </row>
    <row r="11298" spans="17:17" x14ac:dyDescent="0.25">
      <c r="Q11298" s="30"/>
    </row>
    <row r="11299" spans="17:17" x14ac:dyDescent="0.25">
      <c r="Q11299" s="30"/>
    </row>
    <row r="11300" spans="17:17" x14ac:dyDescent="0.25">
      <c r="Q11300" s="30"/>
    </row>
    <row r="11301" spans="17:17" x14ac:dyDescent="0.25">
      <c r="Q11301" s="30"/>
    </row>
    <row r="11302" spans="17:17" x14ac:dyDescent="0.25">
      <c r="Q11302" s="30"/>
    </row>
    <row r="11303" spans="17:17" x14ac:dyDescent="0.25">
      <c r="Q11303" s="30"/>
    </row>
    <row r="11304" spans="17:17" x14ac:dyDescent="0.25">
      <c r="Q11304" s="30"/>
    </row>
    <row r="11305" spans="17:17" x14ac:dyDescent="0.25">
      <c r="Q11305" s="30"/>
    </row>
    <row r="11306" spans="17:17" x14ac:dyDescent="0.25">
      <c r="Q11306" s="30"/>
    </row>
    <row r="11307" spans="17:17" x14ac:dyDescent="0.25">
      <c r="Q11307" s="30"/>
    </row>
    <row r="11308" spans="17:17" x14ac:dyDescent="0.25">
      <c r="Q11308" s="30"/>
    </row>
    <row r="11309" spans="17:17" x14ac:dyDescent="0.25">
      <c r="Q11309" s="30"/>
    </row>
    <row r="11310" spans="17:17" x14ac:dyDescent="0.25">
      <c r="Q11310" s="30"/>
    </row>
    <row r="11311" spans="17:17" x14ac:dyDescent="0.25">
      <c r="Q11311" s="30"/>
    </row>
    <row r="11312" spans="17:17" x14ac:dyDescent="0.25">
      <c r="Q11312" s="30"/>
    </row>
    <row r="11313" spans="17:17" x14ac:dyDescent="0.25">
      <c r="Q11313" s="30"/>
    </row>
    <row r="11314" spans="17:17" x14ac:dyDescent="0.25">
      <c r="Q11314" s="30"/>
    </row>
    <row r="11315" spans="17:17" x14ac:dyDescent="0.25">
      <c r="Q11315" s="30"/>
    </row>
    <row r="11316" spans="17:17" x14ac:dyDescent="0.25">
      <c r="Q11316" s="30"/>
    </row>
    <row r="11317" spans="17:17" x14ac:dyDescent="0.25">
      <c r="Q11317" s="30"/>
    </row>
    <row r="11318" spans="17:17" x14ac:dyDescent="0.25">
      <c r="Q11318" s="30"/>
    </row>
    <row r="11319" spans="17:17" x14ac:dyDescent="0.25">
      <c r="Q11319" s="30"/>
    </row>
    <row r="11320" spans="17:17" x14ac:dyDescent="0.25">
      <c r="Q11320" s="30"/>
    </row>
    <row r="11321" spans="17:17" x14ac:dyDescent="0.25">
      <c r="Q11321" s="30"/>
    </row>
    <row r="11322" spans="17:17" x14ac:dyDescent="0.25">
      <c r="Q11322" s="30"/>
    </row>
    <row r="11323" spans="17:17" x14ac:dyDescent="0.25">
      <c r="Q11323" s="30"/>
    </row>
    <row r="11324" spans="17:17" x14ac:dyDescent="0.25">
      <c r="Q11324" s="30"/>
    </row>
    <row r="11325" spans="17:17" x14ac:dyDescent="0.25">
      <c r="Q11325" s="30"/>
    </row>
    <row r="11326" spans="17:17" x14ac:dyDescent="0.25">
      <c r="Q11326" s="30"/>
    </row>
    <row r="11327" spans="17:17" x14ac:dyDescent="0.25">
      <c r="Q11327" s="30"/>
    </row>
    <row r="11328" spans="17:17" x14ac:dyDescent="0.25">
      <c r="Q11328" s="30"/>
    </row>
    <row r="11329" spans="17:17" x14ac:dyDescent="0.25">
      <c r="Q11329" s="30"/>
    </row>
    <row r="11330" spans="17:17" x14ac:dyDescent="0.25">
      <c r="Q11330" s="30"/>
    </row>
    <row r="11331" spans="17:17" x14ac:dyDescent="0.25">
      <c r="Q11331" s="30"/>
    </row>
    <row r="11332" spans="17:17" x14ac:dyDescent="0.25">
      <c r="Q11332" s="30"/>
    </row>
    <row r="11333" spans="17:17" x14ac:dyDescent="0.25">
      <c r="Q11333" s="30"/>
    </row>
    <row r="11334" spans="17:17" x14ac:dyDescent="0.25">
      <c r="Q11334" s="30"/>
    </row>
    <row r="11335" spans="17:17" x14ac:dyDescent="0.25">
      <c r="Q11335" s="30"/>
    </row>
    <row r="11336" spans="17:17" x14ac:dyDescent="0.25">
      <c r="Q11336" s="30"/>
    </row>
    <row r="11337" spans="17:17" x14ac:dyDescent="0.25">
      <c r="Q11337" s="30"/>
    </row>
    <row r="11338" spans="17:17" x14ac:dyDescent="0.25">
      <c r="Q11338" s="30"/>
    </row>
    <row r="11339" spans="17:17" x14ac:dyDescent="0.25">
      <c r="Q11339" s="30"/>
    </row>
    <row r="11340" spans="17:17" x14ac:dyDescent="0.25">
      <c r="Q11340" s="30"/>
    </row>
    <row r="11341" spans="17:17" x14ac:dyDescent="0.25">
      <c r="Q11341" s="30"/>
    </row>
    <row r="11342" spans="17:17" x14ac:dyDescent="0.25">
      <c r="Q11342" s="30"/>
    </row>
    <row r="11343" spans="17:17" x14ac:dyDescent="0.25">
      <c r="Q11343" s="30"/>
    </row>
    <row r="11344" spans="17:17" x14ac:dyDescent="0.25">
      <c r="Q11344" s="30"/>
    </row>
    <row r="11345" spans="17:17" x14ac:dyDescent="0.25">
      <c r="Q11345" s="30"/>
    </row>
    <row r="11346" spans="17:17" x14ac:dyDescent="0.25">
      <c r="Q11346" s="30"/>
    </row>
    <row r="11347" spans="17:17" x14ac:dyDescent="0.25">
      <c r="Q11347" s="30"/>
    </row>
    <row r="11348" spans="17:17" x14ac:dyDescent="0.25">
      <c r="Q11348" s="30"/>
    </row>
    <row r="11349" spans="17:17" x14ac:dyDescent="0.25">
      <c r="Q11349" s="30"/>
    </row>
    <row r="11350" spans="17:17" x14ac:dyDescent="0.25">
      <c r="Q11350" s="30"/>
    </row>
    <row r="11351" spans="17:17" x14ac:dyDescent="0.25">
      <c r="Q11351" s="30"/>
    </row>
    <row r="11352" spans="17:17" x14ac:dyDescent="0.25">
      <c r="Q11352" s="30"/>
    </row>
    <row r="11353" spans="17:17" x14ac:dyDescent="0.25">
      <c r="Q11353" s="30"/>
    </row>
    <row r="11354" spans="17:17" x14ac:dyDescent="0.25">
      <c r="Q11354" s="30"/>
    </row>
    <row r="11355" spans="17:17" x14ac:dyDescent="0.25">
      <c r="Q11355" s="30"/>
    </row>
    <row r="11356" spans="17:17" x14ac:dyDescent="0.25">
      <c r="Q11356" s="30"/>
    </row>
    <row r="11357" spans="17:17" x14ac:dyDescent="0.25">
      <c r="Q11357" s="30"/>
    </row>
    <row r="11358" spans="17:17" x14ac:dyDescent="0.25">
      <c r="Q11358" s="30"/>
    </row>
    <row r="11359" spans="17:17" x14ac:dyDescent="0.25">
      <c r="Q11359" s="30"/>
    </row>
    <row r="11360" spans="17:17" x14ac:dyDescent="0.25">
      <c r="Q11360" s="30"/>
    </row>
    <row r="11361" spans="17:17" x14ac:dyDescent="0.25">
      <c r="Q11361" s="30"/>
    </row>
    <row r="11362" spans="17:17" x14ac:dyDescent="0.25">
      <c r="Q11362" s="30"/>
    </row>
    <row r="11363" spans="17:17" x14ac:dyDescent="0.25">
      <c r="Q11363" s="30"/>
    </row>
    <row r="11364" spans="17:17" x14ac:dyDescent="0.25">
      <c r="Q11364" s="30"/>
    </row>
    <row r="11365" spans="17:17" x14ac:dyDescent="0.25">
      <c r="Q11365" s="30"/>
    </row>
    <row r="11366" spans="17:17" x14ac:dyDescent="0.25">
      <c r="Q11366" s="30"/>
    </row>
    <row r="11367" spans="17:17" x14ac:dyDescent="0.25">
      <c r="Q11367" s="30"/>
    </row>
    <row r="11368" spans="17:17" x14ac:dyDescent="0.25">
      <c r="Q11368" s="30"/>
    </row>
    <row r="11369" spans="17:17" x14ac:dyDescent="0.25">
      <c r="Q11369" s="30"/>
    </row>
    <row r="11370" spans="17:17" x14ac:dyDescent="0.25">
      <c r="Q11370" s="30"/>
    </row>
    <row r="11371" spans="17:17" x14ac:dyDescent="0.25">
      <c r="Q11371" s="30"/>
    </row>
    <row r="11372" spans="17:17" x14ac:dyDescent="0.25">
      <c r="Q11372" s="30"/>
    </row>
    <row r="11373" spans="17:17" x14ac:dyDescent="0.25">
      <c r="Q11373" s="30"/>
    </row>
    <row r="11374" spans="17:17" x14ac:dyDescent="0.25">
      <c r="Q11374" s="30"/>
    </row>
    <row r="11375" spans="17:17" x14ac:dyDescent="0.25">
      <c r="Q11375" s="30"/>
    </row>
    <row r="11376" spans="17:17" x14ac:dyDescent="0.25">
      <c r="Q11376" s="30"/>
    </row>
    <row r="11377" spans="17:17" x14ac:dyDescent="0.25">
      <c r="Q11377" s="30"/>
    </row>
    <row r="11378" spans="17:17" x14ac:dyDescent="0.25">
      <c r="Q11378" s="30"/>
    </row>
    <row r="11379" spans="17:17" x14ac:dyDescent="0.25">
      <c r="Q11379" s="30"/>
    </row>
    <row r="11380" spans="17:17" x14ac:dyDescent="0.25">
      <c r="Q11380" s="30"/>
    </row>
    <row r="11381" spans="17:17" x14ac:dyDescent="0.25">
      <c r="Q11381" s="30"/>
    </row>
    <row r="11382" spans="17:17" x14ac:dyDescent="0.25">
      <c r="Q11382" s="30"/>
    </row>
    <row r="11383" spans="17:17" x14ac:dyDescent="0.25">
      <c r="Q11383" s="30"/>
    </row>
    <row r="11384" spans="17:17" x14ac:dyDescent="0.25">
      <c r="Q11384" s="30"/>
    </row>
    <row r="11385" spans="17:17" x14ac:dyDescent="0.25">
      <c r="Q11385" s="30"/>
    </row>
    <row r="11386" spans="17:17" x14ac:dyDescent="0.25">
      <c r="Q11386" s="30"/>
    </row>
    <row r="11387" spans="17:17" x14ac:dyDescent="0.25">
      <c r="Q11387" s="30"/>
    </row>
    <row r="11388" spans="17:17" x14ac:dyDescent="0.25">
      <c r="Q11388" s="30"/>
    </row>
    <row r="11389" spans="17:17" x14ac:dyDescent="0.25">
      <c r="Q11389" s="30"/>
    </row>
    <row r="11390" spans="17:17" x14ac:dyDescent="0.25">
      <c r="Q11390" s="30"/>
    </row>
    <row r="11391" spans="17:17" x14ac:dyDescent="0.25">
      <c r="Q11391" s="30"/>
    </row>
    <row r="11392" spans="17:17" x14ac:dyDescent="0.25">
      <c r="Q11392" s="30"/>
    </row>
    <row r="11393" spans="17:17" x14ac:dyDescent="0.25">
      <c r="Q11393" s="30"/>
    </row>
    <row r="11394" spans="17:17" x14ac:dyDescent="0.25">
      <c r="Q11394" s="30"/>
    </row>
    <row r="11395" spans="17:17" x14ac:dyDescent="0.25">
      <c r="Q11395" s="30"/>
    </row>
    <row r="11396" spans="17:17" x14ac:dyDescent="0.25">
      <c r="Q11396" s="30"/>
    </row>
    <row r="11397" spans="17:17" x14ac:dyDescent="0.25">
      <c r="Q11397" s="30"/>
    </row>
    <row r="11398" spans="17:17" x14ac:dyDescent="0.25">
      <c r="Q11398" s="30"/>
    </row>
    <row r="11399" spans="17:17" x14ac:dyDescent="0.25">
      <c r="Q11399" s="30"/>
    </row>
    <row r="11400" spans="17:17" x14ac:dyDescent="0.25">
      <c r="Q11400" s="30"/>
    </row>
    <row r="11401" spans="17:17" x14ac:dyDescent="0.25">
      <c r="Q11401" s="30"/>
    </row>
    <row r="11402" spans="17:17" x14ac:dyDescent="0.25">
      <c r="Q11402" s="30"/>
    </row>
    <row r="11403" spans="17:17" x14ac:dyDescent="0.25">
      <c r="Q11403" s="30"/>
    </row>
    <row r="11404" spans="17:17" x14ac:dyDescent="0.25">
      <c r="Q11404" s="30"/>
    </row>
    <row r="11405" spans="17:17" x14ac:dyDescent="0.25">
      <c r="Q11405" s="30"/>
    </row>
    <row r="11406" spans="17:17" x14ac:dyDescent="0.25">
      <c r="Q11406" s="30"/>
    </row>
    <row r="11407" spans="17:17" x14ac:dyDescent="0.25">
      <c r="Q11407" s="30"/>
    </row>
    <row r="11408" spans="17:17" x14ac:dyDescent="0.25">
      <c r="Q11408" s="30"/>
    </row>
    <row r="11409" spans="17:17" x14ac:dyDescent="0.25">
      <c r="Q11409" s="30"/>
    </row>
    <row r="11410" spans="17:17" x14ac:dyDescent="0.25">
      <c r="Q11410" s="30"/>
    </row>
    <row r="11411" spans="17:17" x14ac:dyDescent="0.25">
      <c r="Q11411" s="30"/>
    </row>
    <row r="11412" spans="17:17" x14ac:dyDescent="0.25">
      <c r="Q11412" s="30"/>
    </row>
    <row r="11413" spans="17:17" x14ac:dyDescent="0.25">
      <c r="Q11413" s="30"/>
    </row>
    <row r="11414" spans="17:17" x14ac:dyDescent="0.25">
      <c r="Q11414" s="30"/>
    </row>
    <row r="11415" spans="17:17" x14ac:dyDescent="0.25">
      <c r="Q11415" s="30"/>
    </row>
    <row r="11416" spans="17:17" x14ac:dyDescent="0.25">
      <c r="Q11416" s="30"/>
    </row>
    <row r="11417" spans="17:17" x14ac:dyDescent="0.25">
      <c r="Q11417" s="30"/>
    </row>
    <row r="11418" spans="17:17" x14ac:dyDescent="0.25">
      <c r="Q11418" s="30"/>
    </row>
    <row r="11419" spans="17:17" x14ac:dyDescent="0.25">
      <c r="Q11419" s="30"/>
    </row>
    <row r="11420" spans="17:17" x14ac:dyDescent="0.25">
      <c r="Q11420" s="30"/>
    </row>
    <row r="11421" spans="17:17" x14ac:dyDescent="0.25">
      <c r="Q11421" s="30"/>
    </row>
    <row r="11422" spans="17:17" x14ac:dyDescent="0.25">
      <c r="Q11422" s="30"/>
    </row>
    <row r="11423" spans="17:17" x14ac:dyDescent="0.25">
      <c r="Q11423" s="30"/>
    </row>
    <row r="11424" spans="17:17" x14ac:dyDescent="0.25">
      <c r="Q11424" s="30"/>
    </row>
    <row r="11425" spans="17:17" x14ac:dyDescent="0.25">
      <c r="Q11425" s="30"/>
    </row>
    <row r="11426" spans="17:17" x14ac:dyDescent="0.25">
      <c r="Q11426" s="30"/>
    </row>
    <row r="11427" spans="17:17" x14ac:dyDescent="0.25">
      <c r="Q11427" s="30"/>
    </row>
    <row r="11428" spans="17:17" x14ac:dyDescent="0.25">
      <c r="Q11428" s="30"/>
    </row>
    <row r="11429" spans="17:17" x14ac:dyDescent="0.25">
      <c r="Q11429" s="30"/>
    </row>
    <row r="11430" spans="17:17" x14ac:dyDescent="0.25">
      <c r="Q11430" s="30"/>
    </row>
    <row r="11431" spans="17:17" x14ac:dyDescent="0.25">
      <c r="Q11431" s="30"/>
    </row>
    <row r="11432" spans="17:17" x14ac:dyDescent="0.25">
      <c r="Q11432" s="30"/>
    </row>
    <row r="11433" spans="17:17" x14ac:dyDescent="0.25">
      <c r="Q11433" s="30"/>
    </row>
    <row r="11434" spans="17:17" x14ac:dyDescent="0.25">
      <c r="Q11434" s="30"/>
    </row>
    <row r="11435" spans="17:17" x14ac:dyDescent="0.25">
      <c r="Q11435" s="30"/>
    </row>
    <row r="11436" spans="17:17" x14ac:dyDescent="0.25">
      <c r="Q11436" s="30"/>
    </row>
    <row r="11437" spans="17:17" x14ac:dyDescent="0.25">
      <c r="Q11437" s="30"/>
    </row>
    <row r="11438" spans="17:17" x14ac:dyDescent="0.25">
      <c r="Q11438" s="30"/>
    </row>
    <row r="11439" spans="17:17" x14ac:dyDescent="0.25">
      <c r="Q11439" s="30"/>
    </row>
    <row r="11440" spans="17:17" x14ac:dyDescent="0.25">
      <c r="Q11440" s="30"/>
    </row>
    <row r="11441" spans="17:17" x14ac:dyDescent="0.25">
      <c r="Q11441" s="30"/>
    </row>
    <row r="11442" spans="17:17" x14ac:dyDescent="0.25">
      <c r="Q11442" s="30"/>
    </row>
    <row r="11443" spans="17:17" x14ac:dyDescent="0.25">
      <c r="Q11443" s="30"/>
    </row>
    <row r="11444" spans="17:17" x14ac:dyDescent="0.25">
      <c r="Q11444" s="30"/>
    </row>
    <row r="11445" spans="17:17" x14ac:dyDescent="0.25">
      <c r="Q11445" s="30"/>
    </row>
    <row r="11446" spans="17:17" x14ac:dyDescent="0.25">
      <c r="Q11446" s="30"/>
    </row>
    <row r="11447" spans="17:17" x14ac:dyDescent="0.25">
      <c r="Q11447" s="30"/>
    </row>
    <row r="11448" spans="17:17" x14ac:dyDescent="0.25">
      <c r="Q11448" s="30"/>
    </row>
    <row r="11449" spans="17:17" x14ac:dyDescent="0.25">
      <c r="Q11449" s="30"/>
    </row>
    <row r="11450" spans="17:17" x14ac:dyDescent="0.25">
      <c r="Q11450" s="30"/>
    </row>
    <row r="11451" spans="17:17" x14ac:dyDescent="0.25">
      <c r="Q11451" s="30"/>
    </row>
    <row r="11452" spans="17:17" x14ac:dyDescent="0.25">
      <c r="Q11452" s="30"/>
    </row>
    <row r="11453" spans="17:17" x14ac:dyDescent="0.25">
      <c r="Q11453" s="30"/>
    </row>
    <row r="11454" spans="17:17" x14ac:dyDescent="0.25">
      <c r="Q11454" s="30"/>
    </row>
    <row r="11455" spans="17:17" x14ac:dyDescent="0.25">
      <c r="Q11455" s="30"/>
    </row>
    <row r="11456" spans="17:17" x14ac:dyDescent="0.25">
      <c r="Q11456" s="30"/>
    </row>
    <row r="11457" spans="17:17" x14ac:dyDescent="0.25">
      <c r="Q11457" s="30"/>
    </row>
    <row r="11458" spans="17:17" x14ac:dyDescent="0.25">
      <c r="Q11458" s="30"/>
    </row>
    <row r="11459" spans="17:17" x14ac:dyDescent="0.25">
      <c r="Q11459" s="30"/>
    </row>
    <row r="11460" spans="17:17" x14ac:dyDescent="0.25">
      <c r="Q11460" s="30"/>
    </row>
    <row r="11461" spans="17:17" x14ac:dyDescent="0.25">
      <c r="Q11461" s="30"/>
    </row>
    <row r="11462" spans="17:17" x14ac:dyDescent="0.25">
      <c r="Q11462" s="30"/>
    </row>
    <row r="11463" spans="17:17" x14ac:dyDescent="0.25">
      <c r="Q11463" s="30"/>
    </row>
    <row r="11464" spans="17:17" x14ac:dyDescent="0.25">
      <c r="Q11464" s="30"/>
    </row>
    <row r="11465" spans="17:17" x14ac:dyDescent="0.25">
      <c r="Q11465" s="30"/>
    </row>
    <row r="11466" spans="17:17" x14ac:dyDescent="0.25">
      <c r="Q11466" s="30"/>
    </row>
    <row r="11467" spans="17:17" x14ac:dyDescent="0.25">
      <c r="Q11467" s="30"/>
    </row>
    <row r="11468" spans="17:17" x14ac:dyDescent="0.25">
      <c r="Q11468" s="30"/>
    </row>
    <row r="11469" spans="17:17" x14ac:dyDescent="0.25">
      <c r="Q11469" s="30"/>
    </row>
    <row r="11470" spans="17:17" x14ac:dyDescent="0.25">
      <c r="Q11470" s="30"/>
    </row>
    <row r="11471" spans="17:17" x14ac:dyDescent="0.25">
      <c r="Q11471" s="30"/>
    </row>
    <row r="11472" spans="17:17" x14ac:dyDescent="0.25">
      <c r="Q11472" s="30"/>
    </row>
    <row r="11473" spans="17:17" x14ac:dyDescent="0.25">
      <c r="Q11473" s="30"/>
    </row>
    <row r="11474" spans="17:17" x14ac:dyDescent="0.25">
      <c r="Q11474" s="30"/>
    </row>
    <row r="11475" spans="17:17" x14ac:dyDescent="0.25">
      <c r="Q11475" s="30"/>
    </row>
    <row r="11476" spans="17:17" x14ac:dyDescent="0.25">
      <c r="Q11476" s="30"/>
    </row>
    <row r="11477" spans="17:17" x14ac:dyDescent="0.25">
      <c r="Q11477" s="30"/>
    </row>
    <row r="11478" spans="17:17" x14ac:dyDescent="0.25">
      <c r="Q11478" s="30"/>
    </row>
    <row r="11479" spans="17:17" x14ac:dyDescent="0.25">
      <c r="Q11479" s="30"/>
    </row>
    <row r="11480" spans="17:17" x14ac:dyDescent="0.25">
      <c r="Q11480" s="30"/>
    </row>
    <row r="11481" spans="17:17" x14ac:dyDescent="0.25">
      <c r="Q11481" s="30"/>
    </row>
    <row r="11482" spans="17:17" x14ac:dyDescent="0.25">
      <c r="Q11482" s="30"/>
    </row>
    <row r="11483" spans="17:17" x14ac:dyDescent="0.25">
      <c r="Q11483" s="30"/>
    </row>
    <row r="11484" spans="17:17" x14ac:dyDescent="0.25">
      <c r="Q11484" s="30"/>
    </row>
    <row r="11485" spans="17:17" x14ac:dyDescent="0.25">
      <c r="Q11485" s="30"/>
    </row>
    <row r="11486" spans="17:17" x14ac:dyDescent="0.25">
      <c r="Q11486" s="30"/>
    </row>
    <row r="11487" spans="17:17" x14ac:dyDescent="0.25">
      <c r="Q11487" s="30"/>
    </row>
    <row r="11488" spans="17:17" x14ac:dyDescent="0.25">
      <c r="Q11488" s="30"/>
    </row>
    <row r="11489" spans="17:17" x14ac:dyDescent="0.25">
      <c r="Q11489" s="30"/>
    </row>
    <row r="11490" spans="17:17" x14ac:dyDescent="0.25">
      <c r="Q11490" s="30"/>
    </row>
    <row r="11491" spans="17:17" x14ac:dyDescent="0.25">
      <c r="Q11491" s="30"/>
    </row>
    <row r="11492" spans="17:17" x14ac:dyDescent="0.25">
      <c r="Q11492" s="30"/>
    </row>
    <row r="11493" spans="17:17" x14ac:dyDescent="0.25">
      <c r="Q11493" s="30"/>
    </row>
    <row r="11494" spans="17:17" x14ac:dyDescent="0.25">
      <c r="Q11494" s="30"/>
    </row>
    <row r="11495" spans="17:17" x14ac:dyDescent="0.25">
      <c r="Q11495" s="30"/>
    </row>
    <row r="11496" spans="17:17" x14ac:dyDescent="0.25">
      <c r="Q11496" s="30"/>
    </row>
    <row r="11497" spans="17:17" x14ac:dyDescent="0.25">
      <c r="Q11497" s="30"/>
    </row>
    <row r="11498" spans="17:17" x14ac:dyDescent="0.25">
      <c r="Q11498" s="30"/>
    </row>
    <row r="11499" spans="17:17" x14ac:dyDescent="0.25">
      <c r="Q11499" s="30"/>
    </row>
    <row r="11500" spans="17:17" x14ac:dyDescent="0.25">
      <c r="Q11500" s="30"/>
    </row>
    <row r="11501" spans="17:17" x14ac:dyDescent="0.25">
      <c r="Q11501" s="30"/>
    </row>
    <row r="11502" spans="17:17" x14ac:dyDescent="0.25">
      <c r="Q11502" s="30"/>
    </row>
    <row r="11503" spans="17:17" x14ac:dyDescent="0.25">
      <c r="Q11503" s="30"/>
    </row>
    <row r="11504" spans="17:17" x14ac:dyDescent="0.25">
      <c r="Q11504" s="30"/>
    </row>
    <row r="11505" spans="17:17" x14ac:dyDescent="0.25">
      <c r="Q11505" s="30"/>
    </row>
    <row r="11506" spans="17:17" x14ac:dyDescent="0.25">
      <c r="Q11506" s="30"/>
    </row>
    <row r="11507" spans="17:17" x14ac:dyDescent="0.25">
      <c r="Q11507" s="30"/>
    </row>
    <row r="11508" spans="17:17" x14ac:dyDescent="0.25">
      <c r="Q11508" s="30"/>
    </row>
    <row r="11509" spans="17:17" x14ac:dyDescent="0.25">
      <c r="Q11509" s="30"/>
    </row>
    <row r="11510" spans="17:17" x14ac:dyDescent="0.25">
      <c r="Q11510" s="30"/>
    </row>
    <row r="11511" spans="17:17" x14ac:dyDescent="0.25">
      <c r="Q11511" s="30"/>
    </row>
    <row r="11512" spans="17:17" x14ac:dyDescent="0.25">
      <c r="Q11512" s="30"/>
    </row>
    <row r="11513" spans="17:17" x14ac:dyDescent="0.25">
      <c r="Q11513" s="30"/>
    </row>
    <row r="11514" spans="17:17" x14ac:dyDescent="0.25">
      <c r="Q11514" s="30"/>
    </row>
    <row r="11515" spans="17:17" x14ac:dyDescent="0.25">
      <c r="Q11515" s="30"/>
    </row>
    <row r="11516" spans="17:17" x14ac:dyDescent="0.25">
      <c r="Q11516" s="30"/>
    </row>
    <row r="11517" spans="17:17" x14ac:dyDescent="0.25">
      <c r="Q11517" s="30"/>
    </row>
    <row r="11518" spans="17:17" x14ac:dyDescent="0.25">
      <c r="Q11518" s="30"/>
    </row>
    <row r="11519" spans="17:17" x14ac:dyDescent="0.25">
      <c r="Q11519" s="30"/>
    </row>
    <row r="11520" spans="17:17" x14ac:dyDescent="0.25">
      <c r="Q11520" s="30"/>
    </row>
    <row r="11521" spans="17:17" x14ac:dyDescent="0.25">
      <c r="Q11521" s="30"/>
    </row>
    <row r="11522" spans="17:17" x14ac:dyDescent="0.25">
      <c r="Q11522" s="30"/>
    </row>
    <row r="11523" spans="17:17" x14ac:dyDescent="0.25">
      <c r="Q11523" s="30"/>
    </row>
    <row r="11524" spans="17:17" x14ac:dyDescent="0.25">
      <c r="Q11524" s="30"/>
    </row>
    <row r="11525" spans="17:17" x14ac:dyDescent="0.25">
      <c r="Q11525" s="30"/>
    </row>
    <row r="11526" spans="17:17" x14ac:dyDescent="0.25">
      <c r="Q11526" s="30"/>
    </row>
    <row r="11527" spans="17:17" x14ac:dyDescent="0.25">
      <c r="Q11527" s="30"/>
    </row>
    <row r="11528" spans="17:17" x14ac:dyDescent="0.25">
      <c r="Q11528" s="30"/>
    </row>
    <row r="11529" spans="17:17" x14ac:dyDescent="0.25">
      <c r="Q11529" s="30"/>
    </row>
    <row r="11530" spans="17:17" x14ac:dyDescent="0.25">
      <c r="Q11530" s="30"/>
    </row>
    <row r="11531" spans="17:17" x14ac:dyDescent="0.25">
      <c r="Q11531" s="30"/>
    </row>
    <row r="11532" spans="17:17" x14ac:dyDescent="0.25">
      <c r="Q11532" s="30"/>
    </row>
    <row r="11533" spans="17:17" x14ac:dyDescent="0.25">
      <c r="Q11533" s="30"/>
    </row>
    <row r="11534" spans="17:17" x14ac:dyDescent="0.25">
      <c r="Q11534" s="30"/>
    </row>
    <row r="11535" spans="17:17" x14ac:dyDescent="0.25">
      <c r="Q11535" s="30"/>
    </row>
    <row r="11536" spans="17:17" x14ac:dyDescent="0.25">
      <c r="Q11536" s="30"/>
    </row>
    <row r="11537" spans="17:17" x14ac:dyDescent="0.25">
      <c r="Q11537" s="30"/>
    </row>
    <row r="11538" spans="17:17" x14ac:dyDescent="0.25">
      <c r="Q11538" s="30"/>
    </row>
    <row r="11539" spans="17:17" x14ac:dyDescent="0.25">
      <c r="Q11539" s="30"/>
    </row>
    <row r="11540" spans="17:17" x14ac:dyDescent="0.25">
      <c r="Q11540" s="30"/>
    </row>
    <row r="11541" spans="17:17" x14ac:dyDescent="0.25">
      <c r="Q11541" s="30"/>
    </row>
    <row r="11542" spans="17:17" x14ac:dyDescent="0.25">
      <c r="Q11542" s="30"/>
    </row>
    <row r="11543" spans="17:17" x14ac:dyDescent="0.25">
      <c r="Q11543" s="30"/>
    </row>
    <row r="11544" spans="17:17" x14ac:dyDescent="0.25">
      <c r="Q11544" s="30"/>
    </row>
    <row r="11545" spans="17:17" x14ac:dyDescent="0.25">
      <c r="Q11545" s="30"/>
    </row>
    <row r="11546" spans="17:17" x14ac:dyDescent="0.25">
      <c r="Q11546" s="30"/>
    </row>
    <row r="11547" spans="17:17" x14ac:dyDescent="0.25">
      <c r="Q11547" s="30"/>
    </row>
    <row r="11548" spans="17:17" x14ac:dyDescent="0.25">
      <c r="Q11548" s="30"/>
    </row>
    <row r="11549" spans="17:17" x14ac:dyDescent="0.25">
      <c r="Q11549" s="30"/>
    </row>
    <row r="11550" spans="17:17" x14ac:dyDescent="0.25">
      <c r="Q11550" s="30"/>
    </row>
    <row r="11551" spans="17:17" x14ac:dyDescent="0.25">
      <c r="Q11551" s="30"/>
    </row>
    <row r="11552" spans="17:17" x14ac:dyDescent="0.25">
      <c r="Q11552" s="30"/>
    </row>
    <row r="11553" spans="17:17" x14ac:dyDescent="0.25">
      <c r="Q11553" s="30"/>
    </row>
    <row r="11554" spans="17:17" x14ac:dyDescent="0.25">
      <c r="Q11554" s="30"/>
    </row>
    <row r="11555" spans="17:17" x14ac:dyDescent="0.25">
      <c r="Q11555" s="30"/>
    </row>
    <row r="11556" spans="17:17" x14ac:dyDescent="0.25">
      <c r="Q11556" s="30"/>
    </row>
    <row r="11557" spans="17:17" x14ac:dyDescent="0.25">
      <c r="Q11557" s="30"/>
    </row>
    <row r="11558" spans="17:17" x14ac:dyDescent="0.25">
      <c r="Q11558" s="30"/>
    </row>
    <row r="11559" spans="17:17" x14ac:dyDescent="0.25">
      <c r="Q11559" s="30"/>
    </row>
    <row r="11560" spans="17:17" x14ac:dyDescent="0.25">
      <c r="Q11560" s="30"/>
    </row>
    <row r="11561" spans="17:17" x14ac:dyDescent="0.25">
      <c r="Q11561" s="30"/>
    </row>
    <row r="11562" spans="17:17" x14ac:dyDescent="0.25">
      <c r="Q11562" s="30"/>
    </row>
    <row r="11563" spans="17:17" x14ac:dyDescent="0.25">
      <c r="Q11563" s="30"/>
    </row>
    <row r="11564" spans="17:17" x14ac:dyDescent="0.25">
      <c r="Q11564" s="30"/>
    </row>
    <row r="11565" spans="17:17" x14ac:dyDescent="0.25">
      <c r="Q11565" s="30"/>
    </row>
    <row r="11566" spans="17:17" x14ac:dyDescent="0.25">
      <c r="Q11566" s="30"/>
    </row>
    <row r="11567" spans="17:17" x14ac:dyDescent="0.25">
      <c r="Q11567" s="30"/>
    </row>
    <row r="11568" spans="17:17" x14ac:dyDescent="0.25">
      <c r="Q11568" s="30"/>
    </row>
    <row r="11569" spans="17:17" x14ac:dyDescent="0.25">
      <c r="Q11569" s="30"/>
    </row>
    <row r="11570" spans="17:17" x14ac:dyDescent="0.25">
      <c r="Q11570" s="30"/>
    </row>
    <row r="11571" spans="17:17" x14ac:dyDescent="0.25">
      <c r="Q11571" s="30"/>
    </row>
    <row r="11572" spans="17:17" x14ac:dyDescent="0.25">
      <c r="Q11572" s="30"/>
    </row>
    <row r="11573" spans="17:17" x14ac:dyDescent="0.25">
      <c r="Q11573" s="30"/>
    </row>
    <row r="11574" spans="17:17" x14ac:dyDescent="0.25">
      <c r="Q11574" s="30"/>
    </row>
    <row r="11575" spans="17:17" x14ac:dyDescent="0.25">
      <c r="Q11575" s="30"/>
    </row>
    <row r="11576" spans="17:17" x14ac:dyDescent="0.25">
      <c r="Q11576" s="30"/>
    </row>
    <row r="11577" spans="17:17" x14ac:dyDescent="0.25">
      <c r="Q11577" s="30"/>
    </row>
    <row r="11578" spans="17:17" x14ac:dyDescent="0.25">
      <c r="Q11578" s="30"/>
    </row>
    <row r="11579" spans="17:17" x14ac:dyDescent="0.25">
      <c r="Q11579" s="30"/>
    </row>
    <row r="11580" spans="17:17" x14ac:dyDescent="0.25">
      <c r="Q11580" s="30"/>
    </row>
    <row r="11581" spans="17:17" x14ac:dyDescent="0.25">
      <c r="Q11581" s="30"/>
    </row>
    <row r="11582" spans="17:17" x14ac:dyDescent="0.25">
      <c r="Q11582" s="30"/>
    </row>
    <row r="11583" spans="17:17" x14ac:dyDescent="0.25">
      <c r="Q11583" s="30"/>
    </row>
    <row r="11584" spans="17:17" x14ac:dyDescent="0.25">
      <c r="Q11584" s="30"/>
    </row>
    <row r="11585" spans="17:17" x14ac:dyDescent="0.25">
      <c r="Q11585" s="30"/>
    </row>
    <row r="11586" spans="17:17" x14ac:dyDescent="0.25">
      <c r="Q11586" s="30"/>
    </row>
    <row r="11587" spans="17:17" x14ac:dyDescent="0.25">
      <c r="Q11587" s="30"/>
    </row>
    <row r="11588" spans="17:17" x14ac:dyDescent="0.25">
      <c r="Q11588" s="30"/>
    </row>
    <row r="11589" spans="17:17" x14ac:dyDescent="0.25">
      <c r="Q11589" s="30"/>
    </row>
    <row r="11590" spans="17:17" x14ac:dyDescent="0.25">
      <c r="Q11590" s="30"/>
    </row>
    <row r="11591" spans="17:17" x14ac:dyDescent="0.25">
      <c r="Q11591" s="30"/>
    </row>
    <row r="11592" spans="17:17" x14ac:dyDescent="0.25">
      <c r="Q11592" s="30"/>
    </row>
    <row r="11593" spans="17:17" x14ac:dyDescent="0.25">
      <c r="Q11593" s="30"/>
    </row>
    <row r="11594" spans="17:17" x14ac:dyDescent="0.25">
      <c r="Q11594" s="30"/>
    </row>
    <row r="11595" spans="17:17" x14ac:dyDescent="0.25">
      <c r="Q11595" s="30"/>
    </row>
    <row r="11596" spans="17:17" x14ac:dyDescent="0.25">
      <c r="Q11596" s="30"/>
    </row>
    <row r="11597" spans="17:17" x14ac:dyDescent="0.25">
      <c r="Q11597" s="30"/>
    </row>
    <row r="11598" spans="17:17" x14ac:dyDescent="0.25">
      <c r="Q11598" s="30"/>
    </row>
    <row r="11599" spans="17:17" x14ac:dyDescent="0.25">
      <c r="Q11599" s="30"/>
    </row>
    <row r="11600" spans="17:17" x14ac:dyDescent="0.25">
      <c r="Q11600" s="30"/>
    </row>
    <row r="11601" spans="17:17" x14ac:dyDescent="0.25">
      <c r="Q11601" s="30"/>
    </row>
    <row r="11602" spans="17:17" x14ac:dyDescent="0.25">
      <c r="Q11602" s="30"/>
    </row>
    <row r="11603" spans="17:17" x14ac:dyDescent="0.25">
      <c r="Q11603" s="30"/>
    </row>
    <row r="11604" spans="17:17" x14ac:dyDescent="0.25">
      <c r="Q11604" s="30"/>
    </row>
    <row r="11605" spans="17:17" x14ac:dyDescent="0.25">
      <c r="Q11605" s="30"/>
    </row>
    <row r="11606" spans="17:17" x14ac:dyDescent="0.25">
      <c r="Q11606" s="30"/>
    </row>
    <row r="11607" spans="17:17" x14ac:dyDescent="0.25">
      <c r="Q11607" s="30"/>
    </row>
    <row r="11608" spans="17:17" x14ac:dyDescent="0.25">
      <c r="Q11608" s="30"/>
    </row>
    <row r="11609" spans="17:17" x14ac:dyDescent="0.25">
      <c r="Q11609" s="30"/>
    </row>
    <row r="11610" spans="17:17" x14ac:dyDescent="0.25">
      <c r="Q11610" s="30"/>
    </row>
    <row r="11611" spans="17:17" x14ac:dyDescent="0.25">
      <c r="Q11611" s="30"/>
    </row>
    <row r="11612" spans="17:17" x14ac:dyDescent="0.25">
      <c r="Q11612" s="30"/>
    </row>
    <row r="11613" spans="17:17" x14ac:dyDescent="0.25">
      <c r="Q11613" s="30"/>
    </row>
    <row r="11614" spans="17:17" x14ac:dyDescent="0.25">
      <c r="Q11614" s="30"/>
    </row>
    <row r="11615" spans="17:17" x14ac:dyDescent="0.25">
      <c r="Q11615" s="30"/>
    </row>
    <row r="11616" spans="17:17" x14ac:dyDescent="0.25">
      <c r="Q11616" s="30"/>
    </row>
    <row r="11617" spans="17:17" x14ac:dyDescent="0.25">
      <c r="Q11617" s="30"/>
    </row>
    <row r="11618" spans="17:17" x14ac:dyDescent="0.25">
      <c r="Q11618" s="30"/>
    </row>
    <row r="11619" spans="17:17" x14ac:dyDescent="0.25">
      <c r="Q11619" s="30"/>
    </row>
    <row r="11620" spans="17:17" x14ac:dyDescent="0.25">
      <c r="Q11620" s="30"/>
    </row>
    <row r="11621" spans="17:17" x14ac:dyDescent="0.25">
      <c r="Q11621" s="30"/>
    </row>
    <row r="11622" spans="17:17" x14ac:dyDescent="0.25">
      <c r="Q11622" s="30"/>
    </row>
    <row r="11623" spans="17:17" x14ac:dyDescent="0.25">
      <c r="Q11623" s="30"/>
    </row>
    <row r="11624" spans="17:17" x14ac:dyDescent="0.25">
      <c r="Q11624" s="30"/>
    </row>
    <row r="11625" spans="17:17" x14ac:dyDescent="0.25">
      <c r="Q11625" s="30"/>
    </row>
    <row r="11626" spans="17:17" x14ac:dyDescent="0.25">
      <c r="Q11626" s="30"/>
    </row>
    <row r="11627" spans="17:17" x14ac:dyDescent="0.25">
      <c r="Q11627" s="30"/>
    </row>
    <row r="11628" spans="17:17" x14ac:dyDescent="0.25">
      <c r="Q11628" s="30"/>
    </row>
    <row r="11629" spans="17:17" x14ac:dyDescent="0.25">
      <c r="Q11629" s="30"/>
    </row>
    <row r="11630" spans="17:17" x14ac:dyDescent="0.25">
      <c r="Q11630" s="30"/>
    </row>
    <row r="11631" spans="17:17" x14ac:dyDescent="0.25">
      <c r="Q11631" s="30"/>
    </row>
    <row r="11632" spans="17:17" x14ac:dyDescent="0.25">
      <c r="Q11632" s="30"/>
    </row>
    <row r="11633" spans="17:17" x14ac:dyDescent="0.25">
      <c r="Q11633" s="30"/>
    </row>
    <row r="11634" spans="17:17" x14ac:dyDescent="0.25">
      <c r="Q11634" s="30"/>
    </row>
    <row r="11635" spans="17:17" x14ac:dyDescent="0.25">
      <c r="Q11635" s="30"/>
    </row>
    <row r="11636" spans="17:17" x14ac:dyDescent="0.25">
      <c r="Q11636" s="30"/>
    </row>
    <row r="11637" spans="17:17" x14ac:dyDescent="0.25">
      <c r="Q11637" s="30"/>
    </row>
    <row r="11638" spans="17:17" x14ac:dyDescent="0.25">
      <c r="Q11638" s="30"/>
    </row>
    <row r="11639" spans="17:17" x14ac:dyDescent="0.25">
      <c r="Q11639" s="30"/>
    </row>
    <row r="11640" spans="17:17" x14ac:dyDescent="0.25">
      <c r="Q11640" s="30"/>
    </row>
    <row r="11641" spans="17:17" x14ac:dyDescent="0.25">
      <c r="Q11641" s="30"/>
    </row>
    <row r="11642" spans="17:17" x14ac:dyDescent="0.25">
      <c r="Q11642" s="30"/>
    </row>
    <row r="11643" spans="17:17" x14ac:dyDescent="0.25">
      <c r="Q11643" s="30"/>
    </row>
    <row r="11644" spans="17:17" x14ac:dyDescent="0.25">
      <c r="Q11644" s="30"/>
    </row>
    <row r="11645" spans="17:17" x14ac:dyDescent="0.25">
      <c r="Q11645" s="30"/>
    </row>
    <row r="11646" spans="17:17" x14ac:dyDescent="0.25">
      <c r="Q11646" s="30"/>
    </row>
    <row r="11647" spans="17:17" x14ac:dyDescent="0.25">
      <c r="Q11647" s="30"/>
    </row>
    <row r="11648" spans="17:17" x14ac:dyDescent="0.25">
      <c r="Q11648" s="30"/>
    </row>
    <row r="11649" spans="17:17" x14ac:dyDescent="0.25">
      <c r="Q11649" s="30"/>
    </row>
    <row r="11650" spans="17:17" x14ac:dyDescent="0.25">
      <c r="Q11650" s="30"/>
    </row>
    <row r="11651" spans="17:17" x14ac:dyDescent="0.25">
      <c r="Q11651" s="30"/>
    </row>
    <row r="11652" spans="17:17" x14ac:dyDescent="0.25">
      <c r="Q11652" s="30"/>
    </row>
    <row r="11653" spans="17:17" x14ac:dyDescent="0.25">
      <c r="Q11653" s="30"/>
    </row>
    <row r="11654" spans="17:17" x14ac:dyDescent="0.25">
      <c r="Q11654" s="30"/>
    </row>
    <row r="11655" spans="17:17" x14ac:dyDescent="0.25">
      <c r="Q11655" s="30"/>
    </row>
    <row r="11656" spans="17:17" x14ac:dyDescent="0.25">
      <c r="Q11656" s="30"/>
    </row>
    <row r="11657" spans="17:17" x14ac:dyDescent="0.25">
      <c r="Q11657" s="30"/>
    </row>
    <row r="11658" spans="17:17" x14ac:dyDescent="0.25">
      <c r="Q11658" s="30"/>
    </row>
    <row r="11659" spans="17:17" x14ac:dyDescent="0.25">
      <c r="Q11659" s="30"/>
    </row>
    <row r="11660" spans="17:17" x14ac:dyDescent="0.25">
      <c r="Q11660" s="30"/>
    </row>
    <row r="11661" spans="17:17" x14ac:dyDescent="0.25">
      <c r="Q11661" s="30"/>
    </row>
    <row r="11662" spans="17:17" x14ac:dyDescent="0.25">
      <c r="Q11662" s="30"/>
    </row>
    <row r="11663" spans="17:17" x14ac:dyDescent="0.25">
      <c r="Q11663" s="30"/>
    </row>
    <row r="11664" spans="17:17" x14ac:dyDescent="0.25">
      <c r="Q11664" s="30"/>
    </row>
    <row r="11665" spans="17:17" x14ac:dyDescent="0.25">
      <c r="Q11665" s="30"/>
    </row>
    <row r="11666" spans="17:17" x14ac:dyDescent="0.25">
      <c r="Q11666" s="30"/>
    </row>
    <row r="11667" spans="17:17" x14ac:dyDescent="0.25">
      <c r="Q11667" s="30"/>
    </row>
    <row r="11668" spans="17:17" x14ac:dyDescent="0.25">
      <c r="Q11668" s="30"/>
    </row>
    <row r="11669" spans="17:17" x14ac:dyDescent="0.25">
      <c r="Q11669" s="30"/>
    </row>
    <row r="11670" spans="17:17" x14ac:dyDescent="0.25">
      <c r="Q11670" s="30"/>
    </row>
    <row r="11671" spans="17:17" x14ac:dyDescent="0.25">
      <c r="Q11671" s="30"/>
    </row>
    <row r="11672" spans="17:17" x14ac:dyDescent="0.25">
      <c r="Q11672" s="30"/>
    </row>
    <row r="11673" spans="17:17" x14ac:dyDescent="0.25">
      <c r="Q11673" s="30"/>
    </row>
    <row r="11674" spans="17:17" x14ac:dyDescent="0.25">
      <c r="Q11674" s="30"/>
    </row>
    <row r="11675" spans="17:17" x14ac:dyDescent="0.25">
      <c r="Q11675" s="30"/>
    </row>
    <row r="11676" spans="17:17" x14ac:dyDescent="0.25">
      <c r="Q11676" s="30"/>
    </row>
    <row r="11677" spans="17:17" x14ac:dyDescent="0.25">
      <c r="Q11677" s="30"/>
    </row>
    <row r="11678" spans="17:17" x14ac:dyDescent="0.25">
      <c r="Q11678" s="30"/>
    </row>
    <row r="11679" spans="17:17" x14ac:dyDescent="0.25">
      <c r="Q11679" s="30"/>
    </row>
    <row r="11680" spans="17:17" x14ac:dyDescent="0.25">
      <c r="Q11680" s="30"/>
    </row>
    <row r="11681" spans="17:17" x14ac:dyDescent="0.25">
      <c r="Q11681" s="30"/>
    </row>
    <row r="11682" spans="17:17" x14ac:dyDescent="0.25">
      <c r="Q11682" s="30"/>
    </row>
    <row r="11683" spans="17:17" x14ac:dyDescent="0.25">
      <c r="Q11683" s="30"/>
    </row>
    <row r="11684" spans="17:17" x14ac:dyDescent="0.25">
      <c r="Q11684" s="30"/>
    </row>
    <row r="11685" spans="17:17" x14ac:dyDescent="0.25">
      <c r="Q11685" s="30"/>
    </row>
    <row r="11686" spans="17:17" x14ac:dyDescent="0.25">
      <c r="Q11686" s="30"/>
    </row>
    <row r="11687" spans="17:17" x14ac:dyDescent="0.25">
      <c r="Q11687" s="30"/>
    </row>
    <row r="11688" spans="17:17" x14ac:dyDescent="0.25">
      <c r="Q11688" s="30"/>
    </row>
    <row r="11689" spans="17:17" x14ac:dyDescent="0.25">
      <c r="Q11689" s="30"/>
    </row>
    <row r="11690" spans="17:17" x14ac:dyDescent="0.25">
      <c r="Q11690" s="30"/>
    </row>
    <row r="11691" spans="17:17" x14ac:dyDescent="0.25">
      <c r="Q11691" s="30"/>
    </row>
    <row r="11692" spans="17:17" x14ac:dyDescent="0.25">
      <c r="Q11692" s="30"/>
    </row>
    <row r="11693" spans="17:17" x14ac:dyDescent="0.25">
      <c r="Q11693" s="30"/>
    </row>
    <row r="11694" spans="17:17" x14ac:dyDescent="0.25">
      <c r="Q11694" s="30"/>
    </row>
    <row r="11695" spans="17:17" x14ac:dyDescent="0.25">
      <c r="Q11695" s="30"/>
    </row>
    <row r="11696" spans="17:17" x14ac:dyDescent="0.25">
      <c r="Q11696" s="30"/>
    </row>
    <row r="11697" spans="17:17" x14ac:dyDescent="0.25">
      <c r="Q11697" s="30"/>
    </row>
    <row r="11698" spans="17:17" x14ac:dyDescent="0.25">
      <c r="Q11698" s="30"/>
    </row>
    <row r="11699" spans="17:17" x14ac:dyDescent="0.25">
      <c r="Q11699" s="30"/>
    </row>
    <row r="11700" spans="17:17" x14ac:dyDescent="0.25">
      <c r="Q11700" s="30"/>
    </row>
    <row r="11701" spans="17:17" x14ac:dyDescent="0.25">
      <c r="Q11701" s="30"/>
    </row>
    <row r="11702" spans="17:17" x14ac:dyDescent="0.25">
      <c r="Q11702" s="30"/>
    </row>
    <row r="11703" spans="17:17" x14ac:dyDescent="0.25">
      <c r="Q11703" s="30"/>
    </row>
    <row r="11704" spans="17:17" x14ac:dyDescent="0.25">
      <c r="Q11704" s="30"/>
    </row>
    <row r="11705" spans="17:17" x14ac:dyDescent="0.25">
      <c r="Q11705" s="30"/>
    </row>
    <row r="11706" spans="17:17" x14ac:dyDescent="0.25">
      <c r="Q11706" s="30"/>
    </row>
    <row r="11707" spans="17:17" x14ac:dyDescent="0.25">
      <c r="Q11707" s="30"/>
    </row>
    <row r="11708" spans="17:17" x14ac:dyDescent="0.25">
      <c r="Q11708" s="30"/>
    </row>
    <row r="11709" spans="17:17" x14ac:dyDescent="0.25">
      <c r="Q11709" s="30"/>
    </row>
    <row r="11710" spans="17:17" x14ac:dyDescent="0.25">
      <c r="Q11710" s="30"/>
    </row>
    <row r="11711" spans="17:17" x14ac:dyDescent="0.25">
      <c r="Q11711" s="30"/>
    </row>
    <row r="11712" spans="17:17" x14ac:dyDescent="0.25">
      <c r="Q11712" s="30"/>
    </row>
    <row r="11713" spans="17:17" x14ac:dyDescent="0.25">
      <c r="Q11713" s="30"/>
    </row>
    <row r="11714" spans="17:17" x14ac:dyDescent="0.25">
      <c r="Q11714" s="30"/>
    </row>
    <row r="11715" spans="17:17" x14ac:dyDescent="0.25">
      <c r="Q11715" s="30"/>
    </row>
    <row r="11716" spans="17:17" x14ac:dyDescent="0.25">
      <c r="Q11716" s="30"/>
    </row>
    <row r="11717" spans="17:17" x14ac:dyDescent="0.25">
      <c r="Q11717" s="30"/>
    </row>
    <row r="11718" spans="17:17" x14ac:dyDescent="0.25">
      <c r="Q11718" s="30"/>
    </row>
    <row r="11719" spans="17:17" x14ac:dyDescent="0.25">
      <c r="Q11719" s="30"/>
    </row>
    <row r="11720" spans="17:17" x14ac:dyDescent="0.25">
      <c r="Q11720" s="30"/>
    </row>
    <row r="11721" spans="17:17" x14ac:dyDescent="0.25">
      <c r="Q11721" s="30"/>
    </row>
    <row r="11722" spans="17:17" x14ac:dyDescent="0.25">
      <c r="Q11722" s="30"/>
    </row>
    <row r="11723" spans="17:17" x14ac:dyDescent="0.25">
      <c r="Q11723" s="30"/>
    </row>
    <row r="11724" spans="17:17" x14ac:dyDescent="0.25">
      <c r="Q11724" s="30"/>
    </row>
    <row r="11725" spans="17:17" x14ac:dyDescent="0.25">
      <c r="Q11725" s="30"/>
    </row>
    <row r="11726" spans="17:17" x14ac:dyDescent="0.25">
      <c r="Q11726" s="30"/>
    </row>
    <row r="11727" spans="17:17" x14ac:dyDescent="0.25">
      <c r="Q11727" s="30"/>
    </row>
    <row r="11728" spans="17:17" x14ac:dyDescent="0.25">
      <c r="Q11728" s="30"/>
    </row>
    <row r="11729" spans="17:17" x14ac:dyDescent="0.25">
      <c r="Q11729" s="30"/>
    </row>
    <row r="11730" spans="17:17" x14ac:dyDescent="0.25">
      <c r="Q11730" s="30"/>
    </row>
    <row r="11731" spans="17:17" x14ac:dyDescent="0.25">
      <c r="Q11731" s="30"/>
    </row>
    <row r="11732" spans="17:17" x14ac:dyDescent="0.25">
      <c r="Q11732" s="30"/>
    </row>
    <row r="11733" spans="17:17" x14ac:dyDescent="0.25">
      <c r="Q11733" s="30"/>
    </row>
    <row r="11734" spans="17:17" x14ac:dyDescent="0.25">
      <c r="Q11734" s="30"/>
    </row>
    <row r="11735" spans="17:17" x14ac:dyDescent="0.25">
      <c r="Q11735" s="30"/>
    </row>
    <row r="11736" spans="17:17" x14ac:dyDescent="0.25">
      <c r="Q11736" s="30"/>
    </row>
    <row r="11737" spans="17:17" x14ac:dyDescent="0.25">
      <c r="Q11737" s="30"/>
    </row>
    <row r="11738" spans="17:17" x14ac:dyDescent="0.25">
      <c r="Q11738" s="30"/>
    </row>
    <row r="11739" spans="17:17" x14ac:dyDescent="0.25">
      <c r="Q11739" s="30"/>
    </row>
    <row r="11740" spans="17:17" x14ac:dyDescent="0.25">
      <c r="Q11740" s="30"/>
    </row>
    <row r="11741" spans="17:17" x14ac:dyDescent="0.25">
      <c r="Q11741" s="30"/>
    </row>
    <row r="11742" spans="17:17" x14ac:dyDescent="0.25">
      <c r="Q11742" s="30"/>
    </row>
    <row r="11743" spans="17:17" x14ac:dyDescent="0.25">
      <c r="Q11743" s="30"/>
    </row>
    <row r="11744" spans="17:17" x14ac:dyDescent="0.25">
      <c r="Q11744" s="30"/>
    </row>
    <row r="11745" spans="17:17" x14ac:dyDescent="0.25">
      <c r="Q11745" s="30"/>
    </row>
    <row r="11746" spans="17:17" x14ac:dyDescent="0.25">
      <c r="Q11746" s="30"/>
    </row>
    <row r="11747" spans="17:17" x14ac:dyDescent="0.25">
      <c r="Q11747" s="30"/>
    </row>
    <row r="11748" spans="17:17" x14ac:dyDescent="0.25">
      <c r="Q11748" s="30"/>
    </row>
    <row r="11749" spans="17:17" x14ac:dyDescent="0.25">
      <c r="Q11749" s="30"/>
    </row>
    <row r="11750" spans="17:17" x14ac:dyDescent="0.25">
      <c r="Q11750" s="30"/>
    </row>
    <row r="11751" spans="17:17" x14ac:dyDescent="0.25">
      <c r="Q11751" s="30"/>
    </row>
    <row r="11752" spans="17:17" x14ac:dyDescent="0.25">
      <c r="Q11752" s="30"/>
    </row>
    <row r="11753" spans="17:17" x14ac:dyDescent="0.25">
      <c r="Q11753" s="30"/>
    </row>
    <row r="11754" spans="17:17" x14ac:dyDescent="0.25">
      <c r="Q11754" s="30"/>
    </row>
    <row r="11755" spans="17:17" x14ac:dyDescent="0.25">
      <c r="Q11755" s="30"/>
    </row>
    <row r="11756" spans="17:17" x14ac:dyDescent="0.25">
      <c r="Q11756" s="30"/>
    </row>
    <row r="11757" spans="17:17" x14ac:dyDescent="0.25">
      <c r="Q11757" s="30"/>
    </row>
    <row r="11758" spans="17:17" x14ac:dyDescent="0.25">
      <c r="Q11758" s="30"/>
    </row>
    <row r="11759" spans="17:17" x14ac:dyDescent="0.25">
      <c r="Q11759" s="30"/>
    </row>
    <row r="11760" spans="17:17" x14ac:dyDescent="0.25">
      <c r="Q11760" s="30"/>
    </row>
    <row r="11761" spans="17:17" x14ac:dyDescent="0.25">
      <c r="Q11761" s="30"/>
    </row>
    <row r="11762" spans="17:17" x14ac:dyDescent="0.25">
      <c r="Q11762" s="30"/>
    </row>
    <row r="11763" spans="17:17" x14ac:dyDescent="0.25">
      <c r="Q11763" s="30"/>
    </row>
    <row r="11764" spans="17:17" x14ac:dyDescent="0.25">
      <c r="Q11764" s="30"/>
    </row>
    <row r="11765" spans="17:17" x14ac:dyDescent="0.25">
      <c r="Q11765" s="30"/>
    </row>
    <row r="11766" spans="17:17" x14ac:dyDescent="0.25">
      <c r="Q11766" s="30"/>
    </row>
    <row r="11767" spans="17:17" x14ac:dyDescent="0.25">
      <c r="Q11767" s="30"/>
    </row>
    <row r="11768" spans="17:17" x14ac:dyDescent="0.25">
      <c r="Q11768" s="30"/>
    </row>
    <row r="11769" spans="17:17" x14ac:dyDescent="0.25">
      <c r="Q11769" s="30"/>
    </row>
    <row r="11770" spans="17:17" x14ac:dyDescent="0.25">
      <c r="Q11770" s="30"/>
    </row>
    <row r="11771" spans="17:17" x14ac:dyDescent="0.25">
      <c r="Q11771" s="30"/>
    </row>
    <row r="11772" spans="17:17" x14ac:dyDescent="0.25">
      <c r="Q11772" s="30"/>
    </row>
    <row r="11773" spans="17:17" x14ac:dyDescent="0.25">
      <c r="Q11773" s="30"/>
    </row>
    <row r="11774" spans="17:17" x14ac:dyDescent="0.25">
      <c r="Q11774" s="30"/>
    </row>
    <row r="11775" spans="17:17" x14ac:dyDescent="0.25">
      <c r="Q11775" s="30"/>
    </row>
    <row r="11776" spans="17:17" x14ac:dyDescent="0.25">
      <c r="Q11776" s="30"/>
    </row>
    <row r="11777" spans="17:17" x14ac:dyDescent="0.25">
      <c r="Q11777" s="30"/>
    </row>
    <row r="11778" spans="17:17" x14ac:dyDescent="0.25">
      <c r="Q11778" s="30"/>
    </row>
    <row r="11779" spans="17:17" x14ac:dyDescent="0.25">
      <c r="Q11779" s="30"/>
    </row>
    <row r="11780" spans="17:17" x14ac:dyDescent="0.25">
      <c r="Q11780" s="30"/>
    </row>
    <row r="11781" spans="17:17" x14ac:dyDescent="0.25">
      <c r="Q11781" s="30"/>
    </row>
    <row r="11782" spans="17:17" x14ac:dyDescent="0.25">
      <c r="Q11782" s="30"/>
    </row>
    <row r="11783" spans="17:17" x14ac:dyDescent="0.25">
      <c r="Q11783" s="30"/>
    </row>
    <row r="11784" spans="17:17" x14ac:dyDescent="0.25">
      <c r="Q11784" s="30"/>
    </row>
    <row r="11785" spans="17:17" x14ac:dyDescent="0.25">
      <c r="Q11785" s="30"/>
    </row>
    <row r="11786" spans="17:17" x14ac:dyDescent="0.25">
      <c r="Q11786" s="30"/>
    </row>
    <row r="11787" spans="17:17" x14ac:dyDescent="0.25">
      <c r="Q11787" s="30"/>
    </row>
    <row r="11788" spans="17:17" x14ac:dyDescent="0.25">
      <c r="Q11788" s="30"/>
    </row>
    <row r="11789" spans="17:17" x14ac:dyDescent="0.25">
      <c r="Q11789" s="30"/>
    </row>
    <row r="11790" spans="17:17" x14ac:dyDescent="0.25">
      <c r="Q11790" s="30"/>
    </row>
    <row r="11791" spans="17:17" x14ac:dyDescent="0.25">
      <c r="Q11791" s="30"/>
    </row>
    <row r="11792" spans="17:17" x14ac:dyDescent="0.25">
      <c r="Q11792" s="30"/>
    </row>
    <row r="11793" spans="17:17" x14ac:dyDescent="0.25">
      <c r="Q11793" s="30"/>
    </row>
    <row r="11794" spans="17:17" x14ac:dyDescent="0.25">
      <c r="Q11794" s="30"/>
    </row>
    <row r="11795" spans="17:17" x14ac:dyDescent="0.25">
      <c r="Q11795" s="30"/>
    </row>
    <row r="11796" spans="17:17" x14ac:dyDescent="0.25">
      <c r="Q11796" s="30"/>
    </row>
    <row r="11797" spans="17:17" x14ac:dyDescent="0.25">
      <c r="Q11797" s="30"/>
    </row>
    <row r="11798" spans="17:17" x14ac:dyDescent="0.25">
      <c r="Q11798" s="30"/>
    </row>
    <row r="11799" spans="17:17" x14ac:dyDescent="0.25">
      <c r="Q11799" s="30"/>
    </row>
    <row r="11800" spans="17:17" x14ac:dyDescent="0.25">
      <c r="Q11800" s="30"/>
    </row>
    <row r="11801" spans="17:17" x14ac:dyDescent="0.25">
      <c r="Q11801" s="30"/>
    </row>
    <row r="11802" spans="17:17" x14ac:dyDescent="0.25">
      <c r="Q11802" s="30"/>
    </row>
    <row r="11803" spans="17:17" x14ac:dyDescent="0.25">
      <c r="Q11803" s="30"/>
    </row>
    <row r="11804" spans="17:17" x14ac:dyDescent="0.25">
      <c r="Q11804" s="30"/>
    </row>
    <row r="11805" spans="17:17" x14ac:dyDescent="0.25">
      <c r="Q11805" s="30"/>
    </row>
    <row r="11806" spans="17:17" x14ac:dyDescent="0.25">
      <c r="Q11806" s="30"/>
    </row>
    <row r="11807" spans="17:17" x14ac:dyDescent="0.25">
      <c r="Q11807" s="30"/>
    </row>
    <row r="11808" spans="17:17" x14ac:dyDescent="0.25">
      <c r="Q11808" s="30"/>
    </row>
    <row r="11809" spans="17:17" x14ac:dyDescent="0.25">
      <c r="Q11809" s="30"/>
    </row>
    <row r="11810" spans="17:17" x14ac:dyDescent="0.25">
      <c r="Q11810" s="30"/>
    </row>
    <row r="11811" spans="17:17" x14ac:dyDescent="0.25">
      <c r="Q11811" s="30"/>
    </row>
    <row r="11812" spans="17:17" x14ac:dyDescent="0.25">
      <c r="Q11812" s="30"/>
    </row>
    <row r="11813" spans="17:17" x14ac:dyDescent="0.25">
      <c r="Q11813" s="30"/>
    </row>
    <row r="11814" spans="17:17" x14ac:dyDescent="0.25">
      <c r="Q11814" s="30"/>
    </row>
    <row r="11815" spans="17:17" x14ac:dyDescent="0.25">
      <c r="Q11815" s="30"/>
    </row>
    <row r="11816" spans="17:17" x14ac:dyDescent="0.25">
      <c r="Q11816" s="30"/>
    </row>
    <row r="11817" spans="17:17" x14ac:dyDescent="0.25">
      <c r="Q11817" s="30"/>
    </row>
    <row r="11818" spans="17:17" x14ac:dyDescent="0.25">
      <c r="Q11818" s="30"/>
    </row>
    <row r="11819" spans="17:17" x14ac:dyDescent="0.25">
      <c r="Q11819" s="30"/>
    </row>
    <row r="11820" spans="17:17" x14ac:dyDescent="0.25">
      <c r="Q11820" s="30"/>
    </row>
    <row r="11821" spans="17:17" x14ac:dyDescent="0.25">
      <c r="Q11821" s="30"/>
    </row>
    <row r="11822" spans="17:17" x14ac:dyDescent="0.25">
      <c r="Q11822" s="30"/>
    </row>
    <row r="11823" spans="17:17" x14ac:dyDescent="0.25">
      <c r="Q11823" s="30"/>
    </row>
    <row r="11824" spans="17:17" x14ac:dyDescent="0.25">
      <c r="Q11824" s="30"/>
    </row>
    <row r="11825" spans="17:17" x14ac:dyDescent="0.25">
      <c r="Q11825" s="30"/>
    </row>
    <row r="11826" spans="17:17" x14ac:dyDescent="0.25">
      <c r="Q11826" s="30"/>
    </row>
    <row r="11827" spans="17:17" x14ac:dyDescent="0.25">
      <c r="Q11827" s="30"/>
    </row>
    <row r="11828" spans="17:17" x14ac:dyDescent="0.25">
      <c r="Q11828" s="30"/>
    </row>
    <row r="11829" spans="17:17" x14ac:dyDescent="0.25">
      <c r="Q11829" s="30"/>
    </row>
    <row r="11830" spans="17:17" x14ac:dyDescent="0.25">
      <c r="Q11830" s="30"/>
    </row>
    <row r="11831" spans="17:17" x14ac:dyDescent="0.25">
      <c r="Q11831" s="30"/>
    </row>
    <row r="11832" spans="17:17" x14ac:dyDescent="0.25">
      <c r="Q11832" s="30"/>
    </row>
    <row r="11833" spans="17:17" x14ac:dyDescent="0.25">
      <c r="Q11833" s="30"/>
    </row>
    <row r="11834" spans="17:17" x14ac:dyDescent="0.25">
      <c r="Q11834" s="30"/>
    </row>
    <row r="11835" spans="17:17" x14ac:dyDescent="0.25">
      <c r="Q11835" s="30"/>
    </row>
    <row r="11836" spans="17:17" x14ac:dyDescent="0.25">
      <c r="Q11836" s="30"/>
    </row>
    <row r="11837" spans="17:17" x14ac:dyDescent="0.25">
      <c r="Q11837" s="30"/>
    </row>
    <row r="11838" spans="17:17" x14ac:dyDescent="0.25">
      <c r="Q11838" s="30"/>
    </row>
    <row r="11839" spans="17:17" x14ac:dyDescent="0.25">
      <c r="Q11839" s="30"/>
    </row>
    <row r="11840" spans="17:17" x14ac:dyDescent="0.25">
      <c r="Q11840" s="30"/>
    </row>
    <row r="11841" spans="17:17" x14ac:dyDescent="0.25">
      <c r="Q11841" s="30"/>
    </row>
    <row r="11842" spans="17:17" x14ac:dyDescent="0.25">
      <c r="Q11842" s="30"/>
    </row>
    <row r="11843" spans="17:17" x14ac:dyDescent="0.25">
      <c r="Q11843" s="30"/>
    </row>
    <row r="11844" spans="17:17" x14ac:dyDescent="0.25">
      <c r="Q11844" s="30"/>
    </row>
    <row r="11845" spans="17:17" x14ac:dyDescent="0.25">
      <c r="Q11845" s="30"/>
    </row>
    <row r="11846" spans="17:17" x14ac:dyDescent="0.25">
      <c r="Q11846" s="30"/>
    </row>
    <row r="11847" spans="17:17" x14ac:dyDescent="0.25">
      <c r="Q11847" s="30"/>
    </row>
    <row r="11848" spans="17:17" x14ac:dyDescent="0.25">
      <c r="Q11848" s="30"/>
    </row>
    <row r="11849" spans="17:17" x14ac:dyDescent="0.25">
      <c r="Q11849" s="30"/>
    </row>
    <row r="11850" spans="17:17" x14ac:dyDescent="0.25">
      <c r="Q11850" s="30"/>
    </row>
    <row r="11851" spans="17:17" x14ac:dyDescent="0.25">
      <c r="Q11851" s="30"/>
    </row>
    <row r="11852" spans="17:17" x14ac:dyDescent="0.25">
      <c r="Q11852" s="30"/>
    </row>
    <row r="11853" spans="17:17" x14ac:dyDescent="0.25">
      <c r="Q11853" s="30"/>
    </row>
    <row r="11854" spans="17:17" x14ac:dyDescent="0.25">
      <c r="Q11854" s="30"/>
    </row>
    <row r="11855" spans="17:17" x14ac:dyDescent="0.25">
      <c r="Q11855" s="30"/>
    </row>
    <row r="11856" spans="17:17" x14ac:dyDescent="0.25">
      <c r="Q11856" s="30"/>
    </row>
    <row r="11857" spans="17:17" x14ac:dyDescent="0.25">
      <c r="Q11857" s="30"/>
    </row>
    <row r="11858" spans="17:17" x14ac:dyDescent="0.25">
      <c r="Q11858" s="30"/>
    </row>
    <row r="11859" spans="17:17" x14ac:dyDescent="0.25">
      <c r="Q11859" s="30"/>
    </row>
    <row r="11860" spans="17:17" x14ac:dyDescent="0.25">
      <c r="Q11860" s="30"/>
    </row>
    <row r="11861" spans="17:17" x14ac:dyDescent="0.25">
      <c r="Q11861" s="30"/>
    </row>
    <row r="11862" spans="17:17" x14ac:dyDescent="0.25">
      <c r="Q11862" s="30"/>
    </row>
    <row r="11863" spans="17:17" x14ac:dyDescent="0.25">
      <c r="Q11863" s="30"/>
    </row>
    <row r="11864" spans="17:17" x14ac:dyDescent="0.25">
      <c r="Q11864" s="30"/>
    </row>
    <row r="11865" spans="17:17" x14ac:dyDescent="0.25">
      <c r="Q11865" s="30"/>
    </row>
    <row r="11866" spans="17:17" x14ac:dyDescent="0.25">
      <c r="Q11866" s="30"/>
    </row>
    <row r="11867" spans="17:17" x14ac:dyDescent="0.25">
      <c r="Q11867" s="30"/>
    </row>
    <row r="11868" spans="17:17" x14ac:dyDescent="0.25">
      <c r="Q11868" s="30"/>
    </row>
    <row r="11869" spans="17:17" x14ac:dyDescent="0.25">
      <c r="Q11869" s="30"/>
    </row>
    <row r="11870" spans="17:17" x14ac:dyDescent="0.25">
      <c r="Q11870" s="30"/>
    </row>
    <row r="11871" spans="17:17" x14ac:dyDescent="0.25">
      <c r="Q11871" s="30"/>
    </row>
    <row r="11872" spans="17:17" x14ac:dyDescent="0.25">
      <c r="Q11872" s="30"/>
    </row>
    <row r="11873" spans="17:17" x14ac:dyDescent="0.25">
      <c r="Q11873" s="30"/>
    </row>
    <row r="11874" spans="17:17" x14ac:dyDescent="0.25">
      <c r="Q11874" s="30"/>
    </row>
    <row r="11875" spans="17:17" x14ac:dyDescent="0.25">
      <c r="Q11875" s="30"/>
    </row>
    <row r="11876" spans="17:17" x14ac:dyDescent="0.25">
      <c r="Q11876" s="30"/>
    </row>
    <row r="11877" spans="17:17" x14ac:dyDescent="0.25">
      <c r="Q11877" s="30"/>
    </row>
    <row r="11878" spans="17:17" x14ac:dyDescent="0.25">
      <c r="Q11878" s="30"/>
    </row>
    <row r="11879" spans="17:17" x14ac:dyDescent="0.25">
      <c r="Q11879" s="30"/>
    </row>
    <row r="11880" spans="17:17" x14ac:dyDescent="0.25">
      <c r="Q11880" s="30"/>
    </row>
    <row r="11881" spans="17:17" x14ac:dyDescent="0.25">
      <c r="Q11881" s="30"/>
    </row>
    <row r="11882" spans="17:17" x14ac:dyDescent="0.25">
      <c r="Q11882" s="30"/>
    </row>
    <row r="11883" spans="17:17" x14ac:dyDescent="0.25">
      <c r="Q11883" s="30"/>
    </row>
    <row r="11884" spans="17:17" x14ac:dyDescent="0.25">
      <c r="Q11884" s="30"/>
    </row>
    <row r="11885" spans="17:17" x14ac:dyDescent="0.25">
      <c r="Q11885" s="30"/>
    </row>
    <row r="11886" spans="17:17" x14ac:dyDescent="0.25">
      <c r="Q11886" s="30"/>
    </row>
    <row r="11887" spans="17:17" x14ac:dyDescent="0.25">
      <c r="Q11887" s="30"/>
    </row>
    <row r="11888" spans="17:17" x14ac:dyDescent="0.25">
      <c r="Q11888" s="30"/>
    </row>
    <row r="11889" spans="17:17" x14ac:dyDescent="0.25">
      <c r="Q11889" s="30"/>
    </row>
    <row r="11890" spans="17:17" x14ac:dyDescent="0.25">
      <c r="Q11890" s="30"/>
    </row>
    <row r="11891" spans="17:17" x14ac:dyDescent="0.25">
      <c r="Q11891" s="30"/>
    </row>
    <row r="11892" spans="17:17" x14ac:dyDescent="0.25">
      <c r="Q11892" s="30"/>
    </row>
    <row r="11893" spans="17:17" x14ac:dyDescent="0.25">
      <c r="Q11893" s="30"/>
    </row>
    <row r="11894" spans="17:17" x14ac:dyDescent="0.25">
      <c r="Q11894" s="30"/>
    </row>
    <row r="11895" spans="17:17" x14ac:dyDescent="0.25">
      <c r="Q11895" s="30"/>
    </row>
    <row r="11896" spans="17:17" x14ac:dyDescent="0.25">
      <c r="Q11896" s="30"/>
    </row>
    <row r="11897" spans="17:17" x14ac:dyDescent="0.25">
      <c r="Q11897" s="30"/>
    </row>
    <row r="11898" spans="17:17" x14ac:dyDescent="0.25">
      <c r="Q11898" s="30"/>
    </row>
    <row r="11899" spans="17:17" x14ac:dyDescent="0.25">
      <c r="Q11899" s="30"/>
    </row>
    <row r="11900" spans="17:17" x14ac:dyDescent="0.25">
      <c r="Q11900" s="30"/>
    </row>
    <row r="11901" spans="17:17" x14ac:dyDescent="0.25">
      <c r="Q11901" s="30"/>
    </row>
    <row r="11902" spans="17:17" x14ac:dyDescent="0.25">
      <c r="Q11902" s="30"/>
    </row>
    <row r="11903" spans="17:17" x14ac:dyDescent="0.25">
      <c r="Q11903" s="30"/>
    </row>
    <row r="11904" spans="17:17" x14ac:dyDescent="0.25">
      <c r="Q11904" s="30"/>
    </row>
    <row r="11905" spans="17:17" x14ac:dyDescent="0.25">
      <c r="Q11905" s="30"/>
    </row>
    <row r="11906" spans="17:17" x14ac:dyDescent="0.25">
      <c r="Q11906" s="30"/>
    </row>
    <row r="11907" spans="17:17" x14ac:dyDescent="0.25">
      <c r="Q11907" s="30"/>
    </row>
    <row r="11908" spans="17:17" x14ac:dyDescent="0.25">
      <c r="Q11908" s="30"/>
    </row>
    <row r="11909" spans="17:17" x14ac:dyDescent="0.25">
      <c r="Q11909" s="30"/>
    </row>
    <row r="11910" spans="17:17" x14ac:dyDescent="0.25">
      <c r="Q11910" s="30"/>
    </row>
    <row r="11911" spans="17:17" x14ac:dyDescent="0.25">
      <c r="Q11911" s="30"/>
    </row>
    <row r="11912" spans="17:17" x14ac:dyDescent="0.25">
      <c r="Q11912" s="30"/>
    </row>
    <row r="11913" spans="17:17" x14ac:dyDescent="0.25">
      <c r="Q11913" s="30"/>
    </row>
    <row r="11914" spans="17:17" x14ac:dyDescent="0.25">
      <c r="Q11914" s="30"/>
    </row>
    <row r="11915" spans="17:17" x14ac:dyDescent="0.25">
      <c r="Q11915" s="30"/>
    </row>
    <row r="11916" spans="17:17" x14ac:dyDescent="0.25">
      <c r="Q11916" s="30"/>
    </row>
    <row r="11917" spans="17:17" x14ac:dyDescent="0.25">
      <c r="Q11917" s="30"/>
    </row>
    <row r="11918" spans="17:17" x14ac:dyDescent="0.25">
      <c r="Q11918" s="30"/>
    </row>
    <row r="11919" spans="17:17" x14ac:dyDescent="0.25">
      <c r="Q11919" s="30"/>
    </row>
    <row r="11920" spans="17:17" x14ac:dyDescent="0.25">
      <c r="Q11920" s="30"/>
    </row>
    <row r="11921" spans="17:17" x14ac:dyDescent="0.25">
      <c r="Q11921" s="30"/>
    </row>
    <row r="11922" spans="17:17" x14ac:dyDescent="0.25">
      <c r="Q11922" s="30"/>
    </row>
    <row r="11923" spans="17:17" x14ac:dyDescent="0.25">
      <c r="Q11923" s="30"/>
    </row>
    <row r="11924" spans="17:17" x14ac:dyDescent="0.25">
      <c r="Q11924" s="30"/>
    </row>
    <row r="11925" spans="17:17" x14ac:dyDescent="0.25">
      <c r="Q11925" s="30"/>
    </row>
    <row r="11926" spans="17:17" x14ac:dyDescent="0.25">
      <c r="Q11926" s="30"/>
    </row>
    <row r="11927" spans="17:17" x14ac:dyDescent="0.25">
      <c r="Q11927" s="30"/>
    </row>
    <row r="11928" spans="17:17" x14ac:dyDescent="0.25">
      <c r="Q11928" s="30"/>
    </row>
    <row r="11929" spans="17:17" x14ac:dyDescent="0.25">
      <c r="Q11929" s="30"/>
    </row>
    <row r="11930" spans="17:17" x14ac:dyDescent="0.25">
      <c r="Q11930" s="30"/>
    </row>
    <row r="11931" spans="17:17" x14ac:dyDescent="0.25">
      <c r="Q11931" s="30"/>
    </row>
    <row r="11932" spans="17:17" x14ac:dyDescent="0.25">
      <c r="Q11932" s="30"/>
    </row>
    <row r="11933" spans="17:17" x14ac:dyDescent="0.25">
      <c r="Q11933" s="30"/>
    </row>
    <row r="11934" spans="17:17" x14ac:dyDescent="0.25">
      <c r="Q11934" s="30"/>
    </row>
    <row r="11935" spans="17:17" x14ac:dyDescent="0.25">
      <c r="Q11935" s="30"/>
    </row>
    <row r="11936" spans="17:17" x14ac:dyDescent="0.25">
      <c r="Q11936" s="30"/>
    </row>
    <row r="11937" spans="17:17" x14ac:dyDescent="0.25">
      <c r="Q11937" s="30"/>
    </row>
    <row r="11938" spans="17:17" x14ac:dyDescent="0.25">
      <c r="Q11938" s="30"/>
    </row>
    <row r="11939" spans="17:17" x14ac:dyDescent="0.25">
      <c r="Q11939" s="30"/>
    </row>
    <row r="11940" spans="17:17" x14ac:dyDescent="0.25">
      <c r="Q11940" s="30"/>
    </row>
    <row r="11941" spans="17:17" x14ac:dyDescent="0.25">
      <c r="Q11941" s="30"/>
    </row>
    <row r="11942" spans="17:17" x14ac:dyDescent="0.25">
      <c r="Q11942" s="30"/>
    </row>
    <row r="11943" spans="17:17" x14ac:dyDescent="0.25">
      <c r="Q11943" s="30"/>
    </row>
    <row r="11944" spans="17:17" x14ac:dyDescent="0.25">
      <c r="Q11944" s="30"/>
    </row>
    <row r="11945" spans="17:17" x14ac:dyDescent="0.25">
      <c r="Q11945" s="30"/>
    </row>
    <row r="11946" spans="17:17" x14ac:dyDescent="0.25">
      <c r="Q11946" s="30"/>
    </row>
    <row r="11947" spans="17:17" x14ac:dyDescent="0.25">
      <c r="Q11947" s="30"/>
    </row>
    <row r="11948" spans="17:17" x14ac:dyDescent="0.25">
      <c r="Q11948" s="30"/>
    </row>
    <row r="11949" spans="17:17" x14ac:dyDescent="0.25">
      <c r="Q11949" s="30"/>
    </row>
    <row r="11950" spans="17:17" x14ac:dyDescent="0.25">
      <c r="Q11950" s="30"/>
    </row>
    <row r="11951" spans="17:17" x14ac:dyDescent="0.25">
      <c r="Q11951" s="30"/>
    </row>
    <row r="11952" spans="17:17" x14ac:dyDescent="0.25">
      <c r="Q11952" s="30"/>
    </row>
    <row r="11953" spans="17:17" x14ac:dyDescent="0.25">
      <c r="Q11953" s="30"/>
    </row>
    <row r="11954" spans="17:17" x14ac:dyDescent="0.25">
      <c r="Q11954" s="30"/>
    </row>
    <row r="11955" spans="17:17" x14ac:dyDescent="0.25">
      <c r="Q11955" s="30"/>
    </row>
    <row r="11956" spans="17:17" x14ac:dyDescent="0.25">
      <c r="Q11956" s="30"/>
    </row>
    <row r="11957" spans="17:17" x14ac:dyDescent="0.25">
      <c r="Q11957" s="30"/>
    </row>
    <row r="11958" spans="17:17" x14ac:dyDescent="0.25">
      <c r="Q11958" s="30"/>
    </row>
    <row r="11959" spans="17:17" x14ac:dyDescent="0.25">
      <c r="Q11959" s="30"/>
    </row>
    <row r="11960" spans="17:17" x14ac:dyDescent="0.25">
      <c r="Q11960" s="30"/>
    </row>
    <row r="11961" spans="17:17" x14ac:dyDescent="0.25">
      <c r="Q11961" s="30"/>
    </row>
    <row r="11962" spans="17:17" x14ac:dyDescent="0.25">
      <c r="Q11962" s="30"/>
    </row>
    <row r="11963" spans="17:17" x14ac:dyDescent="0.25">
      <c r="Q11963" s="30"/>
    </row>
    <row r="11964" spans="17:17" x14ac:dyDescent="0.25">
      <c r="Q11964" s="30"/>
    </row>
    <row r="11965" spans="17:17" x14ac:dyDescent="0.25">
      <c r="Q11965" s="30"/>
    </row>
    <row r="11966" spans="17:17" x14ac:dyDescent="0.25">
      <c r="Q11966" s="30"/>
    </row>
    <row r="11967" spans="17:17" x14ac:dyDescent="0.25">
      <c r="Q11967" s="30"/>
    </row>
    <row r="11968" spans="17:17" x14ac:dyDescent="0.25">
      <c r="Q11968" s="30"/>
    </row>
    <row r="11969" spans="17:17" x14ac:dyDescent="0.25">
      <c r="Q11969" s="30"/>
    </row>
    <row r="11970" spans="17:17" x14ac:dyDescent="0.25">
      <c r="Q11970" s="30"/>
    </row>
    <row r="11971" spans="17:17" x14ac:dyDescent="0.25">
      <c r="Q11971" s="30"/>
    </row>
    <row r="11972" spans="17:17" x14ac:dyDescent="0.25">
      <c r="Q11972" s="30"/>
    </row>
    <row r="11973" spans="17:17" x14ac:dyDescent="0.25">
      <c r="Q11973" s="30"/>
    </row>
    <row r="11974" spans="17:17" x14ac:dyDescent="0.25">
      <c r="Q11974" s="30"/>
    </row>
    <row r="11975" spans="17:17" x14ac:dyDescent="0.25">
      <c r="Q11975" s="30"/>
    </row>
    <row r="11976" spans="17:17" x14ac:dyDescent="0.25">
      <c r="Q11976" s="30"/>
    </row>
    <row r="11977" spans="17:17" x14ac:dyDescent="0.25">
      <c r="Q11977" s="30"/>
    </row>
    <row r="11978" spans="17:17" x14ac:dyDescent="0.25">
      <c r="Q11978" s="30"/>
    </row>
    <row r="11979" spans="17:17" x14ac:dyDescent="0.25">
      <c r="Q11979" s="30"/>
    </row>
    <row r="11980" spans="17:17" x14ac:dyDescent="0.25">
      <c r="Q11980" s="30"/>
    </row>
    <row r="11981" spans="17:17" x14ac:dyDescent="0.25">
      <c r="Q11981" s="30"/>
    </row>
    <row r="11982" spans="17:17" x14ac:dyDescent="0.25">
      <c r="Q11982" s="30"/>
    </row>
    <row r="11983" spans="17:17" x14ac:dyDescent="0.25">
      <c r="Q11983" s="30"/>
    </row>
    <row r="11984" spans="17:17" x14ac:dyDescent="0.25">
      <c r="Q11984" s="30"/>
    </row>
    <row r="11985" spans="17:17" x14ac:dyDescent="0.25">
      <c r="Q11985" s="30"/>
    </row>
    <row r="11986" spans="17:17" x14ac:dyDescent="0.25">
      <c r="Q11986" s="30"/>
    </row>
    <row r="11987" spans="17:17" x14ac:dyDescent="0.25">
      <c r="Q11987" s="30"/>
    </row>
    <row r="11988" spans="17:17" x14ac:dyDescent="0.25">
      <c r="Q11988" s="30"/>
    </row>
    <row r="11989" spans="17:17" x14ac:dyDescent="0.25">
      <c r="Q11989" s="30"/>
    </row>
    <row r="11990" spans="17:17" x14ac:dyDescent="0.25">
      <c r="Q11990" s="30"/>
    </row>
    <row r="11991" spans="17:17" x14ac:dyDescent="0.25">
      <c r="Q11991" s="30"/>
    </row>
    <row r="11992" spans="17:17" x14ac:dyDescent="0.25">
      <c r="Q11992" s="30"/>
    </row>
    <row r="11993" spans="17:17" x14ac:dyDescent="0.25">
      <c r="Q11993" s="30"/>
    </row>
    <row r="11994" spans="17:17" x14ac:dyDescent="0.25">
      <c r="Q11994" s="30"/>
    </row>
    <row r="11995" spans="17:17" x14ac:dyDescent="0.25">
      <c r="Q11995" s="30"/>
    </row>
    <row r="11996" spans="17:17" x14ac:dyDescent="0.25">
      <c r="Q11996" s="30"/>
    </row>
    <row r="11997" spans="17:17" x14ac:dyDescent="0.25">
      <c r="Q11997" s="30"/>
    </row>
    <row r="11998" spans="17:17" x14ac:dyDescent="0.25">
      <c r="Q11998" s="30"/>
    </row>
    <row r="11999" spans="17:17" x14ac:dyDescent="0.25">
      <c r="Q11999" s="30"/>
    </row>
    <row r="12000" spans="17:17" x14ac:dyDescent="0.25">
      <c r="Q12000" s="30"/>
    </row>
    <row r="12001" spans="17:17" x14ac:dyDescent="0.25">
      <c r="Q12001" s="30"/>
    </row>
    <row r="12002" spans="17:17" x14ac:dyDescent="0.25">
      <c r="Q12002" s="30"/>
    </row>
    <row r="12003" spans="17:17" x14ac:dyDescent="0.25">
      <c r="Q12003" s="30"/>
    </row>
    <row r="12004" spans="17:17" x14ac:dyDescent="0.25">
      <c r="Q12004" s="30"/>
    </row>
    <row r="12005" spans="17:17" x14ac:dyDescent="0.25">
      <c r="Q12005" s="30"/>
    </row>
    <row r="12006" spans="17:17" x14ac:dyDescent="0.25">
      <c r="Q12006" s="30"/>
    </row>
    <row r="12007" spans="17:17" x14ac:dyDescent="0.25">
      <c r="Q12007" s="30"/>
    </row>
    <row r="12008" spans="17:17" x14ac:dyDescent="0.25">
      <c r="Q12008" s="30"/>
    </row>
    <row r="12009" spans="17:17" x14ac:dyDescent="0.25">
      <c r="Q12009" s="30"/>
    </row>
    <row r="12010" spans="17:17" x14ac:dyDescent="0.25">
      <c r="Q12010" s="30"/>
    </row>
    <row r="12011" spans="17:17" x14ac:dyDescent="0.25">
      <c r="Q12011" s="30"/>
    </row>
    <row r="12012" spans="17:17" x14ac:dyDescent="0.25">
      <c r="Q12012" s="30"/>
    </row>
    <row r="12013" spans="17:17" x14ac:dyDescent="0.25">
      <c r="Q12013" s="30"/>
    </row>
    <row r="12014" spans="17:17" x14ac:dyDescent="0.25">
      <c r="Q12014" s="30"/>
    </row>
    <row r="12015" spans="17:17" x14ac:dyDescent="0.25">
      <c r="Q12015" s="30"/>
    </row>
    <row r="12016" spans="17:17" x14ac:dyDescent="0.25">
      <c r="Q12016" s="30"/>
    </row>
    <row r="12017" spans="17:17" x14ac:dyDescent="0.25">
      <c r="Q12017" s="30"/>
    </row>
    <row r="12018" spans="17:17" x14ac:dyDescent="0.25">
      <c r="Q12018" s="30"/>
    </row>
    <row r="12019" spans="17:17" x14ac:dyDescent="0.25">
      <c r="Q12019" s="30"/>
    </row>
    <row r="12020" spans="17:17" x14ac:dyDescent="0.25">
      <c r="Q12020" s="30"/>
    </row>
    <row r="12021" spans="17:17" x14ac:dyDescent="0.25">
      <c r="Q12021" s="30"/>
    </row>
    <row r="12022" spans="17:17" x14ac:dyDescent="0.25">
      <c r="Q12022" s="30"/>
    </row>
    <row r="12023" spans="17:17" x14ac:dyDescent="0.25">
      <c r="Q12023" s="30"/>
    </row>
    <row r="12024" spans="17:17" x14ac:dyDescent="0.25">
      <c r="Q12024" s="30"/>
    </row>
    <row r="12025" spans="17:17" x14ac:dyDescent="0.25">
      <c r="Q12025" s="30"/>
    </row>
    <row r="12026" spans="17:17" x14ac:dyDescent="0.25">
      <c r="Q12026" s="30"/>
    </row>
    <row r="12027" spans="17:17" x14ac:dyDescent="0.25">
      <c r="Q12027" s="30"/>
    </row>
    <row r="12028" spans="17:17" x14ac:dyDescent="0.25">
      <c r="Q12028" s="30"/>
    </row>
    <row r="12029" spans="17:17" x14ac:dyDescent="0.25">
      <c r="Q12029" s="30"/>
    </row>
    <row r="12030" spans="17:17" x14ac:dyDescent="0.25">
      <c r="Q12030" s="30"/>
    </row>
    <row r="12031" spans="17:17" x14ac:dyDescent="0.25">
      <c r="Q12031" s="30"/>
    </row>
    <row r="12032" spans="17:17" x14ac:dyDescent="0.25">
      <c r="Q12032" s="30"/>
    </row>
    <row r="12033" spans="17:17" x14ac:dyDescent="0.25">
      <c r="Q12033" s="30"/>
    </row>
    <row r="12034" spans="17:17" x14ac:dyDescent="0.25">
      <c r="Q12034" s="30"/>
    </row>
    <row r="12035" spans="17:17" x14ac:dyDescent="0.25">
      <c r="Q12035" s="30"/>
    </row>
    <row r="12036" spans="17:17" x14ac:dyDescent="0.25">
      <c r="Q12036" s="30"/>
    </row>
    <row r="12037" spans="17:17" x14ac:dyDescent="0.25">
      <c r="Q12037" s="30"/>
    </row>
    <row r="12038" spans="17:17" x14ac:dyDescent="0.25">
      <c r="Q12038" s="30"/>
    </row>
    <row r="12039" spans="17:17" x14ac:dyDescent="0.25">
      <c r="Q12039" s="30"/>
    </row>
    <row r="12040" spans="17:17" x14ac:dyDescent="0.25">
      <c r="Q12040" s="30"/>
    </row>
    <row r="12041" spans="17:17" x14ac:dyDescent="0.25">
      <c r="Q12041" s="30"/>
    </row>
    <row r="12042" spans="17:17" x14ac:dyDescent="0.25">
      <c r="Q12042" s="30"/>
    </row>
    <row r="12043" spans="17:17" x14ac:dyDescent="0.25">
      <c r="Q12043" s="30"/>
    </row>
    <row r="12044" spans="17:17" x14ac:dyDescent="0.25">
      <c r="Q12044" s="30"/>
    </row>
    <row r="12045" spans="17:17" x14ac:dyDescent="0.25">
      <c r="Q12045" s="30"/>
    </row>
    <row r="12046" spans="17:17" x14ac:dyDescent="0.25">
      <c r="Q12046" s="30"/>
    </row>
    <row r="12047" spans="17:17" x14ac:dyDescent="0.25">
      <c r="Q12047" s="30"/>
    </row>
    <row r="12048" spans="17:17" x14ac:dyDescent="0.25">
      <c r="Q12048" s="30"/>
    </row>
    <row r="12049" spans="17:17" x14ac:dyDescent="0.25">
      <c r="Q12049" s="30"/>
    </row>
    <row r="12050" spans="17:17" x14ac:dyDescent="0.25">
      <c r="Q12050" s="30"/>
    </row>
    <row r="12051" spans="17:17" x14ac:dyDescent="0.25">
      <c r="Q12051" s="30"/>
    </row>
    <row r="12052" spans="17:17" x14ac:dyDescent="0.25">
      <c r="Q12052" s="30"/>
    </row>
    <row r="12053" spans="17:17" x14ac:dyDescent="0.25">
      <c r="Q12053" s="30"/>
    </row>
    <row r="12054" spans="17:17" x14ac:dyDescent="0.25">
      <c r="Q12054" s="30"/>
    </row>
    <row r="12055" spans="17:17" x14ac:dyDescent="0.25">
      <c r="Q12055" s="30"/>
    </row>
    <row r="12056" spans="17:17" x14ac:dyDescent="0.25">
      <c r="Q12056" s="30"/>
    </row>
    <row r="12057" spans="17:17" x14ac:dyDescent="0.25">
      <c r="Q12057" s="30"/>
    </row>
    <row r="12058" spans="17:17" x14ac:dyDescent="0.25">
      <c r="Q12058" s="30"/>
    </row>
    <row r="12059" spans="17:17" x14ac:dyDescent="0.25">
      <c r="Q12059" s="30"/>
    </row>
    <row r="12060" spans="17:17" x14ac:dyDescent="0.25">
      <c r="Q12060" s="30"/>
    </row>
    <row r="12061" spans="17:17" x14ac:dyDescent="0.25">
      <c r="Q12061" s="30"/>
    </row>
    <row r="12062" spans="17:17" x14ac:dyDescent="0.25">
      <c r="Q12062" s="30"/>
    </row>
    <row r="12063" spans="17:17" x14ac:dyDescent="0.25">
      <c r="Q12063" s="30"/>
    </row>
    <row r="12064" spans="17:17" x14ac:dyDescent="0.25">
      <c r="Q12064" s="30"/>
    </row>
    <row r="12065" spans="17:17" x14ac:dyDescent="0.25">
      <c r="Q12065" s="30"/>
    </row>
    <row r="12066" spans="17:17" x14ac:dyDescent="0.25">
      <c r="Q12066" s="30"/>
    </row>
    <row r="12067" spans="17:17" x14ac:dyDescent="0.25">
      <c r="Q12067" s="30"/>
    </row>
    <row r="12068" spans="17:17" x14ac:dyDescent="0.25">
      <c r="Q12068" s="30"/>
    </row>
    <row r="12069" spans="17:17" x14ac:dyDescent="0.25">
      <c r="Q12069" s="30"/>
    </row>
    <row r="12070" spans="17:17" x14ac:dyDescent="0.25">
      <c r="Q12070" s="30"/>
    </row>
    <row r="12071" spans="17:17" x14ac:dyDescent="0.25">
      <c r="Q12071" s="30"/>
    </row>
    <row r="12072" spans="17:17" x14ac:dyDescent="0.25">
      <c r="Q12072" s="30"/>
    </row>
    <row r="12073" spans="17:17" x14ac:dyDescent="0.25">
      <c r="Q12073" s="30"/>
    </row>
    <row r="12074" spans="17:17" x14ac:dyDescent="0.25">
      <c r="Q12074" s="30"/>
    </row>
    <row r="12075" spans="17:17" x14ac:dyDescent="0.25">
      <c r="Q12075" s="30"/>
    </row>
    <row r="12076" spans="17:17" x14ac:dyDescent="0.25">
      <c r="Q12076" s="30"/>
    </row>
    <row r="12077" spans="17:17" x14ac:dyDescent="0.25">
      <c r="Q12077" s="30"/>
    </row>
    <row r="12078" spans="17:17" x14ac:dyDescent="0.25">
      <c r="Q12078" s="30"/>
    </row>
    <row r="12079" spans="17:17" x14ac:dyDescent="0.25">
      <c r="Q12079" s="30"/>
    </row>
    <row r="12080" spans="17:17" x14ac:dyDescent="0.25">
      <c r="Q12080" s="30"/>
    </row>
    <row r="12081" spans="17:17" x14ac:dyDescent="0.25">
      <c r="Q12081" s="30"/>
    </row>
    <row r="12082" spans="17:17" x14ac:dyDescent="0.25">
      <c r="Q12082" s="30"/>
    </row>
    <row r="12083" spans="17:17" x14ac:dyDescent="0.25">
      <c r="Q12083" s="30"/>
    </row>
    <row r="12084" spans="17:17" x14ac:dyDescent="0.25">
      <c r="Q12084" s="30"/>
    </row>
    <row r="12085" spans="17:17" x14ac:dyDescent="0.25">
      <c r="Q12085" s="30"/>
    </row>
    <row r="12086" spans="17:17" x14ac:dyDescent="0.25">
      <c r="Q12086" s="30"/>
    </row>
    <row r="12087" spans="17:17" x14ac:dyDescent="0.25">
      <c r="Q12087" s="30"/>
    </row>
    <row r="12088" spans="17:17" x14ac:dyDescent="0.25">
      <c r="Q12088" s="30"/>
    </row>
    <row r="12089" spans="17:17" x14ac:dyDescent="0.25">
      <c r="Q12089" s="30"/>
    </row>
    <row r="12090" spans="17:17" x14ac:dyDescent="0.25">
      <c r="Q12090" s="30"/>
    </row>
    <row r="12091" spans="17:17" x14ac:dyDescent="0.25">
      <c r="Q12091" s="30"/>
    </row>
    <row r="12092" spans="17:17" x14ac:dyDescent="0.25">
      <c r="Q12092" s="30"/>
    </row>
    <row r="12093" spans="17:17" x14ac:dyDescent="0.25">
      <c r="Q12093" s="30"/>
    </row>
    <row r="12094" spans="17:17" x14ac:dyDescent="0.25">
      <c r="Q12094" s="30"/>
    </row>
    <row r="12095" spans="17:17" x14ac:dyDescent="0.25">
      <c r="Q12095" s="30"/>
    </row>
    <row r="12096" spans="17:17" x14ac:dyDescent="0.25">
      <c r="Q12096" s="30"/>
    </row>
    <row r="12097" spans="17:17" x14ac:dyDescent="0.25">
      <c r="Q12097" s="30"/>
    </row>
    <row r="12098" spans="17:17" x14ac:dyDescent="0.25">
      <c r="Q12098" s="30"/>
    </row>
    <row r="12099" spans="17:17" x14ac:dyDescent="0.25">
      <c r="Q12099" s="30"/>
    </row>
    <row r="12100" spans="17:17" x14ac:dyDescent="0.25">
      <c r="Q12100" s="30"/>
    </row>
    <row r="12101" spans="17:17" x14ac:dyDescent="0.25">
      <c r="Q12101" s="30"/>
    </row>
    <row r="12102" spans="17:17" x14ac:dyDescent="0.25">
      <c r="Q12102" s="30"/>
    </row>
    <row r="12103" spans="17:17" x14ac:dyDescent="0.25">
      <c r="Q12103" s="30"/>
    </row>
    <row r="12104" spans="17:17" x14ac:dyDescent="0.25">
      <c r="Q12104" s="30"/>
    </row>
    <row r="12105" spans="17:17" x14ac:dyDescent="0.25">
      <c r="Q12105" s="30"/>
    </row>
    <row r="12106" spans="17:17" x14ac:dyDescent="0.25">
      <c r="Q12106" s="30"/>
    </row>
    <row r="12107" spans="17:17" x14ac:dyDescent="0.25">
      <c r="Q12107" s="30"/>
    </row>
    <row r="12108" spans="17:17" x14ac:dyDescent="0.25">
      <c r="Q12108" s="30"/>
    </row>
    <row r="12109" spans="17:17" x14ac:dyDescent="0.25">
      <c r="Q12109" s="30"/>
    </row>
    <row r="12110" spans="17:17" x14ac:dyDescent="0.25">
      <c r="Q12110" s="30"/>
    </row>
    <row r="12111" spans="17:17" x14ac:dyDescent="0.25">
      <c r="Q12111" s="30"/>
    </row>
    <row r="12112" spans="17:17" x14ac:dyDescent="0.25">
      <c r="Q12112" s="30"/>
    </row>
    <row r="12113" spans="17:17" x14ac:dyDescent="0.25">
      <c r="Q12113" s="30"/>
    </row>
    <row r="12114" spans="17:17" x14ac:dyDescent="0.25">
      <c r="Q12114" s="30"/>
    </row>
    <row r="12115" spans="17:17" x14ac:dyDescent="0.25">
      <c r="Q12115" s="30"/>
    </row>
    <row r="12116" spans="17:17" x14ac:dyDescent="0.25">
      <c r="Q12116" s="30"/>
    </row>
    <row r="12117" spans="17:17" x14ac:dyDescent="0.25">
      <c r="Q12117" s="30"/>
    </row>
    <row r="12118" spans="17:17" x14ac:dyDescent="0.25">
      <c r="Q12118" s="30"/>
    </row>
    <row r="12119" spans="17:17" x14ac:dyDescent="0.25">
      <c r="Q12119" s="30"/>
    </row>
    <row r="12120" spans="17:17" x14ac:dyDescent="0.25">
      <c r="Q12120" s="30"/>
    </row>
    <row r="12121" spans="17:17" x14ac:dyDescent="0.25">
      <c r="Q12121" s="30"/>
    </row>
    <row r="12122" spans="17:17" x14ac:dyDescent="0.25">
      <c r="Q12122" s="30"/>
    </row>
    <row r="12123" spans="17:17" x14ac:dyDescent="0.25">
      <c r="Q12123" s="30"/>
    </row>
    <row r="12124" spans="17:17" x14ac:dyDescent="0.25">
      <c r="Q12124" s="30"/>
    </row>
    <row r="12125" spans="17:17" x14ac:dyDescent="0.25">
      <c r="Q12125" s="30"/>
    </row>
    <row r="12126" spans="17:17" x14ac:dyDescent="0.25">
      <c r="Q12126" s="30"/>
    </row>
    <row r="12127" spans="17:17" x14ac:dyDescent="0.25">
      <c r="Q12127" s="30"/>
    </row>
    <row r="12128" spans="17:17" x14ac:dyDescent="0.25">
      <c r="Q12128" s="30"/>
    </row>
    <row r="12129" spans="17:17" x14ac:dyDescent="0.25">
      <c r="Q12129" s="30"/>
    </row>
    <row r="12130" spans="17:17" x14ac:dyDescent="0.25">
      <c r="Q12130" s="30"/>
    </row>
    <row r="12131" spans="17:17" x14ac:dyDescent="0.25">
      <c r="Q12131" s="30"/>
    </row>
    <row r="12132" spans="17:17" x14ac:dyDescent="0.25">
      <c r="Q12132" s="30"/>
    </row>
    <row r="12133" spans="17:17" x14ac:dyDescent="0.25">
      <c r="Q12133" s="30"/>
    </row>
    <row r="12134" spans="17:17" x14ac:dyDescent="0.25">
      <c r="Q12134" s="30"/>
    </row>
    <row r="12135" spans="17:17" x14ac:dyDescent="0.25">
      <c r="Q12135" s="30"/>
    </row>
    <row r="12136" spans="17:17" x14ac:dyDescent="0.25">
      <c r="Q12136" s="30"/>
    </row>
    <row r="12137" spans="17:17" x14ac:dyDescent="0.25">
      <c r="Q12137" s="30"/>
    </row>
    <row r="12138" spans="17:17" x14ac:dyDescent="0.25">
      <c r="Q12138" s="30"/>
    </row>
    <row r="12139" spans="17:17" x14ac:dyDescent="0.25">
      <c r="Q12139" s="30"/>
    </row>
    <row r="12140" spans="17:17" x14ac:dyDescent="0.25">
      <c r="Q12140" s="30"/>
    </row>
    <row r="12141" spans="17:17" x14ac:dyDescent="0.25">
      <c r="Q12141" s="30"/>
    </row>
    <row r="12142" spans="17:17" x14ac:dyDescent="0.25">
      <c r="Q12142" s="30"/>
    </row>
    <row r="12143" spans="17:17" x14ac:dyDescent="0.25">
      <c r="Q12143" s="30"/>
    </row>
    <row r="12144" spans="17:17" x14ac:dyDescent="0.25">
      <c r="Q12144" s="30"/>
    </row>
    <row r="12145" spans="17:17" x14ac:dyDescent="0.25">
      <c r="Q12145" s="30"/>
    </row>
    <row r="12146" spans="17:17" x14ac:dyDescent="0.25">
      <c r="Q12146" s="30"/>
    </row>
    <row r="12147" spans="17:17" x14ac:dyDescent="0.25">
      <c r="Q12147" s="30"/>
    </row>
    <row r="12148" spans="17:17" x14ac:dyDescent="0.25">
      <c r="Q12148" s="30"/>
    </row>
    <row r="12149" spans="17:17" x14ac:dyDescent="0.25">
      <c r="Q12149" s="30"/>
    </row>
    <row r="12150" spans="17:17" x14ac:dyDescent="0.25">
      <c r="Q12150" s="30"/>
    </row>
    <row r="12151" spans="17:17" x14ac:dyDescent="0.25">
      <c r="Q12151" s="30"/>
    </row>
    <row r="12152" spans="17:17" x14ac:dyDescent="0.25">
      <c r="Q12152" s="30"/>
    </row>
    <row r="12153" spans="17:17" x14ac:dyDescent="0.25">
      <c r="Q12153" s="30"/>
    </row>
    <row r="12154" spans="17:17" x14ac:dyDescent="0.25">
      <c r="Q12154" s="30"/>
    </row>
    <row r="12155" spans="17:17" x14ac:dyDescent="0.25">
      <c r="Q12155" s="30"/>
    </row>
    <row r="12156" spans="17:17" x14ac:dyDescent="0.25">
      <c r="Q12156" s="30"/>
    </row>
    <row r="12157" spans="17:17" x14ac:dyDescent="0.25">
      <c r="Q12157" s="30"/>
    </row>
    <row r="12158" spans="17:17" x14ac:dyDescent="0.25">
      <c r="Q12158" s="30"/>
    </row>
    <row r="12159" spans="17:17" x14ac:dyDescent="0.25">
      <c r="Q12159" s="30"/>
    </row>
    <row r="12160" spans="17:17" x14ac:dyDescent="0.25">
      <c r="Q12160" s="30"/>
    </row>
    <row r="12161" spans="17:17" x14ac:dyDescent="0.25">
      <c r="Q12161" s="30"/>
    </row>
    <row r="12162" spans="17:17" x14ac:dyDescent="0.25">
      <c r="Q12162" s="30"/>
    </row>
    <row r="12163" spans="17:17" x14ac:dyDescent="0.25">
      <c r="Q12163" s="30"/>
    </row>
    <row r="12164" spans="17:17" x14ac:dyDescent="0.25">
      <c r="Q12164" s="30"/>
    </row>
    <row r="12165" spans="17:17" x14ac:dyDescent="0.25">
      <c r="Q12165" s="30"/>
    </row>
    <row r="12166" spans="17:17" x14ac:dyDescent="0.25">
      <c r="Q12166" s="30"/>
    </row>
    <row r="12167" spans="17:17" x14ac:dyDescent="0.25">
      <c r="Q12167" s="30"/>
    </row>
    <row r="12168" spans="17:17" x14ac:dyDescent="0.25">
      <c r="Q12168" s="30"/>
    </row>
    <row r="12169" spans="17:17" x14ac:dyDescent="0.25">
      <c r="Q12169" s="30"/>
    </row>
    <row r="12170" spans="17:17" x14ac:dyDescent="0.25">
      <c r="Q12170" s="30"/>
    </row>
    <row r="12171" spans="17:17" x14ac:dyDescent="0.25">
      <c r="Q12171" s="30"/>
    </row>
    <row r="12172" spans="17:17" x14ac:dyDescent="0.25">
      <c r="Q12172" s="30"/>
    </row>
    <row r="12173" spans="17:17" x14ac:dyDescent="0.25">
      <c r="Q12173" s="30"/>
    </row>
    <row r="12174" spans="17:17" x14ac:dyDescent="0.25">
      <c r="Q12174" s="30"/>
    </row>
    <row r="12175" spans="17:17" x14ac:dyDescent="0.25">
      <c r="Q12175" s="30"/>
    </row>
    <row r="12176" spans="17:17" x14ac:dyDescent="0.25">
      <c r="Q12176" s="30"/>
    </row>
    <row r="12177" spans="17:17" x14ac:dyDescent="0.25">
      <c r="Q12177" s="30"/>
    </row>
    <row r="12178" spans="17:17" x14ac:dyDescent="0.25">
      <c r="Q12178" s="30"/>
    </row>
    <row r="12179" spans="17:17" x14ac:dyDescent="0.25">
      <c r="Q12179" s="30"/>
    </row>
    <row r="12180" spans="17:17" x14ac:dyDescent="0.25">
      <c r="Q12180" s="30"/>
    </row>
    <row r="12181" spans="17:17" x14ac:dyDescent="0.25">
      <c r="Q12181" s="30"/>
    </row>
    <row r="12182" spans="17:17" x14ac:dyDescent="0.25">
      <c r="Q12182" s="30"/>
    </row>
    <row r="12183" spans="17:17" x14ac:dyDescent="0.25">
      <c r="Q12183" s="30"/>
    </row>
    <row r="12184" spans="17:17" x14ac:dyDescent="0.25">
      <c r="Q12184" s="30"/>
    </row>
    <row r="12185" spans="17:17" x14ac:dyDescent="0.25">
      <c r="Q12185" s="30"/>
    </row>
    <row r="12186" spans="17:17" x14ac:dyDescent="0.25">
      <c r="Q12186" s="30"/>
    </row>
    <row r="12187" spans="17:17" x14ac:dyDescent="0.25">
      <c r="Q12187" s="30"/>
    </row>
    <row r="12188" spans="17:17" x14ac:dyDescent="0.25">
      <c r="Q12188" s="30"/>
    </row>
    <row r="12189" spans="17:17" x14ac:dyDescent="0.25">
      <c r="Q12189" s="30"/>
    </row>
    <row r="12190" spans="17:17" x14ac:dyDescent="0.25">
      <c r="Q12190" s="30"/>
    </row>
    <row r="12191" spans="17:17" x14ac:dyDescent="0.25">
      <c r="Q12191" s="30"/>
    </row>
    <row r="12192" spans="17:17" x14ac:dyDescent="0.25">
      <c r="Q12192" s="30"/>
    </row>
    <row r="12193" spans="17:17" x14ac:dyDescent="0.25">
      <c r="Q12193" s="30"/>
    </row>
    <row r="12194" spans="17:17" x14ac:dyDescent="0.25">
      <c r="Q12194" s="30"/>
    </row>
    <row r="12195" spans="17:17" x14ac:dyDescent="0.25">
      <c r="Q12195" s="30"/>
    </row>
    <row r="12196" spans="17:17" x14ac:dyDescent="0.25">
      <c r="Q12196" s="30"/>
    </row>
    <row r="12197" spans="17:17" x14ac:dyDescent="0.25">
      <c r="Q12197" s="30"/>
    </row>
    <row r="12198" spans="17:17" x14ac:dyDescent="0.25">
      <c r="Q12198" s="30"/>
    </row>
    <row r="12199" spans="17:17" x14ac:dyDescent="0.25">
      <c r="Q12199" s="30"/>
    </row>
    <row r="12200" spans="17:17" x14ac:dyDescent="0.25">
      <c r="Q12200" s="30"/>
    </row>
    <row r="12201" spans="17:17" x14ac:dyDescent="0.25">
      <c r="Q12201" s="30"/>
    </row>
    <row r="12202" spans="17:17" x14ac:dyDescent="0.25">
      <c r="Q12202" s="30"/>
    </row>
    <row r="12203" spans="17:17" x14ac:dyDescent="0.25">
      <c r="Q12203" s="30"/>
    </row>
    <row r="12204" spans="17:17" x14ac:dyDescent="0.25">
      <c r="Q12204" s="30"/>
    </row>
    <row r="12205" spans="17:17" x14ac:dyDescent="0.25">
      <c r="Q12205" s="30"/>
    </row>
    <row r="12206" spans="17:17" x14ac:dyDescent="0.25">
      <c r="Q12206" s="30"/>
    </row>
    <row r="12207" spans="17:17" x14ac:dyDescent="0.25">
      <c r="Q12207" s="30"/>
    </row>
    <row r="12208" spans="17:17" x14ac:dyDescent="0.25">
      <c r="Q12208" s="30"/>
    </row>
    <row r="12209" spans="17:17" x14ac:dyDescent="0.25">
      <c r="Q12209" s="30"/>
    </row>
    <row r="12210" spans="17:17" x14ac:dyDescent="0.25">
      <c r="Q12210" s="30"/>
    </row>
    <row r="12211" spans="17:17" x14ac:dyDescent="0.25">
      <c r="Q12211" s="30"/>
    </row>
    <row r="12212" spans="17:17" x14ac:dyDescent="0.25">
      <c r="Q12212" s="30"/>
    </row>
    <row r="12213" spans="17:17" x14ac:dyDescent="0.25">
      <c r="Q12213" s="30"/>
    </row>
    <row r="12214" spans="17:17" x14ac:dyDescent="0.25">
      <c r="Q12214" s="30"/>
    </row>
    <row r="12215" spans="17:17" x14ac:dyDescent="0.25">
      <c r="Q12215" s="30"/>
    </row>
    <row r="12216" spans="17:17" x14ac:dyDescent="0.25">
      <c r="Q12216" s="30"/>
    </row>
    <row r="12217" spans="17:17" x14ac:dyDescent="0.25">
      <c r="Q12217" s="30"/>
    </row>
    <row r="12218" spans="17:17" x14ac:dyDescent="0.25">
      <c r="Q12218" s="30"/>
    </row>
    <row r="12219" spans="17:17" x14ac:dyDescent="0.25">
      <c r="Q12219" s="30"/>
    </row>
    <row r="12220" spans="17:17" x14ac:dyDescent="0.25">
      <c r="Q12220" s="30"/>
    </row>
    <row r="12221" spans="17:17" x14ac:dyDescent="0.25">
      <c r="Q12221" s="30"/>
    </row>
    <row r="12222" spans="17:17" x14ac:dyDescent="0.25">
      <c r="Q12222" s="30"/>
    </row>
    <row r="12223" spans="17:17" x14ac:dyDescent="0.25">
      <c r="Q12223" s="30"/>
    </row>
    <row r="12224" spans="17:17" x14ac:dyDescent="0.25">
      <c r="Q12224" s="30"/>
    </row>
    <row r="12225" spans="17:17" x14ac:dyDescent="0.25">
      <c r="Q12225" s="30"/>
    </row>
    <row r="12226" spans="17:17" x14ac:dyDescent="0.25">
      <c r="Q12226" s="30"/>
    </row>
    <row r="12227" spans="17:17" x14ac:dyDescent="0.25">
      <c r="Q12227" s="30"/>
    </row>
    <row r="12228" spans="17:17" x14ac:dyDescent="0.25">
      <c r="Q12228" s="30"/>
    </row>
    <row r="12229" spans="17:17" x14ac:dyDescent="0.25">
      <c r="Q12229" s="30"/>
    </row>
    <row r="12230" spans="17:17" x14ac:dyDescent="0.25">
      <c r="Q12230" s="30"/>
    </row>
    <row r="12231" spans="17:17" x14ac:dyDescent="0.25">
      <c r="Q12231" s="30"/>
    </row>
    <row r="12232" spans="17:17" x14ac:dyDescent="0.25">
      <c r="Q12232" s="30"/>
    </row>
    <row r="12233" spans="17:17" x14ac:dyDescent="0.25">
      <c r="Q12233" s="30"/>
    </row>
    <row r="12234" spans="17:17" x14ac:dyDescent="0.25">
      <c r="Q12234" s="30"/>
    </row>
    <row r="12235" spans="17:17" x14ac:dyDescent="0.25">
      <c r="Q12235" s="30"/>
    </row>
    <row r="12236" spans="17:17" x14ac:dyDescent="0.25">
      <c r="Q12236" s="30"/>
    </row>
    <row r="12237" spans="17:17" x14ac:dyDescent="0.25">
      <c r="Q12237" s="30"/>
    </row>
    <row r="12238" spans="17:17" x14ac:dyDescent="0.25">
      <c r="Q12238" s="30"/>
    </row>
    <row r="12239" spans="17:17" x14ac:dyDescent="0.25">
      <c r="Q12239" s="30"/>
    </row>
    <row r="12240" spans="17:17" x14ac:dyDescent="0.25">
      <c r="Q12240" s="30"/>
    </row>
    <row r="12241" spans="17:17" x14ac:dyDescent="0.25">
      <c r="Q12241" s="30"/>
    </row>
    <row r="12242" spans="17:17" x14ac:dyDescent="0.25">
      <c r="Q12242" s="30"/>
    </row>
    <row r="12243" spans="17:17" x14ac:dyDescent="0.25">
      <c r="Q12243" s="30"/>
    </row>
    <row r="12244" spans="17:17" x14ac:dyDescent="0.25">
      <c r="Q12244" s="30"/>
    </row>
    <row r="12245" spans="17:17" x14ac:dyDescent="0.25">
      <c r="Q12245" s="30"/>
    </row>
    <row r="12246" spans="17:17" x14ac:dyDescent="0.25">
      <c r="Q12246" s="30"/>
    </row>
    <row r="12247" spans="17:17" x14ac:dyDescent="0.25">
      <c r="Q12247" s="30"/>
    </row>
    <row r="12248" spans="17:17" x14ac:dyDescent="0.25">
      <c r="Q12248" s="30"/>
    </row>
    <row r="12249" spans="17:17" x14ac:dyDescent="0.25">
      <c r="Q12249" s="30"/>
    </row>
    <row r="12250" spans="17:17" x14ac:dyDescent="0.25">
      <c r="Q12250" s="30"/>
    </row>
    <row r="12251" spans="17:17" x14ac:dyDescent="0.25">
      <c r="Q12251" s="30"/>
    </row>
    <row r="12252" spans="17:17" x14ac:dyDescent="0.25">
      <c r="Q12252" s="30"/>
    </row>
    <row r="12253" spans="17:17" x14ac:dyDescent="0.25">
      <c r="Q12253" s="30"/>
    </row>
    <row r="12254" spans="17:17" x14ac:dyDescent="0.25">
      <c r="Q12254" s="30"/>
    </row>
    <row r="12255" spans="17:17" x14ac:dyDescent="0.25">
      <c r="Q12255" s="30"/>
    </row>
    <row r="12256" spans="17:17" x14ac:dyDescent="0.25">
      <c r="Q12256" s="30"/>
    </row>
    <row r="12257" spans="17:17" x14ac:dyDescent="0.25">
      <c r="Q12257" s="30"/>
    </row>
    <row r="12258" spans="17:17" x14ac:dyDescent="0.25">
      <c r="Q12258" s="30"/>
    </row>
    <row r="12259" spans="17:17" x14ac:dyDescent="0.25">
      <c r="Q12259" s="30"/>
    </row>
    <row r="12260" spans="17:17" x14ac:dyDescent="0.25">
      <c r="Q12260" s="30"/>
    </row>
    <row r="12261" spans="17:17" x14ac:dyDescent="0.25">
      <c r="Q12261" s="30"/>
    </row>
    <row r="12262" spans="17:17" x14ac:dyDescent="0.25">
      <c r="Q12262" s="30"/>
    </row>
    <row r="12263" spans="17:17" x14ac:dyDescent="0.25">
      <c r="Q12263" s="30"/>
    </row>
    <row r="12264" spans="17:17" x14ac:dyDescent="0.25">
      <c r="Q12264" s="30"/>
    </row>
    <row r="12265" spans="17:17" x14ac:dyDescent="0.25">
      <c r="Q12265" s="30"/>
    </row>
    <row r="12266" spans="17:17" x14ac:dyDescent="0.25">
      <c r="Q12266" s="30"/>
    </row>
    <row r="12267" spans="17:17" x14ac:dyDescent="0.25">
      <c r="Q12267" s="30"/>
    </row>
    <row r="12268" spans="17:17" x14ac:dyDescent="0.25">
      <c r="Q12268" s="30"/>
    </row>
    <row r="12269" spans="17:17" x14ac:dyDescent="0.25">
      <c r="Q12269" s="30"/>
    </row>
    <row r="12270" spans="17:17" x14ac:dyDescent="0.25">
      <c r="Q12270" s="30"/>
    </row>
    <row r="12271" spans="17:17" x14ac:dyDescent="0.25">
      <c r="Q12271" s="30"/>
    </row>
    <row r="12272" spans="17:17" x14ac:dyDescent="0.25">
      <c r="Q12272" s="30"/>
    </row>
    <row r="12273" spans="17:17" x14ac:dyDescent="0.25">
      <c r="Q12273" s="30"/>
    </row>
    <row r="12274" spans="17:17" x14ac:dyDescent="0.25">
      <c r="Q12274" s="30"/>
    </row>
    <row r="12275" spans="17:17" x14ac:dyDescent="0.25">
      <c r="Q12275" s="30"/>
    </row>
    <row r="12276" spans="17:17" x14ac:dyDescent="0.25">
      <c r="Q12276" s="30"/>
    </row>
    <row r="12277" spans="17:17" x14ac:dyDescent="0.25">
      <c r="Q12277" s="30"/>
    </row>
    <row r="12278" spans="17:17" x14ac:dyDescent="0.25">
      <c r="Q12278" s="30"/>
    </row>
    <row r="12279" spans="17:17" x14ac:dyDescent="0.25">
      <c r="Q12279" s="30"/>
    </row>
    <row r="12280" spans="17:17" x14ac:dyDescent="0.25">
      <c r="Q12280" s="30"/>
    </row>
    <row r="12281" spans="17:17" x14ac:dyDescent="0.25">
      <c r="Q12281" s="30"/>
    </row>
    <row r="12282" spans="17:17" x14ac:dyDescent="0.25">
      <c r="Q12282" s="30"/>
    </row>
    <row r="12283" spans="17:17" x14ac:dyDescent="0.25">
      <c r="Q12283" s="30"/>
    </row>
    <row r="12284" spans="17:17" x14ac:dyDescent="0.25">
      <c r="Q12284" s="30"/>
    </row>
    <row r="12285" spans="17:17" x14ac:dyDescent="0.25">
      <c r="Q12285" s="30"/>
    </row>
    <row r="12286" spans="17:17" x14ac:dyDescent="0.25">
      <c r="Q12286" s="30"/>
    </row>
    <row r="12287" spans="17:17" x14ac:dyDescent="0.25">
      <c r="Q12287" s="30"/>
    </row>
    <row r="12288" spans="17:17" x14ac:dyDescent="0.25">
      <c r="Q12288" s="30"/>
    </row>
    <row r="12289" spans="17:17" x14ac:dyDescent="0.25">
      <c r="Q12289" s="30"/>
    </row>
    <row r="12290" spans="17:17" x14ac:dyDescent="0.25">
      <c r="Q12290" s="30"/>
    </row>
    <row r="12291" spans="17:17" x14ac:dyDescent="0.25">
      <c r="Q12291" s="30"/>
    </row>
    <row r="12292" spans="17:17" x14ac:dyDescent="0.25">
      <c r="Q12292" s="30"/>
    </row>
    <row r="12293" spans="17:17" x14ac:dyDescent="0.25">
      <c r="Q12293" s="30"/>
    </row>
    <row r="12294" spans="17:17" x14ac:dyDescent="0.25">
      <c r="Q12294" s="30"/>
    </row>
    <row r="12295" spans="17:17" x14ac:dyDescent="0.25">
      <c r="Q12295" s="30"/>
    </row>
    <row r="12296" spans="17:17" x14ac:dyDescent="0.25">
      <c r="Q12296" s="30"/>
    </row>
    <row r="12297" spans="17:17" x14ac:dyDescent="0.25">
      <c r="Q12297" s="30"/>
    </row>
    <row r="12298" spans="17:17" x14ac:dyDescent="0.25">
      <c r="Q12298" s="30"/>
    </row>
    <row r="12299" spans="17:17" x14ac:dyDescent="0.25">
      <c r="Q12299" s="30"/>
    </row>
    <row r="12300" spans="17:17" x14ac:dyDescent="0.25">
      <c r="Q12300" s="30"/>
    </row>
    <row r="12301" spans="17:17" x14ac:dyDescent="0.25">
      <c r="Q12301" s="30"/>
    </row>
    <row r="12302" spans="17:17" x14ac:dyDescent="0.25">
      <c r="Q12302" s="30"/>
    </row>
    <row r="12303" spans="17:17" x14ac:dyDescent="0.25">
      <c r="Q12303" s="30"/>
    </row>
    <row r="12304" spans="17:17" x14ac:dyDescent="0.25">
      <c r="Q12304" s="30"/>
    </row>
    <row r="12305" spans="17:17" x14ac:dyDescent="0.25">
      <c r="Q12305" s="30"/>
    </row>
    <row r="12306" spans="17:17" x14ac:dyDescent="0.25">
      <c r="Q12306" s="30"/>
    </row>
    <row r="12307" spans="17:17" x14ac:dyDescent="0.25">
      <c r="Q12307" s="30"/>
    </row>
    <row r="12308" spans="17:17" x14ac:dyDescent="0.25">
      <c r="Q12308" s="30"/>
    </row>
    <row r="12309" spans="17:17" x14ac:dyDescent="0.25">
      <c r="Q12309" s="30"/>
    </row>
    <row r="12310" spans="17:17" x14ac:dyDescent="0.25">
      <c r="Q12310" s="30"/>
    </row>
    <row r="12311" spans="17:17" x14ac:dyDescent="0.25">
      <c r="Q12311" s="30"/>
    </row>
    <row r="12312" spans="17:17" x14ac:dyDescent="0.25">
      <c r="Q12312" s="30"/>
    </row>
    <row r="12313" spans="17:17" x14ac:dyDescent="0.25">
      <c r="Q12313" s="30"/>
    </row>
    <row r="12314" spans="17:17" x14ac:dyDescent="0.25">
      <c r="Q12314" s="30"/>
    </row>
    <row r="12315" spans="17:17" x14ac:dyDescent="0.25">
      <c r="Q12315" s="30"/>
    </row>
    <row r="12316" spans="17:17" x14ac:dyDescent="0.25">
      <c r="Q12316" s="30"/>
    </row>
    <row r="12317" spans="17:17" x14ac:dyDescent="0.25">
      <c r="Q12317" s="30"/>
    </row>
    <row r="12318" spans="17:17" x14ac:dyDescent="0.25">
      <c r="Q12318" s="30"/>
    </row>
    <row r="12319" spans="17:17" x14ac:dyDescent="0.25">
      <c r="Q12319" s="30"/>
    </row>
    <row r="12320" spans="17:17" x14ac:dyDescent="0.25">
      <c r="Q12320" s="30"/>
    </row>
    <row r="12321" spans="17:17" x14ac:dyDescent="0.25">
      <c r="Q12321" s="30"/>
    </row>
    <row r="12322" spans="17:17" x14ac:dyDescent="0.25">
      <c r="Q12322" s="30"/>
    </row>
    <row r="12323" spans="17:17" x14ac:dyDescent="0.25">
      <c r="Q12323" s="30"/>
    </row>
    <row r="12324" spans="17:17" x14ac:dyDescent="0.25">
      <c r="Q12324" s="30"/>
    </row>
    <row r="12325" spans="17:17" x14ac:dyDescent="0.25">
      <c r="Q12325" s="30"/>
    </row>
    <row r="12326" spans="17:17" x14ac:dyDescent="0.25">
      <c r="Q12326" s="30"/>
    </row>
    <row r="12327" spans="17:17" x14ac:dyDescent="0.25">
      <c r="Q12327" s="30"/>
    </row>
    <row r="12328" spans="17:17" x14ac:dyDescent="0.25">
      <c r="Q12328" s="30"/>
    </row>
    <row r="12329" spans="17:17" x14ac:dyDescent="0.25">
      <c r="Q12329" s="30"/>
    </row>
    <row r="12330" spans="17:17" x14ac:dyDescent="0.25">
      <c r="Q12330" s="30"/>
    </row>
    <row r="12331" spans="17:17" x14ac:dyDescent="0.25">
      <c r="Q12331" s="30"/>
    </row>
    <row r="12332" spans="17:17" x14ac:dyDescent="0.25">
      <c r="Q12332" s="30"/>
    </row>
    <row r="12333" spans="17:17" x14ac:dyDescent="0.25">
      <c r="Q12333" s="30"/>
    </row>
    <row r="12334" spans="17:17" x14ac:dyDescent="0.25">
      <c r="Q12334" s="30"/>
    </row>
    <row r="12335" spans="17:17" x14ac:dyDescent="0.25">
      <c r="Q12335" s="30"/>
    </row>
    <row r="12336" spans="17:17" x14ac:dyDescent="0.25">
      <c r="Q12336" s="30"/>
    </row>
    <row r="12337" spans="17:17" x14ac:dyDescent="0.25">
      <c r="Q12337" s="30"/>
    </row>
    <row r="12338" spans="17:17" x14ac:dyDescent="0.25">
      <c r="Q12338" s="30"/>
    </row>
    <row r="12339" spans="17:17" x14ac:dyDescent="0.25">
      <c r="Q12339" s="30"/>
    </row>
    <row r="12340" spans="17:17" x14ac:dyDescent="0.25">
      <c r="Q12340" s="30"/>
    </row>
    <row r="12341" spans="17:17" x14ac:dyDescent="0.25">
      <c r="Q12341" s="30"/>
    </row>
    <row r="12342" spans="17:17" x14ac:dyDescent="0.25">
      <c r="Q12342" s="30"/>
    </row>
    <row r="12343" spans="17:17" x14ac:dyDescent="0.25">
      <c r="Q12343" s="30"/>
    </row>
    <row r="12344" spans="17:17" x14ac:dyDescent="0.25">
      <c r="Q12344" s="30"/>
    </row>
    <row r="12345" spans="17:17" x14ac:dyDescent="0.25">
      <c r="Q12345" s="30"/>
    </row>
    <row r="12346" spans="17:17" x14ac:dyDescent="0.25">
      <c r="Q12346" s="30"/>
    </row>
    <row r="12347" spans="17:17" x14ac:dyDescent="0.25">
      <c r="Q12347" s="30"/>
    </row>
    <row r="12348" spans="17:17" x14ac:dyDescent="0.25">
      <c r="Q12348" s="30"/>
    </row>
    <row r="12349" spans="17:17" x14ac:dyDescent="0.25">
      <c r="Q12349" s="30"/>
    </row>
    <row r="12350" spans="17:17" x14ac:dyDescent="0.25">
      <c r="Q12350" s="30"/>
    </row>
    <row r="12351" spans="17:17" x14ac:dyDescent="0.25">
      <c r="Q12351" s="30"/>
    </row>
    <row r="12352" spans="17:17" x14ac:dyDescent="0.25">
      <c r="Q12352" s="30"/>
    </row>
    <row r="12353" spans="17:17" x14ac:dyDescent="0.25">
      <c r="Q12353" s="30"/>
    </row>
    <row r="12354" spans="17:17" x14ac:dyDescent="0.25">
      <c r="Q12354" s="30"/>
    </row>
    <row r="12355" spans="17:17" x14ac:dyDescent="0.25">
      <c r="Q12355" s="30"/>
    </row>
    <row r="12356" spans="17:17" x14ac:dyDescent="0.25">
      <c r="Q12356" s="30"/>
    </row>
    <row r="12357" spans="17:17" x14ac:dyDescent="0.25">
      <c r="Q12357" s="30"/>
    </row>
    <row r="12358" spans="17:17" x14ac:dyDescent="0.25">
      <c r="Q12358" s="30"/>
    </row>
    <row r="12359" spans="17:17" x14ac:dyDescent="0.25">
      <c r="Q12359" s="30"/>
    </row>
    <row r="12360" spans="17:17" x14ac:dyDescent="0.25">
      <c r="Q12360" s="30"/>
    </row>
    <row r="12361" spans="17:17" x14ac:dyDescent="0.25">
      <c r="Q12361" s="30"/>
    </row>
    <row r="12362" spans="17:17" x14ac:dyDescent="0.25">
      <c r="Q12362" s="30"/>
    </row>
    <row r="12363" spans="17:17" x14ac:dyDescent="0.25">
      <c r="Q12363" s="30"/>
    </row>
    <row r="12364" spans="17:17" x14ac:dyDescent="0.25">
      <c r="Q12364" s="30"/>
    </row>
    <row r="12365" spans="17:17" x14ac:dyDescent="0.25">
      <c r="Q12365" s="30"/>
    </row>
    <row r="12366" spans="17:17" x14ac:dyDescent="0.25">
      <c r="Q12366" s="30"/>
    </row>
    <row r="12367" spans="17:17" x14ac:dyDescent="0.25">
      <c r="Q12367" s="30"/>
    </row>
    <row r="12368" spans="17:17" x14ac:dyDescent="0.25">
      <c r="Q12368" s="30"/>
    </row>
    <row r="12369" spans="17:17" x14ac:dyDescent="0.25">
      <c r="Q12369" s="30"/>
    </row>
    <row r="12370" spans="17:17" x14ac:dyDescent="0.25">
      <c r="Q12370" s="30"/>
    </row>
    <row r="12371" spans="17:17" x14ac:dyDescent="0.25">
      <c r="Q12371" s="30"/>
    </row>
    <row r="12372" spans="17:17" x14ac:dyDescent="0.25">
      <c r="Q12372" s="30"/>
    </row>
    <row r="12373" spans="17:17" x14ac:dyDescent="0.25">
      <c r="Q12373" s="30"/>
    </row>
    <row r="12374" spans="17:17" x14ac:dyDescent="0.25">
      <c r="Q12374" s="30"/>
    </row>
    <row r="12375" spans="17:17" x14ac:dyDescent="0.25">
      <c r="Q12375" s="30"/>
    </row>
    <row r="12376" spans="17:17" x14ac:dyDescent="0.25">
      <c r="Q12376" s="30"/>
    </row>
    <row r="12377" spans="17:17" x14ac:dyDescent="0.25">
      <c r="Q12377" s="30"/>
    </row>
    <row r="12378" spans="17:17" x14ac:dyDescent="0.25">
      <c r="Q12378" s="30"/>
    </row>
    <row r="12379" spans="17:17" x14ac:dyDescent="0.25">
      <c r="Q12379" s="30"/>
    </row>
    <row r="12380" spans="17:17" x14ac:dyDescent="0.25">
      <c r="Q12380" s="30"/>
    </row>
    <row r="12381" spans="17:17" x14ac:dyDescent="0.25">
      <c r="Q12381" s="30"/>
    </row>
    <row r="12382" spans="17:17" x14ac:dyDescent="0.25">
      <c r="Q12382" s="30"/>
    </row>
    <row r="12383" spans="17:17" x14ac:dyDescent="0.25">
      <c r="Q12383" s="30"/>
    </row>
    <row r="12384" spans="17:17" x14ac:dyDescent="0.25">
      <c r="Q12384" s="30"/>
    </row>
    <row r="12385" spans="17:17" x14ac:dyDescent="0.25">
      <c r="Q12385" s="30"/>
    </row>
    <row r="12386" spans="17:17" x14ac:dyDescent="0.25">
      <c r="Q12386" s="30"/>
    </row>
    <row r="12387" spans="17:17" x14ac:dyDescent="0.25">
      <c r="Q12387" s="30"/>
    </row>
    <row r="12388" spans="17:17" x14ac:dyDescent="0.25">
      <c r="Q12388" s="30"/>
    </row>
    <row r="12389" spans="17:17" x14ac:dyDescent="0.25">
      <c r="Q12389" s="30"/>
    </row>
    <row r="12390" spans="17:17" x14ac:dyDescent="0.25">
      <c r="Q12390" s="30"/>
    </row>
    <row r="12391" spans="17:17" x14ac:dyDescent="0.25">
      <c r="Q12391" s="30"/>
    </row>
    <row r="12392" spans="17:17" x14ac:dyDescent="0.25">
      <c r="Q12392" s="30"/>
    </row>
    <row r="12393" spans="17:17" x14ac:dyDescent="0.25">
      <c r="Q12393" s="30"/>
    </row>
    <row r="12394" spans="17:17" x14ac:dyDescent="0.25">
      <c r="Q12394" s="30"/>
    </row>
    <row r="12395" spans="17:17" x14ac:dyDescent="0.25">
      <c r="Q12395" s="30"/>
    </row>
    <row r="12396" spans="17:17" x14ac:dyDescent="0.25">
      <c r="Q12396" s="30"/>
    </row>
    <row r="12397" spans="17:17" x14ac:dyDescent="0.25">
      <c r="Q12397" s="30"/>
    </row>
    <row r="12398" spans="17:17" x14ac:dyDescent="0.25">
      <c r="Q12398" s="30"/>
    </row>
    <row r="12399" spans="17:17" x14ac:dyDescent="0.25">
      <c r="Q12399" s="30"/>
    </row>
    <row r="12400" spans="17:17" x14ac:dyDescent="0.25">
      <c r="Q12400" s="30"/>
    </row>
    <row r="12401" spans="17:17" x14ac:dyDescent="0.25">
      <c r="Q12401" s="30"/>
    </row>
    <row r="12402" spans="17:17" x14ac:dyDescent="0.25">
      <c r="Q12402" s="30"/>
    </row>
    <row r="12403" spans="17:17" x14ac:dyDescent="0.25">
      <c r="Q12403" s="30"/>
    </row>
    <row r="12404" spans="17:17" x14ac:dyDescent="0.25">
      <c r="Q12404" s="30"/>
    </row>
    <row r="12405" spans="17:17" x14ac:dyDescent="0.25">
      <c r="Q12405" s="30"/>
    </row>
    <row r="12406" spans="17:17" x14ac:dyDescent="0.25">
      <c r="Q12406" s="30"/>
    </row>
    <row r="12407" spans="17:17" x14ac:dyDescent="0.25">
      <c r="Q12407" s="30"/>
    </row>
    <row r="12408" spans="17:17" x14ac:dyDescent="0.25">
      <c r="Q12408" s="30"/>
    </row>
    <row r="12409" spans="17:17" x14ac:dyDescent="0.25">
      <c r="Q12409" s="30"/>
    </row>
    <row r="12410" spans="17:17" x14ac:dyDescent="0.25">
      <c r="Q12410" s="30"/>
    </row>
    <row r="12411" spans="17:17" x14ac:dyDescent="0.25">
      <c r="Q12411" s="30"/>
    </row>
    <row r="12412" spans="17:17" x14ac:dyDescent="0.25">
      <c r="Q12412" s="30"/>
    </row>
    <row r="12413" spans="17:17" x14ac:dyDescent="0.25">
      <c r="Q12413" s="30"/>
    </row>
    <row r="12414" spans="17:17" x14ac:dyDescent="0.25">
      <c r="Q12414" s="30"/>
    </row>
    <row r="12415" spans="17:17" x14ac:dyDescent="0.25">
      <c r="Q12415" s="30"/>
    </row>
    <row r="12416" spans="17:17" x14ac:dyDescent="0.25">
      <c r="Q12416" s="30"/>
    </row>
    <row r="12417" spans="17:17" x14ac:dyDescent="0.25">
      <c r="Q12417" s="30"/>
    </row>
    <row r="12418" spans="17:17" x14ac:dyDescent="0.25">
      <c r="Q12418" s="30"/>
    </row>
    <row r="12419" spans="17:17" x14ac:dyDescent="0.25">
      <c r="Q12419" s="30"/>
    </row>
    <row r="12420" spans="17:17" x14ac:dyDescent="0.25">
      <c r="Q12420" s="30"/>
    </row>
    <row r="12421" spans="17:17" x14ac:dyDescent="0.25">
      <c r="Q12421" s="30"/>
    </row>
    <row r="12422" spans="17:17" x14ac:dyDescent="0.25">
      <c r="Q12422" s="30"/>
    </row>
    <row r="12423" spans="17:17" x14ac:dyDescent="0.25">
      <c r="Q12423" s="30"/>
    </row>
    <row r="12424" spans="17:17" x14ac:dyDescent="0.25">
      <c r="Q12424" s="30"/>
    </row>
    <row r="12425" spans="17:17" x14ac:dyDescent="0.25">
      <c r="Q12425" s="30"/>
    </row>
    <row r="12426" spans="17:17" x14ac:dyDescent="0.25">
      <c r="Q12426" s="30"/>
    </row>
    <row r="12427" spans="17:17" x14ac:dyDescent="0.25">
      <c r="Q12427" s="30"/>
    </row>
    <row r="12428" spans="17:17" x14ac:dyDescent="0.25">
      <c r="Q12428" s="30"/>
    </row>
    <row r="12429" spans="17:17" x14ac:dyDescent="0.25">
      <c r="Q12429" s="30"/>
    </row>
    <row r="12430" spans="17:17" x14ac:dyDescent="0.25">
      <c r="Q12430" s="30"/>
    </row>
    <row r="12431" spans="17:17" x14ac:dyDescent="0.25">
      <c r="Q12431" s="30"/>
    </row>
    <row r="12432" spans="17:17" x14ac:dyDescent="0.25">
      <c r="Q12432" s="30"/>
    </row>
    <row r="12433" spans="17:17" x14ac:dyDescent="0.25">
      <c r="Q12433" s="30"/>
    </row>
    <row r="12434" spans="17:17" x14ac:dyDescent="0.25">
      <c r="Q12434" s="30"/>
    </row>
    <row r="12435" spans="17:17" x14ac:dyDescent="0.25">
      <c r="Q12435" s="30"/>
    </row>
    <row r="12436" spans="17:17" x14ac:dyDescent="0.25">
      <c r="Q12436" s="30"/>
    </row>
    <row r="12437" spans="17:17" x14ac:dyDescent="0.25">
      <c r="Q12437" s="30"/>
    </row>
    <row r="12438" spans="17:17" x14ac:dyDescent="0.25">
      <c r="Q12438" s="30"/>
    </row>
    <row r="12439" spans="17:17" x14ac:dyDescent="0.25">
      <c r="Q12439" s="30"/>
    </row>
    <row r="12440" spans="17:17" x14ac:dyDescent="0.25">
      <c r="Q12440" s="30"/>
    </row>
    <row r="12441" spans="17:17" x14ac:dyDescent="0.25">
      <c r="Q12441" s="30"/>
    </row>
    <row r="12442" spans="17:17" x14ac:dyDescent="0.25">
      <c r="Q12442" s="30"/>
    </row>
    <row r="12443" spans="17:17" x14ac:dyDescent="0.25">
      <c r="Q12443" s="30"/>
    </row>
    <row r="12444" spans="17:17" x14ac:dyDescent="0.25">
      <c r="Q12444" s="30"/>
    </row>
    <row r="12445" spans="17:17" x14ac:dyDescent="0.25">
      <c r="Q12445" s="30"/>
    </row>
    <row r="12446" spans="17:17" x14ac:dyDescent="0.25">
      <c r="Q12446" s="30"/>
    </row>
    <row r="12447" spans="17:17" x14ac:dyDescent="0.25">
      <c r="Q12447" s="30"/>
    </row>
    <row r="12448" spans="17:17" x14ac:dyDescent="0.25">
      <c r="Q12448" s="30"/>
    </row>
    <row r="12449" spans="17:17" x14ac:dyDescent="0.25">
      <c r="Q12449" s="30"/>
    </row>
    <row r="12450" spans="17:17" x14ac:dyDescent="0.25">
      <c r="Q12450" s="30"/>
    </row>
    <row r="12451" spans="17:17" x14ac:dyDescent="0.25">
      <c r="Q12451" s="30"/>
    </row>
    <row r="12452" spans="17:17" x14ac:dyDescent="0.25">
      <c r="Q12452" s="30"/>
    </row>
    <row r="12453" spans="17:17" x14ac:dyDescent="0.25">
      <c r="Q12453" s="30"/>
    </row>
    <row r="12454" spans="17:17" x14ac:dyDescent="0.25">
      <c r="Q12454" s="30"/>
    </row>
    <row r="12455" spans="17:17" x14ac:dyDescent="0.25">
      <c r="Q12455" s="30"/>
    </row>
    <row r="12456" spans="17:17" x14ac:dyDescent="0.25">
      <c r="Q12456" s="30"/>
    </row>
    <row r="12457" spans="17:17" x14ac:dyDescent="0.25">
      <c r="Q12457" s="30"/>
    </row>
    <row r="12458" spans="17:17" x14ac:dyDescent="0.25">
      <c r="Q12458" s="30"/>
    </row>
    <row r="12459" spans="17:17" x14ac:dyDescent="0.25">
      <c r="Q12459" s="30"/>
    </row>
    <row r="12460" spans="17:17" x14ac:dyDescent="0.25">
      <c r="Q12460" s="30"/>
    </row>
    <row r="12461" spans="17:17" x14ac:dyDescent="0.25">
      <c r="Q12461" s="30"/>
    </row>
    <row r="12462" spans="17:17" x14ac:dyDescent="0.25">
      <c r="Q12462" s="30"/>
    </row>
    <row r="12463" spans="17:17" x14ac:dyDescent="0.25">
      <c r="Q12463" s="30"/>
    </row>
    <row r="12464" spans="17:17" x14ac:dyDescent="0.25">
      <c r="Q12464" s="30"/>
    </row>
    <row r="12465" spans="17:17" x14ac:dyDescent="0.25">
      <c r="Q12465" s="30"/>
    </row>
    <row r="12466" spans="17:17" x14ac:dyDescent="0.25">
      <c r="Q12466" s="30"/>
    </row>
    <row r="12467" spans="17:17" x14ac:dyDescent="0.25">
      <c r="Q12467" s="30"/>
    </row>
    <row r="12468" spans="17:17" x14ac:dyDescent="0.25">
      <c r="Q12468" s="30"/>
    </row>
    <row r="12469" spans="17:17" x14ac:dyDescent="0.25">
      <c r="Q12469" s="30"/>
    </row>
    <row r="12470" spans="17:17" x14ac:dyDescent="0.25">
      <c r="Q12470" s="30"/>
    </row>
    <row r="12471" spans="17:17" x14ac:dyDescent="0.25">
      <c r="Q12471" s="30"/>
    </row>
    <row r="12472" spans="17:17" x14ac:dyDescent="0.25">
      <c r="Q12472" s="30"/>
    </row>
    <row r="12473" spans="17:17" x14ac:dyDescent="0.25">
      <c r="Q12473" s="30"/>
    </row>
    <row r="12474" spans="17:17" x14ac:dyDescent="0.25">
      <c r="Q12474" s="30"/>
    </row>
    <row r="12475" spans="17:17" x14ac:dyDescent="0.25">
      <c r="Q12475" s="30"/>
    </row>
    <row r="12476" spans="17:17" x14ac:dyDescent="0.25">
      <c r="Q12476" s="30"/>
    </row>
    <row r="12477" spans="17:17" x14ac:dyDescent="0.25">
      <c r="Q12477" s="30"/>
    </row>
    <row r="12478" spans="17:17" x14ac:dyDescent="0.25">
      <c r="Q12478" s="30"/>
    </row>
    <row r="12479" spans="17:17" x14ac:dyDescent="0.25">
      <c r="Q12479" s="30"/>
    </row>
    <row r="12480" spans="17:17" x14ac:dyDescent="0.25">
      <c r="Q12480" s="30"/>
    </row>
    <row r="12481" spans="17:17" x14ac:dyDescent="0.25">
      <c r="Q12481" s="30"/>
    </row>
    <row r="12482" spans="17:17" x14ac:dyDescent="0.25">
      <c r="Q12482" s="30"/>
    </row>
    <row r="12483" spans="17:17" x14ac:dyDescent="0.25">
      <c r="Q12483" s="30"/>
    </row>
    <row r="12484" spans="17:17" x14ac:dyDescent="0.25">
      <c r="Q12484" s="30"/>
    </row>
    <row r="12485" spans="17:17" x14ac:dyDescent="0.25">
      <c r="Q12485" s="30"/>
    </row>
    <row r="12486" spans="17:17" x14ac:dyDescent="0.25">
      <c r="Q12486" s="30"/>
    </row>
    <row r="12487" spans="17:17" x14ac:dyDescent="0.25">
      <c r="Q12487" s="30"/>
    </row>
    <row r="12488" spans="17:17" x14ac:dyDescent="0.25">
      <c r="Q12488" s="30"/>
    </row>
    <row r="12489" spans="17:17" x14ac:dyDescent="0.25">
      <c r="Q12489" s="30"/>
    </row>
    <row r="12490" spans="17:17" x14ac:dyDescent="0.25">
      <c r="Q12490" s="30"/>
    </row>
    <row r="12491" spans="17:17" x14ac:dyDescent="0.25">
      <c r="Q12491" s="30"/>
    </row>
    <row r="12492" spans="17:17" x14ac:dyDescent="0.25">
      <c r="Q12492" s="30"/>
    </row>
    <row r="12493" spans="17:17" x14ac:dyDescent="0.25">
      <c r="Q12493" s="30"/>
    </row>
    <row r="12494" spans="17:17" x14ac:dyDescent="0.25">
      <c r="Q12494" s="30"/>
    </row>
    <row r="12495" spans="17:17" x14ac:dyDescent="0.25">
      <c r="Q12495" s="30"/>
    </row>
    <row r="12496" spans="17:17" x14ac:dyDescent="0.25">
      <c r="Q12496" s="30"/>
    </row>
    <row r="12497" spans="17:17" x14ac:dyDescent="0.25">
      <c r="Q12497" s="30"/>
    </row>
    <row r="12498" spans="17:17" x14ac:dyDescent="0.25">
      <c r="Q12498" s="30"/>
    </row>
    <row r="12499" spans="17:17" x14ac:dyDescent="0.25">
      <c r="Q12499" s="30"/>
    </row>
    <row r="12500" spans="17:17" x14ac:dyDescent="0.25">
      <c r="Q12500" s="30"/>
    </row>
    <row r="12501" spans="17:17" x14ac:dyDescent="0.25">
      <c r="Q12501" s="30"/>
    </row>
    <row r="12502" spans="17:17" x14ac:dyDescent="0.25">
      <c r="Q12502" s="30"/>
    </row>
    <row r="12503" spans="17:17" x14ac:dyDescent="0.25">
      <c r="Q12503" s="30"/>
    </row>
    <row r="12504" spans="17:17" x14ac:dyDescent="0.25">
      <c r="Q12504" s="30"/>
    </row>
    <row r="12505" spans="17:17" x14ac:dyDescent="0.25">
      <c r="Q12505" s="30"/>
    </row>
    <row r="12506" spans="17:17" x14ac:dyDescent="0.25">
      <c r="Q12506" s="30"/>
    </row>
    <row r="12507" spans="17:17" x14ac:dyDescent="0.25">
      <c r="Q12507" s="30"/>
    </row>
    <row r="12508" spans="17:17" x14ac:dyDescent="0.25">
      <c r="Q12508" s="30"/>
    </row>
    <row r="12509" spans="17:17" x14ac:dyDescent="0.25">
      <c r="Q12509" s="30"/>
    </row>
    <row r="12510" spans="17:17" x14ac:dyDescent="0.25">
      <c r="Q12510" s="30"/>
    </row>
    <row r="12511" spans="17:17" x14ac:dyDescent="0.25">
      <c r="Q12511" s="30"/>
    </row>
    <row r="12512" spans="17:17" x14ac:dyDescent="0.25">
      <c r="Q12512" s="30"/>
    </row>
    <row r="12513" spans="17:17" x14ac:dyDescent="0.25">
      <c r="Q12513" s="30"/>
    </row>
    <row r="12514" spans="17:17" x14ac:dyDescent="0.25">
      <c r="Q12514" s="30"/>
    </row>
    <row r="12515" spans="17:17" x14ac:dyDescent="0.25">
      <c r="Q12515" s="30"/>
    </row>
    <row r="12516" spans="17:17" x14ac:dyDescent="0.25">
      <c r="Q12516" s="30"/>
    </row>
    <row r="12517" spans="17:17" x14ac:dyDescent="0.25">
      <c r="Q12517" s="30"/>
    </row>
    <row r="12518" spans="17:17" x14ac:dyDescent="0.25">
      <c r="Q12518" s="30"/>
    </row>
    <row r="12519" spans="17:17" x14ac:dyDescent="0.25">
      <c r="Q12519" s="30"/>
    </row>
    <row r="12520" spans="17:17" x14ac:dyDescent="0.25">
      <c r="Q12520" s="30"/>
    </row>
    <row r="12521" spans="17:17" x14ac:dyDescent="0.25">
      <c r="Q12521" s="30"/>
    </row>
    <row r="12522" spans="17:17" x14ac:dyDescent="0.25">
      <c r="Q12522" s="30"/>
    </row>
    <row r="12523" spans="17:17" x14ac:dyDescent="0.25">
      <c r="Q12523" s="30"/>
    </row>
    <row r="12524" spans="17:17" x14ac:dyDescent="0.25">
      <c r="Q12524" s="30"/>
    </row>
    <row r="12525" spans="17:17" x14ac:dyDescent="0.25">
      <c r="Q12525" s="30"/>
    </row>
    <row r="12526" spans="17:17" x14ac:dyDescent="0.25">
      <c r="Q12526" s="30"/>
    </row>
    <row r="12527" spans="17:17" x14ac:dyDescent="0.25">
      <c r="Q12527" s="30"/>
    </row>
    <row r="12528" spans="17:17" x14ac:dyDescent="0.25">
      <c r="Q12528" s="30"/>
    </row>
    <row r="12529" spans="17:17" x14ac:dyDescent="0.25">
      <c r="Q12529" s="30"/>
    </row>
    <row r="12530" spans="17:17" x14ac:dyDescent="0.25">
      <c r="Q12530" s="30"/>
    </row>
    <row r="12531" spans="17:17" x14ac:dyDescent="0.25">
      <c r="Q12531" s="30"/>
    </row>
    <row r="12532" spans="17:17" x14ac:dyDescent="0.25">
      <c r="Q12532" s="30"/>
    </row>
    <row r="12533" spans="17:17" x14ac:dyDescent="0.25">
      <c r="Q12533" s="30"/>
    </row>
    <row r="12534" spans="17:17" x14ac:dyDescent="0.25">
      <c r="Q12534" s="30"/>
    </row>
    <row r="12535" spans="17:17" x14ac:dyDescent="0.25">
      <c r="Q12535" s="30"/>
    </row>
    <row r="12536" spans="17:17" x14ac:dyDescent="0.25">
      <c r="Q12536" s="30"/>
    </row>
    <row r="12537" spans="17:17" x14ac:dyDescent="0.25">
      <c r="Q12537" s="30"/>
    </row>
    <row r="12538" spans="17:17" x14ac:dyDescent="0.25">
      <c r="Q12538" s="30"/>
    </row>
    <row r="12539" spans="17:17" x14ac:dyDescent="0.25">
      <c r="Q12539" s="30"/>
    </row>
    <row r="12540" spans="17:17" x14ac:dyDescent="0.25">
      <c r="Q12540" s="30"/>
    </row>
    <row r="12541" spans="17:17" x14ac:dyDescent="0.25">
      <c r="Q12541" s="30"/>
    </row>
    <row r="12542" spans="17:17" x14ac:dyDescent="0.25">
      <c r="Q12542" s="30"/>
    </row>
    <row r="12543" spans="17:17" x14ac:dyDescent="0.25">
      <c r="Q12543" s="30"/>
    </row>
    <row r="12544" spans="17:17" x14ac:dyDescent="0.25">
      <c r="Q12544" s="30"/>
    </row>
    <row r="12545" spans="17:17" x14ac:dyDescent="0.25">
      <c r="Q12545" s="30"/>
    </row>
    <row r="12546" spans="17:17" x14ac:dyDescent="0.25">
      <c r="Q12546" s="30"/>
    </row>
    <row r="12547" spans="17:17" x14ac:dyDescent="0.25">
      <c r="Q12547" s="30"/>
    </row>
    <row r="12548" spans="17:17" x14ac:dyDescent="0.25">
      <c r="Q12548" s="30"/>
    </row>
    <row r="12549" spans="17:17" x14ac:dyDescent="0.25">
      <c r="Q12549" s="30"/>
    </row>
    <row r="12550" spans="17:17" x14ac:dyDescent="0.25">
      <c r="Q12550" s="30"/>
    </row>
    <row r="12551" spans="17:17" x14ac:dyDescent="0.25">
      <c r="Q12551" s="30"/>
    </row>
    <row r="12552" spans="17:17" x14ac:dyDescent="0.25">
      <c r="Q12552" s="30"/>
    </row>
    <row r="12553" spans="17:17" x14ac:dyDescent="0.25">
      <c r="Q12553" s="30"/>
    </row>
    <row r="12554" spans="17:17" x14ac:dyDescent="0.25">
      <c r="Q12554" s="30"/>
    </row>
    <row r="12555" spans="17:17" x14ac:dyDescent="0.25">
      <c r="Q12555" s="30"/>
    </row>
    <row r="12556" spans="17:17" x14ac:dyDescent="0.25">
      <c r="Q12556" s="30"/>
    </row>
    <row r="12557" spans="17:17" x14ac:dyDescent="0.25">
      <c r="Q12557" s="30"/>
    </row>
    <row r="12558" spans="17:17" x14ac:dyDescent="0.25">
      <c r="Q12558" s="30"/>
    </row>
    <row r="12559" spans="17:17" x14ac:dyDescent="0.25">
      <c r="Q12559" s="30"/>
    </row>
    <row r="12560" spans="17:17" x14ac:dyDescent="0.25">
      <c r="Q12560" s="30"/>
    </row>
    <row r="12561" spans="17:17" x14ac:dyDescent="0.25">
      <c r="Q12561" s="30"/>
    </row>
    <row r="12562" spans="17:17" x14ac:dyDescent="0.25">
      <c r="Q12562" s="30"/>
    </row>
    <row r="12563" spans="17:17" x14ac:dyDescent="0.25">
      <c r="Q12563" s="30"/>
    </row>
    <row r="12564" spans="17:17" x14ac:dyDescent="0.25">
      <c r="Q12564" s="30"/>
    </row>
    <row r="12565" spans="17:17" x14ac:dyDescent="0.25">
      <c r="Q12565" s="30"/>
    </row>
    <row r="12566" spans="17:17" x14ac:dyDescent="0.25">
      <c r="Q12566" s="30"/>
    </row>
    <row r="12567" spans="17:17" x14ac:dyDescent="0.25">
      <c r="Q12567" s="30"/>
    </row>
    <row r="12568" spans="17:17" x14ac:dyDescent="0.25">
      <c r="Q12568" s="30"/>
    </row>
    <row r="12569" spans="17:17" x14ac:dyDescent="0.25">
      <c r="Q12569" s="30"/>
    </row>
    <row r="12570" spans="17:17" x14ac:dyDescent="0.25">
      <c r="Q12570" s="30"/>
    </row>
    <row r="12571" spans="17:17" x14ac:dyDescent="0.25">
      <c r="Q12571" s="30"/>
    </row>
    <row r="12572" spans="17:17" x14ac:dyDescent="0.25">
      <c r="Q12572" s="30"/>
    </row>
    <row r="12573" spans="17:17" x14ac:dyDescent="0.25">
      <c r="Q12573" s="30"/>
    </row>
    <row r="12574" spans="17:17" x14ac:dyDescent="0.25">
      <c r="Q12574" s="30"/>
    </row>
    <row r="12575" spans="17:17" x14ac:dyDescent="0.25">
      <c r="Q12575" s="30"/>
    </row>
    <row r="12576" spans="17:17" x14ac:dyDescent="0.25">
      <c r="Q12576" s="30"/>
    </row>
    <row r="12577" spans="17:17" x14ac:dyDescent="0.25">
      <c r="Q12577" s="30"/>
    </row>
    <row r="12578" spans="17:17" x14ac:dyDescent="0.25">
      <c r="Q12578" s="30"/>
    </row>
    <row r="12579" spans="17:17" x14ac:dyDescent="0.25">
      <c r="Q12579" s="30"/>
    </row>
    <row r="12580" spans="17:17" x14ac:dyDescent="0.25">
      <c r="Q12580" s="30"/>
    </row>
    <row r="12581" spans="17:17" x14ac:dyDescent="0.25">
      <c r="Q12581" s="30"/>
    </row>
    <row r="12582" spans="17:17" x14ac:dyDescent="0.25">
      <c r="Q12582" s="30"/>
    </row>
    <row r="12583" spans="17:17" x14ac:dyDescent="0.25">
      <c r="Q12583" s="30"/>
    </row>
    <row r="12584" spans="17:17" x14ac:dyDescent="0.25">
      <c r="Q12584" s="30"/>
    </row>
    <row r="12585" spans="17:17" x14ac:dyDescent="0.25">
      <c r="Q12585" s="30"/>
    </row>
    <row r="12586" spans="17:17" x14ac:dyDescent="0.25">
      <c r="Q12586" s="30"/>
    </row>
    <row r="12587" spans="17:17" x14ac:dyDescent="0.25">
      <c r="Q12587" s="30"/>
    </row>
    <row r="12588" spans="17:17" x14ac:dyDescent="0.25">
      <c r="Q12588" s="30"/>
    </row>
    <row r="12589" spans="17:17" x14ac:dyDescent="0.25">
      <c r="Q12589" s="30"/>
    </row>
    <row r="12590" spans="17:17" x14ac:dyDescent="0.25">
      <c r="Q12590" s="30"/>
    </row>
    <row r="12591" spans="17:17" x14ac:dyDescent="0.25">
      <c r="Q12591" s="30"/>
    </row>
    <row r="12592" spans="17:17" x14ac:dyDescent="0.25">
      <c r="Q12592" s="30"/>
    </row>
    <row r="12593" spans="17:17" x14ac:dyDescent="0.25">
      <c r="Q12593" s="30"/>
    </row>
    <row r="12594" spans="17:17" x14ac:dyDescent="0.25">
      <c r="Q12594" s="30"/>
    </row>
    <row r="12595" spans="17:17" x14ac:dyDescent="0.25">
      <c r="Q12595" s="30"/>
    </row>
    <row r="12596" spans="17:17" x14ac:dyDescent="0.25">
      <c r="Q12596" s="30"/>
    </row>
    <row r="12597" spans="17:17" x14ac:dyDescent="0.25">
      <c r="Q12597" s="30"/>
    </row>
    <row r="12598" spans="17:17" x14ac:dyDescent="0.25">
      <c r="Q12598" s="30"/>
    </row>
    <row r="12599" spans="17:17" x14ac:dyDescent="0.25">
      <c r="Q12599" s="30"/>
    </row>
    <row r="12600" spans="17:17" x14ac:dyDescent="0.25">
      <c r="Q12600" s="30"/>
    </row>
    <row r="12601" spans="17:17" x14ac:dyDescent="0.25">
      <c r="Q12601" s="30"/>
    </row>
    <row r="12602" spans="17:17" x14ac:dyDescent="0.25">
      <c r="Q12602" s="30"/>
    </row>
    <row r="12603" spans="17:17" x14ac:dyDescent="0.25">
      <c r="Q12603" s="30"/>
    </row>
    <row r="12604" spans="17:17" x14ac:dyDescent="0.25">
      <c r="Q12604" s="30"/>
    </row>
    <row r="12605" spans="17:17" x14ac:dyDescent="0.25">
      <c r="Q12605" s="30"/>
    </row>
    <row r="12606" spans="17:17" x14ac:dyDescent="0.25">
      <c r="Q12606" s="30"/>
    </row>
    <row r="12607" spans="17:17" x14ac:dyDescent="0.25">
      <c r="Q12607" s="30"/>
    </row>
    <row r="12608" spans="17:17" x14ac:dyDescent="0.25">
      <c r="Q12608" s="30"/>
    </row>
    <row r="12609" spans="17:17" x14ac:dyDescent="0.25">
      <c r="Q12609" s="30"/>
    </row>
    <row r="12610" spans="17:17" x14ac:dyDescent="0.25">
      <c r="Q12610" s="30"/>
    </row>
    <row r="12611" spans="17:17" x14ac:dyDescent="0.25">
      <c r="Q12611" s="30"/>
    </row>
    <row r="12612" spans="17:17" x14ac:dyDescent="0.25">
      <c r="Q12612" s="30"/>
    </row>
    <row r="12613" spans="17:17" x14ac:dyDescent="0.25">
      <c r="Q12613" s="30"/>
    </row>
    <row r="12614" spans="17:17" x14ac:dyDescent="0.25">
      <c r="Q12614" s="30"/>
    </row>
    <row r="12615" spans="17:17" x14ac:dyDescent="0.25">
      <c r="Q12615" s="30"/>
    </row>
    <row r="12616" spans="17:17" x14ac:dyDescent="0.25">
      <c r="Q12616" s="30"/>
    </row>
    <row r="12617" spans="17:17" x14ac:dyDescent="0.25">
      <c r="Q12617" s="30"/>
    </row>
    <row r="12618" spans="17:17" x14ac:dyDescent="0.25">
      <c r="Q12618" s="30"/>
    </row>
    <row r="12619" spans="17:17" x14ac:dyDescent="0.25">
      <c r="Q12619" s="30"/>
    </row>
    <row r="12620" spans="17:17" x14ac:dyDescent="0.25">
      <c r="Q12620" s="30"/>
    </row>
    <row r="12621" spans="17:17" x14ac:dyDescent="0.25">
      <c r="Q12621" s="30"/>
    </row>
    <row r="12622" spans="17:17" x14ac:dyDescent="0.25">
      <c r="Q12622" s="30"/>
    </row>
    <row r="12623" spans="17:17" x14ac:dyDescent="0.25">
      <c r="Q12623" s="30"/>
    </row>
    <row r="12624" spans="17:17" x14ac:dyDescent="0.25">
      <c r="Q12624" s="30"/>
    </row>
    <row r="12625" spans="17:17" x14ac:dyDescent="0.25">
      <c r="Q12625" s="30"/>
    </row>
    <row r="12626" spans="17:17" x14ac:dyDescent="0.25">
      <c r="Q12626" s="30"/>
    </row>
    <row r="12627" spans="17:17" x14ac:dyDescent="0.25">
      <c r="Q12627" s="30"/>
    </row>
    <row r="12628" spans="17:17" x14ac:dyDescent="0.25">
      <c r="Q12628" s="30"/>
    </row>
    <row r="12629" spans="17:17" x14ac:dyDescent="0.25">
      <c r="Q12629" s="30"/>
    </row>
    <row r="12630" spans="17:17" x14ac:dyDescent="0.25">
      <c r="Q12630" s="30"/>
    </row>
    <row r="12631" spans="17:17" x14ac:dyDescent="0.25">
      <c r="Q12631" s="30"/>
    </row>
    <row r="12632" spans="17:17" x14ac:dyDescent="0.25">
      <c r="Q12632" s="30"/>
    </row>
    <row r="12633" spans="17:17" x14ac:dyDescent="0.25">
      <c r="Q12633" s="30"/>
    </row>
    <row r="12634" spans="17:17" x14ac:dyDescent="0.25">
      <c r="Q12634" s="30"/>
    </row>
    <row r="12635" spans="17:17" x14ac:dyDescent="0.25">
      <c r="Q12635" s="30"/>
    </row>
    <row r="12636" spans="17:17" x14ac:dyDescent="0.25">
      <c r="Q12636" s="30"/>
    </row>
    <row r="12637" spans="17:17" x14ac:dyDescent="0.25">
      <c r="Q12637" s="30"/>
    </row>
    <row r="12638" spans="17:17" x14ac:dyDescent="0.25">
      <c r="Q12638" s="30"/>
    </row>
    <row r="12639" spans="17:17" x14ac:dyDescent="0.25">
      <c r="Q12639" s="30"/>
    </row>
    <row r="12640" spans="17:17" x14ac:dyDescent="0.25">
      <c r="Q12640" s="30"/>
    </row>
    <row r="12641" spans="17:17" x14ac:dyDescent="0.25">
      <c r="Q12641" s="30"/>
    </row>
    <row r="12642" spans="17:17" x14ac:dyDescent="0.25">
      <c r="Q12642" s="30"/>
    </row>
    <row r="12643" spans="17:17" x14ac:dyDescent="0.25">
      <c r="Q12643" s="30"/>
    </row>
    <row r="12644" spans="17:17" x14ac:dyDescent="0.25">
      <c r="Q12644" s="30"/>
    </row>
    <row r="12645" spans="17:17" x14ac:dyDescent="0.25">
      <c r="Q12645" s="30"/>
    </row>
    <row r="12646" spans="17:17" x14ac:dyDescent="0.25">
      <c r="Q12646" s="30"/>
    </row>
    <row r="12647" spans="17:17" x14ac:dyDescent="0.25">
      <c r="Q12647" s="30"/>
    </row>
    <row r="12648" spans="17:17" x14ac:dyDescent="0.25">
      <c r="Q12648" s="30"/>
    </row>
    <row r="12649" spans="17:17" x14ac:dyDescent="0.25">
      <c r="Q12649" s="30"/>
    </row>
    <row r="12650" spans="17:17" x14ac:dyDescent="0.25">
      <c r="Q12650" s="30"/>
    </row>
    <row r="12651" spans="17:17" x14ac:dyDescent="0.25">
      <c r="Q12651" s="30"/>
    </row>
    <row r="12652" spans="17:17" x14ac:dyDescent="0.25">
      <c r="Q12652" s="30"/>
    </row>
    <row r="12653" spans="17:17" x14ac:dyDescent="0.25">
      <c r="Q12653" s="30"/>
    </row>
    <row r="12654" spans="17:17" x14ac:dyDescent="0.25">
      <c r="Q12654" s="30"/>
    </row>
    <row r="12655" spans="17:17" x14ac:dyDescent="0.25">
      <c r="Q12655" s="30"/>
    </row>
    <row r="12656" spans="17:17" x14ac:dyDescent="0.25">
      <c r="Q12656" s="30"/>
    </row>
    <row r="12657" spans="17:17" x14ac:dyDescent="0.25">
      <c r="Q12657" s="30"/>
    </row>
    <row r="12658" spans="17:17" x14ac:dyDescent="0.25">
      <c r="Q12658" s="30"/>
    </row>
    <row r="12659" spans="17:17" x14ac:dyDescent="0.25">
      <c r="Q12659" s="30"/>
    </row>
    <row r="12660" spans="17:17" x14ac:dyDescent="0.25">
      <c r="Q12660" s="30"/>
    </row>
    <row r="12661" spans="17:17" x14ac:dyDescent="0.25">
      <c r="Q12661" s="30"/>
    </row>
    <row r="12662" spans="17:17" x14ac:dyDescent="0.25">
      <c r="Q12662" s="30"/>
    </row>
    <row r="12663" spans="17:17" x14ac:dyDescent="0.25">
      <c r="Q12663" s="30"/>
    </row>
    <row r="12664" spans="17:17" x14ac:dyDescent="0.25">
      <c r="Q12664" s="30"/>
    </row>
    <row r="12665" spans="17:17" x14ac:dyDescent="0.25">
      <c r="Q12665" s="30"/>
    </row>
    <row r="12666" spans="17:17" x14ac:dyDescent="0.25">
      <c r="Q12666" s="30"/>
    </row>
    <row r="12667" spans="17:17" x14ac:dyDescent="0.25">
      <c r="Q12667" s="30"/>
    </row>
    <row r="12668" spans="17:17" x14ac:dyDescent="0.25">
      <c r="Q12668" s="30"/>
    </row>
    <row r="12669" spans="17:17" x14ac:dyDescent="0.25">
      <c r="Q12669" s="30"/>
    </row>
    <row r="12670" spans="17:17" x14ac:dyDescent="0.25">
      <c r="Q12670" s="30"/>
    </row>
    <row r="12671" spans="17:17" x14ac:dyDescent="0.25">
      <c r="Q12671" s="30"/>
    </row>
    <row r="12672" spans="17:17" x14ac:dyDescent="0.25">
      <c r="Q12672" s="30"/>
    </row>
    <row r="12673" spans="17:17" x14ac:dyDescent="0.25">
      <c r="Q12673" s="30"/>
    </row>
    <row r="12674" spans="17:17" x14ac:dyDescent="0.25">
      <c r="Q12674" s="30"/>
    </row>
    <row r="12675" spans="17:17" x14ac:dyDescent="0.25">
      <c r="Q12675" s="30"/>
    </row>
    <row r="12676" spans="17:17" x14ac:dyDescent="0.25">
      <c r="Q12676" s="30"/>
    </row>
    <row r="12677" spans="17:17" x14ac:dyDescent="0.25">
      <c r="Q12677" s="30"/>
    </row>
    <row r="12678" spans="17:17" x14ac:dyDescent="0.25">
      <c r="Q12678" s="30"/>
    </row>
    <row r="12679" spans="17:17" x14ac:dyDescent="0.25">
      <c r="Q12679" s="30"/>
    </row>
    <row r="12680" spans="17:17" x14ac:dyDescent="0.25">
      <c r="Q12680" s="30"/>
    </row>
    <row r="12681" spans="17:17" x14ac:dyDescent="0.25">
      <c r="Q12681" s="30"/>
    </row>
    <row r="12682" spans="17:17" x14ac:dyDescent="0.25">
      <c r="Q12682" s="30"/>
    </row>
    <row r="12683" spans="17:17" x14ac:dyDescent="0.25">
      <c r="Q12683" s="30"/>
    </row>
    <row r="12684" spans="17:17" x14ac:dyDescent="0.25">
      <c r="Q12684" s="30"/>
    </row>
    <row r="12685" spans="17:17" x14ac:dyDescent="0.25">
      <c r="Q12685" s="30"/>
    </row>
    <row r="12686" spans="17:17" x14ac:dyDescent="0.25">
      <c r="Q12686" s="30"/>
    </row>
    <row r="12687" spans="17:17" x14ac:dyDescent="0.25">
      <c r="Q12687" s="30"/>
    </row>
    <row r="12688" spans="17:17" x14ac:dyDescent="0.25">
      <c r="Q12688" s="30"/>
    </row>
    <row r="12689" spans="17:17" x14ac:dyDescent="0.25">
      <c r="Q12689" s="30"/>
    </row>
    <row r="12690" spans="17:17" x14ac:dyDescent="0.25">
      <c r="Q12690" s="30"/>
    </row>
    <row r="12691" spans="17:17" x14ac:dyDescent="0.25">
      <c r="Q12691" s="30"/>
    </row>
    <row r="12692" spans="17:17" x14ac:dyDescent="0.25">
      <c r="Q12692" s="30"/>
    </row>
    <row r="12693" spans="17:17" x14ac:dyDescent="0.25">
      <c r="Q12693" s="30"/>
    </row>
    <row r="12694" spans="17:17" x14ac:dyDescent="0.25">
      <c r="Q12694" s="30"/>
    </row>
    <row r="12695" spans="17:17" x14ac:dyDescent="0.25">
      <c r="Q12695" s="30"/>
    </row>
    <row r="12696" spans="17:17" x14ac:dyDescent="0.25">
      <c r="Q12696" s="30"/>
    </row>
    <row r="12697" spans="17:17" x14ac:dyDescent="0.25">
      <c r="Q12697" s="30"/>
    </row>
    <row r="12698" spans="17:17" x14ac:dyDescent="0.25">
      <c r="Q12698" s="30"/>
    </row>
    <row r="12699" spans="17:17" x14ac:dyDescent="0.25">
      <c r="Q12699" s="30"/>
    </row>
    <row r="12700" spans="17:17" x14ac:dyDescent="0.25">
      <c r="Q12700" s="30"/>
    </row>
    <row r="12701" spans="17:17" x14ac:dyDescent="0.25">
      <c r="Q12701" s="30"/>
    </row>
    <row r="12702" spans="17:17" x14ac:dyDescent="0.25">
      <c r="Q12702" s="30"/>
    </row>
    <row r="12703" spans="17:17" x14ac:dyDescent="0.25">
      <c r="Q12703" s="30"/>
    </row>
    <row r="12704" spans="17:17" x14ac:dyDescent="0.25">
      <c r="Q12704" s="30"/>
    </row>
    <row r="12705" spans="17:17" x14ac:dyDescent="0.25">
      <c r="Q12705" s="30"/>
    </row>
    <row r="12706" spans="17:17" x14ac:dyDescent="0.25">
      <c r="Q12706" s="30"/>
    </row>
    <row r="12707" spans="17:17" x14ac:dyDescent="0.25">
      <c r="Q12707" s="30"/>
    </row>
    <row r="12708" spans="17:17" x14ac:dyDescent="0.25">
      <c r="Q12708" s="30"/>
    </row>
    <row r="12709" spans="17:17" x14ac:dyDescent="0.25">
      <c r="Q12709" s="30"/>
    </row>
    <row r="12710" spans="17:17" x14ac:dyDescent="0.25">
      <c r="Q12710" s="30"/>
    </row>
    <row r="12711" spans="17:17" x14ac:dyDescent="0.25">
      <c r="Q12711" s="30"/>
    </row>
    <row r="12712" spans="17:17" x14ac:dyDescent="0.25">
      <c r="Q12712" s="30"/>
    </row>
    <row r="12713" spans="17:17" x14ac:dyDescent="0.25">
      <c r="Q12713" s="30"/>
    </row>
    <row r="12714" spans="17:17" x14ac:dyDescent="0.25">
      <c r="Q12714" s="30"/>
    </row>
    <row r="12715" spans="17:17" x14ac:dyDescent="0.25">
      <c r="Q12715" s="30"/>
    </row>
    <row r="12716" spans="17:17" x14ac:dyDescent="0.25">
      <c r="Q12716" s="30"/>
    </row>
    <row r="12717" spans="17:17" x14ac:dyDescent="0.25">
      <c r="Q12717" s="30"/>
    </row>
    <row r="12718" spans="17:17" x14ac:dyDescent="0.25">
      <c r="Q12718" s="30"/>
    </row>
    <row r="12719" spans="17:17" x14ac:dyDescent="0.25">
      <c r="Q12719" s="30"/>
    </row>
    <row r="12720" spans="17:17" x14ac:dyDescent="0.25">
      <c r="Q12720" s="30"/>
    </row>
    <row r="12721" spans="17:17" x14ac:dyDescent="0.25">
      <c r="Q12721" s="30"/>
    </row>
    <row r="12722" spans="17:17" x14ac:dyDescent="0.25">
      <c r="Q12722" s="30"/>
    </row>
    <row r="12723" spans="17:17" x14ac:dyDescent="0.25">
      <c r="Q12723" s="30"/>
    </row>
    <row r="12724" spans="17:17" x14ac:dyDescent="0.25">
      <c r="Q12724" s="30"/>
    </row>
    <row r="12725" spans="17:17" x14ac:dyDescent="0.25">
      <c r="Q12725" s="30"/>
    </row>
    <row r="12726" spans="17:17" x14ac:dyDescent="0.25">
      <c r="Q12726" s="30"/>
    </row>
    <row r="12727" spans="17:17" x14ac:dyDescent="0.25">
      <c r="Q12727" s="30"/>
    </row>
    <row r="12728" spans="17:17" x14ac:dyDescent="0.25">
      <c r="Q12728" s="30"/>
    </row>
    <row r="12729" spans="17:17" x14ac:dyDescent="0.25">
      <c r="Q12729" s="30"/>
    </row>
    <row r="12730" spans="17:17" x14ac:dyDescent="0.25">
      <c r="Q12730" s="30"/>
    </row>
    <row r="12731" spans="17:17" x14ac:dyDescent="0.25">
      <c r="Q12731" s="30"/>
    </row>
    <row r="12732" spans="17:17" x14ac:dyDescent="0.25">
      <c r="Q12732" s="30"/>
    </row>
    <row r="12733" spans="17:17" x14ac:dyDescent="0.25">
      <c r="Q12733" s="30"/>
    </row>
    <row r="12734" spans="17:17" x14ac:dyDescent="0.25">
      <c r="Q12734" s="30"/>
    </row>
    <row r="12735" spans="17:17" x14ac:dyDescent="0.25">
      <c r="Q12735" s="30"/>
    </row>
    <row r="12736" spans="17:17" x14ac:dyDescent="0.25">
      <c r="Q12736" s="30"/>
    </row>
    <row r="12737" spans="17:17" x14ac:dyDescent="0.25">
      <c r="Q12737" s="30"/>
    </row>
    <row r="12738" spans="17:17" x14ac:dyDescent="0.25">
      <c r="Q12738" s="30"/>
    </row>
    <row r="12739" spans="17:17" x14ac:dyDescent="0.25">
      <c r="Q12739" s="30"/>
    </row>
    <row r="12740" spans="17:17" x14ac:dyDescent="0.25">
      <c r="Q12740" s="30"/>
    </row>
    <row r="12741" spans="17:17" x14ac:dyDescent="0.25">
      <c r="Q12741" s="30"/>
    </row>
    <row r="12742" spans="17:17" x14ac:dyDescent="0.25">
      <c r="Q12742" s="30"/>
    </row>
    <row r="12743" spans="17:17" x14ac:dyDescent="0.25">
      <c r="Q12743" s="30"/>
    </row>
    <row r="12744" spans="17:17" x14ac:dyDescent="0.25">
      <c r="Q12744" s="30"/>
    </row>
    <row r="12745" spans="17:17" x14ac:dyDescent="0.25">
      <c r="Q12745" s="30"/>
    </row>
    <row r="12746" spans="17:17" x14ac:dyDescent="0.25">
      <c r="Q12746" s="30"/>
    </row>
    <row r="12747" spans="17:17" x14ac:dyDescent="0.25">
      <c r="Q12747" s="30"/>
    </row>
    <row r="12748" spans="17:17" x14ac:dyDescent="0.25">
      <c r="Q12748" s="30"/>
    </row>
    <row r="12749" spans="17:17" x14ac:dyDescent="0.25">
      <c r="Q12749" s="30"/>
    </row>
    <row r="12750" spans="17:17" x14ac:dyDescent="0.25">
      <c r="Q12750" s="30"/>
    </row>
    <row r="12751" spans="17:17" x14ac:dyDescent="0.25">
      <c r="Q12751" s="30"/>
    </row>
    <row r="12752" spans="17:17" x14ac:dyDescent="0.25">
      <c r="Q12752" s="30"/>
    </row>
    <row r="12753" spans="17:17" x14ac:dyDescent="0.25">
      <c r="Q12753" s="30"/>
    </row>
    <row r="12754" spans="17:17" x14ac:dyDescent="0.25">
      <c r="Q12754" s="30"/>
    </row>
    <row r="12755" spans="17:17" x14ac:dyDescent="0.25">
      <c r="Q12755" s="30"/>
    </row>
    <row r="12756" spans="17:17" x14ac:dyDescent="0.25">
      <c r="Q12756" s="30"/>
    </row>
    <row r="12757" spans="17:17" x14ac:dyDescent="0.25">
      <c r="Q12757" s="30"/>
    </row>
    <row r="12758" spans="17:17" x14ac:dyDescent="0.25">
      <c r="Q12758" s="30"/>
    </row>
    <row r="12759" spans="17:17" x14ac:dyDescent="0.25">
      <c r="Q12759" s="30"/>
    </row>
    <row r="12760" spans="17:17" x14ac:dyDescent="0.25">
      <c r="Q12760" s="30"/>
    </row>
    <row r="12761" spans="17:17" x14ac:dyDescent="0.25">
      <c r="Q12761" s="30"/>
    </row>
    <row r="12762" spans="17:17" x14ac:dyDescent="0.25">
      <c r="Q12762" s="30"/>
    </row>
    <row r="12763" spans="17:17" x14ac:dyDescent="0.25">
      <c r="Q12763" s="30"/>
    </row>
    <row r="12764" spans="17:17" x14ac:dyDescent="0.25">
      <c r="Q12764" s="30"/>
    </row>
    <row r="12765" spans="17:17" x14ac:dyDescent="0.25">
      <c r="Q12765" s="30"/>
    </row>
    <row r="12766" spans="17:17" x14ac:dyDescent="0.25">
      <c r="Q12766" s="30"/>
    </row>
    <row r="12767" spans="17:17" x14ac:dyDescent="0.25">
      <c r="Q12767" s="30"/>
    </row>
    <row r="12768" spans="17:17" x14ac:dyDescent="0.25">
      <c r="Q12768" s="30"/>
    </row>
    <row r="12769" spans="17:17" x14ac:dyDescent="0.25">
      <c r="Q12769" s="30"/>
    </row>
    <row r="12770" spans="17:17" x14ac:dyDescent="0.25">
      <c r="Q12770" s="30"/>
    </row>
    <row r="12771" spans="17:17" x14ac:dyDescent="0.25">
      <c r="Q12771" s="30"/>
    </row>
    <row r="12772" spans="17:17" x14ac:dyDescent="0.25">
      <c r="Q12772" s="30"/>
    </row>
    <row r="12773" spans="17:17" x14ac:dyDescent="0.25">
      <c r="Q12773" s="30"/>
    </row>
    <row r="12774" spans="17:17" x14ac:dyDescent="0.25">
      <c r="Q12774" s="30"/>
    </row>
    <row r="12775" spans="17:17" x14ac:dyDescent="0.25">
      <c r="Q12775" s="30"/>
    </row>
    <row r="12776" spans="17:17" x14ac:dyDescent="0.25">
      <c r="Q12776" s="30"/>
    </row>
    <row r="12777" spans="17:17" x14ac:dyDescent="0.25">
      <c r="Q12777" s="30"/>
    </row>
    <row r="12778" spans="17:17" x14ac:dyDescent="0.25">
      <c r="Q12778" s="30"/>
    </row>
    <row r="12779" spans="17:17" x14ac:dyDescent="0.25">
      <c r="Q12779" s="30"/>
    </row>
    <row r="12780" spans="17:17" x14ac:dyDescent="0.25">
      <c r="Q12780" s="30"/>
    </row>
    <row r="12781" spans="17:17" x14ac:dyDescent="0.25">
      <c r="Q12781" s="30"/>
    </row>
    <row r="12782" spans="17:17" x14ac:dyDescent="0.25">
      <c r="Q12782" s="30"/>
    </row>
    <row r="12783" spans="17:17" x14ac:dyDescent="0.25">
      <c r="Q12783" s="30"/>
    </row>
    <row r="12784" spans="17:17" x14ac:dyDescent="0.25">
      <c r="Q12784" s="30"/>
    </row>
    <row r="12785" spans="17:17" x14ac:dyDescent="0.25">
      <c r="Q12785" s="30"/>
    </row>
    <row r="12786" spans="17:17" x14ac:dyDescent="0.25">
      <c r="Q12786" s="30"/>
    </row>
    <row r="12787" spans="17:17" x14ac:dyDescent="0.25">
      <c r="Q12787" s="30"/>
    </row>
    <row r="12788" spans="17:17" x14ac:dyDescent="0.25">
      <c r="Q12788" s="30"/>
    </row>
    <row r="12789" spans="17:17" x14ac:dyDescent="0.25">
      <c r="Q12789" s="30"/>
    </row>
    <row r="12790" spans="17:17" x14ac:dyDescent="0.25">
      <c r="Q12790" s="30"/>
    </row>
    <row r="12791" spans="17:17" x14ac:dyDescent="0.25">
      <c r="Q12791" s="30"/>
    </row>
    <row r="12792" spans="17:17" x14ac:dyDescent="0.25">
      <c r="Q12792" s="30"/>
    </row>
    <row r="12793" spans="17:17" x14ac:dyDescent="0.25">
      <c r="Q12793" s="30"/>
    </row>
    <row r="12794" spans="17:17" x14ac:dyDescent="0.25">
      <c r="Q12794" s="30"/>
    </row>
    <row r="12795" spans="17:17" x14ac:dyDescent="0.25">
      <c r="Q12795" s="30"/>
    </row>
    <row r="12796" spans="17:17" x14ac:dyDescent="0.25">
      <c r="Q12796" s="30"/>
    </row>
    <row r="12797" spans="17:17" x14ac:dyDescent="0.25">
      <c r="Q12797" s="30"/>
    </row>
    <row r="12798" spans="17:17" x14ac:dyDescent="0.25">
      <c r="Q12798" s="30"/>
    </row>
    <row r="12799" spans="17:17" x14ac:dyDescent="0.25">
      <c r="Q12799" s="30"/>
    </row>
    <row r="12800" spans="17:17" x14ac:dyDescent="0.25">
      <c r="Q12800" s="30"/>
    </row>
    <row r="12801" spans="17:17" x14ac:dyDescent="0.25">
      <c r="Q12801" s="30"/>
    </row>
    <row r="12802" spans="17:17" x14ac:dyDescent="0.25">
      <c r="Q12802" s="30"/>
    </row>
    <row r="12803" spans="17:17" x14ac:dyDescent="0.25">
      <c r="Q12803" s="30"/>
    </row>
    <row r="12804" spans="17:17" x14ac:dyDescent="0.25">
      <c r="Q12804" s="30"/>
    </row>
    <row r="12805" spans="17:17" x14ac:dyDescent="0.25">
      <c r="Q12805" s="30"/>
    </row>
    <row r="12806" spans="17:17" x14ac:dyDescent="0.25">
      <c r="Q12806" s="30"/>
    </row>
    <row r="12807" spans="17:17" x14ac:dyDescent="0.25">
      <c r="Q12807" s="30"/>
    </row>
    <row r="12808" spans="17:17" x14ac:dyDescent="0.25">
      <c r="Q12808" s="30"/>
    </row>
    <row r="12809" spans="17:17" x14ac:dyDescent="0.25">
      <c r="Q12809" s="30"/>
    </row>
    <row r="12810" spans="17:17" x14ac:dyDescent="0.25">
      <c r="Q12810" s="30"/>
    </row>
    <row r="12811" spans="17:17" x14ac:dyDescent="0.25">
      <c r="Q12811" s="30"/>
    </row>
    <row r="12812" spans="17:17" x14ac:dyDescent="0.25">
      <c r="Q12812" s="30"/>
    </row>
    <row r="12813" spans="17:17" x14ac:dyDescent="0.25">
      <c r="Q12813" s="30"/>
    </row>
    <row r="12814" spans="17:17" x14ac:dyDescent="0.25">
      <c r="Q12814" s="30"/>
    </row>
    <row r="12815" spans="17:17" x14ac:dyDescent="0.25">
      <c r="Q12815" s="30"/>
    </row>
    <row r="12816" spans="17:17" x14ac:dyDescent="0.25">
      <c r="Q12816" s="30"/>
    </row>
    <row r="12817" spans="17:17" x14ac:dyDescent="0.25">
      <c r="Q12817" s="30"/>
    </row>
    <row r="12818" spans="17:17" x14ac:dyDescent="0.25">
      <c r="Q12818" s="30"/>
    </row>
    <row r="12819" spans="17:17" x14ac:dyDescent="0.25">
      <c r="Q12819" s="30"/>
    </row>
    <row r="12820" spans="17:17" x14ac:dyDescent="0.25">
      <c r="Q12820" s="30"/>
    </row>
    <row r="12821" spans="17:17" x14ac:dyDescent="0.25">
      <c r="Q12821" s="30"/>
    </row>
    <row r="12822" spans="17:17" x14ac:dyDescent="0.25">
      <c r="Q12822" s="30"/>
    </row>
    <row r="12823" spans="17:17" x14ac:dyDescent="0.25">
      <c r="Q12823" s="30"/>
    </row>
    <row r="12824" spans="17:17" x14ac:dyDescent="0.25">
      <c r="Q12824" s="30"/>
    </row>
    <row r="12825" spans="17:17" x14ac:dyDescent="0.25">
      <c r="Q12825" s="30"/>
    </row>
    <row r="12826" spans="17:17" x14ac:dyDescent="0.25">
      <c r="Q12826" s="30"/>
    </row>
    <row r="12827" spans="17:17" x14ac:dyDescent="0.25">
      <c r="Q12827" s="30"/>
    </row>
    <row r="12828" spans="17:17" x14ac:dyDescent="0.25">
      <c r="Q12828" s="30"/>
    </row>
    <row r="12829" spans="17:17" x14ac:dyDescent="0.25">
      <c r="Q12829" s="30"/>
    </row>
    <row r="12830" spans="17:17" x14ac:dyDescent="0.25">
      <c r="Q12830" s="30"/>
    </row>
    <row r="12831" spans="17:17" x14ac:dyDescent="0.25">
      <c r="Q12831" s="30"/>
    </row>
    <row r="12832" spans="17:17" x14ac:dyDescent="0.25">
      <c r="Q12832" s="30"/>
    </row>
    <row r="12833" spans="17:17" x14ac:dyDescent="0.25">
      <c r="Q12833" s="30"/>
    </row>
    <row r="12834" spans="17:17" x14ac:dyDescent="0.25">
      <c r="Q12834" s="30"/>
    </row>
    <row r="12835" spans="17:17" x14ac:dyDescent="0.25">
      <c r="Q12835" s="30"/>
    </row>
    <row r="12836" spans="17:17" x14ac:dyDescent="0.25">
      <c r="Q12836" s="30"/>
    </row>
    <row r="12837" spans="17:17" x14ac:dyDescent="0.25">
      <c r="Q12837" s="30"/>
    </row>
    <row r="12838" spans="17:17" x14ac:dyDescent="0.25">
      <c r="Q12838" s="30"/>
    </row>
    <row r="12839" spans="17:17" x14ac:dyDescent="0.25">
      <c r="Q12839" s="30"/>
    </row>
    <row r="12840" spans="17:17" x14ac:dyDescent="0.25">
      <c r="Q12840" s="30"/>
    </row>
    <row r="12841" spans="17:17" x14ac:dyDescent="0.25">
      <c r="Q12841" s="30"/>
    </row>
    <row r="12842" spans="17:17" x14ac:dyDescent="0.25">
      <c r="Q12842" s="30"/>
    </row>
    <row r="12843" spans="17:17" x14ac:dyDescent="0.25">
      <c r="Q12843" s="30"/>
    </row>
    <row r="12844" spans="17:17" x14ac:dyDescent="0.25">
      <c r="Q12844" s="30"/>
    </row>
    <row r="12845" spans="17:17" x14ac:dyDescent="0.25">
      <c r="Q12845" s="30"/>
    </row>
    <row r="12846" spans="17:17" x14ac:dyDescent="0.25">
      <c r="Q12846" s="30"/>
    </row>
    <row r="12847" spans="17:17" x14ac:dyDescent="0.25">
      <c r="Q12847" s="30"/>
    </row>
    <row r="12848" spans="17:17" x14ac:dyDescent="0.25">
      <c r="Q12848" s="30"/>
    </row>
    <row r="12849" spans="17:17" x14ac:dyDescent="0.25">
      <c r="Q12849" s="30"/>
    </row>
    <row r="12850" spans="17:17" x14ac:dyDescent="0.25">
      <c r="Q12850" s="30"/>
    </row>
    <row r="12851" spans="17:17" x14ac:dyDescent="0.25">
      <c r="Q12851" s="30"/>
    </row>
    <row r="12852" spans="17:17" x14ac:dyDescent="0.25">
      <c r="Q12852" s="30"/>
    </row>
    <row r="12853" spans="17:17" x14ac:dyDescent="0.25">
      <c r="Q12853" s="30"/>
    </row>
    <row r="12854" spans="17:17" x14ac:dyDescent="0.25">
      <c r="Q12854" s="30"/>
    </row>
    <row r="12855" spans="17:17" x14ac:dyDescent="0.25">
      <c r="Q12855" s="30"/>
    </row>
    <row r="12856" spans="17:17" x14ac:dyDescent="0.25">
      <c r="Q12856" s="30"/>
    </row>
    <row r="12857" spans="17:17" x14ac:dyDescent="0.25">
      <c r="Q12857" s="30"/>
    </row>
    <row r="12858" spans="17:17" x14ac:dyDescent="0.25">
      <c r="Q12858" s="30"/>
    </row>
    <row r="12859" spans="17:17" x14ac:dyDescent="0.25">
      <c r="Q12859" s="30"/>
    </row>
    <row r="12860" spans="17:17" x14ac:dyDescent="0.25">
      <c r="Q12860" s="30"/>
    </row>
    <row r="12861" spans="17:17" x14ac:dyDescent="0.25">
      <c r="Q12861" s="30"/>
    </row>
    <row r="12862" spans="17:17" x14ac:dyDescent="0.25">
      <c r="Q12862" s="30"/>
    </row>
    <row r="12863" spans="17:17" x14ac:dyDescent="0.25">
      <c r="Q12863" s="30"/>
    </row>
    <row r="12864" spans="17:17" x14ac:dyDescent="0.25">
      <c r="Q12864" s="30"/>
    </row>
    <row r="12865" spans="17:17" x14ac:dyDescent="0.25">
      <c r="Q12865" s="30"/>
    </row>
    <row r="12866" spans="17:17" x14ac:dyDescent="0.25">
      <c r="Q12866" s="30"/>
    </row>
    <row r="12867" spans="17:17" x14ac:dyDescent="0.25">
      <c r="Q12867" s="30"/>
    </row>
    <row r="12868" spans="17:17" x14ac:dyDescent="0.25">
      <c r="Q12868" s="30"/>
    </row>
    <row r="12869" spans="17:17" x14ac:dyDescent="0.25">
      <c r="Q12869" s="30"/>
    </row>
    <row r="12870" spans="17:17" x14ac:dyDescent="0.25">
      <c r="Q12870" s="30"/>
    </row>
    <row r="12871" spans="17:17" x14ac:dyDescent="0.25">
      <c r="Q12871" s="30"/>
    </row>
    <row r="12872" spans="17:17" x14ac:dyDescent="0.25">
      <c r="Q12872" s="30"/>
    </row>
    <row r="12873" spans="17:17" x14ac:dyDescent="0.25">
      <c r="Q12873" s="30"/>
    </row>
    <row r="12874" spans="17:17" x14ac:dyDescent="0.25">
      <c r="Q12874" s="30"/>
    </row>
    <row r="12875" spans="17:17" x14ac:dyDescent="0.25">
      <c r="Q12875" s="30"/>
    </row>
    <row r="12876" spans="17:17" x14ac:dyDescent="0.25">
      <c r="Q12876" s="30"/>
    </row>
    <row r="12877" spans="17:17" x14ac:dyDescent="0.25">
      <c r="Q12877" s="30"/>
    </row>
    <row r="12878" spans="17:17" x14ac:dyDescent="0.25">
      <c r="Q12878" s="30"/>
    </row>
    <row r="12879" spans="17:17" x14ac:dyDescent="0.25">
      <c r="Q12879" s="30"/>
    </row>
    <row r="12880" spans="17:17" x14ac:dyDescent="0.25">
      <c r="Q12880" s="30"/>
    </row>
    <row r="12881" spans="17:17" x14ac:dyDescent="0.25">
      <c r="Q12881" s="30"/>
    </row>
    <row r="12882" spans="17:17" x14ac:dyDescent="0.25">
      <c r="Q12882" s="30"/>
    </row>
    <row r="12883" spans="17:17" x14ac:dyDescent="0.25">
      <c r="Q12883" s="30"/>
    </row>
    <row r="12884" spans="17:17" x14ac:dyDescent="0.25">
      <c r="Q12884" s="30"/>
    </row>
    <row r="12885" spans="17:17" x14ac:dyDescent="0.25">
      <c r="Q12885" s="30"/>
    </row>
    <row r="12886" spans="17:17" x14ac:dyDescent="0.25">
      <c r="Q12886" s="30"/>
    </row>
    <row r="12887" spans="17:17" x14ac:dyDescent="0.25">
      <c r="Q12887" s="30"/>
    </row>
    <row r="12888" spans="17:17" x14ac:dyDescent="0.25">
      <c r="Q12888" s="30"/>
    </row>
    <row r="12889" spans="17:17" x14ac:dyDescent="0.25">
      <c r="Q12889" s="30"/>
    </row>
    <row r="12890" spans="17:17" x14ac:dyDescent="0.25">
      <c r="Q12890" s="30"/>
    </row>
    <row r="12891" spans="17:17" x14ac:dyDescent="0.25">
      <c r="Q12891" s="30"/>
    </row>
    <row r="12892" spans="17:17" x14ac:dyDescent="0.25">
      <c r="Q12892" s="30"/>
    </row>
    <row r="12893" spans="17:17" x14ac:dyDescent="0.25">
      <c r="Q12893" s="30"/>
    </row>
    <row r="12894" spans="17:17" x14ac:dyDescent="0.25">
      <c r="Q12894" s="30"/>
    </row>
    <row r="12895" spans="17:17" x14ac:dyDescent="0.25">
      <c r="Q12895" s="30"/>
    </row>
    <row r="12896" spans="17:17" x14ac:dyDescent="0.25">
      <c r="Q12896" s="30"/>
    </row>
    <row r="12897" spans="17:17" x14ac:dyDescent="0.25">
      <c r="Q12897" s="30"/>
    </row>
    <row r="12898" spans="17:17" x14ac:dyDescent="0.25">
      <c r="Q12898" s="30"/>
    </row>
    <row r="12899" spans="17:17" x14ac:dyDescent="0.25">
      <c r="Q12899" s="30"/>
    </row>
    <row r="12900" spans="17:17" x14ac:dyDescent="0.25">
      <c r="Q12900" s="30"/>
    </row>
    <row r="12901" spans="17:17" x14ac:dyDescent="0.25">
      <c r="Q12901" s="30"/>
    </row>
    <row r="12902" spans="17:17" x14ac:dyDescent="0.25">
      <c r="Q12902" s="30"/>
    </row>
    <row r="12903" spans="17:17" x14ac:dyDescent="0.25">
      <c r="Q12903" s="30"/>
    </row>
    <row r="12904" spans="17:17" x14ac:dyDescent="0.25">
      <c r="Q12904" s="30"/>
    </row>
    <row r="12905" spans="17:17" x14ac:dyDescent="0.25">
      <c r="Q12905" s="30"/>
    </row>
    <row r="12906" spans="17:17" x14ac:dyDescent="0.25">
      <c r="Q12906" s="30"/>
    </row>
    <row r="12907" spans="17:17" x14ac:dyDescent="0.25">
      <c r="Q12907" s="30"/>
    </row>
    <row r="12908" spans="17:17" x14ac:dyDescent="0.25">
      <c r="Q12908" s="30"/>
    </row>
    <row r="12909" spans="17:17" x14ac:dyDescent="0.25">
      <c r="Q12909" s="30"/>
    </row>
    <row r="12910" spans="17:17" x14ac:dyDescent="0.25">
      <c r="Q12910" s="30"/>
    </row>
    <row r="12911" spans="17:17" x14ac:dyDescent="0.25">
      <c r="Q12911" s="30"/>
    </row>
    <row r="12912" spans="17:17" x14ac:dyDescent="0.25">
      <c r="Q12912" s="30"/>
    </row>
    <row r="12913" spans="17:17" x14ac:dyDescent="0.25">
      <c r="Q12913" s="30"/>
    </row>
    <row r="12914" spans="17:17" x14ac:dyDescent="0.25">
      <c r="Q12914" s="30"/>
    </row>
    <row r="12915" spans="17:17" x14ac:dyDescent="0.25">
      <c r="Q12915" s="30"/>
    </row>
    <row r="12916" spans="17:17" x14ac:dyDescent="0.25">
      <c r="Q12916" s="30"/>
    </row>
    <row r="12917" spans="17:17" x14ac:dyDescent="0.25">
      <c r="Q12917" s="30"/>
    </row>
    <row r="12918" spans="17:17" x14ac:dyDescent="0.25">
      <c r="Q12918" s="30"/>
    </row>
    <row r="12919" spans="17:17" x14ac:dyDescent="0.25">
      <c r="Q12919" s="30"/>
    </row>
    <row r="12920" spans="17:17" x14ac:dyDescent="0.25">
      <c r="Q12920" s="30"/>
    </row>
    <row r="12921" spans="17:17" x14ac:dyDescent="0.25">
      <c r="Q12921" s="30"/>
    </row>
    <row r="12922" spans="17:17" x14ac:dyDescent="0.25">
      <c r="Q12922" s="30"/>
    </row>
    <row r="12923" spans="17:17" x14ac:dyDescent="0.25">
      <c r="Q12923" s="30"/>
    </row>
    <row r="12924" spans="17:17" x14ac:dyDescent="0.25">
      <c r="Q12924" s="30"/>
    </row>
    <row r="12925" spans="17:17" x14ac:dyDescent="0.25">
      <c r="Q12925" s="30"/>
    </row>
    <row r="12926" spans="17:17" x14ac:dyDescent="0.25">
      <c r="Q12926" s="30"/>
    </row>
    <row r="12927" spans="17:17" x14ac:dyDescent="0.25">
      <c r="Q12927" s="30"/>
    </row>
    <row r="12928" spans="17:17" x14ac:dyDescent="0.25">
      <c r="Q12928" s="30"/>
    </row>
    <row r="12929" spans="17:17" x14ac:dyDescent="0.25">
      <c r="Q12929" s="30"/>
    </row>
    <row r="12930" spans="17:17" x14ac:dyDescent="0.25">
      <c r="Q12930" s="30"/>
    </row>
    <row r="12931" spans="17:17" x14ac:dyDescent="0.25">
      <c r="Q12931" s="30"/>
    </row>
    <row r="12932" spans="17:17" x14ac:dyDescent="0.25">
      <c r="Q12932" s="30"/>
    </row>
    <row r="12933" spans="17:17" x14ac:dyDescent="0.25">
      <c r="Q12933" s="30"/>
    </row>
    <row r="12934" spans="17:17" x14ac:dyDescent="0.25">
      <c r="Q12934" s="30"/>
    </row>
    <row r="12935" spans="17:17" x14ac:dyDescent="0.25">
      <c r="Q12935" s="30"/>
    </row>
    <row r="12936" spans="17:17" x14ac:dyDescent="0.25">
      <c r="Q12936" s="30"/>
    </row>
    <row r="12937" spans="17:17" x14ac:dyDescent="0.25">
      <c r="Q12937" s="30"/>
    </row>
    <row r="12938" spans="17:17" x14ac:dyDescent="0.25">
      <c r="Q12938" s="30"/>
    </row>
    <row r="12939" spans="17:17" x14ac:dyDescent="0.25">
      <c r="Q12939" s="30"/>
    </row>
    <row r="12940" spans="17:17" x14ac:dyDescent="0.25">
      <c r="Q12940" s="30"/>
    </row>
    <row r="12941" spans="17:17" x14ac:dyDescent="0.25">
      <c r="Q12941" s="30"/>
    </row>
    <row r="12942" spans="17:17" x14ac:dyDescent="0.25">
      <c r="Q12942" s="30"/>
    </row>
    <row r="12943" spans="17:17" x14ac:dyDescent="0.25">
      <c r="Q12943" s="30"/>
    </row>
    <row r="12944" spans="17:17" x14ac:dyDescent="0.25">
      <c r="Q12944" s="30"/>
    </row>
    <row r="12945" spans="17:17" x14ac:dyDescent="0.25">
      <c r="Q12945" s="30"/>
    </row>
    <row r="12946" spans="17:17" x14ac:dyDescent="0.25">
      <c r="Q12946" s="30"/>
    </row>
    <row r="12947" spans="17:17" x14ac:dyDescent="0.25">
      <c r="Q12947" s="30"/>
    </row>
    <row r="12948" spans="17:17" x14ac:dyDescent="0.25">
      <c r="Q12948" s="30"/>
    </row>
    <row r="12949" spans="17:17" x14ac:dyDescent="0.25">
      <c r="Q12949" s="30"/>
    </row>
    <row r="12950" spans="17:17" x14ac:dyDescent="0.25">
      <c r="Q12950" s="30"/>
    </row>
    <row r="12951" spans="17:17" x14ac:dyDescent="0.25">
      <c r="Q12951" s="30"/>
    </row>
    <row r="12952" spans="17:17" x14ac:dyDescent="0.25">
      <c r="Q12952" s="30"/>
    </row>
    <row r="12953" spans="17:17" x14ac:dyDescent="0.25">
      <c r="Q12953" s="30"/>
    </row>
    <row r="12954" spans="17:17" x14ac:dyDescent="0.25">
      <c r="Q12954" s="30"/>
    </row>
    <row r="12955" spans="17:17" x14ac:dyDescent="0.25">
      <c r="Q12955" s="30"/>
    </row>
    <row r="12956" spans="17:17" x14ac:dyDescent="0.25">
      <c r="Q12956" s="30"/>
    </row>
    <row r="12957" spans="17:17" x14ac:dyDescent="0.25">
      <c r="Q12957" s="30"/>
    </row>
    <row r="12958" spans="17:17" x14ac:dyDescent="0.25">
      <c r="Q12958" s="30"/>
    </row>
    <row r="12959" spans="17:17" x14ac:dyDescent="0.25">
      <c r="Q12959" s="30"/>
    </row>
    <row r="12960" spans="17:17" x14ac:dyDescent="0.25">
      <c r="Q12960" s="30"/>
    </row>
    <row r="12961" spans="17:17" x14ac:dyDescent="0.25">
      <c r="Q12961" s="30"/>
    </row>
    <row r="12962" spans="17:17" x14ac:dyDescent="0.25">
      <c r="Q12962" s="30"/>
    </row>
    <row r="12963" spans="17:17" x14ac:dyDescent="0.25">
      <c r="Q12963" s="30"/>
    </row>
    <row r="12964" spans="17:17" x14ac:dyDescent="0.25">
      <c r="Q12964" s="30"/>
    </row>
    <row r="12965" spans="17:17" x14ac:dyDescent="0.25">
      <c r="Q12965" s="30"/>
    </row>
    <row r="12966" spans="17:17" x14ac:dyDescent="0.25">
      <c r="Q12966" s="30"/>
    </row>
    <row r="12967" spans="17:17" x14ac:dyDescent="0.25">
      <c r="Q12967" s="30"/>
    </row>
    <row r="12968" spans="17:17" x14ac:dyDescent="0.25">
      <c r="Q12968" s="30"/>
    </row>
    <row r="12969" spans="17:17" x14ac:dyDescent="0.25">
      <c r="Q12969" s="30"/>
    </row>
    <row r="12970" spans="17:17" x14ac:dyDescent="0.25">
      <c r="Q12970" s="30"/>
    </row>
    <row r="12971" spans="17:17" x14ac:dyDescent="0.25">
      <c r="Q12971" s="30"/>
    </row>
    <row r="12972" spans="17:17" x14ac:dyDescent="0.25">
      <c r="Q12972" s="30"/>
    </row>
    <row r="12973" spans="17:17" x14ac:dyDescent="0.25">
      <c r="Q12973" s="30"/>
    </row>
    <row r="12974" spans="17:17" x14ac:dyDescent="0.25">
      <c r="Q12974" s="30"/>
    </row>
    <row r="12975" spans="17:17" x14ac:dyDescent="0.25">
      <c r="Q12975" s="30"/>
    </row>
    <row r="12976" spans="17:17" x14ac:dyDescent="0.25">
      <c r="Q12976" s="30"/>
    </row>
    <row r="12977" spans="17:17" x14ac:dyDescent="0.25">
      <c r="Q12977" s="30"/>
    </row>
    <row r="12978" spans="17:17" x14ac:dyDescent="0.25">
      <c r="Q12978" s="30"/>
    </row>
    <row r="12979" spans="17:17" x14ac:dyDescent="0.25">
      <c r="Q12979" s="30"/>
    </row>
    <row r="12980" spans="17:17" x14ac:dyDescent="0.25">
      <c r="Q12980" s="30"/>
    </row>
    <row r="12981" spans="17:17" x14ac:dyDescent="0.25">
      <c r="Q12981" s="30"/>
    </row>
    <row r="12982" spans="17:17" x14ac:dyDescent="0.25">
      <c r="Q12982" s="30"/>
    </row>
    <row r="12983" spans="17:17" x14ac:dyDescent="0.25">
      <c r="Q12983" s="30"/>
    </row>
    <row r="12984" spans="17:17" x14ac:dyDescent="0.25">
      <c r="Q12984" s="30"/>
    </row>
    <row r="12985" spans="17:17" x14ac:dyDescent="0.25">
      <c r="Q12985" s="30"/>
    </row>
    <row r="12986" spans="17:17" x14ac:dyDescent="0.25">
      <c r="Q12986" s="30"/>
    </row>
    <row r="12987" spans="17:17" x14ac:dyDescent="0.25">
      <c r="Q12987" s="30"/>
    </row>
    <row r="12988" spans="17:17" x14ac:dyDescent="0.25">
      <c r="Q12988" s="30"/>
    </row>
    <row r="12989" spans="17:17" x14ac:dyDescent="0.25">
      <c r="Q12989" s="30"/>
    </row>
    <row r="12990" spans="17:17" x14ac:dyDescent="0.25">
      <c r="Q12990" s="30"/>
    </row>
    <row r="12991" spans="17:17" x14ac:dyDescent="0.25">
      <c r="Q12991" s="30"/>
    </row>
    <row r="12992" spans="17:17" x14ac:dyDescent="0.25">
      <c r="Q12992" s="30"/>
    </row>
    <row r="12993" spans="17:17" x14ac:dyDescent="0.25">
      <c r="Q12993" s="30"/>
    </row>
    <row r="12994" spans="17:17" x14ac:dyDescent="0.25">
      <c r="Q12994" s="30"/>
    </row>
    <row r="12995" spans="17:17" x14ac:dyDescent="0.25">
      <c r="Q12995" s="30"/>
    </row>
    <row r="12996" spans="17:17" x14ac:dyDescent="0.25">
      <c r="Q12996" s="30"/>
    </row>
    <row r="12997" spans="17:17" x14ac:dyDescent="0.25">
      <c r="Q12997" s="30"/>
    </row>
    <row r="12998" spans="17:17" x14ac:dyDescent="0.25">
      <c r="Q12998" s="30"/>
    </row>
    <row r="12999" spans="17:17" x14ac:dyDescent="0.25">
      <c r="Q12999" s="30"/>
    </row>
    <row r="13000" spans="17:17" x14ac:dyDescent="0.25">
      <c r="Q13000" s="30"/>
    </row>
    <row r="13001" spans="17:17" x14ac:dyDescent="0.25">
      <c r="Q13001" s="30"/>
    </row>
    <row r="13002" spans="17:17" x14ac:dyDescent="0.25">
      <c r="Q13002" s="30"/>
    </row>
    <row r="13003" spans="17:17" x14ac:dyDescent="0.25">
      <c r="Q13003" s="30"/>
    </row>
    <row r="13004" spans="17:17" x14ac:dyDescent="0.25">
      <c r="Q13004" s="30"/>
    </row>
    <row r="13005" spans="17:17" x14ac:dyDescent="0.25">
      <c r="Q13005" s="30"/>
    </row>
    <row r="13006" spans="17:17" x14ac:dyDescent="0.25">
      <c r="Q13006" s="30"/>
    </row>
    <row r="13007" spans="17:17" x14ac:dyDescent="0.25">
      <c r="Q13007" s="30"/>
    </row>
    <row r="13008" spans="17:17" x14ac:dyDescent="0.25">
      <c r="Q13008" s="30"/>
    </row>
    <row r="13009" spans="17:17" x14ac:dyDescent="0.25">
      <c r="Q13009" s="30"/>
    </row>
    <row r="13010" spans="17:17" x14ac:dyDescent="0.25">
      <c r="Q13010" s="30"/>
    </row>
    <row r="13011" spans="17:17" x14ac:dyDescent="0.25">
      <c r="Q13011" s="30"/>
    </row>
    <row r="13012" spans="17:17" x14ac:dyDescent="0.25">
      <c r="Q13012" s="30"/>
    </row>
    <row r="13013" spans="17:17" x14ac:dyDescent="0.25">
      <c r="Q13013" s="30"/>
    </row>
    <row r="13014" spans="17:17" x14ac:dyDescent="0.25">
      <c r="Q13014" s="30"/>
    </row>
    <row r="13015" spans="17:17" x14ac:dyDescent="0.25">
      <c r="Q13015" s="30"/>
    </row>
    <row r="13016" spans="17:17" x14ac:dyDescent="0.25">
      <c r="Q13016" s="30"/>
    </row>
    <row r="13017" spans="17:17" x14ac:dyDescent="0.25">
      <c r="Q13017" s="30"/>
    </row>
    <row r="13018" spans="17:17" x14ac:dyDescent="0.25">
      <c r="Q13018" s="30"/>
    </row>
    <row r="13019" spans="17:17" x14ac:dyDescent="0.25">
      <c r="Q13019" s="30"/>
    </row>
    <row r="13020" spans="17:17" x14ac:dyDescent="0.25">
      <c r="Q13020" s="30"/>
    </row>
    <row r="13021" spans="17:17" x14ac:dyDescent="0.25">
      <c r="Q13021" s="30"/>
    </row>
    <row r="13022" spans="17:17" x14ac:dyDescent="0.25">
      <c r="Q13022" s="30"/>
    </row>
    <row r="13023" spans="17:17" x14ac:dyDescent="0.25">
      <c r="Q13023" s="30"/>
    </row>
    <row r="13024" spans="17:17" x14ac:dyDescent="0.25">
      <c r="Q13024" s="30"/>
    </row>
    <row r="13025" spans="17:17" x14ac:dyDescent="0.25">
      <c r="Q13025" s="30"/>
    </row>
    <row r="13026" spans="17:17" x14ac:dyDescent="0.25">
      <c r="Q13026" s="30"/>
    </row>
    <row r="13027" spans="17:17" x14ac:dyDescent="0.25">
      <c r="Q13027" s="30"/>
    </row>
    <row r="13028" spans="17:17" x14ac:dyDescent="0.25">
      <c r="Q13028" s="30"/>
    </row>
    <row r="13029" spans="17:17" x14ac:dyDescent="0.25">
      <c r="Q13029" s="30"/>
    </row>
    <row r="13030" spans="17:17" x14ac:dyDescent="0.25">
      <c r="Q13030" s="30"/>
    </row>
    <row r="13031" spans="17:17" x14ac:dyDescent="0.25">
      <c r="Q13031" s="30"/>
    </row>
    <row r="13032" spans="17:17" x14ac:dyDescent="0.25">
      <c r="Q13032" s="30"/>
    </row>
    <row r="13033" spans="17:17" x14ac:dyDescent="0.25">
      <c r="Q13033" s="30"/>
    </row>
    <row r="13034" spans="17:17" x14ac:dyDescent="0.25">
      <c r="Q13034" s="30"/>
    </row>
    <row r="13035" spans="17:17" x14ac:dyDescent="0.25">
      <c r="Q13035" s="30"/>
    </row>
    <row r="13036" spans="17:17" x14ac:dyDescent="0.25">
      <c r="Q13036" s="30"/>
    </row>
    <row r="13037" spans="17:17" x14ac:dyDescent="0.25">
      <c r="Q13037" s="30"/>
    </row>
    <row r="13038" spans="17:17" x14ac:dyDescent="0.25">
      <c r="Q13038" s="30"/>
    </row>
    <row r="13039" spans="17:17" x14ac:dyDescent="0.25">
      <c r="Q13039" s="30"/>
    </row>
    <row r="13040" spans="17:17" x14ac:dyDescent="0.25">
      <c r="Q13040" s="30"/>
    </row>
    <row r="13041" spans="17:17" x14ac:dyDescent="0.25">
      <c r="Q13041" s="30"/>
    </row>
    <row r="13042" spans="17:17" x14ac:dyDescent="0.25">
      <c r="Q13042" s="30"/>
    </row>
    <row r="13043" spans="17:17" x14ac:dyDescent="0.25">
      <c r="Q13043" s="30"/>
    </row>
    <row r="13044" spans="17:17" x14ac:dyDescent="0.25">
      <c r="Q13044" s="30"/>
    </row>
    <row r="13045" spans="17:17" x14ac:dyDescent="0.25">
      <c r="Q13045" s="30"/>
    </row>
    <row r="13046" spans="17:17" x14ac:dyDescent="0.25">
      <c r="Q13046" s="30"/>
    </row>
    <row r="13047" spans="17:17" x14ac:dyDescent="0.25">
      <c r="Q13047" s="30"/>
    </row>
    <row r="13048" spans="17:17" x14ac:dyDescent="0.25">
      <c r="Q13048" s="30"/>
    </row>
    <row r="13049" spans="17:17" x14ac:dyDescent="0.25">
      <c r="Q13049" s="30"/>
    </row>
    <row r="13050" spans="17:17" x14ac:dyDescent="0.25">
      <c r="Q13050" s="30"/>
    </row>
    <row r="13051" spans="17:17" x14ac:dyDescent="0.25">
      <c r="Q13051" s="30"/>
    </row>
    <row r="13052" spans="17:17" x14ac:dyDescent="0.25">
      <c r="Q13052" s="30"/>
    </row>
    <row r="13053" spans="17:17" x14ac:dyDescent="0.25">
      <c r="Q13053" s="30"/>
    </row>
    <row r="13054" spans="17:17" x14ac:dyDescent="0.25">
      <c r="Q13054" s="30"/>
    </row>
    <row r="13055" spans="17:17" x14ac:dyDescent="0.25">
      <c r="Q13055" s="30"/>
    </row>
    <row r="13056" spans="17:17" x14ac:dyDescent="0.25">
      <c r="Q13056" s="30"/>
    </row>
    <row r="13057" spans="17:17" x14ac:dyDescent="0.25">
      <c r="Q13057" s="30"/>
    </row>
    <row r="13058" spans="17:17" x14ac:dyDescent="0.25">
      <c r="Q13058" s="30"/>
    </row>
    <row r="13059" spans="17:17" x14ac:dyDescent="0.25">
      <c r="Q13059" s="30"/>
    </row>
    <row r="13060" spans="17:17" x14ac:dyDescent="0.25">
      <c r="Q13060" s="30"/>
    </row>
    <row r="13061" spans="17:17" x14ac:dyDescent="0.25">
      <c r="Q13061" s="30"/>
    </row>
    <row r="13062" spans="17:17" x14ac:dyDescent="0.25">
      <c r="Q13062" s="30"/>
    </row>
    <row r="13063" spans="17:17" x14ac:dyDescent="0.25">
      <c r="Q13063" s="30"/>
    </row>
    <row r="13064" spans="17:17" x14ac:dyDescent="0.25">
      <c r="Q13064" s="30"/>
    </row>
    <row r="13065" spans="17:17" x14ac:dyDescent="0.25">
      <c r="Q13065" s="30"/>
    </row>
    <row r="13066" spans="17:17" x14ac:dyDescent="0.25">
      <c r="Q13066" s="30"/>
    </row>
    <row r="13067" spans="17:17" x14ac:dyDescent="0.25">
      <c r="Q13067" s="30"/>
    </row>
    <row r="13068" spans="17:17" x14ac:dyDescent="0.25">
      <c r="Q13068" s="30"/>
    </row>
    <row r="13069" spans="17:17" x14ac:dyDescent="0.25">
      <c r="Q13069" s="30"/>
    </row>
    <row r="13070" spans="17:17" x14ac:dyDescent="0.25">
      <c r="Q13070" s="30"/>
    </row>
    <row r="13071" spans="17:17" x14ac:dyDescent="0.25">
      <c r="Q13071" s="30"/>
    </row>
    <row r="13072" spans="17:17" x14ac:dyDescent="0.25">
      <c r="Q13072" s="30"/>
    </row>
    <row r="13073" spans="17:17" x14ac:dyDescent="0.25">
      <c r="Q13073" s="30"/>
    </row>
    <row r="13074" spans="17:17" x14ac:dyDescent="0.25">
      <c r="Q13074" s="30"/>
    </row>
    <row r="13075" spans="17:17" x14ac:dyDescent="0.25">
      <c r="Q13075" s="30"/>
    </row>
    <row r="13076" spans="17:17" x14ac:dyDescent="0.25">
      <c r="Q13076" s="30"/>
    </row>
    <row r="13077" spans="17:17" x14ac:dyDescent="0.25">
      <c r="Q13077" s="30"/>
    </row>
    <row r="13078" spans="17:17" x14ac:dyDescent="0.25">
      <c r="Q13078" s="30"/>
    </row>
    <row r="13079" spans="17:17" x14ac:dyDescent="0.25">
      <c r="Q13079" s="30"/>
    </row>
    <row r="13080" spans="17:17" x14ac:dyDescent="0.25">
      <c r="Q13080" s="30"/>
    </row>
    <row r="13081" spans="17:17" x14ac:dyDescent="0.25">
      <c r="Q13081" s="30"/>
    </row>
    <row r="13082" spans="17:17" x14ac:dyDescent="0.25">
      <c r="Q13082" s="30"/>
    </row>
    <row r="13083" spans="17:17" x14ac:dyDescent="0.25">
      <c r="Q13083" s="30"/>
    </row>
    <row r="13084" spans="17:17" x14ac:dyDescent="0.25">
      <c r="Q13084" s="30"/>
    </row>
    <row r="13085" spans="17:17" x14ac:dyDescent="0.25">
      <c r="Q13085" s="30"/>
    </row>
    <row r="13086" spans="17:17" x14ac:dyDescent="0.25">
      <c r="Q13086" s="30"/>
    </row>
    <row r="13087" spans="17:17" x14ac:dyDescent="0.25">
      <c r="Q13087" s="30"/>
    </row>
    <row r="13088" spans="17:17" x14ac:dyDescent="0.25">
      <c r="Q13088" s="30"/>
    </row>
    <row r="13089" spans="17:17" x14ac:dyDescent="0.25">
      <c r="Q13089" s="30"/>
    </row>
    <row r="13090" spans="17:17" x14ac:dyDescent="0.25">
      <c r="Q13090" s="30"/>
    </row>
    <row r="13091" spans="17:17" x14ac:dyDescent="0.25">
      <c r="Q13091" s="30"/>
    </row>
    <row r="13092" spans="17:17" x14ac:dyDescent="0.25">
      <c r="Q13092" s="30"/>
    </row>
    <row r="13093" spans="17:17" x14ac:dyDescent="0.25">
      <c r="Q13093" s="30"/>
    </row>
    <row r="13094" spans="17:17" x14ac:dyDescent="0.25">
      <c r="Q13094" s="30"/>
    </row>
    <row r="13095" spans="17:17" x14ac:dyDescent="0.25">
      <c r="Q13095" s="30"/>
    </row>
    <row r="13096" spans="17:17" x14ac:dyDescent="0.25">
      <c r="Q13096" s="30"/>
    </row>
    <row r="13097" spans="17:17" x14ac:dyDescent="0.25">
      <c r="Q13097" s="30"/>
    </row>
    <row r="13098" spans="17:17" x14ac:dyDescent="0.25">
      <c r="Q13098" s="30"/>
    </row>
    <row r="13099" spans="17:17" x14ac:dyDescent="0.25">
      <c r="Q13099" s="30"/>
    </row>
    <row r="13100" spans="17:17" x14ac:dyDescent="0.25">
      <c r="Q13100" s="30"/>
    </row>
    <row r="13101" spans="17:17" x14ac:dyDescent="0.25">
      <c r="Q13101" s="30"/>
    </row>
    <row r="13102" spans="17:17" x14ac:dyDescent="0.25">
      <c r="Q13102" s="30"/>
    </row>
    <row r="13103" spans="17:17" x14ac:dyDescent="0.25">
      <c r="Q13103" s="30"/>
    </row>
    <row r="13104" spans="17:17" x14ac:dyDescent="0.25">
      <c r="Q13104" s="30"/>
    </row>
    <row r="13105" spans="17:17" x14ac:dyDescent="0.25">
      <c r="Q13105" s="30"/>
    </row>
    <row r="13106" spans="17:17" x14ac:dyDescent="0.25">
      <c r="Q13106" s="30"/>
    </row>
    <row r="13107" spans="17:17" x14ac:dyDescent="0.25">
      <c r="Q13107" s="30"/>
    </row>
    <row r="13108" spans="17:17" x14ac:dyDescent="0.25">
      <c r="Q13108" s="30"/>
    </row>
    <row r="13109" spans="17:17" x14ac:dyDescent="0.25">
      <c r="Q13109" s="30"/>
    </row>
    <row r="13110" spans="17:17" x14ac:dyDescent="0.25">
      <c r="Q13110" s="30"/>
    </row>
    <row r="13111" spans="17:17" x14ac:dyDescent="0.25">
      <c r="Q13111" s="30"/>
    </row>
    <row r="13112" spans="17:17" x14ac:dyDescent="0.25">
      <c r="Q13112" s="30"/>
    </row>
    <row r="13113" spans="17:17" x14ac:dyDescent="0.25">
      <c r="Q13113" s="30"/>
    </row>
    <row r="13114" spans="17:17" x14ac:dyDescent="0.25">
      <c r="Q13114" s="30"/>
    </row>
    <row r="13115" spans="17:17" x14ac:dyDescent="0.25">
      <c r="Q13115" s="30"/>
    </row>
    <row r="13116" spans="17:17" x14ac:dyDescent="0.25">
      <c r="Q13116" s="30"/>
    </row>
    <row r="13117" spans="17:17" x14ac:dyDescent="0.25">
      <c r="Q13117" s="30"/>
    </row>
    <row r="13118" spans="17:17" x14ac:dyDescent="0.25">
      <c r="Q13118" s="30"/>
    </row>
    <row r="13119" spans="17:17" x14ac:dyDescent="0.25">
      <c r="Q13119" s="30"/>
    </row>
    <row r="13120" spans="17:17" x14ac:dyDescent="0.25">
      <c r="Q13120" s="30"/>
    </row>
    <row r="13121" spans="17:17" x14ac:dyDescent="0.25">
      <c r="Q13121" s="30"/>
    </row>
    <row r="13122" spans="17:17" x14ac:dyDescent="0.25">
      <c r="Q13122" s="30"/>
    </row>
    <row r="13123" spans="17:17" x14ac:dyDescent="0.25">
      <c r="Q13123" s="30"/>
    </row>
    <row r="13124" spans="17:17" x14ac:dyDescent="0.25">
      <c r="Q13124" s="30"/>
    </row>
    <row r="13125" spans="17:17" x14ac:dyDescent="0.25">
      <c r="Q13125" s="30"/>
    </row>
    <row r="13126" spans="17:17" x14ac:dyDescent="0.25">
      <c r="Q13126" s="30"/>
    </row>
    <row r="13127" spans="17:17" x14ac:dyDescent="0.25">
      <c r="Q13127" s="30"/>
    </row>
    <row r="13128" spans="17:17" x14ac:dyDescent="0.25">
      <c r="Q13128" s="30"/>
    </row>
    <row r="13129" spans="17:17" x14ac:dyDescent="0.25">
      <c r="Q13129" s="30"/>
    </row>
    <row r="13130" spans="17:17" x14ac:dyDescent="0.25">
      <c r="Q13130" s="30"/>
    </row>
    <row r="13131" spans="17:17" x14ac:dyDescent="0.25">
      <c r="Q13131" s="30"/>
    </row>
    <row r="13132" spans="17:17" x14ac:dyDescent="0.25">
      <c r="Q13132" s="30"/>
    </row>
    <row r="13133" spans="17:17" x14ac:dyDescent="0.25">
      <c r="Q13133" s="30"/>
    </row>
    <row r="13134" spans="17:17" x14ac:dyDescent="0.25">
      <c r="Q13134" s="30"/>
    </row>
    <row r="13135" spans="17:17" x14ac:dyDescent="0.25">
      <c r="Q13135" s="30"/>
    </row>
    <row r="13136" spans="17:17" x14ac:dyDescent="0.25">
      <c r="Q13136" s="30"/>
    </row>
    <row r="13137" spans="17:17" x14ac:dyDescent="0.25">
      <c r="Q13137" s="30"/>
    </row>
    <row r="13138" spans="17:17" x14ac:dyDescent="0.25">
      <c r="Q13138" s="30"/>
    </row>
    <row r="13139" spans="17:17" x14ac:dyDescent="0.25">
      <c r="Q13139" s="30"/>
    </row>
    <row r="13140" spans="17:17" x14ac:dyDescent="0.25">
      <c r="Q13140" s="30"/>
    </row>
    <row r="13141" spans="17:17" x14ac:dyDescent="0.25">
      <c r="Q13141" s="30"/>
    </row>
    <row r="13142" spans="17:17" x14ac:dyDescent="0.25">
      <c r="Q13142" s="30"/>
    </row>
    <row r="13143" spans="17:17" x14ac:dyDescent="0.25">
      <c r="Q13143" s="30"/>
    </row>
    <row r="13144" spans="17:17" x14ac:dyDescent="0.25">
      <c r="Q13144" s="30"/>
    </row>
    <row r="13145" spans="17:17" x14ac:dyDescent="0.25">
      <c r="Q13145" s="30"/>
    </row>
    <row r="13146" spans="17:17" x14ac:dyDescent="0.25">
      <c r="Q13146" s="30"/>
    </row>
    <row r="13147" spans="17:17" x14ac:dyDescent="0.25">
      <c r="Q13147" s="30"/>
    </row>
    <row r="13148" spans="17:17" x14ac:dyDescent="0.25">
      <c r="Q13148" s="30"/>
    </row>
    <row r="13149" spans="17:17" x14ac:dyDescent="0.25">
      <c r="Q13149" s="30"/>
    </row>
    <row r="13150" spans="17:17" x14ac:dyDescent="0.25">
      <c r="Q13150" s="30"/>
    </row>
    <row r="13151" spans="17:17" x14ac:dyDescent="0.25">
      <c r="Q13151" s="30"/>
    </row>
    <row r="13152" spans="17:17" x14ac:dyDescent="0.25">
      <c r="Q13152" s="30"/>
    </row>
    <row r="13153" spans="17:17" x14ac:dyDescent="0.25">
      <c r="Q13153" s="30"/>
    </row>
    <row r="13154" spans="17:17" x14ac:dyDescent="0.25">
      <c r="Q13154" s="30"/>
    </row>
    <row r="13155" spans="17:17" x14ac:dyDescent="0.25">
      <c r="Q13155" s="30"/>
    </row>
    <row r="13156" spans="17:17" x14ac:dyDescent="0.25">
      <c r="Q13156" s="30"/>
    </row>
    <row r="13157" spans="17:17" x14ac:dyDescent="0.25">
      <c r="Q13157" s="30"/>
    </row>
    <row r="13158" spans="17:17" x14ac:dyDescent="0.25">
      <c r="Q13158" s="30"/>
    </row>
    <row r="13159" spans="17:17" x14ac:dyDescent="0.25">
      <c r="Q13159" s="30"/>
    </row>
    <row r="13160" spans="17:17" x14ac:dyDescent="0.25">
      <c r="Q13160" s="30"/>
    </row>
    <row r="13161" spans="17:17" x14ac:dyDescent="0.25">
      <c r="Q13161" s="30"/>
    </row>
    <row r="13162" spans="17:17" x14ac:dyDescent="0.25">
      <c r="Q13162" s="30"/>
    </row>
    <row r="13163" spans="17:17" x14ac:dyDescent="0.25">
      <c r="Q13163" s="30"/>
    </row>
    <row r="13164" spans="17:17" x14ac:dyDescent="0.25">
      <c r="Q13164" s="30"/>
    </row>
    <row r="13165" spans="17:17" x14ac:dyDescent="0.25">
      <c r="Q13165" s="30"/>
    </row>
    <row r="13166" spans="17:17" x14ac:dyDescent="0.25">
      <c r="Q13166" s="30"/>
    </row>
    <row r="13167" spans="17:17" x14ac:dyDescent="0.25">
      <c r="Q13167" s="30"/>
    </row>
    <row r="13168" spans="17:17" x14ac:dyDescent="0.25">
      <c r="Q13168" s="30"/>
    </row>
    <row r="13169" spans="17:17" x14ac:dyDescent="0.25">
      <c r="Q13169" s="30"/>
    </row>
    <row r="13170" spans="17:17" x14ac:dyDescent="0.25">
      <c r="Q13170" s="30"/>
    </row>
    <row r="13171" spans="17:17" x14ac:dyDescent="0.25">
      <c r="Q13171" s="30"/>
    </row>
    <row r="13172" spans="17:17" x14ac:dyDescent="0.25">
      <c r="Q13172" s="30"/>
    </row>
    <row r="13173" spans="17:17" x14ac:dyDescent="0.25">
      <c r="Q13173" s="30"/>
    </row>
    <row r="13174" spans="17:17" x14ac:dyDescent="0.25">
      <c r="Q13174" s="30"/>
    </row>
    <row r="13175" spans="17:17" x14ac:dyDescent="0.25">
      <c r="Q13175" s="30"/>
    </row>
    <row r="13176" spans="17:17" x14ac:dyDescent="0.25">
      <c r="Q13176" s="30"/>
    </row>
    <row r="13177" spans="17:17" x14ac:dyDescent="0.25">
      <c r="Q13177" s="30"/>
    </row>
    <row r="13178" spans="17:17" x14ac:dyDescent="0.25">
      <c r="Q13178" s="30"/>
    </row>
    <row r="13179" spans="17:17" x14ac:dyDescent="0.25">
      <c r="Q13179" s="30"/>
    </row>
    <row r="13180" spans="17:17" x14ac:dyDescent="0.25">
      <c r="Q13180" s="30"/>
    </row>
    <row r="13181" spans="17:17" x14ac:dyDescent="0.25">
      <c r="Q13181" s="30"/>
    </row>
    <row r="13182" spans="17:17" x14ac:dyDescent="0.25">
      <c r="Q13182" s="30"/>
    </row>
    <row r="13183" spans="17:17" x14ac:dyDescent="0.25">
      <c r="Q13183" s="30"/>
    </row>
    <row r="13184" spans="17:17" x14ac:dyDescent="0.25">
      <c r="Q13184" s="30"/>
    </row>
    <row r="13185" spans="17:17" x14ac:dyDescent="0.25">
      <c r="Q13185" s="30"/>
    </row>
    <row r="13186" spans="17:17" x14ac:dyDescent="0.25">
      <c r="Q13186" s="30"/>
    </row>
    <row r="13187" spans="17:17" x14ac:dyDescent="0.25">
      <c r="Q13187" s="30"/>
    </row>
    <row r="13188" spans="17:17" x14ac:dyDescent="0.25">
      <c r="Q13188" s="30"/>
    </row>
    <row r="13189" spans="17:17" x14ac:dyDescent="0.25">
      <c r="Q13189" s="30"/>
    </row>
    <row r="13190" spans="17:17" x14ac:dyDescent="0.25">
      <c r="Q13190" s="30"/>
    </row>
    <row r="13191" spans="17:17" x14ac:dyDescent="0.25">
      <c r="Q13191" s="30"/>
    </row>
    <row r="13192" spans="17:17" x14ac:dyDescent="0.25">
      <c r="Q13192" s="30"/>
    </row>
    <row r="13193" spans="17:17" x14ac:dyDescent="0.25">
      <c r="Q13193" s="30"/>
    </row>
    <row r="13194" spans="17:17" x14ac:dyDescent="0.25">
      <c r="Q13194" s="30"/>
    </row>
    <row r="13195" spans="17:17" x14ac:dyDescent="0.25">
      <c r="Q13195" s="30"/>
    </row>
    <row r="13196" spans="17:17" x14ac:dyDescent="0.25">
      <c r="Q13196" s="30"/>
    </row>
    <row r="13197" spans="17:17" x14ac:dyDescent="0.25">
      <c r="Q13197" s="30"/>
    </row>
    <row r="13198" spans="17:17" x14ac:dyDescent="0.25">
      <c r="Q13198" s="30"/>
    </row>
    <row r="13199" spans="17:17" x14ac:dyDescent="0.25">
      <c r="Q13199" s="30"/>
    </row>
    <row r="13200" spans="17:17" x14ac:dyDescent="0.25">
      <c r="Q13200" s="30"/>
    </row>
    <row r="13201" spans="17:17" x14ac:dyDescent="0.25">
      <c r="Q13201" s="30"/>
    </row>
    <row r="13202" spans="17:17" x14ac:dyDescent="0.25">
      <c r="Q13202" s="30"/>
    </row>
    <row r="13203" spans="17:17" x14ac:dyDescent="0.25">
      <c r="Q13203" s="30"/>
    </row>
    <row r="13204" spans="17:17" x14ac:dyDescent="0.25">
      <c r="Q13204" s="30"/>
    </row>
    <row r="13205" spans="17:17" x14ac:dyDescent="0.25">
      <c r="Q13205" s="30"/>
    </row>
    <row r="13206" spans="17:17" x14ac:dyDescent="0.25">
      <c r="Q13206" s="30"/>
    </row>
    <row r="13207" spans="17:17" x14ac:dyDescent="0.25">
      <c r="Q13207" s="30"/>
    </row>
    <row r="13208" spans="17:17" x14ac:dyDescent="0.25">
      <c r="Q13208" s="30"/>
    </row>
    <row r="13209" spans="17:17" x14ac:dyDescent="0.25">
      <c r="Q13209" s="30"/>
    </row>
    <row r="13210" spans="17:17" x14ac:dyDescent="0.25">
      <c r="Q13210" s="30"/>
    </row>
    <row r="13211" spans="17:17" x14ac:dyDescent="0.25">
      <c r="Q13211" s="30"/>
    </row>
    <row r="13212" spans="17:17" x14ac:dyDescent="0.25">
      <c r="Q13212" s="30"/>
    </row>
    <row r="13213" spans="17:17" x14ac:dyDescent="0.25">
      <c r="Q13213" s="30"/>
    </row>
    <row r="13214" spans="17:17" x14ac:dyDescent="0.25">
      <c r="Q13214" s="30"/>
    </row>
    <row r="13215" spans="17:17" x14ac:dyDescent="0.25">
      <c r="Q13215" s="30"/>
    </row>
    <row r="13216" spans="17:17" x14ac:dyDescent="0.25">
      <c r="Q13216" s="30"/>
    </row>
    <row r="13217" spans="17:17" x14ac:dyDescent="0.25">
      <c r="Q13217" s="30"/>
    </row>
    <row r="13218" spans="17:17" x14ac:dyDescent="0.25">
      <c r="Q13218" s="30"/>
    </row>
    <row r="13219" spans="17:17" x14ac:dyDescent="0.25">
      <c r="Q13219" s="30"/>
    </row>
    <row r="13220" spans="17:17" x14ac:dyDescent="0.25">
      <c r="Q13220" s="30"/>
    </row>
    <row r="13221" spans="17:17" x14ac:dyDescent="0.25">
      <c r="Q13221" s="30"/>
    </row>
    <row r="13222" spans="17:17" x14ac:dyDescent="0.25">
      <c r="Q13222" s="30"/>
    </row>
    <row r="13223" spans="17:17" x14ac:dyDescent="0.25">
      <c r="Q13223" s="30"/>
    </row>
    <row r="13224" spans="17:17" x14ac:dyDescent="0.25">
      <c r="Q13224" s="30"/>
    </row>
    <row r="13225" spans="17:17" x14ac:dyDescent="0.25">
      <c r="Q13225" s="30"/>
    </row>
    <row r="13226" spans="17:17" x14ac:dyDescent="0.25">
      <c r="Q13226" s="30"/>
    </row>
    <row r="13227" spans="17:17" x14ac:dyDescent="0.25">
      <c r="Q13227" s="30"/>
    </row>
    <row r="13228" spans="17:17" x14ac:dyDescent="0.25">
      <c r="Q13228" s="30"/>
    </row>
    <row r="13229" spans="17:17" x14ac:dyDescent="0.25">
      <c r="Q13229" s="30"/>
    </row>
    <row r="13230" spans="17:17" x14ac:dyDescent="0.25">
      <c r="Q13230" s="30"/>
    </row>
    <row r="13231" spans="17:17" x14ac:dyDescent="0.25">
      <c r="Q13231" s="30"/>
    </row>
    <row r="13232" spans="17:17" x14ac:dyDescent="0.25">
      <c r="Q13232" s="30"/>
    </row>
    <row r="13233" spans="17:17" x14ac:dyDescent="0.25">
      <c r="Q13233" s="30"/>
    </row>
    <row r="13234" spans="17:17" x14ac:dyDescent="0.25">
      <c r="Q13234" s="30"/>
    </row>
    <row r="13235" spans="17:17" x14ac:dyDescent="0.25">
      <c r="Q13235" s="30"/>
    </row>
    <row r="13236" spans="17:17" x14ac:dyDescent="0.25">
      <c r="Q13236" s="30"/>
    </row>
    <row r="13237" spans="17:17" x14ac:dyDescent="0.25">
      <c r="Q13237" s="30"/>
    </row>
    <row r="13238" spans="17:17" x14ac:dyDescent="0.25">
      <c r="Q13238" s="30"/>
    </row>
    <row r="13239" spans="17:17" x14ac:dyDescent="0.25">
      <c r="Q13239" s="30"/>
    </row>
    <row r="13240" spans="17:17" x14ac:dyDescent="0.25">
      <c r="Q13240" s="30"/>
    </row>
    <row r="13241" spans="17:17" x14ac:dyDescent="0.25">
      <c r="Q13241" s="30"/>
    </row>
    <row r="13242" spans="17:17" x14ac:dyDescent="0.25">
      <c r="Q13242" s="30"/>
    </row>
    <row r="13243" spans="17:17" x14ac:dyDescent="0.25">
      <c r="Q13243" s="30"/>
    </row>
    <row r="13244" spans="17:17" x14ac:dyDescent="0.25">
      <c r="Q13244" s="30"/>
    </row>
    <row r="13245" spans="17:17" x14ac:dyDescent="0.25">
      <c r="Q13245" s="30"/>
    </row>
    <row r="13246" spans="17:17" x14ac:dyDescent="0.25">
      <c r="Q13246" s="30"/>
    </row>
    <row r="13247" spans="17:17" x14ac:dyDescent="0.25">
      <c r="Q13247" s="30"/>
    </row>
    <row r="13248" spans="17:17" x14ac:dyDescent="0.25">
      <c r="Q13248" s="30"/>
    </row>
    <row r="13249" spans="17:17" x14ac:dyDescent="0.25">
      <c r="Q13249" s="30"/>
    </row>
    <row r="13250" spans="17:17" x14ac:dyDescent="0.25">
      <c r="Q13250" s="30"/>
    </row>
    <row r="13251" spans="17:17" x14ac:dyDescent="0.25">
      <c r="Q13251" s="30"/>
    </row>
    <row r="13252" spans="17:17" x14ac:dyDescent="0.25">
      <c r="Q13252" s="30"/>
    </row>
    <row r="13253" spans="17:17" x14ac:dyDescent="0.25">
      <c r="Q13253" s="30"/>
    </row>
    <row r="13254" spans="17:17" x14ac:dyDescent="0.25">
      <c r="Q13254" s="30"/>
    </row>
    <row r="13255" spans="17:17" x14ac:dyDescent="0.25">
      <c r="Q13255" s="30"/>
    </row>
    <row r="13256" spans="17:17" x14ac:dyDescent="0.25">
      <c r="Q13256" s="30"/>
    </row>
    <row r="13257" spans="17:17" x14ac:dyDescent="0.25">
      <c r="Q13257" s="30"/>
    </row>
    <row r="13258" spans="17:17" x14ac:dyDescent="0.25">
      <c r="Q13258" s="30"/>
    </row>
    <row r="13259" spans="17:17" x14ac:dyDescent="0.25">
      <c r="Q13259" s="30"/>
    </row>
    <row r="13260" spans="17:17" x14ac:dyDescent="0.25">
      <c r="Q13260" s="30"/>
    </row>
    <row r="13261" spans="17:17" x14ac:dyDescent="0.25">
      <c r="Q13261" s="30"/>
    </row>
    <row r="13262" spans="17:17" x14ac:dyDescent="0.25">
      <c r="Q13262" s="30"/>
    </row>
    <row r="13263" spans="17:17" x14ac:dyDescent="0.25">
      <c r="Q13263" s="30"/>
    </row>
    <row r="13264" spans="17:17" x14ac:dyDescent="0.25">
      <c r="Q13264" s="30"/>
    </row>
    <row r="13265" spans="17:17" x14ac:dyDescent="0.25">
      <c r="Q13265" s="30"/>
    </row>
    <row r="13266" spans="17:17" x14ac:dyDescent="0.25">
      <c r="Q13266" s="30"/>
    </row>
    <row r="13267" spans="17:17" x14ac:dyDescent="0.25">
      <c r="Q13267" s="30"/>
    </row>
    <row r="13268" spans="17:17" x14ac:dyDescent="0.25">
      <c r="Q13268" s="30"/>
    </row>
    <row r="13269" spans="17:17" x14ac:dyDescent="0.25">
      <c r="Q13269" s="30"/>
    </row>
    <row r="13270" spans="17:17" x14ac:dyDescent="0.25">
      <c r="Q13270" s="30"/>
    </row>
    <row r="13271" spans="17:17" x14ac:dyDescent="0.25">
      <c r="Q13271" s="30"/>
    </row>
    <row r="13272" spans="17:17" x14ac:dyDescent="0.25">
      <c r="Q13272" s="30"/>
    </row>
    <row r="13273" spans="17:17" x14ac:dyDescent="0.25">
      <c r="Q13273" s="30"/>
    </row>
    <row r="13274" spans="17:17" x14ac:dyDescent="0.25">
      <c r="Q13274" s="30"/>
    </row>
    <row r="13275" spans="17:17" x14ac:dyDescent="0.25">
      <c r="Q13275" s="30"/>
    </row>
    <row r="13276" spans="17:17" x14ac:dyDescent="0.25">
      <c r="Q13276" s="30"/>
    </row>
    <row r="13277" spans="17:17" x14ac:dyDescent="0.25">
      <c r="Q13277" s="30"/>
    </row>
    <row r="13278" spans="17:17" x14ac:dyDescent="0.25">
      <c r="Q13278" s="30"/>
    </row>
    <row r="13279" spans="17:17" x14ac:dyDescent="0.25">
      <c r="Q13279" s="30"/>
    </row>
    <row r="13280" spans="17:17" x14ac:dyDescent="0.25">
      <c r="Q13280" s="30"/>
    </row>
    <row r="13281" spans="17:17" x14ac:dyDescent="0.25">
      <c r="Q13281" s="30"/>
    </row>
    <row r="13282" spans="17:17" x14ac:dyDescent="0.25">
      <c r="Q13282" s="30"/>
    </row>
    <row r="13283" spans="17:17" x14ac:dyDescent="0.25">
      <c r="Q13283" s="30"/>
    </row>
    <row r="13284" spans="17:17" x14ac:dyDescent="0.25">
      <c r="Q13284" s="30"/>
    </row>
    <row r="13285" spans="17:17" x14ac:dyDescent="0.25">
      <c r="Q13285" s="30"/>
    </row>
    <row r="13286" spans="17:17" x14ac:dyDescent="0.25">
      <c r="Q13286" s="30"/>
    </row>
    <row r="13287" spans="17:17" x14ac:dyDescent="0.25">
      <c r="Q13287" s="30"/>
    </row>
    <row r="13288" spans="17:17" x14ac:dyDescent="0.25">
      <c r="Q13288" s="30"/>
    </row>
    <row r="13289" spans="17:17" x14ac:dyDescent="0.25">
      <c r="Q13289" s="30"/>
    </row>
    <row r="13290" spans="17:17" x14ac:dyDescent="0.25">
      <c r="Q13290" s="30"/>
    </row>
    <row r="13291" spans="17:17" x14ac:dyDescent="0.25">
      <c r="Q13291" s="30"/>
    </row>
    <row r="13292" spans="17:17" x14ac:dyDescent="0.25">
      <c r="Q13292" s="30"/>
    </row>
    <row r="13293" spans="17:17" x14ac:dyDescent="0.25">
      <c r="Q13293" s="30"/>
    </row>
    <row r="13294" spans="17:17" x14ac:dyDescent="0.25">
      <c r="Q13294" s="30"/>
    </row>
    <row r="13295" spans="17:17" x14ac:dyDescent="0.25">
      <c r="Q13295" s="30"/>
    </row>
    <row r="13296" spans="17:17" x14ac:dyDescent="0.25">
      <c r="Q13296" s="30"/>
    </row>
    <row r="13297" spans="17:17" x14ac:dyDescent="0.25">
      <c r="Q13297" s="30"/>
    </row>
    <row r="13298" spans="17:17" x14ac:dyDescent="0.25">
      <c r="Q13298" s="30"/>
    </row>
    <row r="13299" spans="17:17" x14ac:dyDescent="0.25">
      <c r="Q13299" s="30"/>
    </row>
    <row r="13300" spans="17:17" x14ac:dyDescent="0.25">
      <c r="Q13300" s="30"/>
    </row>
    <row r="13301" spans="17:17" x14ac:dyDescent="0.25">
      <c r="Q13301" s="30"/>
    </row>
    <row r="13302" spans="17:17" x14ac:dyDescent="0.25">
      <c r="Q13302" s="30"/>
    </row>
    <row r="13303" spans="17:17" x14ac:dyDescent="0.25">
      <c r="Q13303" s="30"/>
    </row>
    <row r="13304" spans="17:17" x14ac:dyDescent="0.25">
      <c r="Q13304" s="30"/>
    </row>
    <row r="13305" spans="17:17" x14ac:dyDescent="0.25">
      <c r="Q13305" s="30"/>
    </row>
    <row r="13306" spans="17:17" x14ac:dyDescent="0.25">
      <c r="Q13306" s="30"/>
    </row>
    <row r="13307" spans="17:17" x14ac:dyDescent="0.25">
      <c r="Q13307" s="30"/>
    </row>
    <row r="13308" spans="17:17" x14ac:dyDescent="0.25">
      <c r="Q13308" s="30"/>
    </row>
    <row r="13309" spans="17:17" x14ac:dyDescent="0.25">
      <c r="Q13309" s="30"/>
    </row>
    <row r="13310" spans="17:17" x14ac:dyDescent="0.25">
      <c r="Q13310" s="30"/>
    </row>
    <row r="13311" spans="17:17" x14ac:dyDescent="0.25">
      <c r="Q13311" s="30"/>
    </row>
    <row r="13312" spans="17:17" x14ac:dyDescent="0.25">
      <c r="Q13312" s="30"/>
    </row>
    <row r="13313" spans="17:17" x14ac:dyDescent="0.25">
      <c r="Q13313" s="30"/>
    </row>
    <row r="13314" spans="17:17" x14ac:dyDescent="0.25">
      <c r="Q13314" s="30"/>
    </row>
    <row r="13315" spans="17:17" x14ac:dyDescent="0.25">
      <c r="Q13315" s="30"/>
    </row>
    <row r="13316" spans="17:17" x14ac:dyDescent="0.25">
      <c r="Q13316" s="30"/>
    </row>
    <row r="13317" spans="17:17" x14ac:dyDescent="0.25">
      <c r="Q13317" s="30"/>
    </row>
    <row r="13318" spans="17:17" x14ac:dyDescent="0.25">
      <c r="Q13318" s="30"/>
    </row>
    <row r="13319" spans="17:17" x14ac:dyDescent="0.25">
      <c r="Q13319" s="30"/>
    </row>
    <row r="13320" spans="17:17" x14ac:dyDescent="0.25">
      <c r="Q13320" s="30"/>
    </row>
    <row r="13321" spans="17:17" x14ac:dyDescent="0.25">
      <c r="Q13321" s="30"/>
    </row>
    <row r="13322" spans="17:17" x14ac:dyDescent="0.25">
      <c r="Q13322" s="30"/>
    </row>
    <row r="13323" spans="17:17" x14ac:dyDescent="0.25">
      <c r="Q13323" s="30"/>
    </row>
    <row r="13324" spans="17:17" x14ac:dyDescent="0.25">
      <c r="Q13324" s="30"/>
    </row>
    <row r="13325" spans="17:17" x14ac:dyDescent="0.25">
      <c r="Q13325" s="30"/>
    </row>
    <row r="13326" spans="17:17" x14ac:dyDescent="0.25">
      <c r="Q13326" s="30"/>
    </row>
    <row r="13327" spans="17:17" x14ac:dyDescent="0.25">
      <c r="Q13327" s="30"/>
    </row>
    <row r="13328" spans="17:17" x14ac:dyDescent="0.25">
      <c r="Q13328" s="30"/>
    </row>
    <row r="13329" spans="17:17" x14ac:dyDescent="0.25">
      <c r="Q13329" s="30"/>
    </row>
    <row r="13330" spans="17:17" x14ac:dyDescent="0.25">
      <c r="Q13330" s="30"/>
    </row>
    <row r="13331" spans="17:17" x14ac:dyDescent="0.25">
      <c r="Q13331" s="30"/>
    </row>
    <row r="13332" spans="17:17" x14ac:dyDescent="0.25">
      <c r="Q13332" s="30"/>
    </row>
    <row r="13333" spans="17:17" x14ac:dyDescent="0.25">
      <c r="Q13333" s="30"/>
    </row>
    <row r="13334" spans="17:17" x14ac:dyDescent="0.25">
      <c r="Q13334" s="30"/>
    </row>
    <row r="13335" spans="17:17" x14ac:dyDescent="0.25">
      <c r="Q13335" s="30"/>
    </row>
    <row r="13336" spans="17:17" x14ac:dyDescent="0.25">
      <c r="Q13336" s="30"/>
    </row>
    <row r="13337" spans="17:17" x14ac:dyDescent="0.25">
      <c r="Q13337" s="30"/>
    </row>
    <row r="13338" spans="17:17" x14ac:dyDescent="0.25">
      <c r="Q13338" s="30"/>
    </row>
    <row r="13339" spans="17:17" x14ac:dyDescent="0.25">
      <c r="Q13339" s="30"/>
    </row>
    <row r="13340" spans="17:17" x14ac:dyDescent="0.25">
      <c r="Q13340" s="30"/>
    </row>
    <row r="13341" spans="17:17" x14ac:dyDescent="0.25">
      <c r="Q13341" s="30"/>
    </row>
    <row r="13342" spans="17:17" x14ac:dyDescent="0.25">
      <c r="Q13342" s="30"/>
    </row>
    <row r="13343" spans="17:17" x14ac:dyDescent="0.25">
      <c r="Q13343" s="30"/>
    </row>
    <row r="13344" spans="17:17" x14ac:dyDescent="0.25">
      <c r="Q13344" s="30"/>
    </row>
    <row r="13345" spans="17:17" x14ac:dyDescent="0.25">
      <c r="Q13345" s="30"/>
    </row>
    <row r="13346" spans="17:17" x14ac:dyDescent="0.25">
      <c r="Q13346" s="30"/>
    </row>
    <row r="13347" spans="17:17" x14ac:dyDescent="0.25">
      <c r="Q13347" s="30"/>
    </row>
    <row r="13348" spans="17:17" x14ac:dyDescent="0.25">
      <c r="Q13348" s="30"/>
    </row>
    <row r="13349" spans="17:17" x14ac:dyDescent="0.25">
      <c r="Q13349" s="30"/>
    </row>
    <row r="13350" spans="17:17" x14ac:dyDescent="0.25">
      <c r="Q13350" s="30"/>
    </row>
    <row r="13351" spans="17:17" x14ac:dyDescent="0.25">
      <c r="Q13351" s="30"/>
    </row>
    <row r="13352" spans="17:17" x14ac:dyDescent="0.25">
      <c r="Q13352" s="30"/>
    </row>
    <row r="13353" spans="17:17" x14ac:dyDescent="0.25">
      <c r="Q13353" s="30"/>
    </row>
    <row r="13354" spans="17:17" x14ac:dyDescent="0.25">
      <c r="Q13354" s="30"/>
    </row>
    <row r="13355" spans="17:17" x14ac:dyDescent="0.25">
      <c r="Q13355" s="30"/>
    </row>
    <row r="13356" spans="17:17" x14ac:dyDescent="0.25">
      <c r="Q13356" s="30"/>
    </row>
    <row r="13357" spans="17:17" x14ac:dyDescent="0.25">
      <c r="Q13357" s="30"/>
    </row>
    <row r="13358" spans="17:17" x14ac:dyDescent="0.25">
      <c r="Q13358" s="30"/>
    </row>
    <row r="13359" spans="17:17" x14ac:dyDescent="0.25">
      <c r="Q13359" s="30"/>
    </row>
    <row r="13360" spans="17:17" x14ac:dyDescent="0.25">
      <c r="Q13360" s="30"/>
    </row>
    <row r="13361" spans="17:17" x14ac:dyDescent="0.25">
      <c r="Q13361" s="30"/>
    </row>
    <row r="13362" spans="17:17" x14ac:dyDescent="0.25">
      <c r="Q13362" s="30"/>
    </row>
    <row r="13363" spans="17:17" x14ac:dyDescent="0.25">
      <c r="Q13363" s="30"/>
    </row>
    <row r="13364" spans="17:17" x14ac:dyDescent="0.25">
      <c r="Q13364" s="30"/>
    </row>
    <row r="13365" spans="17:17" x14ac:dyDescent="0.25">
      <c r="Q13365" s="30"/>
    </row>
    <row r="13366" spans="17:17" x14ac:dyDescent="0.25">
      <c r="Q13366" s="30"/>
    </row>
    <row r="13367" spans="17:17" x14ac:dyDescent="0.25">
      <c r="Q13367" s="30"/>
    </row>
    <row r="13368" spans="17:17" x14ac:dyDescent="0.25">
      <c r="Q13368" s="30"/>
    </row>
    <row r="13369" spans="17:17" x14ac:dyDescent="0.25">
      <c r="Q13369" s="30"/>
    </row>
    <row r="13370" spans="17:17" x14ac:dyDescent="0.25">
      <c r="Q13370" s="30"/>
    </row>
    <row r="13371" spans="17:17" x14ac:dyDescent="0.25">
      <c r="Q13371" s="30"/>
    </row>
    <row r="13372" spans="17:17" x14ac:dyDescent="0.25">
      <c r="Q13372" s="30"/>
    </row>
    <row r="13373" spans="17:17" x14ac:dyDescent="0.25">
      <c r="Q13373" s="30"/>
    </row>
    <row r="13374" spans="17:17" x14ac:dyDescent="0.25">
      <c r="Q13374" s="30"/>
    </row>
    <row r="13375" spans="17:17" x14ac:dyDescent="0.25">
      <c r="Q13375" s="30"/>
    </row>
    <row r="13376" spans="17:17" x14ac:dyDescent="0.25">
      <c r="Q13376" s="30"/>
    </row>
    <row r="13377" spans="17:17" x14ac:dyDescent="0.25">
      <c r="Q13377" s="30"/>
    </row>
    <row r="13378" spans="17:17" x14ac:dyDescent="0.25">
      <c r="Q13378" s="30"/>
    </row>
    <row r="13379" spans="17:17" x14ac:dyDescent="0.25">
      <c r="Q13379" s="30"/>
    </row>
    <row r="13380" spans="17:17" x14ac:dyDescent="0.25">
      <c r="Q13380" s="30"/>
    </row>
    <row r="13381" spans="17:17" x14ac:dyDescent="0.25">
      <c r="Q13381" s="30"/>
    </row>
    <row r="13382" spans="17:17" x14ac:dyDescent="0.25">
      <c r="Q13382" s="30"/>
    </row>
    <row r="13383" spans="17:17" x14ac:dyDescent="0.25">
      <c r="Q13383" s="30"/>
    </row>
    <row r="13384" spans="17:17" x14ac:dyDescent="0.25">
      <c r="Q13384" s="30"/>
    </row>
    <row r="13385" spans="17:17" x14ac:dyDescent="0.25">
      <c r="Q13385" s="30"/>
    </row>
    <row r="13386" spans="17:17" x14ac:dyDescent="0.25">
      <c r="Q13386" s="30"/>
    </row>
    <row r="13387" spans="17:17" x14ac:dyDescent="0.25">
      <c r="Q13387" s="30"/>
    </row>
    <row r="13388" spans="17:17" x14ac:dyDescent="0.25">
      <c r="Q13388" s="30"/>
    </row>
    <row r="13389" spans="17:17" x14ac:dyDescent="0.25">
      <c r="Q13389" s="30"/>
    </row>
    <row r="13390" spans="17:17" x14ac:dyDescent="0.25">
      <c r="Q13390" s="30"/>
    </row>
    <row r="13391" spans="17:17" x14ac:dyDescent="0.25">
      <c r="Q13391" s="30"/>
    </row>
    <row r="13392" spans="17:17" x14ac:dyDescent="0.25">
      <c r="Q13392" s="30"/>
    </row>
    <row r="13393" spans="17:17" x14ac:dyDescent="0.25">
      <c r="Q13393" s="30"/>
    </row>
    <row r="13394" spans="17:17" x14ac:dyDescent="0.25">
      <c r="Q13394" s="30"/>
    </row>
    <row r="13395" spans="17:17" x14ac:dyDescent="0.25">
      <c r="Q13395" s="30"/>
    </row>
    <row r="13396" spans="17:17" x14ac:dyDescent="0.25">
      <c r="Q13396" s="30"/>
    </row>
    <row r="13397" spans="17:17" x14ac:dyDescent="0.25">
      <c r="Q13397" s="30"/>
    </row>
    <row r="13398" spans="17:17" x14ac:dyDescent="0.25">
      <c r="Q13398" s="30"/>
    </row>
    <row r="13399" spans="17:17" x14ac:dyDescent="0.25">
      <c r="Q13399" s="30"/>
    </row>
    <row r="13400" spans="17:17" x14ac:dyDescent="0.25">
      <c r="Q13400" s="30"/>
    </row>
    <row r="13401" spans="17:17" x14ac:dyDescent="0.25">
      <c r="Q13401" s="30"/>
    </row>
    <row r="13402" spans="17:17" x14ac:dyDescent="0.25">
      <c r="Q13402" s="30"/>
    </row>
    <row r="13403" spans="17:17" x14ac:dyDescent="0.25">
      <c r="Q13403" s="30"/>
    </row>
    <row r="13404" spans="17:17" x14ac:dyDescent="0.25">
      <c r="Q13404" s="30"/>
    </row>
    <row r="13405" spans="17:17" x14ac:dyDescent="0.25">
      <c r="Q13405" s="30"/>
    </row>
    <row r="13406" spans="17:17" x14ac:dyDescent="0.25">
      <c r="Q13406" s="30"/>
    </row>
    <row r="13407" spans="17:17" x14ac:dyDescent="0.25">
      <c r="Q13407" s="30"/>
    </row>
    <row r="13408" spans="17:17" x14ac:dyDescent="0.25">
      <c r="Q13408" s="30"/>
    </row>
    <row r="13409" spans="17:17" x14ac:dyDescent="0.25">
      <c r="Q13409" s="30"/>
    </row>
    <row r="13410" spans="17:17" x14ac:dyDescent="0.25">
      <c r="Q13410" s="30"/>
    </row>
    <row r="13411" spans="17:17" x14ac:dyDescent="0.25">
      <c r="Q13411" s="30"/>
    </row>
    <row r="13412" spans="17:17" x14ac:dyDescent="0.25">
      <c r="Q13412" s="30"/>
    </row>
    <row r="13413" spans="17:17" x14ac:dyDescent="0.25">
      <c r="Q13413" s="30"/>
    </row>
    <row r="13414" spans="17:17" x14ac:dyDescent="0.25">
      <c r="Q13414" s="30"/>
    </row>
    <row r="13415" spans="17:17" x14ac:dyDescent="0.25">
      <c r="Q13415" s="30"/>
    </row>
    <row r="13416" spans="17:17" x14ac:dyDescent="0.25">
      <c r="Q13416" s="30"/>
    </row>
    <row r="13417" spans="17:17" x14ac:dyDescent="0.25">
      <c r="Q13417" s="30"/>
    </row>
    <row r="13418" spans="17:17" x14ac:dyDescent="0.25">
      <c r="Q13418" s="30"/>
    </row>
    <row r="13419" spans="17:17" x14ac:dyDescent="0.25">
      <c r="Q13419" s="30"/>
    </row>
    <row r="13420" spans="17:17" x14ac:dyDescent="0.25">
      <c r="Q13420" s="30"/>
    </row>
    <row r="13421" spans="17:17" x14ac:dyDescent="0.25">
      <c r="Q13421" s="30"/>
    </row>
    <row r="13422" spans="17:17" x14ac:dyDescent="0.25">
      <c r="Q13422" s="30"/>
    </row>
    <row r="13423" spans="17:17" x14ac:dyDescent="0.25">
      <c r="Q13423" s="30"/>
    </row>
    <row r="13424" spans="17:17" x14ac:dyDescent="0.25">
      <c r="Q13424" s="30"/>
    </row>
    <row r="13425" spans="17:17" x14ac:dyDescent="0.25">
      <c r="Q13425" s="30"/>
    </row>
    <row r="13426" spans="17:17" x14ac:dyDescent="0.25">
      <c r="Q13426" s="30"/>
    </row>
    <row r="13427" spans="17:17" x14ac:dyDescent="0.25">
      <c r="Q13427" s="30"/>
    </row>
    <row r="13428" spans="17:17" x14ac:dyDescent="0.25">
      <c r="Q13428" s="30"/>
    </row>
    <row r="13429" spans="17:17" x14ac:dyDescent="0.25">
      <c r="Q13429" s="30"/>
    </row>
    <row r="13430" spans="17:17" x14ac:dyDescent="0.25">
      <c r="Q13430" s="30"/>
    </row>
    <row r="13431" spans="17:17" x14ac:dyDescent="0.25">
      <c r="Q13431" s="30"/>
    </row>
    <row r="13432" spans="17:17" x14ac:dyDescent="0.25">
      <c r="Q13432" s="30"/>
    </row>
    <row r="13433" spans="17:17" x14ac:dyDescent="0.25">
      <c r="Q13433" s="30"/>
    </row>
    <row r="13434" spans="17:17" x14ac:dyDescent="0.25">
      <c r="Q13434" s="30"/>
    </row>
    <row r="13435" spans="17:17" x14ac:dyDescent="0.25">
      <c r="Q13435" s="30"/>
    </row>
    <row r="13436" spans="17:17" x14ac:dyDescent="0.25">
      <c r="Q13436" s="30"/>
    </row>
    <row r="13437" spans="17:17" x14ac:dyDescent="0.25">
      <c r="Q13437" s="30"/>
    </row>
    <row r="13438" spans="17:17" x14ac:dyDescent="0.25">
      <c r="Q13438" s="30"/>
    </row>
    <row r="13439" spans="17:17" x14ac:dyDescent="0.25">
      <c r="Q13439" s="30"/>
    </row>
    <row r="13440" spans="17:17" x14ac:dyDescent="0.25">
      <c r="Q13440" s="30"/>
    </row>
    <row r="13441" spans="17:17" x14ac:dyDescent="0.25">
      <c r="Q13441" s="30"/>
    </row>
    <row r="13442" spans="17:17" x14ac:dyDescent="0.25">
      <c r="Q13442" s="30"/>
    </row>
    <row r="13443" spans="17:17" x14ac:dyDescent="0.25">
      <c r="Q13443" s="30"/>
    </row>
    <row r="13444" spans="17:17" x14ac:dyDescent="0.25">
      <c r="Q13444" s="30"/>
    </row>
    <row r="13445" spans="17:17" x14ac:dyDescent="0.25">
      <c r="Q13445" s="30"/>
    </row>
    <row r="13446" spans="17:17" x14ac:dyDescent="0.25">
      <c r="Q13446" s="30"/>
    </row>
    <row r="13447" spans="17:17" x14ac:dyDescent="0.25">
      <c r="Q13447" s="30"/>
    </row>
    <row r="13448" spans="17:17" x14ac:dyDescent="0.25">
      <c r="Q13448" s="30"/>
    </row>
    <row r="13449" spans="17:17" x14ac:dyDescent="0.25">
      <c r="Q13449" s="30"/>
    </row>
    <row r="13450" spans="17:17" x14ac:dyDescent="0.25">
      <c r="Q13450" s="30"/>
    </row>
    <row r="13451" spans="17:17" x14ac:dyDescent="0.25">
      <c r="Q13451" s="30"/>
    </row>
    <row r="13452" spans="17:17" x14ac:dyDescent="0.25">
      <c r="Q13452" s="30"/>
    </row>
    <row r="13453" spans="17:17" x14ac:dyDescent="0.25">
      <c r="Q13453" s="30"/>
    </row>
    <row r="13454" spans="17:17" x14ac:dyDescent="0.25">
      <c r="Q13454" s="30"/>
    </row>
    <row r="13455" spans="17:17" x14ac:dyDescent="0.25">
      <c r="Q13455" s="30"/>
    </row>
    <row r="13456" spans="17:17" x14ac:dyDescent="0.25">
      <c r="Q13456" s="30"/>
    </row>
    <row r="13457" spans="17:17" x14ac:dyDescent="0.25">
      <c r="Q13457" s="30"/>
    </row>
    <row r="13458" spans="17:17" x14ac:dyDescent="0.25">
      <c r="Q13458" s="30"/>
    </row>
    <row r="13459" spans="17:17" x14ac:dyDescent="0.25">
      <c r="Q13459" s="30"/>
    </row>
    <row r="13460" spans="17:17" x14ac:dyDescent="0.25">
      <c r="Q13460" s="30"/>
    </row>
    <row r="13461" spans="17:17" x14ac:dyDescent="0.25">
      <c r="Q13461" s="30"/>
    </row>
    <row r="13462" spans="17:17" x14ac:dyDescent="0.25">
      <c r="Q13462" s="30"/>
    </row>
    <row r="13463" spans="17:17" x14ac:dyDescent="0.25">
      <c r="Q13463" s="30"/>
    </row>
    <row r="13464" spans="17:17" x14ac:dyDescent="0.25">
      <c r="Q13464" s="30"/>
    </row>
    <row r="13465" spans="17:17" x14ac:dyDescent="0.25">
      <c r="Q13465" s="30"/>
    </row>
    <row r="13466" spans="17:17" x14ac:dyDescent="0.25">
      <c r="Q13466" s="30"/>
    </row>
    <row r="13467" spans="17:17" x14ac:dyDescent="0.25">
      <c r="Q13467" s="30"/>
    </row>
    <row r="13468" spans="17:17" x14ac:dyDescent="0.25">
      <c r="Q13468" s="30"/>
    </row>
    <row r="13469" spans="17:17" x14ac:dyDescent="0.25">
      <c r="Q13469" s="30"/>
    </row>
    <row r="13470" spans="17:17" x14ac:dyDescent="0.25">
      <c r="Q13470" s="30"/>
    </row>
    <row r="13471" spans="17:17" x14ac:dyDescent="0.25">
      <c r="Q13471" s="30"/>
    </row>
    <row r="13472" spans="17:17" x14ac:dyDescent="0.25">
      <c r="Q13472" s="30"/>
    </row>
    <row r="13473" spans="17:17" x14ac:dyDescent="0.25">
      <c r="Q13473" s="30"/>
    </row>
    <row r="13474" spans="17:17" x14ac:dyDescent="0.25">
      <c r="Q13474" s="30"/>
    </row>
    <row r="13475" spans="17:17" x14ac:dyDescent="0.25">
      <c r="Q13475" s="30"/>
    </row>
    <row r="13476" spans="17:17" x14ac:dyDescent="0.25">
      <c r="Q13476" s="30"/>
    </row>
    <row r="13477" spans="17:17" x14ac:dyDescent="0.25">
      <c r="Q13477" s="30"/>
    </row>
    <row r="13478" spans="17:17" x14ac:dyDescent="0.25">
      <c r="Q13478" s="30"/>
    </row>
    <row r="13479" spans="17:17" x14ac:dyDescent="0.25">
      <c r="Q13479" s="30"/>
    </row>
    <row r="13480" spans="17:17" x14ac:dyDescent="0.25">
      <c r="Q13480" s="30"/>
    </row>
    <row r="13481" spans="17:17" x14ac:dyDescent="0.25">
      <c r="Q13481" s="30"/>
    </row>
    <row r="13482" spans="17:17" x14ac:dyDescent="0.25">
      <c r="Q13482" s="30"/>
    </row>
    <row r="13483" spans="17:17" x14ac:dyDescent="0.25">
      <c r="Q13483" s="30"/>
    </row>
    <row r="13484" spans="17:17" x14ac:dyDescent="0.25">
      <c r="Q13484" s="30"/>
    </row>
    <row r="13485" spans="17:17" x14ac:dyDescent="0.25">
      <c r="Q13485" s="30"/>
    </row>
    <row r="13486" spans="17:17" x14ac:dyDescent="0.25">
      <c r="Q13486" s="30"/>
    </row>
    <row r="13487" spans="17:17" x14ac:dyDescent="0.25">
      <c r="Q13487" s="30"/>
    </row>
    <row r="13488" spans="17:17" x14ac:dyDescent="0.25">
      <c r="Q13488" s="30"/>
    </row>
    <row r="13489" spans="17:17" x14ac:dyDescent="0.25">
      <c r="Q13489" s="30"/>
    </row>
    <row r="13490" spans="17:17" x14ac:dyDescent="0.25">
      <c r="Q13490" s="30"/>
    </row>
    <row r="13491" spans="17:17" x14ac:dyDescent="0.25">
      <c r="Q13491" s="30"/>
    </row>
    <row r="13492" spans="17:17" x14ac:dyDescent="0.25">
      <c r="Q13492" s="30"/>
    </row>
    <row r="13493" spans="17:17" x14ac:dyDescent="0.25">
      <c r="Q13493" s="30"/>
    </row>
    <row r="13494" spans="17:17" x14ac:dyDescent="0.25">
      <c r="Q13494" s="30"/>
    </row>
    <row r="13495" spans="17:17" x14ac:dyDescent="0.25">
      <c r="Q13495" s="30"/>
    </row>
    <row r="13496" spans="17:17" x14ac:dyDescent="0.25">
      <c r="Q13496" s="30"/>
    </row>
    <row r="13497" spans="17:17" x14ac:dyDescent="0.25">
      <c r="Q13497" s="30"/>
    </row>
    <row r="13498" spans="17:17" x14ac:dyDescent="0.25">
      <c r="Q13498" s="30"/>
    </row>
    <row r="13499" spans="17:17" x14ac:dyDescent="0.25">
      <c r="Q13499" s="30"/>
    </row>
    <row r="13500" spans="17:17" x14ac:dyDescent="0.25">
      <c r="Q13500" s="30"/>
    </row>
    <row r="13501" spans="17:17" x14ac:dyDescent="0.25">
      <c r="Q13501" s="30"/>
    </row>
    <row r="13502" spans="17:17" x14ac:dyDescent="0.25">
      <c r="Q13502" s="30"/>
    </row>
    <row r="13503" spans="17:17" x14ac:dyDescent="0.25">
      <c r="Q13503" s="30"/>
    </row>
    <row r="13504" spans="17:17" x14ac:dyDescent="0.25">
      <c r="Q13504" s="30"/>
    </row>
    <row r="13505" spans="17:17" x14ac:dyDescent="0.25">
      <c r="Q13505" s="30"/>
    </row>
    <row r="13506" spans="17:17" x14ac:dyDescent="0.25">
      <c r="Q13506" s="30"/>
    </row>
    <row r="13507" spans="17:17" x14ac:dyDescent="0.25">
      <c r="Q13507" s="30"/>
    </row>
    <row r="13508" spans="17:17" x14ac:dyDescent="0.25">
      <c r="Q13508" s="30"/>
    </row>
    <row r="13509" spans="17:17" x14ac:dyDescent="0.25">
      <c r="Q13509" s="30"/>
    </row>
    <row r="13510" spans="17:17" x14ac:dyDescent="0.25">
      <c r="Q13510" s="30"/>
    </row>
    <row r="13511" spans="17:17" x14ac:dyDescent="0.25">
      <c r="Q13511" s="30"/>
    </row>
    <row r="13512" spans="17:17" x14ac:dyDescent="0.25">
      <c r="Q13512" s="30"/>
    </row>
    <row r="13513" spans="17:17" x14ac:dyDescent="0.25">
      <c r="Q13513" s="30"/>
    </row>
    <row r="13514" spans="17:17" x14ac:dyDescent="0.25">
      <c r="Q13514" s="30"/>
    </row>
    <row r="13515" spans="17:17" x14ac:dyDescent="0.25">
      <c r="Q13515" s="30"/>
    </row>
    <row r="13516" spans="17:17" x14ac:dyDescent="0.25">
      <c r="Q13516" s="30"/>
    </row>
    <row r="13517" spans="17:17" x14ac:dyDescent="0.25">
      <c r="Q13517" s="30"/>
    </row>
    <row r="13518" spans="17:17" x14ac:dyDescent="0.25">
      <c r="Q13518" s="30"/>
    </row>
    <row r="13519" spans="17:17" x14ac:dyDescent="0.25">
      <c r="Q13519" s="30"/>
    </row>
    <row r="13520" spans="17:17" x14ac:dyDescent="0.25">
      <c r="Q13520" s="30"/>
    </row>
    <row r="13521" spans="17:17" x14ac:dyDescent="0.25">
      <c r="Q13521" s="30"/>
    </row>
    <row r="13522" spans="17:17" x14ac:dyDescent="0.25">
      <c r="Q13522" s="30"/>
    </row>
    <row r="13523" spans="17:17" x14ac:dyDescent="0.25">
      <c r="Q13523" s="30"/>
    </row>
    <row r="13524" spans="17:17" x14ac:dyDescent="0.25">
      <c r="Q13524" s="30"/>
    </row>
    <row r="13525" spans="17:17" x14ac:dyDescent="0.25">
      <c r="Q13525" s="30"/>
    </row>
    <row r="13526" spans="17:17" x14ac:dyDescent="0.25">
      <c r="Q13526" s="30"/>
    </row>
    <row r="13527" spans="17:17" x14ac:dyDescent="0.25">
      <c r="Q13527" s="30"/>
    </row>
    <row r="13528" spans="17:17" x14ac:dyDescent="0.25">
      <c r="Q13528" s="30"/>
    </row>
    <row r="13529" spans="17:17" x14ac:dyDescent="0.25">
      <c r="Q13529" s="30"/>
    </row>
    <row r="13530" spans="17:17" x14ac:dyDescent="0.25">
      <c r="Q13530" s="30"/>
    </row>
    <row r="13531" spans="17:17" x14ac:dyDescent="0.25">
      <c r="Q13531" s="30"/>
    </row>
    <row r="13532" spans="17:17" x14ac:dyDescent="0.25">
      <c r="Q13532" s="30"/>
    </row>
    <row r="13533" spans="17:17" x14ac:dyDescent="0.25">
      <c r="Q13533" s="30"/>
    </row>
    <row r="13534" spans="17:17" x14ac:dyDescent="0.25">
      <c r="Q13534" s="30"/>
    </row>
    <row r="13535" spans="17:17" x14ac:dyDescent="0.25">
      <c r="Q13535" s="30"/>
    </row>
    <row r="13536" spans="17:17" x14ac:dyDescent="0.25">
      <c r="Q13536" s="30"/>
    </row>
    <row r="13537" spans="17:17" x14ac:dyDescent="0.25">
      <c r="Q13537" s="30"/>
    </row>
    <row r="13538" spans="17:17" x14ac:dyDescent="0.25">
      <c r="Q13538" s="30"/>
    </row>
    <row r="13539" spans="17:17" x14ac:dyDescent="0.25">
      <c r="Q13539" s="30"/>
    </row>
    <row r="13540" spans="17:17" x14ac:dyDescent="0.25">
      <c r="Q13540" s="30"/>
    </row>
    <row r="13541" spans="17:17" x14ac:dyDescent="0.25">
      <c r="Q13541" s="30"/>
    </row>
    <row r="13542" spans="17:17" x14ac:dyDescent="0.25">
      <c r="Q13542" s="30"/>
    </row>
    <row r="13543" spans="17:17" x14ac:dyDescent="0.25">
      <c r="Q13543" s="30"/>
    </row>
    <row r="13544" spans="17:17" x14ac:dyDescent="0.25">
      <c r="Q13544" s="30"/>
    </row>
    <row r="13545" spans="17:17" x14ac:dyDescent="0.25">
      <c r="Q13545" s="30"/>
    </row>
    <row r="13546" spans="17:17" x14ac:dyDescent="0.25">
      <c r="Q13546" s="30"/>
    </row>
    <row r="13547" spans="17:17" x14ac:dyDescent="0.25">
      <c r="Q13547" s="30"/>
    </row>
    <row r="13548" spans="17:17" x14ac:dyDescent="0.25">
      <c r="Q13548" s="30"/>
    </row>
    <row r="13549" spans="17:17" x14ac:dyDescent="0.25">
      <c r="Q13549" s="30"/>
    </row>
    <row r="13550" spans="17:17" x14ac:dyDescent="0.25">
      <c r="Q13550" s="30"/>
    </row>
    <row r="13551" spans="17:17" x14ac:dyDescent="0.25">
      <c r="Q13551" s="30"/>
    </row>
    <row r="13552" spans="17:17" x14ac:dyDescent="0.25">
      <c r="Q13552" s="30"/>
    </row>
    <row r="13553" spans="17:17" x14ac:dyDescent="0.25">
      <c r="Q13553" s="30"/>
    </row>
    <row r="13554" spans="17:17" x14ac:dyDescent="0.25">
      <c r="Q13554" s="30"/>
    </row>
    <row r="13555" spans="17:17" x14ac:dyDescent="0.25">
      <c r="Q13555" s="30"/>
    </row>
    <row r="13556" spans="17:17" x14ac:dyDescent="0.25">
      <c r="Q13556" s="30"/>
    </row>
    <row r="13557" spans="17:17" x14ac:dyDescent="0.25">
      <c r="Q13557" s="30"/>
    </row>
    <row r="13558" spans="17:17" x14ac:dyDescent="0.25">
      <c r="Q13558" s="30"/>
    </row>
    <row r="13559" spans="17:17" x14ac:dyDescent="0.25">
      <c r="Q13559" s="30"/>
    </row>
    <row r="13560" spans="17:17" x14ac:dyDescent="0.25">
      <c r="Q13560" s="30"/>
    </row>
    <row r="13561" spans="17:17" x14ac:dyDescent="0.25">
      <c r="Q13561" s="30"/>
    </row>
    <row r="13562" spans="17:17" x14ac:dyDescent="0.25">
      <c r="Q13562" s="30"/>
    </row>
    <row r="13563" spans="17:17" x14ac:dyDescent="0.25">
      <c r="Q13563" s="30"/>
    </row>
    <row r="13564" spans="17:17" x14ac:dyDescent="0.25">
      <c r="Q13564" s="30"/>
    </row>
    <row r="13565" spans="17:17" x14ac:dyDescent="0.25">
      <c r="Q13565" s="30"/>
    </row>
    <row r="13566" spans="17:17" x14ac:dyDescent="0.25">
      <c r="Q13566" s="30"/>
    </row>
    <row r="13567" spans="17:17" x14ac:dyDescent="0.25">
      <c r="Q13567" s="30"/>
    </row>
    <row r="13568" spans="17:17" x14ac:dyDescent="0.25">
      <c r="Q13568" s="30"/>
    </row>
    <row r="13569" spans="17:17" x14ac:dyDescent="0.25">
      <c r="Q13569" s="30"/>
    </row>
    <row r="13570" spans="17:17" x14ac:dyDescent="0.25">
      <c r="Q13570" s="30"/>
    </row>
    <row r="13571" spans="17:17" x14ac:dyDescent="0.25">
      <c r="Q13571" s="30"/>
    </row>
    <row r="13572" spans="17:17" x14ac:dyDescent="0.25">
      <c r="Q13572" s="30"/>
    </row>
    <row r="13573" spans="17:17" x14ac:dyDescent="0.25">
      <c r="Q13573" s="30"/>
    </row>
    <row r="13574" spans="17:17" x14ac:dyDescent="0.25">
      <c r="Q13574" s="30"/>
    </row>
    <row r="13575" spans="17:17" x14ac:dyDescent="0.25">
      <c r="Q13575" s="30"/>
    </row>
    <row r="13576" spans="17:17" x14ac:dyDescent="0.25">
      <c r="Q13576" s="30"/>
    </row>
    <row r="13577" spans="17:17" x14ac:dyDescent="0.25">
      <c r="Q13577" s="30"/>
    </row>
    <row r="13578" spans="17:17" x14ac:dyDescent="0.25">
      <c r="Q13578" s="30"/>
    </row>
    <row r="13579" spans="17:17" x14ac:dyDescent="0.25">
      <c r="Q13579" s="30"/>
    </row>
    <row r="13580" spans="17:17" x14ac:dyDescent="0.25">
      <c r="Q13580" s="30"/>
    </row>
    <row r="13581" spans="17:17" x14ac:dyDescent="0.25">
      <c r="Q13581" s="30"/>
    </row>
    <row r="13582" spans="17:17" x14ac:dyDescent="0.25">
      <c r="Q13582" s="30"/>
    </row>
    <row r="13583" spans="17:17" x14ac:dyDescent="0.25">
      <c r="Q13583" s="30"/>
    </row>
    <row r="13584" spans="17:17" x14ac:dyDescent="0.25">
      <c r="Q13584" s="30"/>
    </row>
    <row r="13585" spans="17:17" x14ac:dyDescent="0.25">
      <c r="Q13585" s="30"/>
    </row>
    <row r="13586" spans="17:17" x14ac:dyDescent="0.25">
      <c r="Q13586" s="30"/>
    </row>
    <row r="13587" spans="17:17" x14ac:dyDescent="0.25">
      <c r="Q13587" s="30"/>
    </row>
    <row r="13588" spans="17:17" x14ac:dyDescent="0.25">
      <c r="Q13588" s="30"/>
    </row>
    <row r="13589" spans="17:17" x14ac:dyDescent="0.25">
      <c r="Q13589" s="30"/>
    </row>
    <row r="13590" spans="17:17" x14ac:dyDescent="0.25">
      <c r="Q13590" s="30"/>
    </row>
    <row r="13591" spans="17:17" x14ac:dyDescent="0.25">
      <c r="Q13591" s="30"/>
    </row>
    <row r="13592" spans="17:17" x14ac:dyDescent="0.25">
      <c r="Q13592" s="30"/>
    </row>
    <row r="13593" spans="17:17" x14ac:dyDescent="0.25">
      <c r="Q13593" s="30"/>
    </row>
    <row r="13594" spans="17:17" x14ac:dyDescent="0.25">
      <c r="Q13594" s="30"/>
    </row>
    <row r="13595" spans="17:17" x14ac:dyDescent="0.25">
      <c r="Q13595" s="30"/>
    </row>
    <row r="13596" spans="17:17" x14ac:dyDescent="0.25">
      <c r="Q13596" s="30"/>
    </row>
    <row r="13597" spans="17:17" x14ac:dyDescent="0.25">
      <c r="Q13597" s="30"/>
    </row>
    <row r="13598" spans="17:17" x14ac:dyDescent="0.25">
      <c r="Q13598" s="30"/>
    </row>
    <row r="13599" spans="17:17" x14ac:dyDescent="0.25">
      <c r="Q13599" s="30"/>
    </row>
    <row r="13600" spans="17:17" x14ac:dyDescent="0.25">
      <c r="Q13600" s="30"/>
    </row>
    <row r="13601" spans="17:17" x14ac:dyDescent="0.25">
      <c r="Q13601" s="30"/>
    </row>
    <row r="13602" spans="17:17" x14ac:dyDescent="0.25">
      <c r="Q13602" s="30"/>
    </row>
    <row r="13603" spans="17:17" x14ac:dyDescent="0.25">
      <c r="Q13603" s="30"/>
    </row>
    <row r="13604" spans="17:17" x14ac:dyDescent="0.25">
      <c r="Q13604" s="30"/>
    </row>
    <row r="13605" spans="17:17" x14ac:dyDescent="0.25">
      <c r="Q13605" s="30"/>
    </row>
    <row r="13606" spans="17:17" x14ac:dyDescent="0.25">
      <c r="Q13606" s="30"/>
    </row>
    <row r="13607" spans="17:17" x14ac:dyDescent="0.25">
      <c r="Q13607" s="30"/>
    </row>
    <row r="13608" spans="17:17" x14ac:dyDescent="0.25">
      <c r="Q13608" s="30"/>
    </row>
    <row r="13609" spans="17:17" x14ac:dyDescent="0.25">
      <c r="Q13609" s="30"/>
    </row>
    <row r="13610" spans="17:17" x14ac:dyDescent="0.25">
      <c r="Q13610" s="30"/>
    </row>
    <row r="13611" spans="17:17" x14ac:dyDescent="0.25">
      <c r="Q13611" s="30"/>
    </row>
    <row r="13612" spans="17:17" x14ac:dyDescent="0.25">
      <c r="Q13612" s="30"/>
    </row>
    <row r="13613" spans="17:17" x14ac:dyDescent="0.25">
      <c r="Q13613" s="30"/>
    </row>
    <row r="13614" spans="17:17" x14ac:dyDescent="0.25">
      <c r="Q13614" s="30"/>
    </row>
    <row r="13615" spans="17:17" x14ac:dyDescent="0.25">
      <c r="Q13615" s="30"/>
    </row>
    <row r="13616" spans="17:17" x14ac:dyDescent="0.25">
      <c r="Q13616" s="30"/>
    </row>
    <row r="13617" spans="17:17" x14ac:dyDescent="0.25">
      <c r="Q13617" s="30"/>
    </row>
    <row r="13618" spans="17:17" x14ac:dyDescent="0.25">
      <c r="Q13618" s="30"/>
    </row>
    <row r="13619" spans="17:17" x14ac:dyDescent="0.25">
      <c r="Q13619" s="30"/>
    </row>
    <row r="13620" spans="17:17" x14ac:dyDescent="0.25">
      <c r="Q13620" s="30"/>
    </row>
    <row r="13621" spans="17:17" x14ac:dyDescent="0.25">
      <c r="Q13621" s="30"/>
    </row>
    <row r="13622" spans="17:17" x14ac:dyDescent="0.25">
      <c r="Q13622" s="30"/>
    </row>
    <row r="13623" spans="17:17" x14ac:dyDescent="0.25">
      <c r="Q13623" s="30"/>
    </row>
    <row r="13624" spans="17:17" x14ac:dyDescent="0.25">
      <c r="Q13624" s="30"/>
    </row>
    <row r="13625" spans="17:17" x14ac:dyDescent="0.25">
      <c r="Q13625" s="30"/>
    </row>
    <row r="13626" spans="17:17" x14ac:dyDescent="0.25">
      <c r="Q13626" s="30"/>
    </row>
    <row r="13627" spans="17:17" x14ac:dyDescent="0.25">
      <c r="Q13627" s="30"/>
    </row>
    <row r="13628" spans="17:17" x14ac:dyDescent="0.25">
      <c r="Q13628" s="30"/>
    </row>
    <row r="13629" spans="17:17" x14ac:dyDescent="0.25">
      <c r="Q13629" s="30"/>
    </row>
    <row r="13630" spans="17:17" x14ac:dyDescent="0.25">
      <c r="Q13630" s="30"/>
    </row>
    <row r="13631" spans="17:17" x14ac:dyDescent="0.25">
      <c r="Q13631" s="30"/>
    </row>
    <row r="13632" spans="17:17" x14ac:dyDescent="0.25">
      <c r="Q13632" s="30"/>
    </row>
    <row r="13633" spans="17:17" x14ac:dyDescent="0.25">
      <c r="Q13633" s="30"/>
    </row>
    <row r="13634" spans="17:17" x14ac:dyDescent="0.25">
      <c r="Q13634" s="30"/>
    </row>
    <row r="13635" spans="17:17" x14ac:dyDescent="0.25">
      <c r="Q13635" s="30"/>
    </row>
    <row r="13636" spans="17:17" x14ac:dyDescent="0.25">
      <c r="Q13636" s="30"/>
    </row>
    <row r="13637" spans="17:17" x14ac:dyDescent="0.25">
      <c r="Q13637" s="30"/>
    </row>
    <row r="13638" spans="17:17" x14ac:dyDescent="0.25">
      <c r="Q13638" s="30"/>
    </row>
    <row r="13639" spans="17:17" x14ac:dyDescent="0.25">
      <c r="Q13639" s="30"/>
    </row>
    <row r="13640" spans="17:17" x14ac:dyDescent="0.25">
      <c r="Q13640" s="30"/>
    </row>
    <row r="13641" spans="17:17" x14ac:dyDescent="0.25">
      <c r="Q13641" s="30"/>
    </row>
    <row r="13642" spans="17:17" x14ac:dyDescent="0.25">
      <c r="Q13642" s="30"/>
    </row>
    <row r="13643" spans="17:17" x14ac:dyDescent="0.25">
      <c r="Q13643" s="30"/>
    </row>
    <row r="13644" spans="17:17" x14ac:dyDescent="0.25">
      <c r="Q13644" s="30"/>
    </row>
    <row r="13645" spans="17:17" x14ac:dyDescent="0.25">
      <c r="Q13645" s="30"/>
    </row>
    <row r="13646" spans="17:17" x14ac:dyDescent="0.25">
      <c r="Q13646" s="30"/>
    </row>
    <row r="13647" spans="17:17" x14ac:dyDescent="0.25">
      <c r="Q13647" s="30"/>
    </row>
    <row r="13648" spans="17:17" x14ac:dyDescent="0.25">
      <c r="Q13648" s="30"/>
    </row>
    <row r="13649" spans="17:17" x14ac:dyDescent="0.25">
      <c r="Q13649" s="30"/>
    </row>
    <row r="13650" spans="17:17" x14ac:dyDescent="0.25">
      <c r="Q13650" s="30"/>
    </row>
    <row r="13651" spans="17:17" x14ac:dyDescent="0.25">
      <c r="Q13651" s="30"/>
    </row>
    <row r="13652" spans="17:17" x14ac:dyDescent="0.25">
      <c r="Q13652" s="30"/>
    </row>
    <row r="13653" spans="17:17" x14ac:dyDescent="0.25">
      <c r="Q13653" s="30"/>
    </row>
    <row r="13654" spans="17:17" x14ac:dyDescent="0.25">
      <c r="Q13654" s="30"/>
    </row>
    <row r="13655" spans="17:17" x14ac:dyDescent="0.25">
      <c r="Q13655" s="30"/>
    </row>
    <row r="13656" spans="17:17" x14ac:dyDescent="0.25">
      <c r="Q13656" s="30"/>
    </row>
    <row r="13657" spans="17:17" x14ac:dyDescent="0.25">
      <c r="Q13657" s="30"/>
    </row>
    <row r="13658" spans="17:17" x14ac:dyDescent="0.25">
      <c r="Q13658" s="30"/>
    </row>
    <row r="13659" spans="17:17" x14ac:dyDescent="0.25">
      <c r="Q13659" s="30"/>
    </row>
    <row r="13660" spans="17:17" x14ac:dyDescent="0.25">
      <c r="Q13660" s="30"/>
    </row>
    <row r="13661" spans="17:17" x14ac:dyDescent="0.25">
      <c r="Q13661" s="30"/>
    </row>
    <row r="13662" spans="17:17" x14ac:dyDescent="0.25">
      <c r="Q13662" s="30"/>
    </row>
    <row r="13663" spans="17:17" x14ac:dyDescent="0.25">
      <c r="Q13663" s="30"/>
    </row>
    <row r="13664" spans="17:17" x14ac:dyDescent="0.25">
      <c r="Q13664" s="30"/>
    </row>
    <row r="13665" spans="17:17" x14ac:dyDescent="0.25">
      <c r="Q13665" s="30"/>
    </row>
    <row r="13666" spans="17:17" x14ac:dyDescent="0.25">
      <c r="Q13666" s="30"/>
    </row>
    <row r="13667" spans="17:17" x14ac:dyDescent="0.25">
      <c r="Q13667" s="30"/>
    </row>
    <row r="13668" spans="17:17" x14ac:dyDescent="0.25">
      <c r="Q13668" s="30"/>
    </row>
    <row r="13669" spans="17:17" x14ac:dyDescent="0.25">
      <c r="Q13669" s="30"/>
    </row>
    <row r="13670" spans="17:17" x14ac:dyDescent="0.25">
      <c r="Q13670" s="30"/>
    </row>
    <row r="13671" spans="17:17" x14ac:dyDescent="0.25">
      <c r="Q13671" s="30"/>
    </row>
    <row r="13672" spans="17:17" x14ac:dyDescent="0.25">
      <c r="Q13672" s="30"/>
    </row>
    <row r="13673" spans="17:17" x14ac:dyDescent="0.25">
      <c r="Q13673" s="30"/>
    </row>
    <row r="13674" spans="17:17" x14ac:dyDescent="0.25">
      <c r="Q13674" s="30"/>
    </row>
    <row r="13675" spans="17:17" x14ac:dyDescent="0.25">
      <c r="Q13675" s="30"/>
    </row>
    <row r="13676" spans="17:17" x14ac:dyDescent="0.25">
      <c r="Q13676" s="30"/>
    </row>
    <row r="13677" spans="17:17" x14ac:dyDescent="0.25">
      <c r="Q13677" s="30"/>
    </row>
    <row r="13678" spans="17:17" x14ac:dyDescent="0.25">
      <c r="Q13678" s="30"/>
    </row>
    <row r="13679" spans="17:17" x14ac:dyDescent="0.25">
      <c r="Q13679" s="30"/>
    </row>
    <row r="13680" spans="17:17" x14ac:dyDescent="0.25">
      <c r="Q13680" s="30"/>
    </row>
    <row r="13681" spans="17:17" x14ac:dyDescent="0.25">
      <c r="Q13681" s="30"/>
    </row>
    <row r="13682" spans="17:17" x14ac:dyDescent="0.25">
      <c r="Q13682" s="30"/>
    </row>
    <row r="13683" spans="17:17" x14ac:dyDescent="0.25">
      <c r="Q13683" s="30"/>
    </row>
    <row r="13684" spans="17:17" x14ac:dyDescent="0.25">
      <c r="Q13684" s="30"/>
    </row>
    <row r="13685" spans="17:17" x14ac:dyDescent="0.25">
      <c r="Q13685" s="30"/>
    </row>
    <row r="13686" spans="17:17" x14ac:dyDescent="0.25">
      <c r="Q13686" s="30"/>
    </row>
    <row r="13687" spans="17:17" x14ac:dyDescent="0.25">
      <c r="Q13687" s="30"/>
    </row>
    <row r="13688" spans="17:17" x14ac:dyDescent="0.25">
      <c r="Q13688" s="30"/>
    </row>
    <row r="13689" spans="17:17" x14ac:dyDescent="0.25">
      <c r="Q13689" s="30"/>
    </row>
    <row r="13690" spans="17:17" x14ac:dyDescent="0.25">
      <c r="Q13690" s="30"/>
    </row>
    <row r="13691" spans="17:17" x14ac:dyDescent="0.25">
      <c r="Q13691" s="30"/>
    </row>
    <row r="13692" spans="17:17" x14ac:dyDescent="0.25">
      <c r="Q13692" s="30"/>
    </row>
    <row r="13693" spans="17:17" x14ac:dyDescent="0.25">
      <c r="Q13693" s="30"/>
    </row>
    <row r="13694" spans="17:17" x14ac:dyDescent="0.25">
      <c r="Q13694" s="30"/>
    </row>
    <row r="13695" spans="17:17" x14ac:dyDescent="0.25">
      <c r="Q13695" s="30"/>
    </row>
    <row r="13696" spans="17:17" x14ac:dyDescent="0.25">
      <c r="Q13696" s="30"/>
    </row>
    <row r="13697" spans="17:17" x14ac:dyDescent="0.25">
      <c r="Q13697" s="30"/>
    </row>
    <row r="13698" spans="17:17" x14ac:dyDescent="0.25">
      <c r="Q13698" s="30"/>
    </row>
    <row r="13699" spans="17:17" x14ac:dyDescent="0.25">
      <c r="Q13699" s="30"/>
    </row>
    <row r="13700" spans="17:17" x14ac:dyDescent="0.25">
      <c r="Q13700" s="30"/>
    </row>
    <row r="13701" spans="17:17" x14ac:dyDescent="0.25">
      <c r="Q13701" s="30"/>
    </row>
    <row r="13702" spans="17:17" x14ac:dyDescent="0.25">
      <c r="Q13702" s="30"/>
    </row>
    <row r="13703" spans="17:17" x14ac:dyDescent="0.25">
      <c r="Q13703" s="30"/>
    </row>
    <row r="13704" spans="17:17" x14ac:dyDescent="0.25">
      <c r="Q13704" s="30"/>
    </row>
    <row r="13705" spans="17:17" x14ac:dyDescent="0.25">
      <c r="Q13705" s="30"/>
    </row>
    <row r="13706" spans="17:17" x14ac:dyDescent="0.25">
      <c r="Q13706" s="30"/>
    </row>
    <row r="13707" spans="17:17" x14ac:dyDescent="0.25">
      <c r="Q13707" s="30"/>
    </row>
    <row r="13708" spans="17:17" x14ac:dyDescent="0.25">
      <c r="Q13708" s="30"/>
    </row>
    <row r="13709" spans="17:17" x14ac:dyDescent="0.25">
      <c r="Q13709" s="30"/>
    </row>
    <row r="13710" spans="17:17" x14ac:dyDescent="0.25">
      <c r="Q13710" s="30"/>
    </row>
    <row r="13711" spans="17:17" x14ac:dyDescent="0.25">
      <c r="Q13711" s="30"/>
    </row>
    <row r="13712" spans="17:17" x14ac:dyDescent="0.25">
      <c r="Q13712" s="30"/>
    </row>
    <row r="13713" spans="17:17" x14ac:dyDescent="0.25">
      <c r="Q13713" s="30"/>
    </row>
    <row r="13714" spans="17:17" x14ac:dyDescent="0.25">
      <c r="Q13714" s="30"/>
    </row>
    <row r="13715" spans="17:17" x14ac:dyDescent="0.25">
      <c r="Q13715" s="30"/>
    </row>
    <row r="13716" spans="17:17" x14ac:dyDescent="0.25">
      <c r="Q13716" s="30"/>
    </row>
    <row r="13717" spans="17:17" x14ac:dyDescent="0.25">
      <c r="Q13717" s="30"/>
    </row>
    <row r="13718" spans="17:17" x14ac:dyDescent="0.25">
      <c r="Q13718" s="30"/>
    </row>
    <row r="13719" spans="17:17" x14ac:dyDescent="0.25">
      <c r="Q13719" s="30"/>
    </row>
    <row r="13720" spans="17:17" x14ac:dyDescent="0.25">
      <c r="Q13720" s="30"/>
    </row>
    <row r="13721" spans="17:17" x14ac:dyDescent="0.25">
      <c r="Q13721" s="30"/>
    </row>
    <row r="13722" spans="17:17" x14ac:dyDescent="0.25">
      <c r="Q13722" s="30"/>
    </row>
    <row r="13723" spans="17:17" x14ac:dyDescent="0.25">
      <c r="Q13723" s="30"/>
    </row>
    <row r="13724" spans="17:17" x14ac:dyDescent="0.25">
      <c r="Q13724" s="30"/>
    </row>
    <row r="13725" spans="17:17" x14ac:dyDescent="0.25">
      <c r="Q13725" s="30"/>
    </row>
    <row r="13726" spans="17:17" x14ac:dyDescent="0.25">
      <c r="Q13726" s="30"/>
    </row>
    <row r="13727" spans="17:17" x14ac:dyDescent="0.25">
      <c r="Q13727" s="30"/>
    </row>
    <row r="13728" spans="17:17" x14ac:dyDescent="0.25">
      <c r="Q13728" s="30"/>
    </row>
    <row r="13729" spans="17:17" x14ac:dyDescent="0.25">
      <c r="Q13729" s="30"/>
    </row>
    <row r="13730" spans="17:17" x14ac:dyDescent="0.25">
      <c r="Q13730" s="30"/>
    </row>
    <row r="13731" spans="17:17" x14ac:dyDescent="0.25">
      <c r="Q13731" s="30"/>
    </row>
    <row r="13732" spans="17:17" x14ac:dyDescent="0.25">
      <c r="Q13732" s="30"/>
    </row>
    <row r="13733" spans="17:17" x14ac:dyDescent="0.25">
      <c r="Q13733" s="30"/>
    </row>
    <row r="13734" spans="17:17" x14ac:dyDescent="0.25">
      <c r="Q13734" s="30"/>
    </row>
    <row r="13735" spans="17:17" x14ac:dyDescent="0.25">
      <c r="Q13735" s="30"/>
    </row>
    <row r="13736" spans="17:17" x14ac:dyDescent="0.25">
      <c r="Q13736" s="30"/>
    </row>
    <row r="13737" spans="17:17" x14ac:dyDescent="0.25">
      <c r="Q13737" s="30"/>
    </row>
    <row r="13738" spans="17:17" x14ac:dyDescent="0.25">
      <c r="Q13738" s="30"/>
    </row>
    <row r="13739" spans="17:17" x14ac:dyDescent="0.25">
      <c r="Q13739" s="30"/>
    </row>
    <row r="13740" spans="17:17" x14ac:dyDescent="0.25">
      <c r="Q13740" s="30"/>
    </row>
    <row r="13741" spans="17:17" x14ac:dyDescent="0.25">
      <c r="Q13741" s="30"/>
    </row>
    <row r="13742" spans="17:17" x14ac:dyDescent="0.25">
      <c r="Q13742" s="30"/>
    </row>
    <row r="13743" spans="17:17" x14ac:dyDescent="0.25">
      <c r="Q13743" s="30"/>
    </row>
    <row r="13744" spans="17:17" x14ac:dyDescent="0.25">
      <c r="Q13744" s="30"/>
    </row>
    <row r="13745" spans="17:17" x14ac:dyDescent="0.25">
      <c r="Q13745" s="30"/>
    </row>
    <row r="13746" spans="17:17" x14ac:dyDescent="0.25">
      <c r="Q13746" s="30"/>
    </row>
    <row r="13747" spans="17:17" x14ac:dyDescent="0.25">
      <c r="Q13747" s="30"/>
    </row>
    <row r="13748" spans="17:17" x14ac:dyDescent="0.25">
      <c r="Q13748" s="30"/>
    </row>
    <row r="13749" spans="17:17" x14ac:dyDescent="0.25">
      <c r="Q13749" s="30"/>
    </row>
    <row r="13750" spans="17:17" x14ac:dyDescent="0.25">
      <c r="Q13750" s="30"/>
    </row>
    <row r="13751" spans="17:17" x14ac:dyDescent="0.25">
      <c r="Q13751" s="30"/>
    </row>
    <row r="13752" spans="17:17" x14ac:dyDescent="0.25">
      <c r="Q13752" s="30"/>
    </row>
    <row r="13753" spans="17:17" x14ac:dyDescent="0.25">
      <c r="Q13753" s="30"/>
    </row>
    <row r="13754" spans="17:17" x14ac:dyDescent="0.25">
      <c r="Q13754" s="30"/>
    </row>
    <row r="13755" spans="17:17" x14ac:dyDescent="0.25">
      <c r="Q13755" s="30"/>
    </row>
    <row r="13756" spans="17:17" x14ac:dyDescent="0.25">
      <c r="Q13756" s="30"/>
    </row>
    <row r="13757" spans="17:17" x14ac:dyDescent="0.25">
      <c r="Q13757" s="30"/>
    </row>
    <row r="13758" spans="17:17" x14ac:dyDescent="0.25">
      <c r="Q13758" s="30"/>
    </row>
    <row r="13759" spans="17:17" x14ac:dyDescent="0.25">
      <c r="Q13759" s="30"/>
    </row>
    <row r="13760" spans="17:17" x14ac:dyDescent="0.25">
      <c r="Q13760" s="30"/>
    </row>
    <row r="13761" spans="17:17" x14ac:dyDescent="0.25">
      <c r="Q13761" s="30"/>
    </row>
    <row r="13762" spans="17:17" x14ac:dyDescent="0.25">
      <c r="Q13762" s="30"/>
    </row>
    <row r="13763" spans="17:17" x14ac:dyDescent="0.25">
      <c r="Q13763" s="30"/>
    </row>
    <row r="13764" spans="17:17" x14ac:dyDescent="0.25">
      <c r="Q13764" s="30"/>
    </row>
    <row r="13765" spans="17:17" x14ac:dyDescent="0.25">
      <c r="Q13765" s="30"/>
    </row>
    <row r="13766" spans="17:17" x14ac:dyDescent="0.25">
      <c r="Q13766" s="30"/>
    </row>
    <row r="13767" spans="17:17" x14ac:dyDescent="0.25">
      <c r="Q13767" s="30"/>
    </row>
    <row r="13768" spans="17:17" x14ac:dyDescent="0.25">
      <c r="Q13768" s="30"/>
    </row>
    <row r="13769" spans="17:17" x14ac:dyDescent="0.25">
      <c r="Q13769" s="30"/>
    </row>
    <row r="13770" spans="17:17" x14ac:dyDescent="0.25">
      <c r="Q13770" s="30"/>
    </row>
    <row r="13771" spans="17:17" x14ac:dyDescent="0.25">
      <c r="Q13771" s="30"/>
    </row>
    <row r="13772" spans="17:17" x14ac:dyDescent="0.25">
      <c r="Q13772" s="30"/>
    </row>
    <row r="13773" spans="17:17" x14ac:dyDescent="0.25">
      <c r="Q13773" s="30"/>
    </row>
    <row r="13774" spans="17:17" x14ac:dyDescent="0.25">
      <c r="Q13774" s="30"/>
    </row>
    <row r="13775" spans="17:17" x14ac:dyDescent="0.25">
      <c r="Q13775" s="30"/>
    </row>
    <row r="13776" spans="17:17" x14ac:dyDescent="0.25">
      <c r="Q13776" s="30"/>
    </row>
    <row r="13777" spans="17:17" x14ac:dyDescent="0.25">
      <c r="Q13777" s="30"/>
    </row>
    <row r="13778" spans="17:17" x14ac:dyDescent="0.25">
      <c r="Q13778" s="30"/>
    </row>
    <row r="13779" spans="17:17" x14ac:dyDescent="0.25">
      <c r="Q13779" s="30"/>
    </row>
    <row r="13780" spans="17:17" x14ac:dyDescent="0.25">
      <c r="Q13780" s="30"/>
    </row>
    <row r="13781" spans="17:17" x14ac:dyDescent="0.25">
      <c r="Q13781" s="30"/>
    </row>
    <row r="13782" spans="17:17" x14ac:dyDescent="0.25">
      <c r="Q13782" s="30"/>
    </row>
    <row r="13783" spans="17:17" x14ac:dyDescent="0.25">
      <c r="Q13783" s="30"/>
    </row>
    <row r="13784" spans="17:17" x14ac:dyDescent="0.25">
      <c r="Q13784" s="30"/>
    </row>
    <row r="13785" spans="17:17" x14ac:dyDescent="0.25">
      <c r="Q13785" s="30"/>
    </row>
    <row r="13786" spans="17:17" x14ac:dyDescent="0.25">
      <c r="Q13786" s="30"/>
    </row>
    <row r="13787" spans="17:17" x14ac:dyDescent="0.25">
      <c r="Q13787" s="30"/>
    </row>
    <row r="13788" spans="17:17" x14ac:dyDescent="0.25">
      <c r="Q13788" s="30"/>
    </row>
    <row r="13789" spans="17:17" x14ac:dyDescent="0.25">
      <c r="Q13789" s="30"/>
    </row>
    <row r="13790" spans="17:17" x14ac:dyDescent="0.25">
      <c r="Q13790" s="30"/>
    </row>
    <row r="13791" spans="17:17" x14ac:dyDescent="0.25">
      <c r="Q13791" s="30"/>
    </row>
    <row r="13792" spans="17:17" x14ac:dyDescent="0.25">
      <c r="Q13792" s="30"/>
    </row>
    <row r="13793" spans="17:17" x14ac:dyDescent="0.25">
      <c r="Q13793" s="30"/>
    </row>
    <row r="13794" spans="17:17" x14ac:dyDescent="0.25">
      <c r="Q13794" s="30"/>
    </row>
    <row r="13795" spans="17:17" x14ac:dyDescent="0.25">
      <c r="Q13795" s="30"/>
    </row>
    <row r="13796" spans="17:17" x14ac:dyDescent="0.25">
      <c r="Q13796" s="30"/>
    </row>
    <row r="13797" spans="17:17" x14ac:dyDescent="0.25">
      <c r="Q13797" s="30"/>
    </row>
    <row r="13798" spans="17:17" x14ac:dyDescent="0.25">
      <c r="Q13798" s="30"/>
    </row>
    <row r="13799" spans="17:17" x14ac:dyDescent="0.25">
      <c r="Q13799" s="30"/>
    </row>
    <row r="13800" spans="17:17" x14ac:dyDescent="0.25">
      <c r="Q13800" s="30"/>
    </row>
    <row r="13801" spans="17:17" x14ac:dyDescent="0.25">
      <c r="Q13801" s="30"/>
    </row>
    <row r="13802" spans="17:17" x14ac:dyDescent="0.25">
      <c r="Q13802" s="30"/>
    </row>
    <row r="13803" spans="17:17" x14ac:dyDescent="0.25">
      <c r="Q13803" s="30"/>
    </row>
    <row r="13804" spans="17:17" x14ac:dyDescent="0.25">
      <c r="Q13804" s="30"/>
    </row>
    <row r="13805" spans="17:17" x14ac:dyDescent="0.25">
      <c r="Q13805" s="30"/>
    </row>
    <row r="13806" spans="17:17" x14ac:dyDescent="0.25">
      <c r="Q13806" s="30"/>
    </row>
    <row r="13807" spans="17:17" x14ac:dyDescent="0.25">
      <c r="Q13807" s="30"/>
    </row>
    <row r="13808" spans="17:17" x14ac:dyDescent="0.25">
      <c r="Q13808" s="30"/>
    </row>
    <row r="13809" spans="17:17" x14ac:dyDescent="0.25">
      <c r="Q13809" s="30"/>
    </row>
    <row r="13810" spans="17:17" x14ac:dyDescent="0.25">
      <c r="Q13810" s="30"/>
    </row>
    <row r="13811" spans="17:17" x14ac:dyDescent="0.25">
      <c r="Q13811" s="30"/>
    </row>
    <row r="13812" spans="17:17" x14ac:dyDescent="0.25">
      <c r="Q13812" s="30"/>
    </row>
    <row r="13813" spans="17:17" x14ac:dyDescent="0.25">
      <c r="Q13813" s="30"/>
    </row>
    <row r="13814" spans="17:17" x14ac:dyDescent="0.25">
      <c r="Q13814" s="30"/>
    </row>
    <row r="13815" spans="17:17" x14ac:dyDescent="0.25">
      <c r="Q13815" s="30"/>
    </row>
    <row r="13816" spans="17:17" x14ac:dyDescent="0.25">
      <c r="Q13816" s="30"/>
    </row>
    <row r="13817" spans="17:17" x14ac:dyDescent="0.25">
      <c r="Q13817" s="30"/>
    </row>
    <row r="13818" spans="17:17" x14ac:dyDescent="0.25">
      <c r="Q13818" s="30"/>
    </row>
    <row r="13819" spans="17:17" x14ac:dyDescent="0.25">
      <c r="Q13819" s="30"/>
    </row>
    <row r="13820" spans="17:17" x14ac:dyDescent="0.25">
      <c r="Q13820" s="30"/>
    </row>
    <row r="13821" spans="17:17" x14ac:dyDescent="0.25">
      <c r="Q13821" s="30"/>
    </row>
    <row r="13822" spans="17:17" x14ac:dyDescent="0.25">
      <c r="Q13822" s="30"/>
    </row>
    <row r="13823" spans="17:17" x14ac:dyDescent="0.25">
      <c r="Q13823" s="30"/>
    </row>
    <row r="13824" spans="17:17" x14ac:dyDescent="0.25">
      <c r="Q13824" s="30"/>
    </row>
    <row r="13825" spans="17:17" x14ac:dyDescent="0.25">
      <c r="Q13825" s="30"/>
    </row>
    <row r="13826" spans="17:17" x14ac:dyDescent="0.25">
      <c r="Q13826" s="30"/>
    </row>
    <row r="13827" spans="17:17" x14ac:dyDescent="0.25">
      <c r="Q13827" s="30"/>
    </row>
    <row r="13828" spans="17:17" x14ac:dyDescent="0.25">
      <c r="Q13828" s="30"/>
    </row>
    <row r="13829" spans="17:17" x14ac:dyDescent="0.25">
      <c r="Q13829" s="30"/>
    </row>
    <row r="13830" spans="17:17" x14ac:dyDescent="0.25">
      <c r="Q13830" s="30"/>
    </row>
    <row r="13831" spans="17:17" x14ac:dyDescent="0.25">
      <c r="Q13831" s="30"/>
    </row>
    <row r="13832" spans="17:17" x14ac:dyDescent="0.25">
      <c r="Q13832" s="30"/>
    </row>
    <row r="13833" spans="17:17" x14ac:dyDescent="0.25">
      <c r="Q13833" s="30"/>
    </row>
    <row r="13834" spans="17:17" x14ac:dyDescent="0.25">
      <c r="Q13834" s="30"/>
    </row>
    <row r="13835" spans="17:17" x14ac:dyDescent="0.25">
      <c r="Q13835" s="30"/>
    </row>
    <row r="13836" spans="17:17" x14ac:dyDescent="0.25">
      <c r="Q13836" s="30"/>
    </row>
    <row r="13837" spans="17:17" x14ac:dyDescent="0.25">
      <c r="Q13837" s="30"/>
    </row>
    <row r="13838" spans="17:17" x14ac:dyDescent="0.25">
      <c r="Q13838" s="30"/>
    </row>
    <row r="13839" spans="17:17" x14ac:dyDescent="0.25">
      <c r="Q13839" s="30"/>
    </row>
    <row r="13840" spans="17:17" x14ac:dyDescent="0.25">
      <c r="Q13840" s="30"/>
    </row>
    <row r="13841" spans="17:17" x14ac:dyDescent="0.25">
      <c r="Q13841" s="30"/>
    </row>
    <row r="13842" spans="17:17" x14ac:dyDescent="0.25">
      <c r="Q13842" s="30"/>
    </row>
    <row r="13843" spans="17:17" x14ac:dyDescent="0.25">
      <c r="Q13843" s="30"/>
    </row>
    <row r="13844" spans="17:17" x14ac:dyDescent="0.25">
      <c r="Q13844" s="30"/>
    </row>
    <row r="13845" spans="17:17" x14ac:dyDescent="0.25">
      <c r="Q13845" s="30"/>
    </row>
    <row r="13846" spans="17:17" x14ac:dyDescent="0.25">
      <c r="Q13846" s="30"/>
    </row>
    <row r="13847" spans="17:17" x14ac:dyDescent="0.25">
      <c r="Q13847" s="30"/>
    </row>
    <row r="13848" spans="17:17" x14ac:dyDescent="0.25">
      <c r="Q13848" s="30"/>
    </row>
    <row r="13849" spans="17:17" x14ac:dyDescent="0.25">
      <c r="Q13849" s="30"/>
    </row>
    <row r="13850" spans="17:17" x14ac:dyDescent="0.25">
      <c r="Q13850" s="30"/>
    </row>
    <row r="13851" spans="17:17" x14ac:dyDescent="0.25">
      <c r="Q13851" s="30"/>
    </row>
    <row r="13852" spans="17:17" x14ac:dyDescent="0.25">
      <c r="Q13852" s="30"/>
    </row>
    <row r="13853" spans="17:17" x14ac:dyDescent="0.25">
      <c r="Q13853" s="30"/>
    </row>
    <row r="13854" spans="17:17" x14ac:dyDescent="0.25">
      <c r="Q13854" s="30"/>
    </row>
    <row r="13855" spans="17:17" x14ac:dyDescent="0.25">
      <c r="Q13855" s="30"/>
    </row>
    <row r="13856" spans="17:17" x14ac:dyDescent="0.25">
      <c r="Q13856" s="30"/>
    </row>
    <row r="13857" spans="17:17" x14ac:dyDescent="0.25">
      <c r="Q13857" s="30"/>
    </row>
    <row r="13858" spans="17:17" x14ac:dyDescent="0.25">
      <c r="Q13858" s="30"/>
    </row>
    <row r="13859" spans="17:17" x14ac:dyDescent="0.25">
      <c r="Q13859" s="30"/>
    </row>
    <row r="13860" spans="17:17" x14ac:dyDescent="0.25">
      <c r="Q13860" s="30"/>
    </row>
    <row r="13861" spans="17:17" x14ac:dyDescent="0.25">
      <c r="Q13861" s="30"/>
    </row>
    <row r="13862" spans="17:17" x14ac:dyDescent="0.25">
      <c r="Q13862" s="30"/>
    </row>
    <row r="13863" spans="17:17" x14ac:dyDescent="0.25">
      <c r="Q13863" s="30"/>
    </row>
    <row r="13864" spans="17:17" x14ac:dyDescent="0.25">
      <c r="Q13864" s="30"/>
    </row>
    <row r="13865" spans="17:17" x14ac:dyDescent="0.25">
      <c r="Q13865" s="30"/>
    </row>
    <row r="13866" spans="17:17" x14ac:dyDescent="0.25">
      <c r="Q13866" s="30"/>
    </row>
    <row r="13867" spans="17:17" x14ac:dyDescent="0.25">
      <c r="Q13867" s="30"/>
    </row>
    <row r="13868" spans="17:17" x14ac:dyDescent="0.25">
      <c r="Q13868" s="30"/>
    </row>
    <row r="13869" spans="17:17" x14ac:dyDescent="0.25">
      <c r="Q13869" s="30"/>
    </row>
    <row r="13870" spans="17:17" x14ac:dyDescent="0.25">
      <c r="Q13870" s="30"/>
    </row>
    <row r="13871" spans="17:17" x14ac:dyDescent="0.25">
      <c r="Q13871" s="30"/>
    </row>
    <row r="13872" spans="17:17" x14ac:dyDescent="0.25">
      <c r="Q13872" s="30"/>
    </row>
    <row r="13873" spans="17:17" x14ac:dyDescent="0.25">
      <c r="Q13873" s="30"/>
    </row>
    <row r="13874" spans="17:17" x14ac:dyDescent="0.25">
      <c r="Q13874" s="30"/>
    </row>
    <row r="13875" spans="17:17" x14ac:dyDescent="0.25">
      <c r="Q13875" s="30"/>
    </row>
    <row r="13876" spans="17:17" x14ac:dyDescent="0.25">
      <c r="Q13876" s="30"/>
    </row>
    <row r="13877" spans="17:17" x14ac:dyDescent="0.25">
      <c r="Q13877" s="30"/>
    </row>
    <row r="13878" spans="17:17" x14ac:dyDescent="0.25">
      <c r="Q13878" s="30"/>
    </row>
    <row r="13879" spans="17:17" x14ac:dyDescent="0.25">
      <c r="Q13879" s="30"/>
    </row>
    <row r="13880" spans="17:17" x14ac:dyDescent="0.25">
      <c r="Q13880" s="30"/>
    </row>
    <row r="13881" spans="17:17" x14ac:dyDescent="0.25">
      <c r="Q13881" s="30"/>
    </row>
    <row r="13882" spans="17:17" x14ac:dyDescent="0.25">
      <c r="Q13882" s="30"/>
    </row>
    <row r="13883" spans="17:17" x14ac:dyDescent="0.25">
      <c r="Q13883" s="30"/>
    </row>
    <row r="13884" spans="17:17" x14ac:dyDescent="0.25">
      <c r="Q13884" s="30"/>
    </row>
    <row r="13885" spans="17:17" x14ac:dyDescent="0.25">
      <c r="Q13885" s="30"/>
    </row>
    <row r="13886" spans="17:17" x14ac:dyDescent="0.25">
      <c r="Q13886" s="30"/>
    </row>
    <row r="13887" spans="17:17" x14ac:dyDescent="0.25">
      <c r="Q13887" s="30"/>
    </row>
    <row r="13888" spans="17:17" x14ac:dyDescent="0.25">
      <c r="Q13888" s="30"/>
    </row>
    <row r="13889" spans="17:17" x14ac:dyDescent="0.25">
      <c r="Q13889" s="30"/>
    </row>
    <row r="13890" spans="17:17" x14ac:dyDescent="0.25">
      <c r="Q13890" s="30"/>
    </row>
    <row r="13891" spans="17:17" x14ac:dyDescent="0.25">
      <c r="Q13891" s="30"/>
    </row>
    <row r="13892" spans="17:17" x14ac:dyDescent="0.25">
      <c r="Q13892" s="30"/>
    </row>
    <row r="13893" spans="17:17" x14ac:dyDescent="0.25">
      <c r="Q13893" s="30"/>
    </row>
    <row r="13894" spans="17:17" x14ac:dyDescent="0.25">
      <c r="Q13894" s="30"/>
    </row>
    <row r="13895" spans="17:17" x14ac:dyDescent="0.25">
      <c r="Q13895" s="30"/>
    </row>
    <row r="13896" spans="17:17" x14ac:dyDescent="0.25">
      <c r="Q13896" s="30"/>
    </row>
    <row r="13897" spans="17:17" x14ac:dyDescent="0.25">
      <c r="Q13897" s="30"/>
    </row>
    <row r="13898" spans="17:17" x14ac:dyDescent="0.25">
      <c r="Q13898" s="30"/>
    </row>
    <row r="13899" spans="17:17" x14ac:dyDescent="0.25">
      <c r="Q13899" s="30"/>
    </row>
    <row r="13900" spans="17:17" x14ac:dyDescent="0.25">
      <c r="Q13900" s="30"/>
    </row>
    <row r="13901" spans="17:17" x14ac:dyDescent="0.25">
      <c r="Q13901" s="30"/>
    </row>
    <row r="13902" spans="17:17" x14ac:dyDescent="0.25">
      <c r="Q13902" s="30"/>
    </row>
    <row r="13903" spans="17:17" x14ac:dyDescent="0.25">
      <c r="Q13903" s="30"/>
    </row>
    <row r="13904" spans="17:17" x14ac:dyDescent="0.25">
      <c r="Q13904" s="30"/>
    </row>
    <row r="13905" spans="17:17" x14ac:dyDescent="0.25">
      <c r="Q13905" s="30"/>
    </row>
    <row r="13906" spans="17:17" x14ac:dyDescent="0.25">
      <c r="Q13906" s="30"/>
    </row>
    <row r="13907" spans="17:17" x14ac:dyDescent="0.25">
      <c r="Q13907" s="30"/>
    </row>
    <row r="13908" spans="17:17" x14ac:dyDescent="0.25">
      <c r="Q13908" s="30"/>
    </row>
    <row r="13909" spans="17:17" x14ac:dyDescent="0.25">
      <c r="Q13909" s="30"/>
    </row>
    <row r="13910" spans="17:17" x14ac:dyDescent="0.25">
      <c r="Q13910" s="30"/>
    </row>
    <row r="13911" spans="17:17" x14ac:dyDescent="0.25">
      <c r="Q13911" s="30"/>
    </row>
    <row r="13912" spans="17:17" x14ac:dyDescent="0.25">
      <c r="Q13912" s="30"/>
    </row>
    <row r="13913" spans="17:17" x14ac:dyDescent="0.25">
      <c r="Q13913" s="30"/>
    </row>
    <row r="13914" spans="17:17" x14ac:dyDescent="0.25">
      <c r="Q13914" s="30"/>
    </row>
    <row r="13915" spans="17:17" x14ac:dyDescent="0.25">
      <c r="Q13915" s="30"/>
    </row>
    <row r="13916" spans="17:17" x14ac:dyDescent="0.25">
      <c r="Q13916" s="30"/>
    </row>
    <row r="13917" spans="17:17" x14ac:dyDescent="0.25">
      <c r="Q13917" s="30"/>
    </row>
    <row r="13918" spans="17:17" x14ac:dyDescent="0.25">
      <c r="Q13918" s="30"/>
    </row>
    <row r="13919" spans="17:17" x14ac:dyDescent="0.25">
      <c r="Q13919" s="30"/>
    </row>
    <row r="13920" spans="17:17" x14ac:dyDescent="0.25">
      <c r="Q13920" s="30"/>
    </row>
    <row r="13921" spans="17:17" x14ac:dyDescent="0.25">
      <c r="Q13921" s="30"/>
    </row>
    <row r="13922" spans="17:17" x14ac:dyDescent="0.25">
      <c r="Q13922" s="30"/>
    </row>
    <row r="13923" spans="17:17" x14ac:dyDescent="0.25">
      <c r="Q13923" s="30"/>
    </row>
    <row r="13924" spans="17:17" x14ac:dyDescent="0.25">
      <c r="Q13924" s="30"/>
    </row>
    <row r="13925" spans="17:17" x14ac:dyDescent="0.25">
      <c r="Q13925" s="30"/>
    </row>
    <row r="13926" spans="17:17" x14ac:dyDescent="0.25">
      <c r="Q13926" s="30"/>
    </row>
    <row r="13927" spans="17:17" x14ac:dyDescent="0.25">
      <c r="Q13927" s="30"/>
    </row>
    <row r="13928" spans="17:17" x14ac:dyDescent="0.25">
      <c r="Q13928" s="30"/>
    </row>
    <row r="13929" spans="17:17" x14ac:dyDescent="0.25">
      <c r="Q13929" s="30"/>
    </row>
    <row r="13930" spans="17:17" x14ac:dyDescent="0.25">
      <c r="Q13930" s="30"/>
    </row>
    <row r="13931" spans="17:17" x14ac:dyDescent="0.25">
      <c r="Q13931" s="30"/>
    </row>
    <row r="13932" spans="17:17" x14ac:dyDescent="0.25">
      <c r="Q13932" s="30"/>
    </row>
    <row r="13933" spans="17:17" x14ac:dyDescent="0.25">
      <c r="Q13933" s="30"/>
    </row>
    <row r="13934" spans="17:17" x14ac:dyDescent="0.25">
      <c r="Q13934" s="30"/>
    </row>
    <row r="13935" spans="17:17" x14ac:dyDescent="0.25">
      <c r="Q13935" s="30"/>
    </row>
    <row r="13936" spans="17:17" x14ac:dyDescent="0.25">
      <c r="Q13936" s="30"/>
    </row>
    <row r="13937" spans="17:17" x14ac:dyDescent="0.25">
      <c r="Q13937" s="30"/>
    </row>
    <row r="13938" spans="17:17" x14ac:dyDescent="0.25">
      <c r="Q13938" s="30"/>
    </row>
    <row r="13939" spans="17:17" x14ac:dyDescent="0.25">
      <c r="Q13939" s="30"/>
    </row>
    <row r="13940" spans="17:17" x14ac:dyDescent="0.25">
      <c r="Q13940" s="30"/>
    </row>
    <row r="13941" spans="17:17" x14ac:dyDescent="0.25">
      <c r="Q13941" s="30"/>
    </row>
    <row r="13942" spans="17:17" x14ac:dyDescent="0.25">
      <c r="Q13942" s="30"/>
    </row>
    <row r="13943" spans="17:17" x14ac:dyDescent="0.25">
      <c r="Q13943" s="30"/>
    </row>
    <row r="13944" spans="17:17" x14ac:dyDescent="0.25">
      <c r="Q13944" s="30"/>
    </row>
    <row r="13945" spans="17:17" x14ac:dyDescent="0.25">
      <c r="Q13945" s="30"/>
    </row>
    <row r="13946" spans="17:17" x14ac:dyDescent="0.25">
      <c r="Q13946" s="30"/>
    </row>
    <row r="13947" spans="17:17" x14ac:dyDescent="0.25">
      <c r="Q13947" s="30"/>
    </row>
    <row r="13948" spans="17:17" x14ac:dyDescent="0.25">
      <c r="Q13948" s="30"/>
    </row>
    <row r="13949" spans="17:17" x14ac:dyDescent="0.25">
      <c r="Q13949" s="30"/>
    </row>
    <row r="13950" spans="17:17" x14ac:dyDescent="0.25">
      <c r="Q13950" s="30"/>
    </row>
    <row r="13951" spans="17:17" x14ac:dyDescent="0.25">
      <c r="Q13951" s="30"/>
    </row>
    <row r="13952" spans="17:17" x14ac:dyDescent="0.25">
      <c r="Q13952" s="30"/>
    </row>
    <row r="13953" spans="17:17" x14ac:dyDescent="0.25">
      <c r="Q13953" s="30"/>
    </row>
    <row r="13954" spans="17:17" x14ac:dyDescent="0.25">
      <c r="Q13954" s="30"/>
    </row>
    <row r="13955" spans="17:17" x14ac:dyDescent="0.25">
      <c r="Q13955" s="30"/>
    </row>
    <row r="13956" spans="17:17" x14ac:dyDescent="0.25">
      <c r="Q13956" s="30"/>
    </row>
    <row r="13957" spans="17:17" x14ac:dyDescent="0.25">
      <c r="Q13957" s="30"/>
    </row>
    <row r="13958" spans="17:17" x14ac:dyDescent="0.25">
      <c r="Q13958" s="30"/>
    </row>
    <row r="13959" spans="17:17" x14ac:dyDescent="0.25">
      <c r="Q13959" s="30"/>
    </row>
    <row r="13960" spans="17:17" x14ac:dyDescent="0.25">
      <c r="Q13960" s="30"/>
    </row>
    <row r="13961" spans="17:17" x14ac:dyDescent="0.25">
      <c r="Q13961" s="30"/>
    </row>
    <row r="13962" spans="17:17" x14ac:dyDescent="0.25">
      <c r="Q13962" s="30"/>
    </row>
    <row r="13963" spans="17:17" x14ac:dyDescent="0.25">
      <c r="Q13963" s="30"/>
    </row>
    <row r="13964" spans="17:17" x14ac:dyDescent="0.25">
      <c r="Q13964" s="30"/>
    </row>
    <row r="13965" spans="17:17" x14ac:dyDescent="0.25">
      <c r="Q13965" s="30"/>
    </row>
    <row r="13966" spans="17:17" x14ac:dyDescent="0.25">
      <c r="Q13966" s="30"/>
    </row>
    <row r="13967" spans="17:17" x14ac:dyDescent="0.25">
      <c r="Q13967" s="30"/>
    </row>
    <row r="13968" spans="17:17" x14ac:dyDescent="0.25">
      <c r="Q13968" s="30"/>
    </row>
    <row r="13969" spans="17:17" x14ac:dyDescent="0.25">
      <c r="Q13969" s="30"/>
    </row>
    <row r="13970" spans="17:17" x14ac:dyDescent="0.25">
      <c r="Q13970" s="30"/>
    </row>
    <row r="13971" spans="17:17" x14ac:dyDescent="0.25">
      <c r="Q13971" s="30"/>
    </row>
    <row r="13972" spans="17:17" x14ac:dyDescent="0.25">
      <c r="Q13972" s="30"/>
    </row>
    <row r="13973" spans="17:17" x14ac:dyDescent="0.25">
      <c r="Q13973" s="30"/>
    </row>
    <row r="13974" spans="17:17" x14ac:dyDescent="0.25">
      <c r="Q13974" s="30"/>
    </row>
    <row r="13975" spans="17:17" x14ac:dyDescent="0.25">
      <c r="Q13975" s="30"/>
    </row>
    <row r="13976" spans="17:17" x14ac:dyDescent="0.25">
      <c r="Q13976" s="30"/>
    </row>
    <row r="13977" spans="17:17" x14ac:dyDescent="0.25">
      <c r="Q13977" s="30"/>
    </row>
    <row r="13978" spans="17:17" x14ac:dyDescent="0.25">
      <c r="Q13978" s="30"/>
    </row>
    <row r="13979" spans="17:17" x14ac:dyDescent="0.25">
      <c r="Q13979" s="30"/>
    </row>
    <row r="13980" spans="17:17" x14ac:dyDescent="0.25">
      <c r="Q13980" s="30"/>
    </row>
    <row r="13981" spans="17:17" x14ac:dyDescent="0.25">
      <c r="Q13981" s="30"/>
    </row>
    <row r="13982" spans="17:17" x14ac:dyDescent="0.25">
      <c r="Q13982" s="30"/>
    </row>
    <row r="13983" spans="17:17" x14ac:dyDescent="0.25">
      <c r="Q13983" s="30"/>
    </row>
    <row r="13984" spans="17:17" x14ac:dyDescent="0.25">
      <c r="Q13984" s="30"/>
    </row>
    <row r="13985" spans="17:17" x14ac:dyDescent="0.25">
      <c r="Q13985" s="30"/>
    </row>
    <row r="13986" spans="17:17" x14ac:dyDescent="0.25">
      <c r="Q13986" s="30"/>
    </row>
    <row r="13987" spans="17:17" x14ac:dyDescent="0.25">
      <c r="Q13987" s="30"/>
    </row>
    <row r="13988" spans="17:17" x14ac:dyDescent="0.25">
      <c r="Q13988" s="30"/>
    </row>
    <row r="13989" spans="17:17" x14ac:dyDescent="0.25">
      <c r="Q13989" s="30"/>
    </row>
    <row r="13990" spans="17:17" x14ac:dyDescent="0.25">
      <c r="Q13990" s="30"/>
    </row>
    <row r="13991" spans="17:17" x14ac:dyDescent="0.25">
      <c r="Q13991" s="30"/>
    </row>
    <row r="13992" spans="17:17" x14ac:dyDescent="0.25">
      <c r="Q13992" s="30"/>
    </row>
    <row r="13993" spans="17:17" x14ac:dyDescent="0.25">
      <c r="Q13993" s="30"/>
    </row>
    <row r="13994" spans="17:17" x14ac:dyDescent="0.25">
      <c r="Q13994" s="30"/>
    </row>
    <row r="13995" spans="17:17" x14ac:dyDescent="0.25">
      <c r="Q13995" s="30"/>
    </row>
    <row r="13996" spans="17:17" x14ac:dyDescent="0.25">
      <c r="Q13996" s="30"/>
    </row>
    <row r="13997" spans="17:17" x14ac:dyDescent="0.25">
      <c r="Q13997" s="30"/>
    </row>
    <row r="13998" spans="17:17" x14ac:dyDescent="0.25">
      <c r="Q13998" s="30"/>
    </row>
    <row r="13999" spans="17:17" x14ac:dyDescent="0.25">
      <c r="Q13999" s="30"/>
    </row>
    <row r="14000" spans="17:17" x14ac:dyDescent="0.25">
      <c r="Q14000" s="30"/>
    </row>
    <row r="14001" spans="17:17" x14ac:dyDescent="0.25">
      <c r="Q14001" s="30"/>
    </row>
    <row r="14002" spans="17:17" x14ac:dyDescent="0.25">
      <c r="Q14002" s="30"/>
    </row>
    <row r="14003" spans="17:17" x14ac:dyDescent="0.25">
      <c r="Q14003" s="30"/>
    </row>
    <row r="14004" spans="17:17" x14ac:dyDescent="0.25">
      <c r="Q14004" s="30"/>
    </row>
    <row r="14005" spans="17:17" x14ac:dyDescent="0.25">
      <c r="Q14005" s="30"/>
    </row>
    <row r="14006" spans="17:17" x14ac:dyDescent="0.25">
      <c r="Q14006" s="30"/>
    </row>
    <row r="14007" spans="17:17" x14ac:dyDescent="0.25">
      <c r="Q14007" s="30"/>
    </row>
    <row r="14008" spans="17:17" x14ac:dyDescent="0.25">
      <c r="Q14008" s="30"/>
    </row>
    <row r="14009" spans="17:17" x14ac:dyDescent="0.25">
      <c r="Q14009" s="30"/>
    </row>
    <row r="14010" spans="17:17" x14ac:dyDescent="0.25">
      <c r="Q14010" s="30"/>
    </row>
    <row r="14011" spans="17:17" x14ac:dyDescent="0.25">
      <c r="Q14011" s="30"/>
    </row>
    <row r="14012" spans="17:17" x14ac:dyDescent="0.25">
      <c r="Q14012" s="30"/>
    </row>
    <row r="14013" spans="17:17" x14ac:dyDescent="0.25">
      <c r="Q14013" s="30"/>
    </row>
    <row r="14014" spans="17:17" x14ac:dyDescent="0.25">
      <c r="Q14014" s="30"/>
    </row>
    <row r="14015" spans="17:17" x14ac:dyDescent="0.25">
      <c r="Q14015" s="30"/>
    </row>
    <row r="14016" spans="17:17" x14ac:dyDescent="0.25">
      <c r="Q14016" s="30"/>
    </row>
    <row r="14017" spans="17:17" x14ac:dyDescent="0.25">
      <c r="Q14017" s="30"/>
    </row>
    <row r="14018" spans="17:17" x14ac:dyDescent="0.25">
      <c r="Q14018" s="30"/>
    </row>
    <row r="14019" spans="17:17" x14ac:dyDescent="0.25">
      <c r="Q14019" s="30"/>
    </row>
    <row r="14020" spans="17:17" x14ac:dyDescent="0.25">
      <c r="Q14020" s="30"/>
    </row>
    <row r="14021" spans="17:17" x14ac:dyDescent="0.25">
      <c r="Q14021" s="30"/>
    </row>
    <row r="14022" spans="17:17" x14ac:dyDescent="0.25">
      <c r="Q14022" s="30"/>
    </row>
    <row r="14023" spans="17:17" x14ac:dyDescent="0.25">
      <c r="Q14023" s="30"/>
    </row>
    <row r="14024" spans="17:17" x14ac:dyDescent="0.25">
      <c r="Q14024" s="30"/>
    </row>
    <row r="14025" spans="17:17" x14ac:dyDescent="0.25">
      <c r="Q14025" s="30"/>
    </row>
    <row r="14026" spans="17:17" x14ac:dyDescent="0.25">
      <c r="Q14026" s="30"/>
    </row>
    <row r="14027" spans="17:17" x14ac:dyDescent="0.25">
      <c r="Q14027" s="30"/>
    </row>
    <row r="14028" spans="17:17" x14ac:dyDescent="0.25">
      <c r="Q14028" s="30"/>
    </row>
    <row r="14029" spans="17:17" x14ac:dyDescent="0.25">
      <c r="Q14029" s="30"/>
    </row>
    <row r="14030" spans="17:17" x14ac:dyDescent="0.25">
      <c r="Q14030" s="30"/>
    </row>
    <row r="14031" spans="17:17" x14ac:dyDescent="0.25">
      <c r="Q14031" s="30"/>
    </row>
    <row r="14032" spans="17:17" x14ac:dyDescent="0.25">
      <c r="Q14032" s="30"/>
    </row>
    <row r="14033" spans="17:17" x14ac:dyDescent="0.25">
      <c r="Q14033" s="30"/>
    </row>
    <row r="14034" spans="17:17" x14ac:dyDescent="0.25">
      <c r="Q14034" s="30"/>
    </row>
    <row r="14035" spans="17:17" x14ac:dyDescent="0.25">
      <c r="Q14035" s="30"/>
    </row>
    <row r="14036" spans="17:17" x14ac:dyDescent="0.25">
      <c r="Q14036" s="30"/>
    </row>
    <row r="14037" spans="17:17" x14ac:dyDescent="0.25">
      <c r="Q14037" s="30"/>
    </row>
    <row r="14038" spans="17:17" x14ac:dyDescent="0.25">
      <c r="Q14038" s="30"/>
    </row>
    <row r="14039" spans="17:17" x14ac:dyDescent="0.25">
      <c r="Q14039" s="30"/>
    </row>
    <row r="14040" spans="17:17" x14ac:dyDescent="0.25">
      <c r="Q14040" s="30"/>
    </row>
    <row r="14041" spans="17:17" x14ac:dyDescent="0.25">
      <c r="Q14041" s="30"/>
    </row>
    <row r="14042" spans="17:17" x14ac:dyDescent="0.25">
      <c r="Q14042" s="30"/>
    </row>
    <row r="14043" spans="17:17" x14ac:dyDescent="0.25">
      <c r="Q14043" s="30"/>
    </row>
    <row r="14044" spans="17:17" x14ac:dyDescent="0.25">
      <c r="Q14044" s="30"/>
    </row>
    <row r="14045" spans="17:17" x14ac:dyDescent="0.25">
      <c r="Q14045" s="30"/>
    </row>
    <row r="14046" spans="17:17" x14ac:dyDescent="0.25">
      <c r="Q14046" s="30"/>
    </row>
    <row r="14047" spans="17:17" x14ac:dyDescent="0.25">
      <c r="Q14047" s="30"/>
    </row>
    <row r="14048" spans="17:17" x14ac:dyDescent="0.25">
      <c r="Q14048" s="30"/>
    </row>
    <row r="14049" spans="17:17" x14ac:dyDescent="0.25">
      <c r="Q14049" s="30"/>
    </row>
    <row r="14050" spans="17:17" x14ac:dyDescent="0.25">
      <c r="Q14050" s="30"/>
    </row>
    <row r="14051" spans="17:17" x14ac:dyDescent="0.25">
      <c r="Q14051" s="30"/>
    </row>
    <row r="14052" spans="17:17" x14ac:dyDescent="0.25">
      <c r="Q14052" s="30"/>
    </row>
    <row r="14053" spans="17:17" x14ac:dyDescent="0.25">
      <c r="Q14053" s="30"/>
    </row>
    <row r="14054" spans="17:17" x14ac:dyDescent="0.25">
      <c r="Q14054" s="30"/>
    </row>
    <row r="14055" spans="17:17" x14ac:dyDescent="0.25">
      <c r="Q14055" s="30"/>
    </row>
    <row r="14056" spans="17:17" x14ac:dyDescent="0.25">
      <c r="Q14056" s="30"/>
    </row>
    <row r="14057" spans="17:17" x14ac:dyDescent="0.25">
      <c r="Q14057" s="30"/>
    </row>
    <row r="14058" spans="17:17" x14ac:dyDescent="0.25">
      <c r="Q14058" s="30"/>
    </row>
    <row r="14059" spans="17:17" x14ac:dyDescent="0.25">
      <c r="Q14059" s="30"/>
    </row>
    <row r="14060" spans="17:17" x14ac:dyDescent="0.25">
      <c r="Q14060" s="30"/>
    </row>
    <row r="14061" spans="17:17" x14ac:dyDescent="0.25">
      <c r="Q14061" s="30"/>
    </row>
    <row r="14062" spans="17:17" x14ac:dyDescent="0.25">
      <c r="Q14062" s="30"/>
    </row>
    <row r="14063" spans="17:17" x14ac:dyDescent="0.25">
      <c r="Q14063" s="30"/>
    </row>
    <row r="14064" spans="17:17" x14ac:dyDescent="0.25">
      <c r="Q14064" s="30"/>
    </row>
    <row r="14065" spans="17:17" x14ac:dyDescent="0.25">
      <c r="Q14065" s="30"/>
    </row>
    <row r="14066" spans="17:17" x14ac:dyDescent="0.25">
      <c r="Q14066" s="30"/>
    </row>
    <row r="14067" spans="17:17" x14ac:dyDescent="0.25">
      <c r="Q14067" s="30"/>
    </row>
    <row r="14068" spans="17:17" x14ac:dyDescent="0.25">
      <c r="Q14068" s="30"/>
    </row>
    <row r="14069" spans="17:17" x14ac:dyDescent="0.25">
      <c r="Q14069" s="30"/>
    </row>
    <row r="14070" spans="17:17" x14ac:dyDescent="0.25">
      <c r="Q14070" s="30"/>
    </row>
    <row r="14071" spans="17:17" x14ac:dyDescent="0.25">
      <c r="Q14071" s="30"/>
    </row>
    <row r="14072" spans="17:17" x14ac:dyDescent="0.25">
      <c r="Q14072" s="30"/>
    </row>
    <row r="14073" spans="17:17" x14ac:dyDescent="0.25">
      <c r="Q14073" s="30"/>
    </row>
    <row r="14074" spans="17:17" x14ac:dyDescent="0.25">
      <c r="Q14074" s="30"/>
    </row>
    <row r="14075" spans="17:17" x14ac:dyDescent="0.25">
      <c r="Q14075" s="30"/>
    </row>
    <row r="14076" spans="17:17" x14ac:dyDescent="0.25">
      <c r="Q14076" s="30"/>
    </row>
    <row r="14077" spans="17:17" x14ac:dyDescent="0.25">
      <c r="Q14077" s="30"/>
    </row>
    <row r="14078" spans="17:17" x14ac:dyDescent="0.25">
      <c r="Q14078" s="30"/>
    </row>
    <row r="14079" spans="17:17" x14ac:dyDescent="0.25">
      <c r="Q14079" s="30"/>
    </row>
    <row r="14080" spans="17:17" x14ac:dyDescent="0.25">
      <c r="Q14080" s="30"/>
    </row>
    <row r="14081" spans="17:17" x14ac:dyDescent="0.25">
      <c r="Q14081" s="30"/>
    </row>
    <row r="14082" spans="17:17" x14ac:dyDescent="0.25">
      <c r="Q14082" s="30"/>
    </row>
    <row r="14083" spans="17:17" x14ac:dyDescent="0.25">
      <c r="Q14083" s="30"/>
    </row>
    <row r="14084" spans="17:17" x14ac:dyDescent="0.25">
      <c r="Q14084" s="30"/>
    </row>
    <row r="14085" spans="17:17" x14ac:dyDescent="0.25">
      <c r="Q14085" s="30"/>
    </row>
    <row r="14086" spans="17:17" x14ac:dyDescent="0.25">
      <c r="Q14086" s="30"/>
    </row>
    <row r="14087" spans="17:17" x14ac:dyDescent="0.25">
      <c r="Q14087" s="30"/>
    </row>
    <row r="14088" spans="17:17" x14ac:dyDescent="0.25">
      <c r="Q14088" s="30"/>
    </row>
    <row r="14089" spans="17:17" x14ac:dyDescent="0.25">
      <c r="Q14089" s="30"/>
    </row>
    <row r="14090" spans="17:17" x14ac:dyDescent="0.25">
      <c r="Q14090" s="30"/>
    </row>
    <row r="14091" spans="17:17" x14ac:dyDescent="0.25">
      <c r="Q14091" s="30"/>
    </row>
    <row r="14092" spans="17:17" x14ac:dyDescent="0.25">
      <c r="Q14092" s="30"/>
    </row>
    <row r="14093" spans="17:17" x14ac:dyDescent="0.25">
      <c r="Q14093" s="30"/>
    </row>
    <row r="14094" spans="17:17" x14ac:dyDescent="0.25">
      <c r="Q14094" s="30"/>
    </row>
    <row r="14095" spans="17:17" x14ac:dyDescent="0.25">
      <c r="Q14095" s="30"/>
    </row>
    <row r="14096" spans="17:17" x14ac:dyDescent="0.25">
      <c r="Q14096" s="30"/>
    </row>
    <row r="14097" spans="17:17" x14ac:dyDescent="0.25">
      <c r="Q14097" s="30"/>
    </row>
    <row r="14098" spans="17:17" x14ac:dyDescent="0.25">
      <c r="Q14098" s="30"/>
    </row>
    <row r="14099" spans="17:17" x14ac:dyDescent="0.25">
      <c r="Q14099" s="30"/>
    </row>
    <row r="14100" spans="17:17" x14ac:dyDescent="0.25">
      <c r="Q14100" s="30"/>
    </row>
    <row r="14101" spans="17:17" x14ac:dyDescent="0.25">
      <c r="Q14101" s="30"/>
    </row>
    <row r="14102" spans="17:17" x14ac:dyDescent="0.25">
      <c r="Q14102" s="30"/>
    </row>
    <row r="14103" spans="17:17" x14ac:dyDescent="0.25">
      <c r="Q14103" s="30"/>
    </row>
    <row r="14104" spans="17:17" x14ac:dyDescent="0.25">
      <c r="Q14104" s="30"/>
    </row>
    <row r="14105" spans="17:17" x14ac:dyDescent="0.25">
      <c r="Q14105" s="30"/>
    </row>
    <row r="14106" spans="17:17" x14ac:dyDescent="0.25">
      <c r="Q14106" s="30"/>
    </row>
    <row r="14107" spans="17:17" x14ac:dyDescent="0.25">
      <c r="Q14107" s="30"/>
    </row>
    <row r="14108" spans="17:17" x14ac:dyDescent="0.25">
      <c r="Q14108" s="30"/>
    </row>
    <row r="14109" spans="17:17" x14ac:dyDescent="0.25">
      <c r="Q14109" s="30"/>
    </row>
    <row r="14110" spans="17:17" x14ac:dyDescent="0.25">
      <c r="Q14110" s="30"/>
    </row>
    <row r="14111" spans="17:17" x14ac:dyDescent="0.25">
      <c r="Q14111" s="30"/>
    </row>
    <row r="14112" spans="17:17" x14ac:dyDescent="0.25">
      <c r="Q14112" s="30"/>
    </row>
    <row r="14113" spans="17:17" x14ac:dyDescent="0.25">
      <c r="Q14113" s="30"/>
    </row>
    <row r="14114" spans="17:17" x14ac:dyDescent="0.25">
      <c r="Q14114" s="30"/>
    </row>
    <row r="14115" spans="17:17" x14ac:dyDescent="0.25">
      <c r="Q14115" s="30"/>
    </row>
    <row r="14116" spans="17:17" x14ac:dyDescent="0.25">
      <c r="Q14116" s="30"/>
    </row>
    <row r="14117" spans="17:17" x14ac:dyDescent="0.25">
      <c r="Q14117" s="30"/>
    </row>
    <row r="14118" spans="17:17" x14ac:dyDescent="0.25">
      <c r="Q14118" s="30"/>
    </row>
    <row r="14119" spans="17:17" x14ac:dyDescent="0.25">
      <c r="Q14119" s="30"/>
    </row>
    <row r="14120" spans="17:17" x14ac:dyDescent="0.25">
      <c r="Q14120" s="30"/>
    </row>
    <row r="14121" spans="17:17" x14ac:dyDescent="0.25">
      <c r="Q14121" s="30"/>
    </row>
    <row r="14122" spans="17:17" x14ac:dyDescent="0.25">
      <c r="Q14122" s="30"/>
    </row>
    <row r="14123" spans="17:17" x14ac:dyDescent="0.25">
      <c r="Q14123" s="30"/>
    </row>
    <row r="14124" spans="17:17" x14ac:dyDescent="0.25">
      <c r="Q14124" s="30"/>
    </row>
    <row r="14125" spans="17:17" x14ac:dyDescent="0.25">
      <c r="Q14125" s="30"/>
    </row>
    <row r="14126" spans="17:17" x14ac:dyDescent="0.25">
      <c r="Q14126" s="30"/>
    </row>
    <row r="14127" spans="17:17" x14ac:dyDescent="0.25">
      <c r="Q14127" s="30"/>
    </row>
    <row r="14128" spans="17:17" x14ac:dyDescent="0.25">
      <c r="Q14128" s="30"/>
    </row>
    <row r="14129" spans="17:17" x14ac:dyDescent="0.25">
      <c r="Q14129" s="30"/>
    </row>
    <row r="14130" spans="17:17" x14ac:dyDescent="0.25">
      <c r="Q14130" s="30"/>
    </row>
    <row r="14131" spans="17:17" x14ac:dyDescent="0.25">
      <c r="Q14131" s="30"/>
    </row>
    <row r="14132" spans="17:17" x14ac:dyDescent="0.25">
      <c r="Q14132" s="30"/>
    </row>
    <row r="14133" spans="17:17" x14ac:dyDescent="0.25">
      <c r="Q14133" s="30"/>
    </row>
    <row r="14134" spans="17:17" x14ac:dyDescent="0.25">
      <c r="Q14134" s="30"/>
    </row>
    <row r="14135" spans="17:17" x14ac:dyDescent="0.25">
      <c r="Q14135" s="30"/>
    </row>
    <row r="14136" spans="17:17" x14ac:dyDescent="0.25">
      <c r="Q14136" s="30"/>
    </row>
    <row r="14137" spans="17:17" x14ac:dyDescent="0.25">
      <c r="Q14137" s="30"/>
    </row>
    <row r="14138" spans="17:17" x14ac:dyDescent="0.25">
      <c r="Q14138" s="30"/>
    </row>
    <row r="14139" spans="17:17" x14ac:dyDescent="0.25">
      <c r="Q14139" s="30"/>
    </row>
    <row r="14140" spans="17:17" x14ac:dyDescent="0.25">
      <c r="Q14140" s="30"/>
    </row>
    <row r="14141" spans="17:17" x14ac:dyDescent="0.25">
      <c r="Q14141" s="30"/>
    </row>
    <row r="14142" spans="17:17" x14ac:dyDescent="0.25">
      <c r="Q14142" s="30"/>
    </row>
    <row r="14143" spans="17:17" x14ac:dyDescent="0.25">
      <c r="Q14143" s="30"/>
    </row>
    <row r="14144" spans="17:17" x14ac:dyDescent="0.25">
      <c r="Q14144" s="30"/>
    </row>
    <row r="14145" spans="17:17" x14ac:dyDescent="0.25">
      <c r="Q14145" s="30"/>
    </row>
    <row r="14146" spans="17:17" x14ac:dyDescent="0.25">
      <c r="Q14146" s="30"/>
    </row>
    <row r="14147" spans="17:17" x14ac:dyDescent="0.25">
      <c r="Q14147" s="30"/>
    </row>
    <row r="14148" spans="17:17" x14ac:dyDescent="0.25">
      <c r="Q14148" s="30"/>
    </row>
    <row r="14149" spans="17:17" x14ac:dyDescent="0.25">
      <c r="Q14149" s="30"/>
    </row>
    <row r="14150" spans="17:17" x14ac:dyDescent="0.25">
      <c r="Q14150" s="30"/>
    </row>
    <row r="14151" spans="17:17" x14ac:dyDescent="0.25">
      <c r="Q14151" s="30"/>
    </row>
    <row r="14152" spans="17:17" x14ac:dyDescent="0.25">
      <c r="Q14152" s="30"/>
    </row>
    <row r="14153" spans="17:17" x14ac:dyDescent="0.25">
      <c r="Q14153" s="30"/>
    </row>
    <row r="14154" spans="17:17" x14ac:dyDescent="0.25">
      <c r="Q14154" s="30"/>
    </row>
    <row r="14155" spans="17:17" x14ac:dyDescent="0.25">
      <c r="Q14155" s="30"/>
    </row>
    <row r="14156" spans="17:17" x14ac:dyDescent="0.25">
      <c r="Q14156" s="30"/>
    </row>
    <row r="14157" spans="17:17" x14ac:dyDescent="0.25">
      <c r="Q14157" s="30"/>
    </row>
    <row r="14158" spans="17:17" x14ac:dyDescent="0.25">
      <c r="Q14158" s="30"/>
    </row>
    <row r="14159" spans="17:17" x14ac:dyDescent="0.25">
      <c r="Q14159" s="30"/>
    </row>
    <row r="14160" spans="17:17" x14ac:dyDescent="0.25">
      <c r="Q14160" s="30"/>
    </row>
    <row r="14161" spans="17:17" x14ac:dyDescent="0.25">
      <c r="Q14161" s="30"/>
    </row>
    <row r="14162" spans="17:17" x14ac:dyDescent="0.25">
      <c r="Q14162" s="30"/>
    </row>
    <row r="14163" spans="17:17" x14ac:dyDescent="0.25">
      <c r="Q14163" s="30"/>
    </row>
    <row r="14164" spans="17:17" x14ac:dyDescent="0.25">
      <c r="Q14164" s="30"/>
    </row>
    <row r="14165" spans="17:17" x14ac:dyDescent="0.25">
      <c r="Q14165" s="30"/>
    </row>
    <row r="14166" spans="17:17" x14ac:dyDescent="0.25">
      <c r="Q14166" s="30"/>
    </row>
    <row r="14167" spans="17:17" x14ac:dyDescent="0.25">
      <c r="Q14167" s="30"/>
    </row>
    <row r="14168" spans="17:17" x14ac:dyDescent="0.25">
      <c r="Q14168" s="30"/>
    </row>
    <row r="14169" spans="17:17" x14ac:dyDescent="0.25">
      <c r="Q14169" s="30"/>
    </row>
    <row r="14170" spans="17:17" x14ac:dyDescent="0.25">
      <c r="Q14170" s="30"/>
    </row>
    <row r="14171" spans="17:17" x14ac:dyDescent="0.25">
      <c r="Q14171" s="30"/>
    </row>
    <row r="14172" spans="17:17" x14ac:dyDescent="0.25">
      <c r="Q14172" s="30"/>
    </row>
    <row r="14173" spans="17:17" x14ac:dyDescent="0.25">
      <c r="Q14173" s="30"/>
    </row>
    <row r="14174" spans="17:17" x14ac:dyDescent="0.25">
      <c r="Q14174" s="30"/>
    </row>
    <row r="14175" spans="17:17" x14ac:dyDescent="0.25">
      <c r="Q14175" s="30"/>
    </row>
    <row r="14176" spans="17:17" x14ac:dyDescent="0.25">
      <c r="Q14176" s="30"/>
    </row>
    <row r="14177" spans="17:17" x14ac:dyDescent="0.25">
      <c r="Q14177" s="30"/>
    </row>
    <row r="14178" spans="17:17" x14ac:dyDescent="0.25">
      <c r="Q14178" s="30"/>
    </row>
    <row r="14179" spans="17:17" x14ac:dyDescent="0.25">
      <c r="Q14179" s="30"/>
    </row>
    <row r="14180" spans="17:17" x14ac:dyDescent="0.25">
      <c r="Q14180" s="30"/>
    </row>
    <row r="14181" spans="17:17" x14ac:dyDescent="0.25">
      <c r="Q14181" s="30"/>
    </row>
    <row r="14182" spans="17:17" x14ac:dyDescent="0.25">
      <c r="Q14182" s="30"/>
    </row>
    <row r="14183" spans="17:17" x14ac:dyDescent="0.25">
      <c r="Q14183" s="30"/>
    </row>
    <row r="14184" spans="17:17" x14ac:dyDescent="0.25">
      <c r="Q14184" s="30"/>
    </row>
    <row r="14185" spans="17:17" x14ac:dyDescent="0.25">
      <c r="Q14185" s="30"/>
    </row>
    <row r="14186" spans="17:17" x14ac:dyDescent="0.25">
      <c r="Q14186" s="30"/>
    </row>
    <row r="14187" spans="17:17" x14ac:dyDescent="0.25">
      <c r="Q14187" s="30"/>
    </row>
    <row r="14188" spans="17:17" x14ac:dyDescent="0.25">
      <c r="Q14188" s="30"/>
    </row>
    <row r="14189" spans="17:17" x14ac:dyDescent="0.25">
      <c r="Q14189" s="30"/>
    </row>
    <row r="14190" spans="17:17" x14ac:dyDescent="0.25">
      <c r="Q14190" s="30"/>
    </row>
    <row r="14191" spans="17:17" x14ac:dyDescent="0.25">
      <c r="Q14191" s="30"/>
    </row>
    <row r="14192" spans="17:17" x14ac:dyDescent="0.25">
      <c r="Q14192" s="30"/>
    </row>
    <row r="14193" spans="17:17" x14ac:dyDescent="0.25">
      <c r="Q14193" s="30"/>
    </row>
    <row r="14194" spans="17:17" x14ac:dyDescent="0.25">
      <c r="Q14194" s="30"/>
    </row>
    <row r="14195" spans="17:17" x14ac:dyDescent="0.25">
      <c r="Q14195" s="30"/>
    </row>
    <row r="14196" spans="17:17" x14ac:dyDescent="0.25">
      <c r="Q14196" s="30"/>
    </row>
    <row r="14197" spans="17:17" x14ac:dyDescent="0.25">
      <c r="Q14197" s="30"/>
    </row>
    <row r="14198" spans="17:17" x14ac:dyDescent="0.25">
      <c r="Q14198" s="30"/>
    </row>
    <row r="14199" spans="17:17" x14ac:dyDescent="0.25">
      <c r="Q14199" s="30"/>
    </row>
    <row r="14200" spans="17:17" x14ac:dyDescent="0.25">
      <c r="Q14200" s="30"/>
    </row>
    <row r="14201" spans="17:17" x14ac:dyDescent="0.25">
      <c r="Q14201" s="30"/>
    </row>
    <row r="14202" spans="17:17" x14ac:dyDescent="0.25">
      <c r="Q14202" s="30"/>
    </row>
    <row r="14203" spans="17:17" x14ac:dyDescent="0.25">
      <c r="Q14203" s="30"/>
    </row>
    <row r="14204" spans="17:17" x14ac:dyDescent="0.25">
      <c r="Q14204" s="30"/>
    </row>
    <row r="14205" spans="17:17" x14ac:dyDescent="0.25">
      <c r="Q14205" s="30"/>
    </row>
    <row r="14206" spans="17:17" x14ac:dyDescent="0.25">
      <c r="Q14206" s="30"/>
    </row>
    <row r="14207" spans="17:17" x14ac:dyDescent="0.25">
      <c r="Q14207" s="30"/>
    </row>
    <row r="14208" spans="17:17" x14ac:dyDescent="0.25">
      <c r="Q14208" s="30"/>
    </row>
    <row r="14209" spans="17:17" x14ac:dyDescent="0.25">
      <c r="Q14209" s="30"/>
    </row>
    <row r="14210" spans="17:17" x14ac:dyDescent="0.25">
      <c r="Q14210" s="30"/>
    </row>
    <row r="14211" spans="17:17" x14ac:dyDescent="0.25">
      <c r="Q14211" s="30"/>
    </row>
    <row r="14212" spans="17:17" x14ac:dyDescent="0.25">
      <c r="Q14212" s="30"/>
    </row>
    <row r="14213" spans="17:17" x14ac:dyDescent="0.25">
      <c r="Q14213" s="30"/>
    </row>
    <row r="14214" spans="17:17" x14ac:dyDescent="0.25">
      <c r="Q14214" s="30"/>
    </row>
    <row r="14215" spans="17:17" x14ac:dyDescent="0.25">
      <c r="Q14215" s="30"/>
    </row>
    <row r="14216" spans="17:17" x14ac:dyDescent="0.25">
      <c r="Q14216" s="30"/>
    </row>
    <row r="14217" spans="17:17" x14ac:dyDescent="0.25">
      <c r="Q14217" s="30"/>
    </row>
    <row r="14218" spans="17:17" x14ac:dyDescent="0.25">
      <c r="Q14218" s="30"/>
    </row>
    <row r="14219" spans="17:17" x14ac:dyDescent="0.25">
      <c r="Q14219" s="30"/>
    </row>
    <row r="14220" spans="17:17" x14ac:dyDescent="0.25">
      <c r="Q14220" s="30"/>
    </row>
    <row r="14221" spans="17:17" x14ac:dyDescent="0.25">
      <c r="Q14221" s="30"/>
    </row>
    <row r="14222" spans="17:17" x14ac:dyDescent="0.25">
      <c r="Q14222" s="30"/>
    </row>
    <row r="14223" spans="17:17" x14ac:dyDescent="0.25">
      <c r="Q14223" s="30"/>
    </row>
    <row r="14224" spans="17:17" x14ac:dyDescent="0.25">
      <c r="Q14224" s="30"/>
    </row>
    <row r="14225" spans="17:17" x14ac:dyDescent="0.25">
      <c r="Q14225" s="30"/>
    </row>
    <row r="14226" spans="17:17" x14ac:dyDescent="0.25">
      <c r="Q14226" s="30"/>
    </row>
    <row r="14227" spans="17:17" x14ac:dyDescent="0.25">
      <c r="Q14227" s="30"/>
    </row>
    <row r="14228" spans="17:17" x14ac:dyDescent="0.25">
      <c r="Q14228" s="30"/>
    </row>
    <row r="14229" spans="17:17" x14ac:dyDescent="0.25">
      <c r="Q14229" s="30"/>
    </row>
    <row r="14230" spans="17:17" x14ac:dyDescent="0.25">
      <c r="Q14230" s="30"/>
    </row>
    <row r="14231" spans="17:17" x14ac:dyDescent="0.25">
      <c r="Q14231" s="30"/>
    </row>
    <row r="14232" spans="17:17" x14ac:dyDescent="0.25">
      <c r="Q14232" s="30"/>
    </row>
    <row r="14233" spans="17:17" x14ac:dyDescent="0.25">
      <c r="Q14233" s="30"/>
    </row>
    <row r="14234" spans="17:17" x14ac:dyDescent="0.25">
      <c r="Q14234" s="30"/>
    </row>
    <row r="14235" spans="17:17" x14ac:dyDescent="0.25">
      <c r="Q14235" s="30"/>
    </row>
    <row r="14236" spans="17:17" x14ac:dyDescent="0.25">
      <c r="Q14236" s="30"/>
    </row>
    <row r="14237" spans="17:17" x14ac:dyDescent="0.25">
      <c r="Q14237" s="30"/>
    </row>
    <row r="14238" spans="17:17" x14ac:dyDescent="0.25">
      <c r="Q14238" s="30"/>
    </row>
    <row r="14239" spans="17:17" x14ac:dyDescent="0.25">
      <c r="Q14239" s="30"/>
    </row>
    <row r="14240" spans="17:17" x14ac:dyDescent="0.25">
      <c r="Q14240" s="30"/>
    </row>
    <row r="14241" spans="17:17" x14ac:dyDescent="0.25">
      <c r="Q14241" s="30"/>
    </row>
    <row r="14242" spans="17:17" x14ac:dyDescent="0.25">
      <c r="Q14242" s="30"/>
    </row>
    <row r="14243" spans="17:17" x14ac:dyDescent="0.25">
      <c r="Q14243" s="30"/>
    </row>
    <row r="14244" spans="17:17" x14ac:dyDescent="0.25">
      <c r="Q14244" s="30"/>
    </row>
    <row r="14245" spans="17:17" x14ac:dyDescent="0.25">
      <c r="Q14245" s="30"/>
    </row>
    <row r="14246" spans="17:17" x14ac:dyDescent="0.25">
      <c r="Q14246" s="30"/>
    </row>
    <row r="14247" spans="17:17" x14ac:dyDescent="0.25">
      <c r="Q14247" s="30"/>
    </row>
    <row r="14248" spans="17:17" x14ac:dyDescent="0.25">
      <c r="Q14248" s="30"/>
    </row>
    <row r="14249" spans="17:17" x14ac:dyDescent="0.25">
      <c r="Q14249" s="30"/>
    </row>
    <row r="14250" spans="17:17" x14ac:dyDescent="0.25">
      <c r="Q14250" s="30"/>
    </row>
    <row r="14251" spans="17:17" x14ac:dyDescent="0.25">
      <c r="Q14251" s="30"/>
    </row>
    <row r="14252" spans="17:17" x14ac:dyDescent="0.25">
      <c r="Q14252" s="30"/>
    </row>
    <row r="14253" spans="17:17" x14ac:dyDescent="0.25">
      <c r="Q14253" s="30"/>
    </row>
    <row r="14254" spans="17:17" x14ac:dyDescent="0.25">
      <c r="Q14254" s="30"/>
    </row>
    <row r="14255" spans="17:17" x14ac:dyDescent="0.25">
      <c r="Q14255" s="30"/>
    </row>
    <row r="14256" spans="17:17" x14ac:dyDescent="0.25">
      <c r="Q14256" s="30"/>
    </row>
    <row r="14257" spans="17:17" x14ac:dyDescent="0.25">
      <c r="Q14257" s="30"/>
    </row>
    <row r="14258" spans="17:17" x14ac:dyDescent="0.25">
      <c r="Q14258" s="30"/>
    </row>
    <row r="14259" spans="17:17" x14ac:dyDescent="0.25">
      <c r="Q14259" s="30"/>
    </row>
    <row r="14260" spans="17:17" x14ac:dyDescent="0.25">
      <c r="Q14260" s="30"/>
    </row>
    <row r="14261" spans="17:17" x14ac:dyDescent="0.25">
      <c r="Q14261" s="30"/>
    </row>
    <row r="14262" spans="17:17" x14ac:dyDescent="0.25">
      <c r="Q14262" s="30"/>
    </row>
    <row r="14263" spans="17:17" x14ac:dyDescent="0.25">
      <c r="Q14263" s="30"/>
    </row>
    <row r="14264" spans="17:17" x14ac:dyDescent="0.25">
      <c r="Q14264" s="30"/>
    </row>
    <row r="14265" spans="17:17" x14ac:dyDescent="0.25">
      <c r="Q14265" s="30"/>
    </row>
    <row r="14266" spans="17:17" x14ac:dyDescent="0.25">
      <c r="Q14266" s="30"/>
    </row>
    <row r="14267" spans="17:17" x14ac:dyDescent="0.25">
      <c r="Q14267" s="30"/>
    </row>
    <row r="14268" spans="17:17" x14ac:dyDescent="0.25">
      <c r="Q14268" s="30"/>
    </row>
    <row r="14269" spans="17:17" x14ac:dyDescent="0.25">
      <c r="Q14269" s="30"/>
    </row>
    <row r="14270" spans="17:17" x14ac:dyDescent="0.25">
      <c r="Q14270" s="30"/>
    </row>
    <row r="14271" spans="17:17" x14ac:dyDescent="0.25">
      <c r="Q14271" s="30"/>
    </row>
    <row r="14272" spans="17:17" x14ac:dyDescent="0.25">
      <c r="Q14272" s="30"/>
    </row>
    <row r="14273" spans="17:17" x14ac:dyDescent="0.25">
      <c r="Q14273" s="30"/>
    </row>
    <row r="14274" spans="17:17" x14ac:dyDescent="0.25">
      <c r="Q14274" s="30"/>
    </row>
    <row r="14275" spans="17:17" x14ac:dyDescent="0.25">
      <c r="Q14275" s="30"/>
    </row>
    <row r="14276" spans="17:17" x14ac:dyDescent="0.25">
      <c r="Q14276" s="30"/>
    </row>
    <row r="14277" spans="17:17" x14ac:dyDescent="0.25">
      <c r="Q14277" s="30"/>
    </row>
    <row r="14278" spans="17:17" x14ac:dyDescent="0.25">
      <c r="Q14278" s="30"/>
    </row>
    <row r="14279" spans="17:17" x14ac:dyDescent="0.25">
      <c r="Q14279" s="30"/>
    </row>
    <row r="14280" spans="17:17" x14ac:dyDescent="0.25">
      <c r="Q14280" s="30"/>
    </row>
    <row r="14281" spans="17:17" x14ac:dyDescent="0.25">
      <c r="Q14281" s="30"/>
    </row>
    <row r="14282" spans="17:17" x14ac:dyDescent="0.25">
      <c r="Q14282" s="30"/>
    </row>
    <row r="14283" spans="17:17" x14ac:dyDescent="0.25">
      <c r="Q14283" s="30"/>
    </row>
    <row r="14284" spans="17:17" x14ac:dyDescent="0.25">
      <c r="Q14284" s="30"/>
    </row>
    <row r="14285" spans="17:17" x14ac:dyDescent="0.25">
      <c r="Q14285" s="30"/>
    </row>
    <row r="14286" spans="17:17" x14ac:dyDescent="0.25">
      <c r="Q14286" s="30"/>
    </row>
    <row r="14287" spans="17:17" x14ac:dyDescent="0.25">
      <c r="Q14287" s="30"/>
    </row>
    <row r="14288" spans="17:17" x14ac:dyDescent="0.25">
      <c r="Q14288" s="30"/>
    </row>
    <row r="14289" spans="17:17" x14ac:dyDescent="0.25">
      <c r="Q14289" s="30"/>
    </row>
    <row r="14290" spans="17:17" x14ac:dyDescent="0.25">
      <c r="Q14290" s="30"/>
    </row>
    <row r="14291" spans="17:17" x14ac:dyDescent="0.25">
      <c r="Q14291" s="30"/>
    </row>
    <row r="14292" spans="17:17" x14ac:dyDescent="0.25">
      <c r="Q14292" s="30"/>
    </row>
    <row r="14293" spans="17:17" x14ac:dyDescent="0.25">
      <c r="Q14293" s="30"/>
    </row>
    <row r="14294" spans="17:17" x14ac:dyDescent="0.25">
      <c r="Q14294" s="30"/>
    </row>
    <row r="14295" spans="17:17" x14ac:dyDescent="0.25">
      <c r="Q14295" s="30"/>
    </row>
    <row r="14296" spans="17:17" x14ac:dyDescent="0.25">
      <c r="Q14296" s="30"/>
    </row>
    <row r="14297" spans="17:17" x14ac:dyDescent="0.25">
      <c r="Q14297" s="30"/>
    </row>
    <row r="14298" spans="17:17" x14ac:dyDescent="0.25">
      <c r="Q14298" s="30"/>
    </row>
    <row r="14299" spans="17:17" x14ac:dyDescent="0.25">
      <c r="Q14299" s="30"/>
    </row>
    <row r="14300" spans="17:17" x14ac:dyDescent="0.25">
      <c r="Q14300" s="30"/>
    </row>
    <row r="14301" spans="17:17" x14ac:dyDescent="0.25">
      <c r="Q14301" s="30"/>
    </row>
    <row r="14302" spans="17:17" x14ac:dyDescent="0.25">
      <c r="Q14302" s="30"/>
    </row>
    <row r="14303" spans="17:17" x14ac:dyDescent="0.25">
      <c r="Q14303" s="30"/>
    </row>
    <row r="14304" spans="17:17" x14ac:dyDescent="0.25">
      <c r="Q14304" s="30"/>
    </row>
    <row r="14305" spans="17:17" x14ac:dyDescent="0.25">
      <c r="Q14305" s="30"/>
    </row>
    <row r="14306" spans="17:17" x14ac:dyDescent="0.25">
      <c r="Q14306" s="30"/>
    </row>
    <row r="14307" spans="17:17" x14ac:dyDescent="0.25">
      <c r="Q14307" s="30"/>
    </row>
    <row r="14308" spans="17:17" x14ac:dyDescent="0.25">
      <c r="Q14308" s="30"/>
    </row>
    <row r="14309" spans="17:17" x14ac:dyDescent="0.25">
      <c r="Q14309" s="30"/>
    </row>
    <row r="14310" spans="17:17" x14ac:dyDescent="0.25">
      <c r="Q14310" s="30"/>
    </row>
    <row r="14311" spans="17:17" x14ac:dyDescent="0.25">
      <c r="Q14311" s="30"/>
    </row>
    <row r="14312" spans="17:17" x14ac:dyDescent="0.25">
      <c r="Q14312" s="30"/>
    </row>
    <row r="14313" spans="17:17" x14ac:dyDescent="0.25">
      <c r="Q14313" s="30"/>
    </row>
    <row r="14314" spans="17:17" x14ac:dyDescent="0.25">
      <c r="Q14314" s="30"/>
    </row>
    <row r="14315" spans="17:17" x14ac:dyDescent="0.25">
      <c r="Q14315" s="30"/>
    </row>
    <row r="14316" spans="17:17" x14ac:dyDescent="0.25">
      <c r="Q14316" s="30"/>
    </row>
    <row r="14317" spans="17:17" x14ac:dyDescent="0.25">
      <c r="Q14317" s="30"/>
    </row>
    <row r="14318" spans="17:17" x14ac:dyDescent="0.25">
      <c r="Q14318" s="30"/>
    </row>
    <row r="14319" spans="17:17" x14ac:dyDescent="0.25">
      <c r="Q14319" s="30"/>
    </row>
    <row r="14320" spans="17:17" x14ac:dyDescent="0.25">
      <c r="Q14320" s="30"/>
    </row>
    <row r="14321" spans="17:17" x14ac:dyDescent="0.25">
      <c r="Q14321" s="30"/>
    </row>
    <row r="14322" spans="17:17" x14ac:dyDescent="0.25">
      <c r="Q14322" s="30"/>
    </row>
    <row r="14323" spans="17:17" x14ac:dyDescent="0.25">
      <c r="Q14323" s="30"/>
    </row>
    <row r="14324" spans="17:17" x14ac:dyDescent="0.25">
      <c r="Q14324" s="30"/>
    </row>
    <row r="14325" spans="17:17" x14ac:dyDescent="0.25">
      <c r="Q14325" s="30"/>
    </row>
    <row r="14326" spans="17:17" x14ac:dyDescent="0.25">
      <c r="Q14326" s="30"/>
    </row>
    <row r="14327" spans="17:17" x14ac:dyDescent="0.25">
      <c r="Q14327" s="30"/>
    </row>
    <row r="14328" spans="17:17" x14ac:dyDescent="0.25">
      <c r="Q14328" s="30"/>
    </row>
    <row r="14329" spans="17:17" x14ac:dyDescent="0.25">
      <c r="Q14329" s="30"/>
    </row>
    <row r="14330" spans="17:17" x14ac:dyDescent="0.25">
      <c r="Q14330" s="30"/>
    </row>
    <row r="14331" spans="17:17" x14ac:dyDescent="0.25">
      <c r="Q14331" s="30"/>
    </row>
    <row r="14332" spans="17:17" x14ac:dyDescent="0.25">
      <c r="Q14332" s="30"/>
    </row>
    <row r="14333" spans="17:17" x14ac:dyDescent="0.25">
      <c r="Q14333" s="30"/>
    </row>
    <row r="14334" spans="17:17" x14ac:dyDescent="0.25">
      <c r="Q14334" s="30"/>
    </row>
    <row r="14335" spans="17:17" x14ac:dyDescent="0.25">
      <c r="Q14335" s="30"/>
    </row>
    <row r="14336" spans="17:17" x14ac:dyDescent="0.25">
      <c r="Q14336" s="30"/>
    </row>
    <row r="14337" spans="17:17" x14ac:dyDescent="0.25">
      <c r="Q14337" s="30"/>
    </row>
    <row r="14338" spans="17:17" x14ac:dyDescent="0.25">
      <c r="Q14338" s="30"/>
    </row>
    <row r="14339" spans="17:17" x14ac:dyDescent="0.25">
      <c r="Q14339" s="30"/>
    </row>
    <row r="14340" spans="17:17" x14ac:dyDescent="0.25">
      <c r="Q14340" s="30"/>
    </row>
    <row r="14341" spans="17:17" x14ac:dyDescent="0.25">
      <c r="Q14341" s="30"/>
    </row>
    <row r="14342" spans="17:17" x14ac:dyDescent="0.25">
      <c r="Q14342" s="30"/>
    </row>
    <row r="14343" spans="17:17" x14ac:dyDescent="0.25">
      <c r="Q14343" s="30"/>
    </row>
    <row r="14344" spans="17:17" x14ac:dyDescent="0.25">
      <c r="Q14344" s="30"/>
    </row>
    <row r="14345" spans="17:17" x14ac:dyDescent="0.25">
      <c r="Q14345" s="30"/>
    </row>
    <row r="14346" spans="17:17" x14ac:dyDescent="0.25">
      <c r="Q14346" s="30"/>
    </row>
    <row r="14347" spans="17:17" x14ac:dyDescent="0.25">
      <c r="Q14347" s="30"/>
    </row>
    <row r="14348" spans="17:17" x14ac:dyDescent="0.25">
      <c r="Q14348" s="30"/>
    </row>
    <row r="14349" spans="17:17" x14ac:dyDescent="0.25">
      <c r="Q14349" s="30"/>
    </row>
    <row r="14350" spans="17:17" x14ac:dyDescent="0.25">
      <c r="Q14350" s="30"/>
    </row>
    <row r="14351" spans="17:17" x14ac:dyDescent="0.25">
      <c r="Q14351" s="30"/>
    </row>
    <row r="14352" spans="17:17" x14ac:dyDescent="0.25">
      <c r="Q14352" s="30"/>
    </row>
    <row r="14353" spans="17:17" x14ac:dyDescent="0.25">
      <c r="Q14353" s="30"/>
    </row>
    <row r="14354" spans="17:17" x14ac:dyDescent="0.25">
      <c r="Q14354" s="30"/>
    </row>
    <row r="14355" spans="17:17" x14ac:dyDescent="0.25">
      <c r="Q14355" s="30"/>
    </row>
    <row r="14356" spans="17:17" x14ac:dyDescent="0.25">
      <c r="Q14356" s="30"/>
    </row>
    <row r="14357" spans="17:17" x14ac:dyDescent="0.25">
      <c r="Q14357" s="30"/>
    </row>
    <row r="14358" spans="17:17" x14ac:dyDescent="0.25">
      <c r="Q14358" s="30"/>
    </row>
    <row r="14359" spans="17:17" x14ac:dyDescent="0.25">
      <c r="Q14359" s="30"/>
    </row>
    <row r="14360" spans="17:17" x14ac:dyDescent="0.25">
      <c r="Q14360" s="30"/>
    </row>
    <row r="14361" spans="17:17" x14ac:dyDescent="0.25">
      <c r="Q14361" s="30"/>
    </row>
    <row r="14362" spans="17:17" x14ac:dyDescent="0.25">
      <c r="Q14362" s="30"/>
    </row>
    <row r="14363" spans="17:17" x14ac:dyDescent="0.25">
      <c r="Q14363" s="30"/>
    </row>
    <row r="14364" spans="17:17" x14ac:dyDescent="0.25">
      <c r="Q14364" s="30"/>
    </row>
    <row r="14365" spans="17:17" x14ac:dyDescent="0.25">
      <c r="Q14365" s="30"/>
    </row>
    <row r="14366" spans="17:17" x14ac:dyDescent="0.25">
      <c r="Q14366" s="30"/>
    </row>
    <row r="14367" spans="17:17" x14ac:dyDescent="0.25">
      <c r="Q14367" s="30"/>
    </row>
    <row r="14368" spans="17:17" x14ac:dyDescent="0.25">
      <c r="Q14368" s="30"/>
    </row>
    <row r="14369" spans="17:17" x14ac:dyDescent="0.25">
      <c r="Q14369" s="30"/>
    </row>
    <row r="14370" spans="17:17" x14ac:dyDescent="0.25">
      <c r="Q14370" s="30"/>
    </row>
    <row r="14371" spans="17:17" x14ac:dyDescent="0.25">
      <c r="Q14371" s="30"/>
    </row>
    <row r="14372" spans="17:17" x14ac:dyDescent="0.25">
      <c r="Q14372" s="30"/>
    </row>
    <row r="14373" spans="17:17" x14ac:dyDescent="0.25">
      <c r="Q14373" s="30"/>
    </row>
    <row r="14374" spans="17:17" x14ac:dyDescent="0.25">
      <c r="Q14374" s="30"/>
    </row>
    <row r="14375" spans="17:17" x14ac:dyDescent="0.25">
      <c r="Q14375" s="30"/>
    </row>
    <row r="14376" spans="17:17" x14ac:dyDescent="0.25">
      <c r="Q14376" s="30"/>
    </row>
    <row r="14377" spans="17:17" x14ac:dyDescent="0.25">
      <c r="Q14377" s="30"/>
    </row>
    <row r="14378" spans="17:17" x14ac:dyDescent="0.25">
      <c r="Q14378" s="30"/>
    </row>
    <row r="14379" spans="17:17" x14ac:dyDescent="0.25">
      <c r="Q14379" s="30"/>
    </row>
    <row r="14380" spans="17:17" x14ac:dyDescent="0.25">
      <c r="Q14380" s="30"/>
    </row>
    <row r="14381" spans="17:17" x14ac:dyDescent="0.25">
      <c r="Q14381" s="30"/>
    </row>
    <row r="14382" spans="17:17" x14ac:dyDescent="0.25">
      <c r="Q14382" s="30"/>
    </row>
    <row r="14383" spans="17:17" x14ac:dyDescent="0.25">
      <c r="Q14383" s="30"/>
    </row>
    <row r="14384" spans="17:17" x14ac:dyDescent="0.25">
      <c r="Q14384" s="30"/>
    </row>
    <row r="14385" spans="17:17" x14ac:dyDescent="0.25">
      <c r="Q14385" s="30"/>
    </row>
    <row r="14386" spans="17:17" x14ac:dyDescent="0.25">
      <c r="Q14386" s="30"/>
    </row>
    <row r="14387" spans="17:17" x14ac:dyDescent="0.25">
      <c r="Q14387" s="30"/>
    </row>
    <row r="14388" spans="17:17" x14ac:dyDescent="0.25">
      <c r="Q14388" s="30"/>
    </row>
    <row r="14389" spans="17:17" x14ac:dyDescent="0.25">
      <c r="Q14389" s="30"/>
    </row>
    <row r="14390" spans="17:17" x14ac:dyDescent="0.25">
      <c r="Q14390" s="30"/>
    </row>
    <row r="14391" spans="17:17" x14ac:dyDescent="0.25">
      <c r="Q14391" s="30"/>
    </row>
    <row r="14392" spans="17:17" x14ac:dyDescent="0.25">
      <c r="Q14392" s="30"/>
    </row>
    <row r="14393" spans="17:17" x14ac:dyDescent="0.25">
      <c r="Q14393" s="30"/>
    </row>
    <row r="14394" spans="17:17" x14ac:dyDescent="0.25">
      <c r="Q14394" s="30"/>
    </row>
    <row r="14395" spans="17:17" x14ac:dyDescent="0.25">
      <c r="Q14395" s="30"/>
    </row>
    <row r="14396" spans="17:17" x14ac:dyDescent="0.25">
      <c r="Q14396" s="30"/>
    </row>
    <row r="14397" spans="17:17" x14ac:dyDescent="0.25">
      <c r="Q14397" s="30"/>
    </row>
    <row r="14398" spans="17:17" x14ac:dyDescent="0.25">
      <c r="Q14398" s="30"/>
    </row>
    <row r="14399" spans="17:17" x14ac:dyDescent="0.25">
      <c r="Q14399" s="30"/>
    </row>
    <row r="14400" spans="17:17" x14ac:dyDescent="0.25">
      <c r="Q14400" s="30"/>
    </row>
    <row r="14401" spans="17:17" x14ac:dyDescent="0.25">
      <c r="Q14401" s="30"/>
    </row>
    <row r="14402" spans="17:17" x14ac:dyDescent="0.25">
      <c r="Q14402" s="30"/>
    </row>
    <row r="14403" spans="17:17" x14ac:dyDescent="0.25">
      <c r="Q14403" s="30"/>
    </row>
    <row r="14404" spans="17:17" x14ac:dyDescent="0.25">
      <c r="Q14404" s="30"/>
    </row>
    <row r="14405" spans="17:17" x14ac:dyDescent="0.25">
      <c r="Q14405" s="30"/>
    </row>
    <row r="14406" spans="17:17" x14ac:dyDescent="0.25">
      <c r="Q14406" s="30"/>
    </row>
    <row r="14407" spans="17:17" x14ac:dyDescent="0.25">
      <c r="Q14407" s="30"/>
    </row>
    <row r="14408" spans="17:17" x14ac:dyDescent="0.25">
      <c r="Q14408" s="30"/>
    </row>
    <row r="14409" spans="17:17" x14ac:dyDescent="0.25">
      <c r="Q14409" s="30"/>
    </row>
    <row r="14410" spans="17:17" x14ac:dyDescent="0.25">
      <c r="Q14410" s="30"/>
    </row>
    <row r="14411" spans="17:17" x14ac:dyDescent="0.25">
      <c r="Q14411" s="30"/>
    </row>
    <row r="14412" spans="17:17" x14ac:dyDescent="0.25">
      <c r="Q14412" s="30"/>
    </row>
    <row r="14413" spans="17:17" x14ac:dyDescent="0.25">
      <c r="Q14413" s="30"/>
    </row>
    <row r="14414" spans="17:17" x14ac:dyDescent="0.25">
      <c r="Q14414" s="30"/>
    </row>
    <row r="14415" spans="17:17" x14ac:dyDescent="0.25">
      <c r="Q14415" s="30"/>
    </row>
    <row r="14416" spans="17:17" x14ac:dyDescent="0.25">
      <c r="Q14416" s="30"/>
    </row>
    <row r="14417" spans="17:17" x14ac:dyDescent="0.25">
      <c r="Q14417" s="30"/>
    </row>
    <row r="14418" spans="17:17" x14ac:dyDescent="0.25">
      <c r="Q14418" s="30"/>
    </row>
    <row r="14419" spans="17:17" x14ac:dyDescent="0.25">
      <c r="Q14419" s="30"/>
    </row>
    <row r="14420" spans="17:17" x14ac:dyDescent="0.25">
      <c r="Q14420" s="30"/>
    </row>
    <row r="14421" spans="17:17" x14ac:dyDescent="0.25">
      <c r="Q14421" s="30"/>
    </row>
    <row r="14422" spans="17:17" x14ac:dyDescent="0.25">
      <c r="Q14422" s="30"/>
    </row>
    <row r="14423" spans="17:17" x14ac:dyDescent="0.25">
      <c r="Q14423" s="30"/>
    </row>
    <row r="14424" spans="17:17" x14ac:dyDescent="0.25">
      <c r="Q14424" s="30"/>
    </row>
    <row r="14425" spans="17:17" x14ac:dyDescent="0.25">
      <c r="Q14425" s="30"/>
    </row>
    <row r="14426" spans="17:17" x14ac:dyDescent="0.25">
      <c r="Q14426" s="30"/>
    </row>
    <row r="14427" spans="17:17" x14ac:dyDescent="0.25">
      <c r="Q14427" s="30"/>
    </row>
    <row r="14428" spans="17:17" x14ac:dyDescent="0.25">
      <c r="Q14428" s="30"/>
    </row>
    <row r="14429" spans="17:17" x14ac:dyDescent="0.25">
      <c r="Q14429" s="30"/>
    </row>
    <row r="14430" spans="17:17" x14ac:dyDescent="0.25">
      <c r="Q14430" s="30"/>
    </row>
    <row r="14431" spans="17:17" x14ac:dyDescent="0.25">
      <c r="Q14431" s="30"/>
    </row>
    <row r="14432" spans="17:17" x14ac:dyDescent="0.25">
      <c r="Q14432" s="30"/>
    </row>
    <row r="14433" spans="17:17" x14ac:dyDescent="0.25">
      <c r="Q14433" s="30"/>
    </row>
    <row r="14434" spans="17:17" x14ac:dyDescent="0.25">
      <c r="Q14434" s="30"/>
    </row>
    <row r="14435" spans="17:17" x14ac:dyDescent="0.25">
      <c r="Q14435" s="30"/>
    </row>
    <row r="14436" spans="17:17" x14ac:dyDescent="0.25">
      <c r="Q14436" s="30"/>
    </row>
    <row r="14437" spans="17:17" x14ac:dyDescent="0.25">
      <c r="Q14437" s="30"/>
    </row>
    <row r="14438" spans="17:17" x14ac:dyDescent="0.25">
      <c r="Q14438" s="30"/>
    </row>
    <row r="14439" spans="17:17" x14ac:dyDescent="0.25">
      <c r="Q14439" s="30"/>
    </row>
    <row r="14440" spans="17:17" x14ac:dyDescent="0.25">
      <c r="Q14440" s="30"/>
    </row>
    <row r="14441" spans="17:17" x14ac:dyDescent="0.25">
      <c r="Q14441" s="30"/>
    </row>
    <row r="14442" spans="17:17" x14ac:dyDescent="0.25">
      <c r="Q14442" s="30"/>
    </row>
    <row r="14443" spans="17:17" x14ac:dyDescent="0.25">
      <c r="Q14443" s="30"/>
    </row>
    <row r="14444" spans="17:17" x14ac:dyDescent="0.25">
      <c r="Q14444" s="30"/>
    </row>
    <row r="14445" spans="17:17" x14ac:dyDescent="0.25">
      <c r="Q14445" s="30"/>
    </row>
    <row r="14446" spans="17:17" x14ac:dyDescent="0.25">
      <c r="Q14446" s="30"/>
    </row>
    <row r="14447" spans="17:17" x14ac:dyDescent="0.25">
      <c r="Q14447" s="30"/>
    </row>
    <row r="14448" spans="17:17" x14ac:dyDescent="0.25">
      <c r="Q14448" s="30"/>
    </row>
    <row r="14449" spans="17:17" x14ac:dyDescent="0.25">
      <c r="Q14449" s="30"/>
    </row>
    <row r="14450" spans="17:17" x14ac:dyDescent="0.25">
      <c r="Q14450" s="30"/>
    </row>
    <row r="14451" spans="17:17" x14ac:dyDescent="0.25">
      <c r="Q14451" s="30"/>
    </row>
    <row r="14452" spans="17:17" x14ac:dyDescent="0.25">
      <c r="Q14452" s="30"/>
    </row>
    <row r="14453" spans="17:17" x14ac:dyDescent="0.25">
      <c r="Q14453" s="30"/>
    </row>
    <row r="14454" spans="17:17" x14ac:dyDescent="0.25">
      <c r="Q14454" s="30"/>
    </row>
    <row r="14455" spans="17:17" x14ac:dyDescent="0.25">
      <c r="Q14455" s="30"/>
    </row>
    <row r="14456" spans="17:17" x14ac:dyDescent="0.25">
      <c r="Q14456" s="30"/>
    </row>
    <row r="14457" spans="17:17" x14ac:dyDescent="0.25">
      <c r="Q14457" s="30"/>
    </row>
    <row r="14458" spans="17:17" x14ac:dyDescent="0.25">
      <c r="Q14458" s="30"/>
    </row>
    <row r="14459" spans="17:17" x14ac:dyDescent="0.25">
      <c r="Q14459" s="30"/>
    </row>
    <row r="14460" spans="17:17" x14ac:dyDescent="0.25">
      <c r="Q14460" s="30"/>
    </row>
    <row r="14461" spans="17:17" x14ac:dyDescent="0.25">
      <c r="Q14461" s="30"/>
    </row>
    <row r="14462" spans="17:17" x14ac:dyDescent="0.25">
      <c r="Q14462" s="30"/>
    </row>
    <row r="14463" spans="17:17" x14ac:dyDescent="0.25">
      <c r="Q14463" s="30"/>
    </row>
    <row r="14464" spans="17:17" x14ac:dyDescent="0.25">
      <c r="Q14464" s="30"/>
    </row>
    <row r="14465" spans="17:17" x14ac:dyDescent="0.25">
      <c r="Q14465" s="30"/>
    </row>
    <row r="14466" spans="17:17" x14ac:dyDescent="0.25">
      <c r="Q14466" s="30"/>
    </row>
    <row r="14467" spans="17:17" x14ac:dyDescent="0.25">
      <c r="Q14467" s="30"/>
    </row>
    <row r="14468" spans="17:17" x14ac:dyDescent="0.25">
      <c r="Q14468" s="30"/>
    </row>
    <row r="14469" spans="17:17" x14ac:dyDescent="0.25">
      <c r="Q14469" s="30"/>
    </row>
    <row r="14470" spans="17:17" x14ac:dyDescent="0.25">
      <c r="Q14470" s="30"/>
    </row>
    <row r="14471" spans="17:17" x14ac:dyDescent="0.25">
      <c r="Q14471" s="30"/>
    </row>
    <row r="14472" spans="17:17" x14ac:dyDescent="0.25">
      <c r="Q14472" s="30"/>
    </row>
    <row r="14473" spans="17:17" x14ac:dyDescent="0.25">
      <c r="Q14473" s="30"/>
    </row>
    <row r="14474" spans="17:17" x14ac:dyDescent="0.25">
      <c r="Q14474" s="30"/>
    </row>
    <row r="14475" spans="17:17" x14ac:dyDescent="0.25">
      <c r="Q14475" s="30"/>
    </row>
    <row r="14476" spans="17:17" x14ac:dyDescent="0.25">
      <c r="Q14476" s="30"/>
    </row>
    <row r="14477" spans="17:17" x14ac:dyDescent="0.25">
      <c r="Q14477" s="30"/>
    </row>
    <row r="14478" spans="17:17" x14ac:dyDescent="0.25">
      <c r="Q14478" s="30"/>
    </row>
    <row r="14479" spans="17:17" x14ac:dyDescent="0.25">
      <c r="Q14479" s="30"/>
    </row>
    <row r="14480" spans="17:17" x14ac:dyDescent="0.25">
      <c r="Q14480" s="30"/>
    </row>
    <row r="14481" spans="17:17" x14ac:dyDescent="0.25">
      <c r="Q14481" s="30"/>
    </row>
    <row r="14482" spans="17:17" x14ac:dyDescent="0.25">
      <c r="Q14482" s="30"/>
    </row>
    <row r="14483" spans="17:17" x14ac:dyDescent="0.25">
      <c r="Q14483" s="30"/>
    </row>
    <row r="14484" spans="17:17" x14ac:dyDescent="0.25">
      <c r="Q14484" s="30"/>
    </row>
    <row r="14485" spans="17:17" x14ac:dyDescent="0.25">
      <c r="Q14485" s="30"/>
    </row>
    <row r="14486" spans="17:17" x14ac:dyDescent="0.25">
      <c r="Q14486" s="30"/>
    </row>
    <row r="14487" spans="17:17" x14ac:dyDescent="0.25">
      <c r="Q14487" s="30"/>
    </row>
    <row r="14488" spans="17:17" x14ac:dyDescent="0.25">
      <c r="Q14488" s="30"/>
    </row>
    <row r="14489" spans="17:17" x14ac:dyDescent="0.25">
      <c r="Q14489" s="30"/>
    </row>
    <row r="14490" spans="17:17" x14ac:dyDescent="0.25">
      <c r="Q14490" s="30"/>
    </row>
    <row r="14491" spans="17:17" x14ac:dyDescent="0.25">
      <c r="Q14491" s="30"/>
    </row>
    <row r="14492" spans="17:17" x14ac:dyDescent="0.25">
      <c r="Q14492" s="30"/>
    </row>
    <row r="14493" spans="17:17" x14ac:dyDescent="0.25">
      <c r="Q14493" s="30"/>
    </row>
    <row r="14494" spans="17:17" x14ac:dyDescent="0.25">
      <c r="Q14494" s="30"/>
    </row>
    <row r="14495" spans="17:17" x14ac:dyDescent="0.25">
      <c r="Q14495" s="30"/>
    </row>
    <row r="14496" spans="17:17" x14ac:dyDescent="0.25">
      <c r="Q14496" s="30"/>
    </row>
    <row r="14497" spans="17:17" x14ac:dyDescent="0.25">
      <c r="Q14497" s="30"/>
    </row>
    <row r="14498" spans="17:17" x14ac:dyDescent="0.25">
      <c r="Q14498" s="30"/>
    </row>
    <row r="14499" spans="17:17" x14ac:dyDescent="0.25">
      <c r="Q14499" s="30"/>
    </row>
    <row r="14500" spans="17:17" x14ac:dyDescent="0.25">
      <c r="Q14500" s="30"/>
    </row>
    <row r="14501" spans="17:17" x14ac:dyDescent="0.25">
      <c r="Q14501" s="30"/>
    </row>
    <row r="14502" spans="17:17" x14ac:dyDescent="0.25">
      <c r="Q14502" s="30"/>
    </row>
    <row r="14503" spans="17:17" x14ac:dyDescent="0.25">
      <c r="Q14503" s="30"/>
    </row>
    <row r="14504" spans="17:17" x14ac:dyDescent="0.25">
      <c r="Q14504" s="30"/>
    </row>
    <row r="14505" spans="17:17" x14ac:dyDescent="0.25">
      <c r="Q14505" s="30"/>
    </row>
    <row r="14506" spans="17:17" x14ac:dyDescent="0.25">
      <c r="Q14506" s="30"/>
    </row>
    <row r="14507" spans="17:17" x14ac:dyDescent="0.25">
      <c r="Q14507" s="30"/>
    </row>
    <row r="14508" spans="17:17" x14ac:dyDescent="0.25">
      <c r="Q14508" s="30"/>
    </row>
    <row r="14509" spans="17:17" x14ac:dyDescent="0.25">
      <c r="Q14509" s="30"/>
    </row>
    <row r="14510" spans="17:17" x14ac:dyDescent="0.25">
      <c r="Q14510" s="30"/>
    </row>
    <row r="14511" spans="17:17" x14ac:dyDescent="0.25">
      <c r="Q14511" s="30"/>
    </row>
    <row r="14512" spans="17:17" x14ac:dyDescent="0.25">
      <c r="Q14512" s="30"/>
    </row>
    <row r="14513" spans="17:17" x14ac:dyDescent="0.25">
      <c r="Q14513" s="30"/>
    </row>
    <row r="14514" spans="17:17" x14ac:dyDescent="0.25">
      <c r="Q14514" s="30"/>
    </row>
    <row r="14515" spans="17:17" x14ac:dyDescent="0.25">
      <c r="Q14515" s="30"/>
    </row>
    <row r="14516" spans="17:17" x14ac:dyDescent="0.25">
      <c r="Q14516" s="30"/>
    </row>
    <row r="14517" spans="17:17" x14ac:dyDescent="0.25">
      <c r="Q14517" s="30"/>
    </row>
    <row r="14518" spans="17:17" x14ac:dyDescent="0.25">
      <c r="Q14518" s="30"/>
    </row>
    <row r="14519" spans="17:17" x14ac:dyDescent="0.25">
      <c r="Q14519" s="30"/>
    </row>
    <row r="14520" spans="17:17" x14ac:dyDescent="0.25">
      <c r="Q14520" s="30"/>
    </row>
    <row r="14521" spans="17:17" x14ac:dyDescent="0.25">
      <c r="Q14521" s="30"/>
    </row>
    <row r="14522" spans="17:17" x14ac:dyDescent="0.25">
      <c r="Q14522" s="30"/>
    </row>
    <row r="14523" spans="17:17" x14ac:dyDescent="0.25">
      <c r="Q14523" s="30"/>
    </row>
    <row r="14524" spans="17:17" x14ac:dyDescent="0.25">
      <c r="Q14524" s="30"/>
    </row>
    <row r="14525" spans="17:17" x14ac:dyDescent="0.25">
      <c r="Q14525" s="30"/>
    </row>
    <row r="14526" spans="17:17" x14ac:dyDescent="0.25">
      <c r="Q14526" s="30"/>
    </row>
    <row r="14527" spans="17:17" x14ac:dyDescent="0.25">
      <c r="Q14527" s="30"/>
    </row>
    <row r="14528" spans="17:17" x14ac:dyDescent="0.25">
      <c r="Q14528" s="30"/>
    </row>
    <row r="14529" spans="17:17" x14ac:dyDescent="0.25">
      <c r="Q14529" s="30"/>
    </row>
    <row r="14530" spans="17:17" x14ac:dyDescent="0.25">
      <c r="Q14530" s="30"/>
    </row>
    <row r="14531" spans="17:17" x14ac:dyDescent="0.25">
      <c r="Q14531" s="30"/>
    </row>
    <row r="14532" spans="17:17" x14ac:dyDescent="0.25">
      <c r="Q14532" s="30"/>
    </row>
    <row r="14533" spans="17:17" x14ac:dyDescent="0.25">
      <c r="Q14533" s="30"/>
    </row>
    <row r="14534" spans="17:17" x14ac:dyDescent="0.25">
      <c r="Q14534" s="30"/>
    </row>
    <row r="14535" spans="17:17" x14ac:dyDescent="0.25">
      <c r="Q14535" s="30"/>
    </row>
    <row r="14536" spans="17:17" x14ac:dyDescent="0.25">
      <c r="Q14536" s="30"/>
    </row>
    <row r="14537" spans="17:17" x14ac:dyDescent="0.25">
      <c r="Q14537" s="30"/>
    </row>
    <row r="14538" spans="17:17" x14ac:dyDescent="0.25">
      <c r="Q14538" s="30"/>
    </row>
    <row r="14539" spans="17:17" x14ac:dyDescent="0.25">
      <c r="Q14539" s="30"/>
    </row>
    <row r="14540" spans="17:17" x14ac:dyDescent="0.25">
      <c r="Q14540" s="30"/>
    </row>
    <row r="14541" spans="17:17" x14ac:dyDescent="0.25">
      <c r="Q14541" s="30"/>
    </row>
    <row r="14542" spans="17:17" x14ac:dyDescent="0.25">
      <c r="Q14542" s="30"/>
    </row>
    <row r="14543" spans="17:17" x14ac:dyDescent="0.25">
      <c r="Q14543" s="30"/>
    </row>
    <row r="14544" spans="17:17" x14ac:dyDescent="0.25">
      <c r="Q14544" s="30"/>
    </row>
    <row r="14545" spans="17:17" x14ac:dyDescent="0.25">
      <c r="Q14545" s="30"/>
    </row>
    <row r="14546" spans="17:17" x14ac:dyDescent="0.25">
      <c r="Q14546" s="30"/>
    </row>
    <row r="14547" spans="17:17" x14ac:dyDescent="0.25">
      <c r="Q14547" s="30"/>
    </row>
    <row r="14548" spans="17:17" x14ac:dyDescent="0.25">
      <c r="Q14548" s="30"/>
    </row>
    <row r="14549" spans="17:17" x14ac:dyDescent="0.25">
      <c r="Q14549" s="30"/>
    </row>
    <row r="14550" spans="17:17" x14ac:dyDescent="0.25">
      <c r="Q14550" s="30"/>
    </row>
    <row r="14551" spans="17:17" x14ac:dyDescent="0.25">
      <c r="Q14551" s="30"/>
    </row>
    <row r="14552" spans="17:17" x14ac:dyDescent="0.25">
      <c r="Q14552" s="30"/>
    </row>
    <row r="14553" spans="17:17" x14ac:dyDescent="0.25">
      <c r="Q14553" s="30"/>
    </row>
    <row r="14554" spans="17:17" x14ac:dyDescent="0.25">
      <c r="Q14554" s="30"/>
    </row>
    <row r="14555" spans="17:17" x14ac:dyDescent="0.25">
      <c r="Q14555" s="30"/>
    </row>
    <row r="14556" spans="17:17" x14ac:dyDescent="0.25">
      <c r="Q14556" s="30"/>
    </row>
    <row r="14557" spans="17:17" x14ac:dyDescent="0.25">
      <c r="Q14557" s="30"/>
    </row>
    <row r="14558" spans="17:17" x14ac:dyDescent="0.25">
      <c r="Q14558" s="30"/>
    </row>
    <row r="14559" spans="17:17" x14ac:dyDescent="0.25">
      <c r="Q14559" s="30"/>
    </row>
    <row r="14560" spans="17:17" x14ac:dyDescent="0.25">
      <c r="Q14560" s="30"/>
    </row>
    <row r="14561" spans="17:17" x14ac:dyDescent="0.25">
      <c r="Q14561" s="30"/>
    </row>
    <row r="14562" spans="17:17" x14ac:dyDescent="0.25">
      <c r="Q14562" s="30"/>
    </row>
    <row r="14563" spans="17:17" x14ac:dyDescent="0.25">
      <c r="Q14563" s="30"/>
    </row>
    <row r="14564" spans="17:17" x14ac:dyDescent="0.25">
      <c r="Q14564" s="30"/>
    </row>
    <row r="14565" spans="17:17" x14ac:dyDescent="0.25">
      <c r="Q14565" s="30"/>
    </row>
    <row r="14566" spans="17:17" x14ac:dyDescent="0.25">
      <c r="Q14566" s="30"/>
    </row>
    <row r="14567" spans="17:17" x14ac:dyDescent="0.25">
      <c r="Q14567" s="30"/>
    </row>
    <row r="14568" spans="17:17" x14ac:dyDescent="0.25">
      <c r="Q14568" s="30"/>
    </row>
    <row r="14569" spans="17:17" x14ac:dyDescent="0.25">
      <c r="Q14569" s="30"/>
    </row>
    <row r="14570" spans="17:17" x14ac:dyDescent="0.25">
      <c r="Q14570" s="30"/>
    </row>
    <row r="14571" spans="17:17" x14ac:dyDescent="0.25">
      <c r="Q14571" s="30"/>
    </row>
    <row r="14572" spans="17:17" x14ac:dyDescent="0.25">
      <c r="Q14572" s="30"/>
    </row>
    <row r="14573" spans="17:17" x14ac:dyDescent="0.25">
      <c r="Q14573" s="30"/>
    </row>
    <row r="14574" spans="17:17" x14ac:dyDescent="0.25">
      <c r="Q14574" s="30"/>
    </row>
    <row r="14575" spans="17:17" x14ac:dyDescent="0.25">
      <c r="Q14575" s="30"/>
    </row>
    <row r="14576" spans="17:17" x14ac:dyDescent="0.25">
      <c r="Q14576" s="30"/>
    </row>
    <row r="14577" spans="17:17" x14ac:dyDescent="0.25">
      <c r="Q14577" s="30"/>
    </row>
    <row r="14578" spans="17:17" x14ac:dyDescent="0.25">
      <c r="Q14578" s="30"/>
    </row>
    <row r="14579" spans="17:17" x14ac:dyDescent="0.25">
      <c r="Q14579" s="30"/>
    </row>
    <row r="14580" spans="17:17" x14ac:dyDescent="0.25">
      <c r="Q14580" s="30"/>
    </row>
    <row r="14581" spans="17:17" x14ac:dyDescent="0.25">
      <c r="Q14581" s="30"/>
    </row>
    <row r="14582" spans="17:17" x14ac:dyDescent="0.25">
      <c r="Q14582" s="30"/>
    </row>
    <row r="14583" spans="17:17" x14ac:dyDescent="0.25">
      <c r="Q14583" s="30"/>
    </row>
    <row r="14584" spans="17:17" x14ac:dyDescent="0.25">
      <c r="Q14584" s="30"/>
    </row>
    <row r="14585" spans="17:17" x14ac:dyDescent="0.25">
      <c r="Q14585" s="30"/>
    </row>
    <row r="14586" spans="17:17" x14ac:dyDescent="0.25">
      <c r="Q14586" s="30"/>
    </row>
    <row r="14587" spans="17:17" x14ac:dyDescent="0.25">
      <c r="Q14587" s="30"/>
    </row>
    <row r="14588" spans="17:17" x14ac:dyDescent="0.25">
      <c r="Q14588" s="30"/>
    </row>
    <row r="14589" spans="17:17" x14ac:dyDescent="0.25">
      <c r="Q14589" s="30"/>
    </row>
    <row r="14590" spans="17:17" x14ac:dyDescent="0.25">
      <c r="Q14590" s="30"/>
    </row>
    <row r="14591" spans="17:17" x14ac:dyDescent="0.25">
      <c r="Q14591" s="30"/>
    </row>
    <row r="14592" spans="17:17" x14ac:dyDescent="0.25">
      <c r="Q14592" s="30"/>
    </row>
    <row r="14593" spans="17:17" x14ac:dyDescent="0.25">
      <c r="Q14593" s="30"/>
    </row>
    <row r="14594" spans="17:17" x14ac:dyDescent="0.25">
      <c r="Q14594" s="30"/>
    </row>
    <row r="14595" spans="17:17" x14ac:dyDescent="0.25">
      <c r="Q14595" s="30"/>
    </row>
    <row r="14596" spans="17:17" x14ac:dyDescent="0.25">
      <c r="Q14596" s="30"/>
    </row>
    <row r="14597" spans="17:17" x14ac:dyDescent="0.25">
      <c r="Q14597" s="30"/>
    </row>
    <row r="14598" spans="17:17" x14ac:dyDescent="0.25">
      <c r="Q14598" s="30"/>
    </row>
    <row r="14599" spans="17:17" x14ac:dyDescent="0.25">
      <c r="Q14599" s="30"/>
    </row>
    <row r="14600" spans="17:17" x14ac:dyDescent="0.25">
      <c r="Q14600" s="30"/>
    </row>
    <row r="14601" spans="17:17" x14ac:dyDescent="0.25">
      <c r="Q14601" s="30"/>
    </row>
    <row r="14602" spans="17:17" x14ac:dyDescent="0.25">
      <c r="Q14602" s="30"/>
    </row>
    <row r="14603" spans="17:17" x14ac:dyDescent="0.25">
      <c r="Q14603" s="30"/>
    </row>
    <row r="14604" spans="17:17" x14ac:dyDescent="0.25">
      <c r="Q14604" s="30"/>
    </row>
    <row r="14605" spans="17:17" x14ac:dyDescent="0.25">
      <c r="Q14605" s="30"/>
    </row>
    <row r="14606" spans="17:17" x14ac:dyDescent="0.25">
      <c r="Q14606" s="30"/>
    </row>
    <row r="14607" spans="17:17" x14ac:dyDescent="0.25">
      <c r="Q14607" s="30"/>
    </row>
    <row r="14608" spans="17:17" x14ac:dyDescent="0.25">
      <c r="Q14608" s="30"/>
    </row>
    <row r="14609" spans="17:17" x14ac:dyDescent="0.25">
      <c r="Q14609" s="30"/>
    </row>
    <row r="14610" spans="17:17" x14ac:dyDescent="0.25">
      <c r="Q14610" s="30"/>
    </row>
    <row r="14611" spans="17:17" x14ac:dyDescent="0.25">
      <c r="Q14611" s="30"/>
    </row>
    <row r="14612" spans="17:17" x14ac:dyDescent="0.25">
      <c r="Q14612" s="30"/>
    </row>
    <row r="14613" spans="17:17" x14ac:dyDescent="0.25">
      <c r="Q14613" s="30"/>
    </row>
    <row r="14614" spans="17:17" x14ac:dyDescent="0.25">
      <c r="Q14614" s="30"/>
    </row>
    <row r="14615" spans="17:17" x14ac:dyDescent="0.25">
      <c r="Q14615" s="30"/>
    </row>
    <row r="14616" spans="17:17" x14ac:dyDescent="0.25">
      <c r="Q14616" s="30"/>
    </row>
    <row r="14617" spans="17:17" x14ac:dyDescent="0.25">
      <c r="Q14617" s="30"/>
    </row>
    <row r="14618" spans="17:17" x14ac:dyDescent="0.25">
      <c r="Q14618" s="30"/>
    </row>
    <row r="14619" spans="17:17" x14ac:dyDescent="0.25">
      <c r="Q14619" s="30"/>
    </row>
    <row r="14620" spans="17:17" x14ac:dyDescent="0.25">
      <c r="Q14620" s="30"/>
    </row>
    <row r="14621" spans="17:17" x14ac:dyDescent="0.25">
      <c r="Q14621" s="30"/>
    </row>
    <row r="14622" spans="17:17" x14ac:dyDescent="0.25">
      <c r="Q14622" s="30"/>
    </row>
    <row r="14623" spans="17:17" x14ac:dyDescent="0.25">
      <c r="Q14623" s="30"/>
    </row>
    <row r="14624" spans="17:17" x14ac:dyDescent="0.25">
      <c r="Q14624" s="30"/>
    </row>
    <row r="14625" spans="17:17" x14ac:dyDescent="0.25">
      <c r="Q14625" s="30"/>
    </row>
    <row r="14626" spans="17:17" x14ac:dyDescent="0.25">
      <c r="Q14626" s="30"/>
    </row>
    <row r="14627" spans="17:17" x14ac:dyDescent="0.25">
      <c r="Q14627" s="30"/>
    </row>
    <row r="14628" spans="17:17" x14ac:dyDescent="0.25">
      <c r="Q14628" s="30"/>
    </row>
    <row r="14629" spans="17:17" x14ac:dyDescent="0.25">
      <c r="Q14629" s="30"/>
    </row>
    <row r="14630" spans="17:17" x14ac:dyDescent="0.25">
      <c r="Q14630" s="30"/>
    </row>
    <row r="14631" spans="17:17" x14ac:dyDescent="0.25">
      <c r="Q14631" s="30"/>
    </row>
    <row r="14632" spans="17:17" x14ac:dyDescent="0.25">
      <c r="Q14632" s="30"/>
    </row>
    <row r="14633" spans="17:17" x14ac:dyDescent="0.25">
      <c r="Q14633" s="30"/>
    </row>
    <row r="14634" spans="17:17" x14ac:dyDescent="0.25">
      <c r="Q14634" s="30"/>
    </row>
    <row r="14635" spans="17:17" x14ac:dyDescent="0.25">
      <c r="Q14635" s="30"/>
    </row>
    <row r="14636" spans="17:17" x14ac:dyDescent="0.25">
      <c r="Q14636" s="30"/>
    </row>
    <row r="14637" spans="17:17" x14ac:dyDescent="0.25">
      <c r="Q14637" s="30"/>
    </row>
    <row r="14638" spans="17:17" x14ac:dyDescent="0.25">
      <c r="Q14638" s="30"/>
    </row>
    <row r="14639" spans="17:17" x14ac:dyDescent="0.25">
      <c r="Q14639" s="30"/>
    </row>
    <row r="14640" spans="17:17" x14ac:dyDescent="0.25">
      <c r="Q14640" s="30"/>
    </row>
    <row r="14641" spans="17:17" x14ac:dyDescent="0.25">
      <c r="Q14641" s="30"/>
    </row>
    <row r="14642" spans="17:17" x14ac:dyDescent="0.25">
      <c r="Q14642" s="30"/>
    </row>
    <row r="14643" spans="17:17" x14ac:dyDescent="0.25">
      <c r="Q14643" s="30"/>
    </row>
    <row r="14644" spans="17:17" x14ac:dyDescent="0.25">
      <c r="Q14644" s="30"/>
    </row>
    <row r="14645" spans="17:17" x14ac:dyDescent="0.25">
      <c r="Q14645" s="30"/>
    </row>
    <row r="14646" spans="17:17" x14ac:dyDescent="0.25">
      <c r="Q14646" s="30"/>
    </row>
    <row r="14647" spans="17:17" x14ac:dyDescent="0.25">
      <c r="Q14647" s="30"/>
    </row>
    <row r="14648" spans="17:17" x14ac:dyDescent="0.25">
      <c r="Q14648" s="30"/>
    </row>
    <row r="14649" spans="17:17" x14ac:dyDescent="0.25">
      <c r="Q14649" s="30"/>
    </row>
    <row r="14650" spans="17:17" x14ac:dyDescent="0.25">
      <c r="Q14650" s="30"/>
    </row>
    <row r="14651" spans="17:17" x14ac:dyDescent="0.25">
      <c r="Q14651" s="30"/>
    </row>
    <row r="14652" spans="17:17" x14ac:dyDescent="0.25">
      <c r="Q14652" s="30"/>
    </row>
    <row r="14653" spans="17:17" x14ac:dyDescent="0.25">
      <c r="Q14653" s="30"/>
    </row>
    <row r="14654" spans="17:17" x14ac:dyDescent="0.25">
      <c r="Q14654" s="30"/>
    </row>
    <row r="14655" spans="17:17" x14ac:dyDescent="0.25">
      <c r="Q14655" s="30"/>
    </row>
    <row r="14656" spans="17:17" x14ac:dyDescent="0.25">
      <c r="Q14656" s="30"/>
    </row>
    <row r="14657" spans="17:17" x14ac:dyDescent="0.25">
      <c r="Q14657" s="30"/>
    </row>
    <row r="14658" spans="17:17" x14ac:dyDescent="0.25">
      <c r="Q14658" s="30"/>
    </row>
    <row r="14659" spans="17:17" x14ac:dyDescent="0.25">
      <c r="Q14659" s="30"/>
    </row>
    <row r="14660" spans="17:17" x14ac:dyDescent="0.25">
      <c r="Q14660" s="30"/>
    </row>
    <row r="14661" spans="17:17" x14ac:dyDescent="0.25">
      <c r="Q14661" s="30"/>
    </row>
    <row r="14662" spans="17:17" x14ac:dyDescent="0.25">
      <c r="Q14662" s="30"/>
    </row>
    <row r="14663" spans="17:17" x14ac:dyDescent="0.25">
      <c r="Q14663" s="30"/>
    </row>
    <row r="14664" spans="17:17" x14ac:dyDescent="0.25">
      <c r="Q14664" s="30"/>
    </row>
    <row r="14665" spans="17:17" x14ac:dyDescent="0.25">
      <c r="Q14665" s="30"/>
    </row>
    <row r="14666" spans="17:17" x14ac:dyDescent="0.25">
      <c r="Q14666" s="30"/>
    </row>
    <row r="14667" spans="17:17" x14ac:dyDescent="0.25">
      <c r="Q14667" s="30"/>
    </row>
    <row r="14668" spans="17:17" x14ac:dyDescent="0.25">
      <c r="Q14668" s="30"/>
    </row>
    <row r="14669" spans="17:17" x14ac:dyDescent="0.25">
      <c r="Q14669" s="30"/>
    </row>
    <row r="14670" spans="17:17" x14ac:dyDescent="0.25">
      <c r="Q14670" s="30"/>
    </row>
    <row r="14671" spans="17:17" x14ac:dyDescent="0.25">
      <c r="Q14671" s="30"/>
    </row>
    <row r="14672" spans="17:17" x14ac:dyDescent="0.25">
      <c r="Q14672" s="30"/>
    </row>
    <row r="14673" spans="17:17" x14ac:dyDescent="0.25">
      <c r="Q14673" s="30"/>
    </row>
    <row r="14674" spans="17:17" x14ac:dyDescent="0.25">
      <c r="Q14674" s="30"/>
    </row>
    <row r="14675" spans="17:17" x14ac:dyDescent="0.25">
      <c r="Q14675" s="30"/>
    </row>
    <row r="14676" spans="17:17" x14ac:dyDescent="0.25">
      <c r="Q14676" s="30"/>
    </row>
    <row r="14677" spans="17:17" x14ac:dyDescent="0.25">
      <c r="Q14677" s="30"/>
    </row>
    <row r="14678" spans="17:17" x14ac:dyDescent="0.25">
      <c r="Q14678" s="30"/>
    </row>
    <row r="14679" spans="17:17" x14ac:dyDescent="0.25">
      <c r="Q14679" s="30"/>
    </row>
    <row r="14680" spans="17:17" x14ac:dyDescent="0.25">
      <c r="Q14680" s="30"/>
    </row>
    <row r="14681" spans="17:17" x14ac:dyDescent="0.25">
      <c r="Q14681" s="30"/>
    </row>
    <row r="14682" spans="17:17" x14ac:dyDescent="0.25">
      <c r="Q14682" s="30"/>
    </row>
    <row r="14683" spans="17:17" x14ac:dyDescent="0.25">
      <c r="Q14683" s="30"/>
    </row>
    <row r="14684" spans="17:17" x14ac:dyDescent="0.25">
      <c r="Q14684" s="30"/>
    </row>
    <row r="14685" spans="17:17" x14ac:dyDescent="0.25">
      <c r="Q14685" s="30"/>
    </row>
    <row r="14686" spans="17:17" x14ac:dyDescent="0.25">
      <c r="Q14686" s="30"/>
    </row>
    <row r="14687" spans="17:17" x14ac:dyDescent="0.25">
      <c r="Q14687" s="30"/>
    </row>
    <row r="14688" spans="17:17" x14ac:dyDescent="0.25">
      <c r="Q14688" s="30"/>
    </row>
    <row r="14689" spans="17:17" x14ac:dyDescent="0.25">
      <c r="Q14689" s="30"/>
    </row>
    <row r="14690" spans="17:17" x14ac:dyDescent="0.25">
      <c r="Q14690" s="30"/>
    </row>
    <row r="14691" spans="17:17" x14ac:dyDescent="0.25">
      <c r="Q14691" s="30"/>
    </row>
    <row r="14692" spans="17:17" x14ac:dyDescent="0.25">
      <c r="Q14692" s="30"/>
    </row>
    <row r="14693" spans="17:17" x14ac:dyDescent="0.25">
      <c r="Q14693" s="30"/>
    </row>
    <row r="14694" spans="17:17" x14ac:dyDescent="0.25">
      <c r="Q14694" s="30"/>
    </row>
    <row r="14695" spans="17:17" x14ac:dyDescent="0.25">
      <c r="Q14695" s="30"/>
    </row>
    <row r="14696" spans="17:17" x14ac:dyDescent="0.25">
      <c r="Q14696" s="30"/>
    </row>
    <row r="14697" spans="17:17" x14ac:dyDescent="0.25">
      <c r="Q14697" s="30"/>
    </row>
    <row r="14698" spans="17:17" x14ac:dyDescent="0.25">
      <c r="Q14698" s="30"/>
    </row>
    <row r="14699" spans="17:17" x14ac:dyDescent="0.25">
      <c r="Q14699" s="30"/>
    </row>
    <row r="14700" spans="17:17" x14ac:dyDescent="0.25">
      <c r="Q14700" s="30"/>
    </row>
    <row r="14701" spans="17:17" x14ac:dyDescent="0.25">
      <c r="Q14701" s="30"/>
    </row>
    <row r="14702" spans="17:17" x14ac:dyDescent="0.25">
      <c r="Q14702" s="30"/>
    </row>
    <row r="14703" spans="17:17" x14ac:dyDescent="0.25">
      <c r="Q14703" s="30"/>
    </row>
    <row r="14704" spans="17:17" x14ac:dyDescent="0.25">
      <c r="Q14704" s="30"/>
    </row>
    <row r="14705" spans="17:17" x14ac:dyDescent="0.25">
      <c r="Q14705" s="30"/>
    </row>
    <row r="14706" spans="17:17" x14ac:dyDescent="0.25">
      <c r="Q14706" s="30"/>
    </row>
    <row r="14707" spans="17:17" x14ac:dyDescent="0.25">
      <c r="Q14707" s="30"/>
    </row>
    <row r="14708" spans="17:17" x14ac:dyDescent="0.25">
      <c r="Q14708" s="30"/>
    </row>
    <row r="14709" spans="17:17" x14ac:dyDescent="0.25">
      <c r="Q14709" s="30"/>
    </row>
    <row r="14710" spans="17:17" x14ac:dyDescent="0.25">
      <c r="Q14710" s="30"/>
    </row>
    <row r="14711" spans="17:17" x14ac:dyDescent="0.25">
      <c r="Q14711" s="30"/>
    </row>
    <row r="14712" spans="17:17" x14ac:dyDescent="0.25">
      <c r="Q14712" s="30"/>
    </row>
    <row r="14713" spans="17:17" x14ac:dyDescent="0.25">
      <c r="Q14713" s="30"/>
    </row>
    <row r="14714" spans="17:17" x14ac:dyDescent="0.25">
      <c r="Q14714" s="30"/>
    </row>
    <row r="14715" spans="17:17" x14ac:dyDescent="0.25">
      <c r="Q14715" s="30"/>
    </row>
    <row r="14716" spans="17:17" x14ac:dyDescent="0.25">
      <c r="Q14716" s="30"/>
    </row>
    <row r="14717" spans="17:17" x14ac:dyDescent="0.25">
      <c r="Q14717" s="30"/>
    </row>
    <row r="14718" spans="17:17" x14ac:dyDescent="0.25">
      <c r="Q14718" s="30"/>
    </row>
    <row r="14719" spans="17:17" x14ac:dyDescent="0.25">
      <c r="Q14719" s="30"/>
    </row>
    <row r="14720" spans="17:17" x14ac:dyDescent="0.25">
      <c r="Q14720" s="30"/>
    </row>
    <row r="14721" spans="17:17" x14ac:dyDescent="0.25">
      <c r="Q14721" s="30"/>
    </row>
    <row r="14722" spans="17:17" x14ac:dyDescent="0.25">
      <c r="Q14722" s="30"/>
    </row>
    <row r="14723" spans="17:17" x14ac:dyDescent="0.25">
      <c r="Q14723" s="30"/>
    </row>
    <row r="14724" spans="17:17" x14ac:dyDescent="0.25">
      <c r="Q14724" s="30"/>
    </row>
    <row r="14725" spans="17:17" x14ac:dyDescent="0.25">
      <c r="Q14725" s="30"/>
    </row>
    <row r="14726" spans="17:17" x14ac:dyDescent="0.25">
      <c r="Q14726" s="30"/>
    </row>
    <row r="14727" spans="17:17" x14ac:dyDescent="0.25">
      <c r="Q14727" s="30"/>
    </row>
    <row r="14728" spans="17:17" x14ac:dyDescent="0.25">
      <c r="Q14728" s="30"/>
    </row>
    <row r="14729" spans="17:17" x14ac:dyDescent="0.25">
      <c r="Q14729" s="30"/>
    </row>
    <row r="14730" spans="17:17" x14ac:dyDescent="0.25">
      <c r="Q14730" s="30"/>
    </row>
    <row r="14731" spans="17:17" x14ac:dyDescent="0.25">
      <c r="Q14731" s="30"/>
    </row>
    <row r="14732" spans="17:17" x14ac:dyDescent="0.25">
      <c r="Q14732" s="30"/>
    </row>
    <row r="14733" spans="17:17" x14ac:dyDescent="0.25">
      <c r="Q14733" s="30"/>
    </row>
    <row r="14734" spans="17:17" x14ac:dyDescent="0.25">
      <c r="Q14734" s="30"/>
    </row>
    <row r="14735" spans="17:17" x14ac:dyDescent="0.25">
      <c r="Q14735" s="30"/>
    </row>
    <row r="14736" spans="17:17" x14ac:dyDescent="0.25">
      <c r="Q14736" s="30"/>
    </row>
    <row r="14737" spans="17:17" x14ac:dyDescent="0.25">
      <c r="Q14737" s="30"/>
    </row>
    <row r="14738" spans="17:17" x14ac:dyDescent="0.25">
      <c r="Q14738" s="30"/>
    </row>
    <row r="14739" spans="17:17" x14ac:dyDescent="0.25">
      <c r="Q14739" s="30"/>
    </row>
    <row r="14740" spans="17:17" x14ac:dyDescent="0.25">
      <c r="Q14740" s="30"/>
    </row>
    <row r="14741" spans="17:17" x14ac:dyDescent="0.25">
      <c r="Q14741" s="30"/>
    </row>
    <row r="14742" spans="17:17" x14ac:dyDescent="0.25">
      <c r="Q14742" s="30"/>
    </row>
    <row r="14743" spans="17:17" x14ac:dyDescent="0.25">
      <c r="Q14743" s="30"/>
    </row>
    <row r="14744" spans="17:17" x14ac:dyDescent="0.25">
      <c r="Q14744" s="30"/>
    </row>
    <row r="14745" spans="17:17" x14ac:dyDescent="0.25">
      <c r="Q14745" s="30"/>
    </row>
    <row r="14746" spans="17:17" x14ac:dyDescent="0.25">
      <c r="Q14746" s="30"/>
    </row>
    <row r="14747" spans="17:17" x14ac:dyDescent="0.25">
      <c r="Q14747" s="30"/>
    </row>
    <row r="14748" spans="17:17" x14ac:dyDescent="0.25">
      <c r="Q14748" s="30"/>
    </row>
    <row r="14749" spans="17:17" x14ac:dyDescent="0.25">
      <c r="Q14749" s="30"/>
    </row>
    <row r="14750" spans="17:17" x14ac:dyDescent="0.25">
      <c r="Q14750" s="30"/>
    </row>
    <row r="14751" spans="17:17" x14ac:dyDescent="0.25">
      <c r="Q14751" s="30"/>
    </row>
    <row r="14752" spans="17:17" x14ac:dyDescent="0.25">
      <c r="Q14752" s="30"/>
    </row>
    <row r="14753" spans="17:17" x14ac:dyDescent="0.25">
      <c r="Q14753" s="30"/>
    </row>
    <row r="14754" spans="17:17" x14ac:dyDescent="0.25">
      <c r="Q14754" s="30"/>
    </row>
    <row r="14755" spans="17:17" x14ac:dyDescent="0.25">
      <c r="Q14755" s="30"/>
    </row>
    <row r="14756" spans="17:17" x14ac:dyDescent="0.25">
      <c r="Q14756" s="30"/>
    </row>
    <row r="14757" spans="17:17" x14ac:dyDescent="0.25">
      <c r="Q14757" s="30"/>
    </row>
    <row r="14758" spans="17:17" x14ac:dyDescent="0.25">
      <c r="Q14758" s="30"/>
    </row>
    <row r="14759" spans="17:17" x14ac:dyDescent="0.25">
      <c r="Q14759" s="30"/>
    </row>
    <row r="14760" spans="17:17" x14ac:dyDescent="0.25">
      <c r="Q14760" s="30"/>
    </row>
    <row r="14761" spans="17:17" x14ac:dyDescent="0.25">
      <c r="Q14761" s="30"/>
    </row>
    <row r="14762" spans="17:17" x14ac:dyDescent="0.25">
      <c r="Q14762" s="30"/>
    </row>
    <row r="14763" spans="17:17" x14ac:dyDescent="0.25">
      <c r="Q14763" s="30"/>
    </row>
    <row r="14764" spans="17:17" x14ac:dyDescent="0.25">
      <c r="Q14764" s="30"/>
    </row>
    <row r="14765" spans="17:17" x14ac:dyDescent="0.25">
      <c r="Q14765" s="30"/>
    </row>
    <row r="14766" spans="17:17" x14ac:dyDescent="0.25">
      <c r="Q14766" s="30"/>
    </row>
    <row r="14767" spans="17:17" x14ac:dyDescent="0.25">
      <c r="Q14767" s="30"/>
    </row>
    <row r="14768" spans="17:17" x14ac:dyDescent="0.25">
      <c r="Q14768" s="30"/>
    </row>
    <row r="14769" spans="17:17" x14ac:dyDescent="0.25">
      <c r="Q14769" s="30"/>
    </row>
    <row r="14770" spans="17:17" x14ac:dyDescent="0.25">
      <c r="Q14770" s="30"/>
    </row>
    <row r="14771" spans="17:17" x14ac:dyDescent="0.25">
      <c r="Q14771" s="30"/>
    </row>
    <row r="14772" spans="17:17" x14ac:dyDescent="0.25">
      <c r="Q14772" s="30"/>
    </row>
    <row r="14773" spans="17:17" x14ac:dyDescent="0.25">
      <c r="Q14773" s="30"/>
    </row>
    <row r="14774" spans="17:17" x14ac:dyDescent="0.25">
      <c r="Q14774" s="30"/>
    </row>
    <row r="14775" spans="17:17" x14ac:dyDescent="0.25">
      <c r="Q14775" s="30"/>
    </row>
    <row r="14776" spans="17:17" x14ac:dyDescent="0.25">
      <c r="Q14776" s="30"/>
    </row>
    <row r="14777" spans="17:17" x14ac:dyDescent="0.25">
      <c r="Q14777" s="30"/>
    </row>
    <row r="14778" spans="17:17" x14ac:dyDescent="0.25">
      <c r="Q14778" s="30"/>
    </row>
    <row r="14779" spans="17:17" x14ac:dyDescent="0.25">
      <c r="Q14779" s="30"/>
    </row>
    <row r="14780" spans="17:17" x14ac:dyDescent="0.25">
      <c r="Q14780" s="30"/>
    </row>
    <row r="14781" spans="17:17" x14ac:dyDescent="0.25">
      <c r="Q14781" s="30"/>
    </row>
    <row r="14782" spans="17:17" x14ac:dyDescent="0.25">
      <c r="Q14782" s="30"/>
    </row>
    <row r="14783" spans="17:17" x14ac:dyDescent="0.25">
      <c r="Q14783" s="30"/>
    </row>
    <row r="14784" spans="17:17" x14ac:dyDescent="0.25">
      <c r="Q14784" s="30"/>
    </row>
    <row r="14785" spans="17:17" x14ac:dyDescent="0.25">
      <c r="Q14785" s="30"/>
    </row>
    <row r="14786" spans="17:17" x14ac:dyDescent="0.25">
      <c r="Q14786" s="30"/>
    </row>
    <row r="14787" spans="17:17" x14ac:dyDescent="0.25">
      <c r="Q14787" s="30"/>
    </row>
    <row r="14788" spans="17:17" x14ac:dyDescent="0.25">
      <c r="Q14788" s="30"/>
    </row>
    <row r="14789" spans="17:17" x14ac:dyDescent="0.25">
      <c r="Q14789" s="30"/>
    </row>
    <row r="14790" spans="17:17" x14ac:dyDescent="0.25">
      <c r="Q14790" s="30"/>
    </row>
    <row r="14791" spans="17:17" x14ac:dyDescent="0.25">
      <c r="Q14791" s="30"/>
    </row>
    <row r="14792" spans="17:17" x14ac:dyDescent="0.25">
      <c r="Q14792" s="30"/>
    </row>
    <row r="14793" spans="17:17" x14ac:dyDescent="0.25">
      <c r="Q14793" s="30"/>
    </row>
    <row r="14794" spans="17:17" x14ac:dyDescent="0.25">
      <c r="Q14794" s="30"/>
    </row>
    <row r="14795" spans="17:17" x14ac:dyDescent="0.25">
      <c r="Q14795" s="30"/>
    </row>
    <row r="14796" spans="17:17" x14ac:dyDescent="0.25">
      <c r="Q14796" s="30"/>
    </row>
    <row r="14797" spans="17:17" x14ac:dyDescent="0.25">
      <c r="Q14797" s="30"/>
    </row>
    <row r="14798" spans="17:17" x14ac:dyDescent="0.25">
      <c r="Q14798" s="30"/>
    </row>
    <row r="14799" spans="17:17" x14ac:dyDescent="0.25">
      <c r="Q14799" s="30"/>
    </row>
    <row r="14800" spans="17:17" x14ac:dyDescent="0.25">
      <c r="Q14800" s="30"/>
    </row>
    <row r="14801" spans="17:17" x14ac:dyDescent="0.25">
      <c r="Q14801" s="30"/>
    </row>
    <row r="14802" spans="17:17" x14ac:dyDescent="0.25">
      <c r="Q14802" s="30"/>
    </row>
    <row r="14803" spans="17:17" x14ac:dyDescent="0.25">
      <c r="Q14803" s="30"/>
    </row>
    <row r="14804" spans="17:17" x14ac:dyDescent="0.25">
      <c r="Q14804" s="30"/>
    </row>
    <row r="14805" spans="17:17" x14ac:dyDescent="0.25">
      <c r="Q14805" s="30"/>
    </row>
    <row r="14806" spans="17:17" x14ac:dyDescent="0.25">
      <c r="Q14806" s="30"/>
    </row>
    <row r="14807" spans="17:17" x14ac:dyDescent="0.25">
      <c r="Q14807" s="30"/>
    </row>
    <row r="14808" spans="17:17" x14ac:dyDescent="0.25">
      <c r="Q14808" s="30"/>
    </row>
    <row r="14809" spans="17:17" x14ac:dyDescent="0.25">
      <c r="Q14809" s="30"/>
    </row>
    <row r="14810" spans="17:17" x14ac:dyDescent="0.25">
      <c r="Q14810" s="30"/>
    </row>
    <row r="14811" spans="17:17" x14ac:dyDescent="0.25">
      <c r="Q14811" s="30"/>
    </row>
    <row r="14812" spans="17:17" x14ac:dyDescent="0.25">
      <c r="Q14812" s="30"/>
    </row>
    <row r="14813" spans="17:17" x14ac:dyDescent="0.25">
      <c r="Q14813" s="30"/>
    </row>
    <row r="14814" spans="17:17" x14ac:dyDescent="0.25">
      <c r="Q14814" s="30"/>
    </row>
    <row r="14815" spans="17:17" x14ac:dyDescent="0.25">
      <c r="Q14815" s="30"/>
    </row>
    <row r="14816" spans="17:17" x14ac:dyDescent="0.25">
      <c r="Q14816" s="30"/>
    </row>
    <row r="14817" spans="17:17" x14ac:dyDescent="0.25">
      <c r="Q14817" s="30"/>
    </row>
    <row r="14818" spans="17:17" x14ac:dyDescent="0.25">
      <c r="Q14818" s="30"/>
    </row>
    <row r="14819" spans="17:17" x14ac:dyDescent="0.25">
      <c r="Q14819" s="30"/>
    </row>
    <row r="14820" spans="17:17" x14ac:dyDescent="0.25">
      <c r="Q14820" s="30"/>
    </row>
    <row r="14821" spans="17:17" x14ac:dyDescent="0.25">
      <c r="Q14821" s="30"/>
    </row>
    <row r="14822" spans="17:17" x14ac:dyDescent="0.25">
      <c r="Q14822" s="30"/>
    </row>
    <row r="14823" spans="17:17" x14ac:dyDescent="0.25">
      <c r="Q14823" s="30"/>
    </row>
    <row r="14824" spans="17:17" x14ac:dyDescent="0.25">
      <c r="Q14824" s="30"/>
    </row>
    <row r="14825" spans="17:17" x14ac:dyDescent="0.25">
      <c r="Q14825" s="30"/>
    </row>
    <row r="14826" spans="17:17" x14ac:dyDescent="0.25">
      <c r="Q14826" s="30"/>
    </row>
    <row r="14827" spans="17:17" x14ac:dyDescent="0.25">
      <c r="Q14827" s="30"/>
    </row>
    <row r="14828" spans="17:17" x14ac:dyDescent="0.25">
      <c r="Q14828" s="30"/>
    </row>
    <row r="14829" spans="17:17" x14ac:dyDescent="0.25">
      <c r="Q14829" s="30"/>
    </row>
    <row r="14830" spans="17:17" x14ac:dyDescent="0.25">
      <c r="Q14830" s="30"/>
    </row>
    <row r="14831" spans="17:17" x14ac:dyDescent="0.25">
      <c r="Q14831" s="30"/>
    </row>
    <row r="14832" spans="17:17" x14ac:dyDescent="0.25">
      <c r="Q14832" s="30"/>
    </row>
    <row r="14833" spans="17:17" x14ac:dyDescent="0.25">
      <c r="Q14833" s="30"/>
    </row>
    <row r="14834" spans="17:17" x14ac:dyDescent="0.25">
      <c r="Q14834" s="30"/>
    </row>
    <row r="14835" spans="17:17" x14ac:dyDescent="0.25">
      <c r="Q14835" s="30"/>
    </row>
    <row r="14836" spans="17:17" x14ac:dyDescent="0.25">
      <c r="Q14836" s="30"/>
    </row>
    <row r="14837" spans="17:17" x14ac:dyDescent="0.25">
      <c r="Q14837" s="30"/>
    </row>
    <row r="14838" spans="17:17" x14ac:dyDescent="0.25">
      <c r="Q14838" s="30"/>
    </row>
    <row r="14839" spans="17:17" x14ac:dyDescent="0.25">
      <c r="Q14839" s="30"/>
    </row>
    <row r="14840" spans="17:17" x14ac:dyDescent="0.25">
      <c r="Q14840" s="30"/>
    </row>
    <row r="14841" spans="17:17" x14ac:dyDescent="0.25">
      <c r="Q14841" s="30"/>
    </row>
    <row r="14842" spans="17:17" x14ac:dyDescent="0.25">
      <c r="Q14842" s="30"/>
    </row>
    <row r="14843" spans="17:17" x14ac:dyDescent="0.25">
      <c r="Q14843" s="30"/>
    </row>
    <row r="14844" spans="17:17" x14ac:dyDescent="0.25">
      <c r="Q14844" s="30"/>
    </row>
    <row r="14845" spans="17:17" x14ac:dyDescent="0.25">
      <c r="Q14845" s="30"/>
    </row>
    <row r="14846" spans="17:17" x14ac:dyDescent="0.25">
      <c r="Q14846" s="30"/>
    </row>
    <row r="14847" spans="17:17" x14ac:dyDescent="0.25">
      <c r="Q14847" s="30"/>
    </row>
    <row r="14848" spans="17:17" x14ac:dyDescent="0.25">
      <c r="Q14848" s="30"/>
    </row>
    <row r="14849" spans="17:17" x14ac:dyDescent="0.25">
      <c r="Q14849" s="30"/>
    </row>
    <row r="14850" spans="17:17" x14ac:dyDescent="0.25">
      <c r="Q14850" s="30"/>
    </row>
    <row r="14851" spans="17:17" x14ac:dyDescent="0.25">
      <c r="Q14851" s="30"/>
    </row>
    <row r="14852" spans="17:17" x14ac:dyDescent="0.25">
      <c r="Q14852" s="30"/>
    </row>
    <row r="14853" spans="17:17" x14ac:dyDescent="0.25">
      <c r="Q14853" s="30"/>
    </row>
    <row r="14854" spans="17:17" x14ac:dyDescent="0.25">
      <c r="Q14854" s="30"/>
    </row>
    <row r="14855" spans="17:17" x14ac:dyDescent="0.25">
      <c r="Q14855" s="30"/>
    </row>
    <row r="14856" spans="17:17" x14ac:dyDescent="0.25">
      <c r="Q14856" s="30"/>
    </row>
    <row r="14857" spans="17:17" x14ac:dyDescent="0.25">
      <c r="Q14857" s="30"/>
    </row>
    <row r="14858" spans="17:17" x14ac:dyDescent="0.25">
      <c r="Q14858" s="30"/>
    </row>
    <row r="14859" spans="17:17" x14ac:dyDescent="0.25">
      <c r="Q14859" s="30"/>
    </row>
    <row r="14860" spans="17:17" x14ac:dyDescent="0.25">
      <c r="Q14860" s="30"/>
    </row>
    <row r="14861" spans="17:17" x14ac:dyDescent="0.25">
      <c r="Q14861" s="30"/>
    </row>
    <row r="14862" spans="17:17" x14ac:dyDescent="0.25">
      <c r="Q14862" s="30"/>
    </row>
    <row r="14863" spans="17:17" x14ac:dyDescent="0.25">
      <c r="Q14863" s="30"/>
    </row>
    <row r="14864" spans="17:17" x14ac:dyDescent="0.25">
      <c r="Q14864" s="30"/>
    </row>
    <row r="14865" spans="17:17" x14ac:dyDescent="0.25">
      <c r="Q14865" s="30"/>
    </row>
    <row r="14866" spans="17:17" x14ac:dyDescent="0.25">
      <c r="Q14866" s="30"/>
    </row>
    <row r="14867" spans="17:17" x14ac:dyDescent="0.25">
      <c r="Q14867" s="30"/>
    </row>
    <row r="14868" spans="17:17" x14ac:dyDescent="0.25">
      <c r="Q14868" s="30"/>
    </row>
    <row r="14869" spans="17:17" x14ac:dyDescent="0.25">
      <c r="Q14869" s="30"/>
    </row>
    <row r="14870" spans="17:17" x14ac:dyDescent="0.25">
      <c r="Q14870" s="30"/>
    </row>
    <row r="14871" spans="17:17" x14ac:dyDescent="0.25">
      <c r="Q14871" s="30"/>
    </row>
    <row r="14872" spans="17:17" x14ac:dyDescent="0.25">
      <c r="Q14872" s="30"/>
    </row>
    <row r="14873" spans="17:17" x14ac:dyDescent="0.25">
      <c r="Q14873" s="30"/>
    </row>
    <row r="14874" spans="17:17" x14ac:dyDescent="0.25">
      <c r="Q14874" s="30"/>
    </row>
    <row r="14875" spans="17:17" x14ac:dyDescent="0.25">
      <c r="Q14875" s="30"/>
    </row>
    <row r="14876" spans="17:17" x14ac:dyDescent="0.25">
      <c r="Q14876" s="30"/>
    </row>
    <row r="14877" spans="17:17" x14ac:dyDescent="0.25">
      <c r="Q14877" s="30"/>
    </row>
    <row r="14878" spans="17:17" x14ac:dyDescent="0.25">
      <c r="Q14878" s="30"/>
    </row>
    <row r="14879" spans="17:17" x14ac:dyDescent="0.25">
      <c r="Q14879" s="30"/>
    </row>
    <row r="14880" spans="17:17" x14ac:dyDescent="0.25">
      <c r="Q14880" s="30"/>
    </row>
    <row r="14881" spans="17:17" x14ac:dyDescent="0.25">
      <c r="Q14881" s="30"/>
    </row>
    <row r="14882" spans="17:17" x14ac:dyDescent="0.25">
      <c r="Q14882" s="30"/>
    </row>
    <row r="14883" spans="17:17" x14ac:dyDescent="0.25">
      <c r="Q14883" s="30"/>
    </row>
    <row r="14884" spans="17:17" x14ac:dyDescent="0.25">
      <c r="Q14884" s="30"/>
    </row>
    <row r="14885" spans="17:17" x14ac:dyDescent="0.25">
      <c r="Q14885" s="30"/>
    </row>
    <row r="14886" spans="17:17" x14ac:dyDescent="0.25">
      <c r="Q14886" s="30"/>
    </row>
    <row r="14887" spans="17:17" x14ac:dyDescent="0.25">
      <c r="Q14887" s="30"/>
    </row>
    <row r="14888" spans="17:17" x14ac:dyDescent="0.25">
      <c r="Q14888" s="30"/>
    </row>
    <row r="14889" spans="17:17" x14ac:dyDescent="0.25">
      <c r="Q14889" s="30"/>
    </row>
    <row r="14890" spans="17:17" x14ac:dyDescent="0.25">
      <c r="Q14890" s="30"/>
    </row>
    <row r="14891" spans="17:17" x14ac:dyDescent="0.25">
      <c r="Q14891" s="30"/>
    </row>
    <row r="14892" spans="17:17" x14ac:dyDescent="0.25">
      <c r="Q14892" s="30"/>
    </row>
    <row r="14893" spans="17:17" x14ac:dyDescent="0.25">
      <c r="Q14893" s="30"/>
    </row>
    <row r="14894" spans="17:17" x14ac:dyDescent="0.25">
      <c r="Q14894" s="30"/>
    </row>
    <row r="14895" spans="17:17" x14ac:dyDescent="0.25">
      <c r="Q14895" s="30"/>
    </row>
    <row r="14896" spans="17:17" x14ac:dyDescent="0.25">
      <c r="Q14896" s="30"/>
    </row>
    <row r="14897" spans="17:17" x14ac:dyDescent="0.25">
      <c r="Q14897" s="30"/>
    </row>
    <row r="14898" spans="17:17" x14ac:dyDescent="0.25">
      <c r="Q14898" s="30"/>
    </row>
    <row r="14899" spans="17:17" x14ac:dyDescent="0.25">
      <c r="Q14899" s="30"/>
    </row>
    <row r="14900" spans="17:17" x14ac:dyDescent="0.25">
      <c r="Q14900" s="30"/>
    </row>
    <row r="14901" spans="17:17" x14ac:dyDescent="0.25">
      <c r="Q14901" s="30"/>
    </row>
    <row r="14902" spans="17:17" x14ac:dyDescent="0.25">
      <c r="Q14902" s="30"/>
    </row>
    <row r="14903" spans="17:17" x14ac:dyDescent="0.25">
      <c r="Q14903" s="30"/>
    </row>
    <row r="14904" spans="17:17" x14ac:dyDescent="0.25">
      <c r="Q14904" s="30"/>
    </row>
    <row r="14905" spans="17:17" x14ac:dyDescent="0.25">
      <c r="Q14905" s="30"/>
    </row>
    <row r="14906" spans="17:17" x14ac:dyDescent="0.25">
      <c r="Q14906" s="30"/>
    </row>
    <row r="14907" spans="17:17" x14ac:dyDescent="0.25">
      <c r="Q14907" s="30"/>
    </row>
    <row r="14908" spans="17:17" x14ac:dyDescent="0.25">
      <c r="Q14908" s="30"/>
    </row>
    <row r="14909" spans="17:17" x14ac:dyDescent="0.25">
      <c r="Q14909" s="30"/>
    </row>
    <row r="14910" spans="17:17" x14ac:dyDescent="0.25">
      <c r="Q14910" s="30"/>
    </row>
    <row r="14911" spans="17:17" x14ac:dyDescent="0.25">
      <c r="Q14911" s="30"/>
    </row>
    <row r="14912" spans="17:17" x14ac:dyDescent="0.25">
      <c r="Q14912" s="30"/>
    </row>
    <row r="14913" spans="17:17" x14ac:dyDescent="0.25">
      <c r="Q14913" s="30"/>
    </row>
    <row r="14914" spans="17:17" x14ac:dyDescent="0.25">
      <c r="Q14914" s="30"/>
    </row>
    <row r="14915" spans="17:17" x14ac:dyDescent="0.25">
      <c r="Q14915" s="30"/>
    </row>
    <row r="14916" spans="17:17" x14ac:dyDescent="0.25">
      <c r="Q14916" s="30"/>
    </row>
    <row r="14917" spans="17:17" x14ac:dyDescent="0.25">
      <c r="Q14917" s="30"/>
    </row>
    <row r="14918" spans="17:17" x14ac:dyDescent="0.25">
      <c r="Q14918" s="30"/>
    </row>
    <row r="14919" spans="17:17" x14ac:dyDescent="0.25">
      <c r="Q14919" s="30"/>
    </row>
    <row r="14920" spans="17:17" x14ac:dyDescent="0.25">
      <c r="Q14920" s="30"/>
    </row>
    <row r="14921" spans="17:17" x14ac:dyDescent="0.25">
      <c r="Q14921" s="30"/>
    </row>
    <row r="14922" spans="17:17" x14ac:dyDescent="0.25">
      <c r="Q14922" s="30"/>
    </row>
    <row r="14923" spans="17:17" x14ac:dyDescent="0.25">
      <c r="Q14923" s="30"/>
    </row>
    <row r="14924" spans="17:17" x14ac:dyDescent="0.25">
      <c r="Q14924" s="30"/>
    </row>
    <row r="14925" spans="17:17" x14ac:dyDescent="0.25">
      <c r="Q14925" s="30"/>
    </row>
    <row r="14926" spans="17:17" x14ac:dyDescent="0.25">
      <c r="Q14926" s="30"/>
    </row>
    <row r="14927" spans="17:17" x14ac:dyDescent="0.25">
      <c r="Q14927" s="30"/>
    </row>
    <row r="14928" spans="17:17" x14ac:dyDescent="0.25">
      <c r="Q14928" s="30"/>
    </row>
    <row r="14929" spans="17:17" x14ac:dyDescent="0.25">
      <c r="Q14929" s="30"/>
    </row>
    <row r="14930" spans="17:17" x14ac:dyDescent="0.25">
      <c r="Q14930" s="30"/>
    </row>
    <row r="14931" spans="17:17" x14ac:dyDescent="0.25">
      <c r="Q14931" s="30"/>
    </row>
    <row r="14932" spans="17:17" x14ac:dyDescent="0.25">
      <c r="Q14932" s="30"/>
    </row>
    <row r="14933" spans="17:17" x14ac:dyDescent="0.25">
      <c r="Q14933" s="30"/>
    </row>
    <row r="14934" spans="17:17" x14ac:dyDescent="0.25">
      <c r="Q14934" s="30"/>
    </row>
    <row r="14935" spans="17:17" x14ac:dyDescent="0.25">
      <c r="Q14935" s="30"/>
    </row>
    <row r="14936" spans="17:17" x14ac:dyDescent="0.25">
      <c r="Q14936" s="30"/>
    </row>
    <row r="14937" spans="17:17" x14ac:dyDescent="0.25">
      <c r="Q14937" s="30"/>
    </row>
    <row r="14938" spans="17:17" x14ac:dyDescent="0.25">
      <c r="Q14938" s="30"/>
    </row>
    <row r="14939" spans="17:17" x14ac:dyDescent="0.25">
      <c r="Q14939" s="30"/>
    </row>
    <row r="14940" spans="17:17" x14ac:dyDescent="0.25">
      <c r="Q14940" s="30"/>
    </row>
    <row r="14941" spans="17:17" x14ac:dyDescent="0.25">
      <c r="Q14941" s="30"/>
    </row>
    <row r="14942" spans="17:17" x14ac:dyDescent="0.25">
      <c r="Q14942" s="30"/>
    </row>
    <row r="14943" spans="17:17" x14ac:dyDescent="0.25">
      <c r="Q14943" s="30"/>
    </row>
    <row r="14944" spans="17:17" x14ac:dyDescent="0.25">
      <c r="Q14944" s="30"/>
    </row>
    <row r="14945" spans="17:17" x14ac:dyDescent="0.25">
      <c r="Q14945" s="30"/>
    </row>
    <row r="14946" spans="17:17" x14ac:dyDescent="0.25">
      <c r="Q14946" s="30"/>
    </row>
    <row r="14947" spans="17:17" x14ac:dyDescent="0.25">
      <c r="Q14947" s="30"/>
    </row>
    <row r="14948" spans="17:17" x14ac:dyDescent="0.25">
      <c r="Q14948" s="30"/>
    </row>
    <row r="14949" spans="17:17" x14ac:dyDescent="0.25">
      <c r="Q14949" s="30"/>
    </row>
    <row r="14950" spans="17:17" x14ac:dyDescent="0.25">
      <c r="Q14950" s="30"/>
    </row>
    <row r="14951" spans="17:17" x14ac:dyDescent="0.25">
      <c r="Q14951" s="30"/>
    </row>
    <row r="14952" spans="17:17" x14ac:dyDescent="0.25">
      <c r="Q14952" s="30"/>
    </row>
    <row r="14953" spans="17:17" x14ac:dyDescent="0.25">
      <c r="Q14953" s="30"/>
    </row>
    <row r="14954" spans="17:17" x14ac:dyDescent="0.25">
      <c r="Q14954" s="30"/>
    </row>
    <row r="14955" spans="17:17" x14ac:dyDescent="0.25">
      <c r="Q14955" s="30"/>
    </row>
    <row r="14956" spans="17:17" x14ac:dyDescent="0.25">
      <c r="Q14956" s="30"/>
    </row>
    <row r="14957" spans="17:17" x14ac:dyDescent="0.25">
      <c r="Q14957" s="30"/>
    </row>
    <row r="14958" spans="17:17" x14ac:dyDescent="0.25">
      <c r="Q14958" s="30"/>
    </row>
    <row r="14959" spans="17:17" x14ac:dyDescent="0.25">
      <c r="Q14959" s="30"/>
    </row>
    <row r="14960" spans="17:17" x14ac:dyDescent="0.25">
      <c r="Q14960" s="30"/>
    </row>
    <row r="14961" spans="17:17" x14ac:dyDescent="0.25">
      <c r="Q14961" s="30"/>
    </row>
    <row r="14962" spans="17:17" x14ac:dyDescent="0.25">
      <c r="Q14962" s="30"/>
    </row>
    <row r="14963" spans="17:17" x14ac:dyDescent="0.25">
      <c r="Q14963" s="30"/>
    </row>
    <row r="14964" spans="17:17" x14ac:dyDescent="0.25">
      <c r="Q14964" s="30"/>
    </row>
    <row r="14965" spans="17:17" x14ac:dyDescent="0.25">
      <c r="Q14965" s="30"/>
    </row>
    <row r="14966" spans="17:17" x14ac:dyDescent="0.25">
      <c r="Q14966" s="30"/>
    </row>
    <row r="14967" spans="17:17" x14ac:dyDescent="0.25">
      <c r="Q14967" s="30"/>
    </row>
    <row r="14968" spans="17:17" x14ac:dyDescent="0.25">
      <c r="Q14968" s="30"/>
    </row>
    <row r="14969" spans="17:17" x14ac:dyDescent="0.25">
      <c r="Q14969" s="30"/>
    </row>
    <row r="14970" spans="17:17" x14ac:dyDescent="0.25">
      <c r="Q14970" s="30"/>
    </row>
    <row r="14971" spans="17:17" x14ac:dyDescent="0.25">
      <c r="Q14971" s="30"/>
    </row>
    <row r="14972" spans="17:17" x14ac:dyDescent="0.25">
      <c r="Q14972" s="30"/>
    </row>
    <row r="14973" spans="17:17" x14ac:dyDescent="0.25">
      <c r="Q14973" s="30"/>
    </row>
    <row r="14974" spans="17:17" x14ac:dyDescent="0.25">
      <c r="Q14974" s="30"/>
    </row>
    <row r="14975" spans="17:17" x14ac:dyDescent="0.25">
      <c r="Q14975" s="30"/>
    </row>
    <row r="14976" spans="17:17" x14ac:dyDescent="0.25">
      <c r="Q14976" s="30"/>
    </row>
    <row r="14977" spans="17:17" x14ac:dyDescent="0.25">
      <c r="Q14977" s="30"/>
    </row>
    <row r="14978" spans="17:17" x14ac:dyDescent="0.25">
      <c r="Q14978" s="30"/>
    </row>
    <row r="14979" spans="17:17" x14ac:dyDescent="0.25">
      <c r="Q14979" s="30"/>
    </row>
    <row r="14980" spans="17:17" x14ac:dyDescent="0.25">
      <c r="Q14980" s="30"/>
    </row>
    <row r="14981" spans="17:17" x14ac:dyDescent="0.25">
      <c r="Q14981" s="30"/>
    </row>
    <row r="14982" spans="17:17" x14ac:dyDescent="0.25">
      <c r="Q14982" s="30"/>
    </row>
    <row r="14983" spans="17:17" x14ac:dyDescent="0.25">
      <c r="Q14983" s="30"/>
    </row>
    <row r="14984" spans="17:17" x14ac:dyDescent="0.25">
      <c r="Q14984" s="30"/>
    </row>
    <row r="14985" spans="17:17" x14ac:dyDescent="0.25">
      <c r="Q14985" s="30"/>
    </row>
    <row r="14986" spans="17:17" x14ac:dyDescent="0.25">
      <c r="Q14986" s="30"/>
    </row>
    <row r="14987" spans="17:17" x14ac:dyDescent="0.25">
      <c r="Q14987" s="30"/>
    </row>
    <row r="14988" spans="17:17" x14ac:dyDescent="0.25">
      <c r="Q14988" s="30"/>
    </row>
    <row r="14989" spans="17:17" x14ac:dyDescent="0.25">
      <c r="Q14989" s="30"/>
    </row>
    <row r="14990" spans="17:17" x14ac:dyDescent="0.25">
      <c r="Q14990" s="30"/>
    </row>
    <row r="14991" spans="17:17" x14ac:dyDescent="0.25">
      <c r="Q14991" s="30"/>
    </row>
    <row r="14992" spans="17:17" x14ac:dyDescent="0.25">
      <c r="Q14992" s="30"/>
    </row>
    <row r="14993" spans="17:17" x14ac:dyDescent="0.25">
      <c r="Q14993" s="30"/>
    </row>
    <row r="14994" spans="17:17" x14ac:dyDescent="0.25">
      <c r="Q14994" s="30"/>
    </row>
    <row r="14995" spans="17:17" x14ac:dyDescent="0.25">
      <c r="Q14995" s="30"/>
    </row>
    <row r="14996" spans="17:17" x14ac:dyDescent="0.25">
      <c r="Q14996" s="30"/>
    </row>
    <row r="14997" spans="17:17" x14ac:dyDescent="0.25">
      <c r="Q14997" s="30"/>
    </row>
    <row r="14998" spans="17:17" x14ac:dyDescent="0.25">
      <c r="Q14998" s="30"/>
    </row>
    <row r="14999" spans="17:17" x14ac:dyDescent="0.25">
      <c r="Q14999" s="30"/>
    </row>
    <row r="15000" spans="17:17" x14ac:dyDescent="0.25">
      <c r="Q15000" s="30"/>
    </row>
    <row r="15001" spans="17:17" x14ac:dyDescent="0.25">
      <c r="Q15001" s="30"/>
    </row>
    <row r="15002" spans="17:17" x14ac:dyDescent="0.25">
      <c r="Q15002" s="30"/>
    </row>
    <row r="15003" spans="17:17" x14ac:dyDescent="0.25">
      <c r="Q15003" s="30"/>
    </row>
    <row r="15004" spans="17:17" x14ac:dyDescent="0.25">
      <c r="Q15004" s="30"/>
    </row>
    <row r="15005" spans="17:17" x14ac:dyDescent="0.25">
      <c r="Q15005" s="30"/>
    </row>
    <row r="15006" spans="17:17" x14ac:dyDescent="0.25">
      <c r="Q15006" s="30"/>
    </row>
    <row r="15007" spans="17:17" x14ac:dyDescent="0.25">
      <c r="Q15007" s="30"/>
    </row>
    <row r="15008" spans="17:17" x14ac:dyDescent="0.25">
      <c r="Q15008" s="30"/>
    </row>
    <row r="15009" spans="17:17" x14ac:dyDescent="0.25">
      <c r="Q15009" s="30"/>
    </row>
    <row r="15010" spans="17:17" x14ac:dyDescent="0.25">
      <c r="Q15010" s="30"/>
    </row>
    <row r="15011" spans="17:17" x14ac:dyDescent="0.25">
      <c r="Q15011" s="30"/>
    </row>
    <row r="15012" spans="17:17" x14ac:dyDescent="0.25">
      <c r="Q15012" s="30"/>
    </row>
    <row r="15013" spans="17:17" x14ac:dyDescent="0.25">
      <c r="Q15013" s="30"/>
    </row>
    <row r="15014" spans="17:17" x14ac:dyDescent="0.25">
      <c r="Q15014" s="30"/>
    </row>
    <row r="15015" spans="17:17" x14ac:dyDescent="0.25">
      <c r="Q15015" s="30"/>
    </row>
    <row r="15016" spans="17:17" x14ac:dyDescent="0.25">
      <c r="Q15016" s="30"/>
    </row>
    <row r="15017" spans="17:17" x14ac:dyDescent="0.25">
      <c r="Q15017" s="30"/>
    </row>
    <row r="15018" spans="17:17" x14ac:dyDescent="0.25">
      <c r="Q15018" s="30"/>
    </row>
    <row r="15019" spans="17:17" x14ac:dyDescent="0.25">
      <c r="Q15019" s="30"/>
    </row>
    <row r="15020" spans="17:17" x14ac:dyDescent="0.25">
      <c r="Q15020" s="30"/>
    </row>
    <row r="15021" spans="17:17" x14ac:dyDescent="0.25">
      <c r="Q15021" s="30"/>
    </row>
    <row r="15022" spans="17:17" x14ac:dyDescent="0.25">
      <c r="Q15022" s="30"/>
    </row>
    <row r="15023" spans="17:17" x14ac:dyDescent="0.25">
      <c r="Q15023" s="30"/>
    </row>
    <row r="15024" spans="17:17" x14ac:dyDescent="0.25">
      <c r="Q15024" s="30"/>
    </row>
    <row r="15025" spans="17:17" x14ac:dyDescent="0.25">
      <c r="Q15025" s="30"/>
    </row>
    <row r="15026" spans="17:17" x14ac:dyDescent="0.25">
      <c r="Q15026" s="30"/>
    </row>
    <row r="15027" spans="17:17" x14ac:dyDescent="0.25">
      <c r="Q15027" s="30"/>
    </row>
    <row r="15028" spans="17:17" x14ac:dyDescent="0.25">
      <c r="Q15028" s="30"/>
    </row>
    <row r="15029" spans="17:17" x14ac:dyDescent="0.25">
      <c r="Q15029" s="30"/>
    </row>
    <row r="15030" spans="17:17" x14ac:dyDescent="0.25">
      <c r="Q15030" s="30"/>
    </row>
    <row r="15031" spans="17:17" x14ac:dyDescent="0.25">
      <c r="Q15031" s="30"/>
    </row>
    <row r="15032" spans="17:17" x14ac:dyDescent="0.25">
      <c r="Q15032" s="30"/>
    </row>
    <row r="15033" spans="17:17" x14ac:dyDescent="0.25">
      <c r="Q15033" s="30"/>
    </row>
    <row r="15034" spans="17:17" x14ac:dyDescent="0.25">
      <c r="Q15034" s="30"/>
    </row>
    <row r="15035" spans="17:17" x14ac:dyDescent="0.25">
      <c r="Q15035" s="30"/>
    </row>
    <row r="15036" spans="17:17" x14ac:dyDescent="0.25">
      <c r="Q15036" s="30"/>
    </row>
    <row r="15037" spans="17:17" x14ac:dyDescent="0.25">
      <c r="Q15037" s="30"/>
    </row>
    <row r="15038" spans="17:17" x14ac:dyDescent="0.25">
      <c r="Q15038" s="30"/>
    </row>
    <row r="15039" spans="17:17" x14ac:dyDescent="0.25">
      <c r="Q15039" s="30"/>
    </row>
    <row r="15040" spans="17:17" x14ac:dyDescent="0.25">
      <c r="Q15040" s="30"/>
    </row>
    <row r="15041" spans="17:17" x14ac:dyDescent="0.25">
      <c r="Q15041" s="30"/>
    </row>
    <row r="15042" spans="17:17" x14ac:dyDescent="0.25">
      <c r="Q15042" s="30"/>
    </row>
    <row r="15043" spans="17:17" x14ac:dyDescent="0.25">
      <c r="Q15043" s="30"/>
    </row>
    <row r="15044" spans="17:17" x14ac:dyDescent="0.25">
      <c r="Q15044" s="30"/>
    </row>
    <row r="15045" spans="17:17" x14ac:dyDescent="0.25">
      <c r="Q15045" s="30"/>
    </row>
    <row r="15046" spans="17:17" x14ac:dyDescent="0.25">
      <c r="Q15046" s="30"/>
    </row>
    <row r="15047" spans="17:17" x14ac:dyDescent="0.25">
      <c r="Q15047" s="30"/>
    </row>
    <row r="15048" spans="17:17" x14ac:dyDescent="0.25">
      <c r="Q15048" s="30"/>
    </row>
    <row r="15049" spans="17:17" x14ac:dyDescent="0.25">
      <c r="Q15049" s="30"/>
    </row>
    <row r="15050" spans="17:17" x14ac:dyDescent="0.25">
      <c r="Q15050" s="30"/>
    </row>
    <row r="15051" spans="17:17" x14ac:dyDescent="0.25">
      <c r="Q15051" s="30"/>
    </row>
    <row r="15052" spans="17:17" x14ac:dyDescent="0.25">
      <c r="Q15052" s="30"/>
    </row>
    <row r="15053" spans="17:17" x14ac:dyDescent="0.25">
      <c r="Q15053" s="30"/>
    </row>
    <row r="15054" spans="17:17" x14ac:dyDescent="0.25">
      <c r="Q15054" s="30"/>
    </row>
    <row r="15055" spans="17:17" x14ac:dyDescent="0.25">
      <c r="Q15055" s="30"/>
    </row>
    <row r="15056" spans="17:17" x14ac:dyDescent="0.25">
      <c r="Q15056" s="30"/>
    </row>
    <row r="15057" spans="17:17" x14ac:dyDescent="0.25">
      <c r="Q15057" s="30"/>
    </row>
    <row r="15058" spans="17:17" x14ac:dyDescent="0.25">
      <c r="Q15058" s="30"/>
    </row>
    <row r="15059" spans="17:17" x14ac:dyDescent="0.25">
      <c r="Q15059" s="30"/>
    </row>
    <row r="15060" spans="17:17" x14ac:dyDescent="0.25">
      <c r="Q15060" s="30"/>
    </row>
    <row r="15061" spans="17:17" x14ac:dyDescent="0.25">
      <c r="Q15061" s="30"/>
    </row>
    <row r="15062" spans="17:17" x14ac:dyDescent="0.25">
      <c r="Q15062" s="30"/>
    </row>
    <row r="15063" spans="17:17" x14ac:dyDescent="0.25">
      <c r="Q15063" s="30"/>
    </row>
    <row r="15064" spans="17:17" x14ac:dyDescent="0.25">
      <c r="Q15064" s="30"/>
    </row>
    <row r="15065" spans="17:17" x14ac:dyDescent="0.25">
      <c r="Q15065" s="30"/>
    </row>
    <row r="15066" spans="17:17" x14ac:dyDescent="0.25">
      <c r="Q15066" s="30"/>
    </row>
    <row r="15067" spans="17:17" x14ac:dyDescent="0.25">
      <c r="Q15067" s="30"/>
    </row>
    <row r="15068" spans="17:17" x14ac:dyDescent="0.25">
      <c r="Q15068" s="30"/>
    </row>
    <row r="15069" spans="17:17" x14ac:dyDescent="0.25">
      <c r="Q15069" s="30"/>
    </row>
    <row r="15070" spans="17:17" x14ac:dyDescent="0.25">
      <c r="Q15070" s="30"/>
    </row>
    <row r="15071" spans="17:17" x14ac:dyDescent="0.25">
      <c r="Q15071" s="30"/>
    </row>
    <row r="15072" spans="17:17" x14ac:dyDescent="0.25">
      <c r="Q15072" s="30"/>
    </row>
    <row r="15073" spans="17:17" x14ac:dyDescent="0.25">
      <c r="Q15073" s="30"/>
    </row>
    <row r="15074" spans="17:17" x14ac:dyDescent="0.25">
      <c r="Q15074" s="30"/>
    </row>
    <row r="15075" spans="17:17" x14ac:dyDescent="0.25">
      <c r="Q15075" s="30"/>
    </row>
    <row r="15076" spans="17:17" x14ac:dyDescent="0.25">
      <c r="Q15076" s="30"/>
    </row>
    <row r="15077" spans="17:17" x14ac:dyDescent="0.25">
      <c r="Q15077" s="30"/>
    </row>
    <row r="15078" spans="17:17" x14ac:dyDescent="0.25">
      <c r="Q15078" s="30"/>
    </row>
    <row r="15079" spans="17:17" x14ac:dyDescent="0.25">
      <c r="Q15079" s="30"/>
    </row>
    <row r="15080" spans="17:17" x14ac:dyDescent="0.25">
      <c r="Q15080" s="30"/>
    </row>
    <row r="15081" spans="17:17" x14ac:dyDescent="0.25">
      <c r="Q15081" s="30"/>
    </row>
    <row r="15082" spans="17:17" x14ac:dyDescent="0.25">
      <c r="Q15082" s="30"/>
    </row>
    <row r="15083" spans="17:17" x14ac:dyDescent="0.25">
      <c r="Q15083" s="30"/>
    </row>
    <row r="15084" spans="17:17" x14ac:dyDescent="0.25">
      <c r="Q15084" s="30"/>
    </row>
    <row r="15085" spans="17:17" x14ac:dyDescent="0.25">
      <c r="Q15085" s="30"/>
    </row>
    <row r="15086" spans="17:17" x14ac:dyDescent="0.25">
      <c r="Q15086" s="30"/>
    </row>
    <row r="15087" spans="17:17" x14ac:dyDescent="0.25">
      <c r="Q15087" s="30"/>
    </row>
    <row r="15088" spans="17:17" x14ac:dyDescent="0.25">
      <c r="Q15088" s="30"/>
    </row>
    <row r="15089" spans="17:17" x14ac:dyDescent="0.25">
      <c r="Q15089" s="30"/>
    </row>
    <row r="15090" spans="17:17" x14ac:dyDescent="0.25">
      <c r="Q15090" s="30"/>
    </row>
    <row r="15091" spans="17:17" x14ac:dyDescent="0.25">
      <c r="Q15091" s="30"/>
    </row>
    <row r="15092" spans="17:17" x14ac:dyDescent="0.25">
      <c r="Q15092" s="30"/>
    </row>
    <row r="15093" spans="17:17" x14ac:dyDescent="0.25">
      <c r="Q15093" s="30"/>
    </row>
    <row r="15094" spans="17:17" x14ac:dyDescent="0.25">
      <c r="Q15094" s="30"/>
    </row>
    <row r="15095" spans="17:17" x14ac:dyDescent="0.25">
      <c r="Q15095" s="30"/>
    </row>
    <row r="15096" spans="17:17" x14ac:dyDescent="0.25">
      <c r="Q15096" s="30"/>
    </row>
    <row r="15097" spans="17:17" x14ac:dyDescent="0.25">
      <c r="Q15097" s="30"/>
    </row>
    <row r="15098" spans="17:17" x14ac:dyDescent="0.25">
      <c r="Q15098" s="30"/>
    </row>
    <row r="15099" spans="17:17" x14ac:dyDescent="0.25">
      <c r="Q15099" s="30"/>
    </row>
    <row r="15100" spans="17:17" x14ac:dyDescent="0.25">
      <c r="Q15100" s="30"/>
    </row>
    <row r="15101" spans="17:17" x14ac:dyDescent="0.25">
      <c r="Q15101" s="30"/>
    </row>
    <row r="15102" spans="17:17" x14ac:dyDescent="0.25">
      <c r="Q15102" s="30"/>
    </row>
    <row r="15103" spans="17:17" x14ac:dyDescent="0.25">
      <c r="Q15103" s="30"/>
    </row>
    <row r="15104" spans="17:17" x14ac:dyDescent="0.25">
      <c r="Q15104" s="30"/>
    </row>
    <row r="15105" spans="17:17" x14ac:dyDescent="0.25">
      <c r="Q15105" s="30"/>
    </row>
    <row r="15106" spans="17:17" x14ac:dyDescent="0.25">
      <c r="Q15106" s="30"/>
    </row>
    <row r="15107" spans="17:17" x14ac:dyDescent="0.25">
      <c r="Q15107" s="30"/>
    </row>
    <row r="15108" spans="17:17" x14ac:dyDescent="0.25">
      <c r="Q15108" s="30"/>
    </row>
    <row r="15109" spans="17:17" x14ac:dyDescent="0.25">
      <c r="Q15109" s="30"/>
    </row>
    <row r="15110" spans="17:17" x14ac:dyDescent="0.25">
      <c r="Q15110" s="30"/>
    </row>
    <row r="15111" spans="17:17" x14ac:dyDescent="0.25">
      <c r="Q15111" s="30"/>
    </row>
    <row r="15112" spans="17:17" x14ac:dyDescent="0.25">
      <c r="Q15112" s="30"/>
    </row>
    <row r="15113" spans="17:17" x14ac:dyDescent="0.25">
      <c r="Q15113" s="30"/>
    </row>
    <row r="15114" spans="17:17" x14ac:dyDescent="0.25">
      <c r="Q15114" s="30"/>
    </row>
    <row r="15115" spans="17:17" x14ac:dyDescent="0.25">
      <c r="Q15115" s="30"/>
    </row>
    <row r="15116" spans="17:17" x14ac:dyDescent="0.25">
      <c r="Q15116" s="30"/>
    </row>
    <row r="15117" spans="17:17" x14ac:dyDescent="0.25">
      <c r="Q15117" s="30"/>
    </row>
    <row r="15118" spans="17:17" x14ac:dyDescent="0.25">
      <c r="Q15118" s="30"/>
    </row>
    <row r="15119" spans="17:17" x14ac:dyDescent="0.25">
      <c r="Q15119" s="30"/>
    </row>
    <row r="15120" spans="17:17" x14ac:dyDescent="0.25">
      <c r="Q15120" s="30"/>
    </row>
    <row r="15121" spans="17:17" x14ac:dyDescent="0.25">
      <c r="Q15121" s="30"/>
    </row>
    <row r="15122" spans="17:17" x14ac:dyDescent="0.25">
      <c r="Q15122" s="30"/>
    </row>
    <row r="15123" spans="17:17" x14ac:dyDescent="0.25">
      <c r="Q15123" s="30"/>
    </row>
    <row r="15124" spans="17:17" x14ac:dyDescent="0.25">
      <c r="Q15124" s="30"/>
    </row>
    <row r="15125" spans="17:17" x14ac:dyDescent="0.25">
      <c r="Q15125" s="30"/>
    </row>
    <row r="15126" spans="17:17" x14ac:dyDescent="0.25">
      <c r="Q15126" s="30"/>
    </row>
    <row r="15127" spans="17:17" x14ac:dyDescent="0.25">
      <c r="Q15127" s="30"/>
    </row>
    <row r="15128" spans="17:17" x14ac:dyDescent="0.25">
      <c r="Q15128" s="30"/>
    </row>
    <row r="15129" spans="17:17" x14ac:dyDescent="0.25">
      <c r="Q15129" s="30"/>
    </row>
    <row r="15130" spans="17:17" x14ac:dyDescent="0.25">
      <c r="Q15130" s="30"/>
    </row>
    <row r="15131" spans="17:17" x14ac:dyDescent="0.25">
      <c r="Q15131" s="30"/>
    </row>
    <row r="15132" spans="17:17" x14ac:dyDescent="0.25">
      <c r="Q15132" s="30"/>
    </row>
    <row r="15133" spans="17:17" x14ac:dyDescent="0.25">
      <c r="Q15133" s="30"/>
    </row>
    <row r="15134" spans="17:17" x14ac:dyDescent="0.25">
      <c r="Q15134" s="30"/>
    </row>
    <row r="15135" spans="17:17" x14ac:dyDescent="0.25">
      <c r="Q15135" s="30"/>
    </row>
    <row r="15136" spans="17:17" x14ac:dyDescent="0.25">
      <c r="Q15136" s="30"/>
    </row>
    <row r="15137" spans="17:17" x14ac:dyDescent="0.25">
      <c r="Q15137" s="30"/>
    </row>
    <row r="15138" spans="17:17" x14ac:dyDescent="0.25">
      <c r="Q15138" s="30"/>
    </row>
    <row r="15139" spans="17:17" x14ac:dyDescent="0.25">
      <c r="Q15139" s="30"/>
    </row>
    <row r="15140" spans="17:17" x14ac:dyDescent="0.25">
      <c r="Q15140" s="30"/>
    </row>
    <row r="15141" spans="17:17" x14ac:dyDescent="0.25">
      <c r="Q15141" s="30"/>
    </row>
    <row r="15142" spans="17:17" x14ac:dyDescent="0.25">
      <c r="Q15142" s="30"/>
    </row>
    <row r="15143" spans="17:17" x14ac:dyDescent="0.25">
      <c r="Q15143" s="30"/>
    </row>
    <row r="15144" spans="17:17" x14ac:dyDescent="0.25">
      <c r="Q15144" s="30"/>
    </row>
    <row r="15145" spans="17:17" x14ac:dyDescent="0.25">
      <c r="Q15145" s="30"/>
    </row>
    <row r="15146" spans="17:17" x14ac:dyDescent="0.25">
      <c r="Q15146" s="30"/>
    </row>
    <row r="15147" spans="17:17" x14ac:dyDescent="0.25">
      <c r="Q15147" s="30"/>
    </row>
    <row r="15148" spans="17:17" x14ac:dyDescent="0.25">
      <c r="Q15148" s="30"/>
    </row>
    <row r="15149" spans="17:17" x14ac:dyDescent="0.25">
      <c r="Q15149" s="30"/>
    </row>
    <row r="15150" spans="17:17" x14ac:dyDescent="0.25">
      <c r="Q15150" s="30"/>
    </row>
    <row r="15151" spans="17:17" x14ac:dyDescent="0.25">
      <c r="Q15151" s="30"/>
    </row>
    <row r="15152" spans="17:17" x14ac:dyDescent="0.25">
      <c r="Q15152" s="30"/>
    </row>
    <row r="15153" spans="17:17" x14ac:dyDescent="0.25">
      <c r="Q15153" s="30"/>
    </row>
    <row r="15154" spans="17:17" x14ac:dyDescent="0.25">
      <c r="Q15154" s="30"/>
    </row>
    <row r="15155" spans="17:17" x14ac:dyDescent="0.25">
      <c r="Q15155" s="30"/>
    </row>
    <row r="15156" spans="17:17" x14ac:dyDescent="0.25">
      <c r="Q15156" s="30"/>
    </row>
    <row r="15157" spans="17:17" x14ac:dyDescent="0.25">
      <c r="Q15157" s="30"/>
    </row>
    <row r="15158" spans="17:17" x14ac:dyDescent="0.25">
      <c r="Q15158" s="30"/>
    </row>
    <row r="15159" spans="17:17" x14ac:dyDescent="0.25">
      <c r="Q15159" s="30"/>
    </row>
    <row r="15160" spans="17:17" x14ac:dyDescent="0.25">
      <c r="Q15160" s="30"/>
    </row>
    <row r="15161" spans="17:17" x14ac:dyDescent="0.25">
      <c r="Q15161" s="30"/>
    </row>
    <row r="15162" spans="17:17" x14ac:dyDescent="0.25">
      <c r="Q15162" s="30"/>
    </row>
    <row r="15163" spans="17:17" x14ac:dyDescent="0.25">
      <c r="Q15163" s="30"/>
    </row>
    <row r="15164" spans="17:17" x14ac:dyDescent="0.25">
      <c r="Q15164" s="30"/>
    </row>
    <row r="15165" spans="17:17" x14ac:dyDescent="0.25">
      <c r="Q15165" s="30"/>
    </row>
    <row r="15166" spans="17:17" x14ac:dyDescent="0.25">
      <c r="Q15166" s="30"/>
    </row>
    <row r="15167" spans="17:17" x14ac:dyDescent="0.25">
      <c r="Q15167" s="30"/>
    </row>
    <row r="15168" spans="17:17" x14ac:dyDescent="0.25">
      <c r="Q15168" s="30"/>
    </row>
    <row r="15169" spans="17:17" x14ac:dyDescent="0.25">
      <c r="Q15169" s="30"/>
    </row>
    <row r="15170" spans="17:17" x14ac:dyDescent="0.25">
      <c r="Q15170" s="30"/>
    </row>
    <row r="15171" spans="17:17" x14ac:dyDescent="0.25">
      <c r="Q15171" s="30"/>
    </row>
    <row r="15172" spans="17:17" x14ac:dyDescent="0.25">
      <c r="Q15172" s="30"/>
    </row>
    <row r="15173" spans="17:17" x14ac:dyDescent="0.25">
      <c r="Q15173" s="30"/>
    </row>
    <row r="15174" spans="17:17" x14ac:dyDescent="0.25">
      <c r="Q15174" s="30"/>
    </row>
    <row r="15175" spans="17:17" x14ac:dyDescent="0.25">
      <c r="Q15175" s="30"/>
    </row>
    <row r="15176" spans="17:17" x14ac:dyDescent="0.25">
      <c r="Q15176" s="30"/>
    </row>
    <row r="15177" spans="17:17" x14ac:dyDescent="0.25">
      <c r="Q15177" s="30"/>
    </row>
    <row r="15178" spans="17:17" x14ac:dyDescent="0.25">
      <c r="Q15178" s="30"/>
    </row>
    <row r="15179" spans="17:17" x14ac:dyDescent="0.25">
      <c r="Q15179" s="30"/>
    </row>
    <row r="15180" spans="17:17" x14ac:dyDescent="0.25">
      <c r="Q15180" s="30"/>
    </row>
    <row r="15181" spans="17:17" x14ac:dyDescent="0.25">
      <c r="Q15181" s="30"/>
    </row>
    <row r="15182" spans="17:17" x14ac:dyDescent="0.25">
      <c r="Q15182" s="30"/>
    </row>
    <row r="15183" spans="17:17" x14ac:dyDescent="0.25">
      <c r="Q15183" s="30"/>
    </row>
    <row r="15184" spans="17:17" x14ac:dyDescent="0.25">
      <c r="Q15184" s="30"/>
    </row>
    <row r="15185" spans="17:17" x14ac:dyDescent="0.25">
      <c r="Q15185" s="30"/>
    </row>
    <row r="15186" spans="17:17" x14ac:dyDescent="0.25">
      <c r="Q15186" s="30"/>
    </row>
    <row r="15187" spans="17:17" x14ac:dyDescent="0.25">
      <c r="Q15187" s="30"/>
    </row>
    <row r="15188" spans="17:17" x14ac:dyDescent="0.25">
      <c r="Q15188" s="30"/>
    </row>
    <row r="15189" spans="17:17" x14ac:dyDescent="0.25">
      <c r="Q15189" s="30"/>
    </row>
    <row r="15190" spans="17:17" x14ac:dyDescent="0.25">
      <c r="Q15190" s="30"/>
    </row>
    <row r="15191" spans="17:17" x14ac:dyDescent="0.25">
      <c r="Q15191" s="30"/>
    </row>
    <row r="15192" spans="17:17" x14ac:dyDescent="0.25">
      <c r="Q15192" s="30"/>
    </row>
    <row r="15193" spans="17:17" x14ac:dyDescent="0.25">
      <c r="Q15193" s="30"/>
    </row>
    <row r="15194" spans="17:17" x14ac:dyDescent="0.25">
      <c r="Q15194" s="30"/>
    </row>
    <row r="15195" spans="17:17" x14ac:dyDescent="0.25">
      <c r="Q15195" s="30"/>
    </row>
    <row r="15196" spans="17:17" x14ac:dyDescent="0.25">
      <c r="Q15196" s="30"/>
    </row>
    <row r="15197" spans="17:17" x14ac:dyDescent="0.25">
      <c r="Q15197" s="30"/>
    </row>
    <row r="15198" spans="17:17" x14ac:dyDescent="0.25">
      <c r="Q15198" s="30"/>
    </row>
    <row r="15199" spans="17:17" x14ac:dyDescent="0.25">
      <c r="Q15199" s="30"/>
    </row>
    <row r="15200" spans="17:17" x14ac:dyDescent="0.25">
      <c r="Q15200" s="30"/>
    </row>
    <row r="15201" spans="17:17" x14ac:dyDescent="0.25">
      <c r="Q15201" s="30"/>
    </row>
    <row r="15202" spans="17:17" x14ac:dyDescent="0.25">
      <c r="Q15202" s="30"/>
    </row>
    <row r="15203" spans="17:17" x14ac:dyDescent="0.25">
      <c r="Q15203" s="30"/>
    </row>
    <row r="15204" spans="17:17" x14ac:dyDescent="0.25">
      <c r="Q15204" s="30"/>
    </row>
    <row r="15205" spans="17:17" x14ac:dyDescent="0.25">
      <c r="Q15205" s="30"/>
    </row>
    <row r="15206" spans="17:17" x14ac:dyDescent="0.25">
      <c r="Q15206" s="30"/>
    </row>
    <row r="15207" spans="17:17" x14ac:dyDescent="0.25">
      <c r="Q15207" s="30"/>
    </row>
    <row r="15208" spans="17:17" x14ac:dyDescent="0.25">
      <c r="Q15208" s="30"/>
    </row>
    <row r="15209" spans="17:17" x14ac:dyDescent="0.25">
      <c r="Q15209" s="30"/>
    </row>
    <row r="15210" spans="17:17" x14ac:dyDescent="0.25">
      <c r="Q15210" s="30"/>
    </row>
    <row r="15211" spans="17:17" x14ac:dyDescent="0.25">
      <c r="Q15211" s="30"/>
    </row>
    <row r="15212" spans="17:17" x14ac:dyDescent="0.25">
      <c r="Q15212" s="30"/>
    </row>
    <row r="15213" spans="17:17" x14ac:dyDescent="0.25">
      <c r="Q15213" s="30"/>
    </row>
    <row r="15214" spans="17:17" x14ac:dyDescent="0.25">
      <c r="Q15214" s="30"/>
    </row>
    <row r="15215" spans="17:17" x14ac:dyDescent="0.25">
      <c r="Q15215" s="30"/>
    </row>
    <row r="15216" spans="17:17" x14ac:dyDescent="0.25">
      <c r="Q15216" s="30"/>
    </row>
    <row r="15217" spans="17:17" x14ac:dyDescent="0.25">
      <c r="Q15217" s="30"/>
    </row>
    <row r="15218" spans="17:17" x14ac:dyDescent="0.25">
      <c r="Q15218" s="30"/>
    </row>
    <row r="15219" spans="17:17" x14ac:dyDescent="0.25">
      <c r="Q15219" s="30"/>
    </row>
    <row r="15220" spans="17:17" x14ac:dyDescent="0.25">
      <c r="Q15220" s="30"/>
    </row>
    <row r="15221" spans="17:17" x14ac:dyDescent="0.25">
      <c r="Q15221" s="30"/>
    </row>
    <row r="15222" spans="17:17" x14ac:dyDescent="0.25">
      <c r="Q15222" s="30"/>
    </row>
    <row r="15223" spans="17:17" x14ac:dyDescent="0.25">
      <c r="Q15223" s="30"/>
    </row>
    <row r="15224" spans="17:17" x14ac:dyDescent="0.25">
      <c r="Q15224" s="30"/>
    </row>
    <row r="15225" spans="17:17" x14ac:dyDescent="0.25">
      <c r="Q15225" s="30"/>
    </row>
    <row r="15226" spans="17:17" x14ac:dyDescent="0.25">
      <c r="Q15226" s="30"/>
    </row>
    <row r="15227" spans="17:17" x14ac:dyDescent="0.25">
      <c r="Q15227" s="30"/>
    </row>
    <row r="15228" spans="17:17" x14ac:dyDescent="0.25">
      <c r="Q15228" s="30"/>
    </row>
    <row r="15229" spans="17:17" x14ac:dyDescent="0.25">
      <c r="Q15229" s="30"/>
    </row>
    <row r="15230" spans="17:17" x14ac:dyDescent="0.25">
      <c r="Q15230" s="30"/>
    </row>
    <row r="15231" spans="17:17" x14ac:dyDescent="0.25">
      <c r="Q15231" s="30"/>
    </row>
    <row r="15232" spans="17:17" x14ac:dyDescent="0.25">
      <c r="Q15232" s="30"/>
    </row>
    <row r="15233" spans="17:17" x14ac:dyDescent="0.25">
      <c r="Q15233" s="30"/>
    </row>
    <row r="15234" spans="17:17" x14ac:dyDescent="0.25">
      <c r="Q15234" s="30"/>
    </row>
    <row r="15235" spans="17:17" x14ac:dyDescent="0.25">
      <c r="Q15235" s="30"/>
    </row>
    <row r="15236" spans="17:17" x14ac:dyDescent="0.25">
      <c r="Q15236" s="30"/>
    </row>
    <row r="15237" spans="17:17" x14ac:dyDescent="0.25">
      <c r="Q15237" s="30"/>
    </row>
    <row r="15238" spans="17:17" x14ac:dyDescent="0.25">
      <c r="Q15238" s="30"/>
    </row>
    <row r="15239" spans="17:17" x14ac:dyDescent="0.25">
      <c r="Q15239" s="30"/>
    </row>
    <row r="15240" spans="17:17" x14ac:dyDescent="0.25">
      <c r="Q15240" s="30"/>
    </row>
    <row r="15241" spans="17:17" x14ac:dyDescent="0.25">
      <c r="Q15241" s="30"/>
    </row>
    <row r="15242" spans="17:17" x14ac:dyDescent="0.25">
      <c r="Q15242" s="30"/>
    </row>
    <row r="15243" spans="17:17" x14ac:dyDescent="0.25">
      <c r="Q15243" s="30"/>
    </row>
    <row r="15244" spans="17:17" x14ac:dyDescent="0.25">
      <c r="Q15244" s="30"/>
    </row>
    <row r="15245" spans="17:17" x14ac:dyDescent="0.25">
      <c r="Q15245" s="30"/>
    </row>
    <row r="15246" spans="17:17" x14ac:dyDescent="0.25">
      <c r="Q15246" s="30"/>
    </row>
    <row r="15247" spans="17:17" x14ac:dyDescent="0.25">
      <c r="Q15247" s="30"/>
    </row>
    <row r="15248" spans="17:17" x14ac:dyDescent="0.25">
      <c r="Q15248" s="30"/>
    </row>
    <row r="15249" spans="17:17" x14ac:dyDescent="0.25">
      <c r="Q15249" s="30"/>
    </row>
    <row r="15250" spans="17:17" x14ac:dyDescent="0.25">
      <c r="Q15250" s="30"/>
    </row>
    <row r="15251" spans="17:17" x14ac:dyDescent="0.25">
      <c r="Q15251" s="30"/>
    </row>
    <row r="15252" spans="17:17" x14ac:dyDescent="0.25">
      <c r="Q15252" s="30"/>
    </row>
    <row r="15253" spans="17:17" x14ac:dyDescent="0.25">
      <c r="Q15253" s="30"/>
    </row>
    <row r="15254" spans="17:17" x14ac:dyDescent="0.25">
      <c r="Q15254" s="30"/>
    </row>
    <row r="15255" spans="17:17" x14ac:dyDescent="0.25">
      <c r="Q15255" s="30"/>
    </row>
    <row r="15256" spans="17:17" x14ac:dyDescent="0.25">
      <c r="Q15256" s="30"/>
    </row>
    <row r="15257" spans="17:17" x14ac:dyDescent="0.25">
      <c r="Q15257" s="30"/>
    </row>
    <row r="15258" spans="17:17" x14ac:dyDescent="0.25">
      <c r="Q15258" s="30"/>
    </row>
    <row r="15259" spans="17:17" x14ac:dyDescent="0.25">
      <c r="Q15259" s="30"/>
    </row>
    <row r="15260" spans="17:17" x14ac:dyDescent="0.25">
      <c r="Q15260" s="30"/>
    </row>
    <row r="15261" spans="17:17" x14ac:dyDescent="0.25">
      <c r="Q15261" s="30"/>
    </row>
    <row r="15262" spans="17:17" x14ac:dyDescent="0.25">
      <c r="Q15262" s="30"/>
    </row>
    <row r="15263" spans="17:17" x14ac:dyDescent="0.25">
      <c r="Q15263" s="30"/>
    </row>
    <row r="15264" spans="17:17" x14ac:dyDescent="0.25">
      <c r="Q15264" s="30"/>
    </row>
    <row r="15265" spans="17:17" x14ac:dyDescent="0.25">
      <c r="Q15265" s="30"/>
    </row>
    <row r="15266" spans="17:17" x14ac:dyDescent="0.25">
      <c r="Q15266" s="30"/>
    </row>
    <row r="15267" spans="17:17" x14ac:dyDescent="0.25">
      <c r="Q15267" s="30"/>
    </row>
    <row r="15268" spans="17:17" x14ac:dyDescent="0.25">
      <c r="Q15268" s="30"/>
    </row>
    <row r="15269" spans="17:17" x14ac:dyDescent="0.25">
      <c r="Q15269" s="30"/>
    </row>
    <row r="15270" spans="17:17" x14ac:dyDescent="0.25">
      <c r="Q15270" s="30"/>
    </row>
    <row r="15271" spans="17:17" x14ac:dyDescent="0.25">
      <c r="Q15271" s="30"/>
    </row>
    <row r="15272" spans="17:17" x14ac:dyDescent="0.25">
      <c r="Q15272" s="30"/>
    </row>
    <row r="15273" spans="17:17" x14ac:dyDescent="0.25">
      <c r="Q15273" s="30"/>
    </row>
    <row r="15274" spans="17:17" x14ac:dyDescent="0.25">
      <c r="Q15274" s="30"/>
    </row>
    <row r="15275" spans="17:17" x14ac:dyDescent="0.25">
      <c r="Q15275" s="30"/>
    </row>
    <row r="15276" spans="17:17" x14ac:dyDescent="0.25">
      <c r="Q15276" s="30"/>
    </row>
    <row r="15277" spans="17:17" x14ac:dyDescent="0.25">
      <c r="Q15277" s="30"/>
    </row>
    <row r="15278" spans="17:17" x14ac:dyDescent="0.25">
      <c r="Q15278" s="30"/>
    </row>
    <row r="15279" spans="17:17" x14ac:dyDescent="0.25">
      <c r="Q15279" s="30"/>
    </row>
    <row r="15280" spans="17:17" x14ac:dyDescent="0.25">
      <c r="Q15280" s="30"/>
    </row>
    <row r="15281" spans="17:17" x14ac:dyDescent="0.25">
      <c r="Q15281" s="30"/>
    </row>
    <row r="15282" spans="17:17" x14ac:dyDescent="0.25">
      <c r="Q15282" s="30"/>
    </row>
    <row r="15283" spans="17:17" x14ac:dyDescent="0.25">
      <c r="Q15283" s="30"/>
    </row>
    <row r="15284" spans="17:17" x14ac:dyDescent="0.25">
      <c r="Q15284" s="30"/>
    </row>
    <row r="15285" spans="17:17" x14ac:dyDescent="0.25">
      <c r="Q15285" s="30"/>
    </row>
    <row r="15286" spans="17:17" x14ac:dyDescent="0.25">
      <c r="Q15286" s="30"/>
    </row>
    <row r="15287" spans="17:17" x14ac:dyDescent="0.25">
      <c r="Q15287" s="30"/>
    </row>
    <row r="15288" spans="17:17" x14ac:dyDescent="0.25">
      <c r="Q15288" s="30"/>
    </row>
    <row r="15289" spans="17:17" x14ac:dyDescent="0.25">
      <c r="Q15289" s="30"/>
    </row>
    <row r="15290" spans="17:17" x14ac:dyDescent="0.25">
      <c r="Q15290" s="30"/>
    </row>
    <row r="15291" spans="17:17" x14ac:dyDescent="0.25">
      <c r="Q15291" s="30"/>
    </row>
    <row r="15292" spans="17:17" x14ac:dyDescent="0.25">
      <c r="Q15292" s="30"/>
    </row>
    <row r="15293" spans="17:17" x14ac:dyDescent="0.25">
      <c r="Q15293" s="30"/>
    </row>
    <row r="15294" spans="17:17" x14ac:dyDescent="0.25">
      <c r="Q15294" s="30"/>
    </row>
    <row r="15295" spans="17:17" x14ac:dyDescent="0.25">
      <c r="Q15295" s="30"/>
    </row>
    <row r="15296" spans="17:17" x14ac:dyDescent="0.25">
      <c r="Q15296" s="30"/>
    </row>
    <row r="15297" spans="17:17" x14ac:dyDescent="0.25">
      <c r="Q15297" s="30"/>
    </row>
    <row r="15298" spans="17:17" x14ac:dyDescent="0.25">
      <c r="Q15298" s="30"/>
    </row>
    <row r="15299" spans="17:17" x14ac:dyDescent="0.25">
      <c r="Q15299" s="30"/>
    </row>
    <row r="15300" spans="17:17" x14ac:dyDescent="0.25">
      <c r="Q15300" s="30"/>
    </row>
    <row r="15301" spans="17:17" x14ac:dyDescent="0.25">
      <c r="Q15301" s="30"/>
    </row>
    <row r="15302" spans="17:17" x14ac:dyDescent="0.25">
      <c r="Q15302" s="30"/>
    </row>
    <row r="15303" spans="17:17" x14ac:dyDescent="0.25">
      <c r="Q15303" s="30"/>
    </row>
    <row r="15304" spans="17:17" x14ac:dyDescent="0.25">
      <c r="Q15304" s="30"/>
    </row>
    <row r="15305" spans="17:17" x14ac:dyDescent="0.25">
      <c r="Q15305" s="30"/>
    </row>
    <row r="15306" spans="17:17" x14ac:dyDescent="0.25">
      <c r="Q15306" s="30"/>
    </row>
    <row r="15307" spans="17:17" x14ac:dyDescent="0.25">
      <c r="Q15307" s="30"/>
    </row>
    <row r="15308" spans="17:17" x14ac:dyDescent="0.25">
      <c r="Q15308" s="30"/>
    </row>
    <row r="15309" spans="17:17" x14ac:dyDescent="0.25">
      <c r="Q15309" s="30"/>
    </row>
    <row r="15310" spans="17:17" x14ac:dyDescent="0.25">
      <c r="Q15310" s="30"/>
    </row>
    <row r="15311" spans="17:17" x14ac:dyDescent="0.25">
      <c r="Q15311" s="30"/>
    </row>
    <row r="15312" spans="17:17" x14ac:dyDescent="0.25">
      <c r="Q15312" s="30"/>
    </row>
    <row r="15313" spans="17:17" x14ac:dyDescent="0.25">
      <c r="Q15313" s="30"/>
    </row>
    <row r="15314" spans="17:17" x14ac:dyDescent="0.25">
      <c r="Q15314" s="30"/>
    </row>
    <row r="15315" spans="17:17" x14ac:dyDescent="0.25">
      <c r="Q15315" s="30"/>
    </row>
    <row r="15316" spans="17:17" x14ac:dyDescent="0.25">
      <c r="Q15316" s="30"/>
    </row>
    <row r="15317" spans="17:17" x14ac:dyDescent="0.25">
      <c r="Q15317" s="30"/>
    </row>
    <row r="15318" spans="17:17" x14ac:dyDescent="0.25">
      <c r="Q15318" s="30"/>
    </row>
    <row r="15319" spans="17:17" x14ac:dyDescent="0.25">
      <c r="Q15319" s="30"/>
    </row>
    <row r="15320" spans="17:17" x14ac:dyDescent="0.25">
      <c r="Q15320" s="30"/>
    </row>
    <row r="15321" spans="17:17" x14ac:dyDescent="0.25">
      <c r="Q15321" s="30"/>
    </row>
    <row r="15322" spans="17:17" x14ac:dyDescent="0.25">
      <c r="Q15322" s="30"/>
    </row>
    <row r="15323" spans="17:17" x14ac:dyDescent="0.25">
      <c r="Q15323" s="30"/>
    </row>
    <row r="15324" spans="17:17" x14ac:dyDescent="0.25">
      <c r="Q15324" s="30"/>
    </row>
    <row r="15325" spans="17:17" x14ac:dyDescent="0.25">
      <c r="Q15325" s="30"/>
    </row>
    <row r="15326" spans="17:17" x14ac:dyDescent="0.25">
      <c r="Q15326" s="30"/>
    </row>
    <row r="15327" spans="17:17" x14ac:dyDescent="0.25">
      <c r="Q15327" s="30"/>
    </row>
    <row r="15328" spans="17:17" x14ac:dyDescent="0.25">
      <c r="Q15328" s="30"/>
    </row>
    <row r="15329" spans="17:17" x14ac:dyDescent="0.25">
      <c r="Q15329" s="30"/>
    </row>
    <row r="15330" spans="17:17" x14ac:dyDescent="0.25">
      <c r="Q15330" s="30"/>
    </row>
    <row r="15331" spans="17:17" x14ac:dyDescent="0.25">
      <c r="Q15331" s="30"/>
    </row>
    <row r="15332" spans="17:17" x14ac:dyDescent="0.25">
      <c r="Q15332" s="30"/>
    </row>
    <row r="15333" spans="17:17" x14ac:dyDescent="0.25">
      <c r="Q15333" s="30"/>
    </row>
    <row r="15334" spans="17:17" x14ac:dyDescent="0.25">
      <c r="Q15334" s="30"/>
    </row>
    <row r="15335" spans="17:17" x14ac:dyDescent="0.25">
      <c r="Q15335" s="30"/>
    </row>
    <row r="15336" spans="17:17" x14ac:dyDescent="0.25">
      <c r="Q15336" s="30"/>
    </row>
    <row r="15337" spans="17:17" x14ac:dyDescent="0.25">
      <c r="Q15337" s="30"/>
    </row>
    <row r="15338" spans="17:17" x14ac:dyDescent="0.25">
      <c r="Q15338" s="30"/>
    </row>
    <row r="15339" spans="17:17" x14ac:dyDescent="0.25">
      <c r="Q15339" s="30"/>
    </row>
    <row r="15340" spans="17:17" x14ac:dyDescent="0.25">
      <c r="Q15340" s="30"/>
    </row>
    <row r="15341" spans="17:17" x14ac:dyDescent="0.25">
      <c r="Q15341" s="30"/>
    </row>
    <row r="15342" spans="17:17" x14ac:dyDescent="0.25">
      <c r="Q15342" s="30"/>
    </row>
    <row r="15343" spans="17:17" x14ac:dyDescent="0.25">
      <c r="Q15343" s="30"/>
    </row>
    <row r="15344" spans="17:17" x14ac:dyDescent="0.25">
      <c r="Q15344" s="30"/>
    </row>
    <row r="15345" spans="17:17" x14ac:dyDescent="0.25">
      <c r="Q15345" s="30"/>
    </row>
    <row r="15346" spans="17:17" x14ac:dyDescent="0.25">
      <c r="Q15346" s="30"/>
    </row>
    <row r="15347" spans="17:17" x14ac:dyDescent="0.25">
      <c r="Q15347" s="30"/>
    </row>
    <row r="15348" spans="17:17" x14ac:dyDescent="0.25">
      <c r="Q15348" s="30"/>
    </row>
    <row r="15349" spans="17:17" x14ac:dyDescent="0.25">
      <c r="Q15349" s="30"/>
    </row>
    <row r="15350" spans="17:17" x14ac:dyDescent="0.25">
      <c r="Q15350" s="30"/>
    </row>
    <row r="15351" spans="17:17" x14ac:dyDescent="0.25">
      <c r="Q15351" s="30"/>
    </row>
    <row r="15352" spans="17:17" x14ac:dyDescent="0.25">
      <c r="Q15352" s="30"/>
    </row>
    <row r="15353" spans="17:17" x14ac:dyDescent="0.25">
      <c r="Q15353" s="30"/>
    </row>
    <row r="15354" spans="17:17" x14ac:dyDescent="0.25">
      <c r="Q15354" s="30"/>
    </row>
    <row r="15355" spans="17:17" x14ac:dyDescent="0.25">
      <c r="Q15355" s="30"/>
    </row>
    <row r="15356" spans="17:17" x14ac:dyDescent="0.25">
      <c r="Q15356" s="30"/>
    </row>
    <row r="15357" spans="17:17" x14ac:dyDescent="0.25">
      <c r="Q15357" s="30"/>
    </row>
    <row r="15358" spans="17:17" x14ac:dyDescent="0.25">
      <c r="Q15358" s="30"/>
    </row>
    <row r="15359" spans="17:17" x14ac:dyDescent="0.25">
      <c r="Q15359" s="30"/>
    </row>
    <row r="15360" spans="17:17" x14ac:dyDescent="0.25">
      <c r="Q15360" s="30"/>
    </row>
    <row r="15361" spans="17:17" x14ac:dyDescent="0.25">
      <c r="Q15361" s="30"/>
    </row>
    <row r="15362" spans="17:17" x14ac:dyDescent="0.25">
      <c r="Q15362" s="30"/>
    </row>
    <row r="15363" spans="17:17" x14ac:dyDescent="0.25">
      <c r="Q15363" s="30"/>
    </row>
    <row r="15364" spans="17:17" x14ac:dyDescent="0.25">
      <c r="Q15364" s="30"/>
    </row>
    <row r="15365" spans="17:17" x14ac:dyDescent="0.25">
      <c r="Q15365" s="30"/>
    </row>
    <row r="15366" spans="17:17" x14ac:dyDescent="0.25">
      <c r="Q15366" s="30"/>
    </row>
    <row r="15367" spans="17:17" x14ac:dyDescent="0.25">
      <c r="Q15367" s="30"/>
    </row>
    <row r="15368" spans="17:17" x14ac:dyDescent="0.25">
      <c r="Q15368" s="30"/>
    </row>
    <row r="15369" spans="17:17" x14ac:dyDescent="0.25">
      <c r="Q15369" s="30"/>
    </row>
    <row r="15370" spans="17:17" x14ac:dyDescent="0.25">
      <c r="Q15370" s="30"/>
    </row>
    <row r="15371" spans="17:17" x14ac:dyDescent="0.25">
      <c r="Q15371" s="30"/>
    </row>
    <row r="15372" spans="17:17" x14ac:dyDescent="0.25">
      <c r="Q15372" s="30"/>
    </row>
    <row r="15373" spans="17:17" x14ac:dyDescent="0.25">
      <c r="Q15373" s="30"/>
    </row>
    <row r="15374" spans="17:17" x14ac:dyDescent="0.25">
      <c r="Q15374" s="30"/>
    </row>
    <row r="15375" spans="17:17" x14ac:dyDescent="0.25">
      <c r="Q15375" s="30"/>
    </row>
    <row r="15376" spans="17:17" x14ac:dyDescent="0.25">
      <c r="Q15376" s="30"/>
    </row>
    <row r="15377" spans="17:17" x14ac:dyDescent="0.25">
      <c r="Q15377" s="30"/>
    </row>
    <row r="15378" spans="17:17" x14ac:dyDescent="0.25">
      <c r="Q15378" s="30"/>
    </row>
    <row r="15379" spans="17:17" x14ac:dyDescent="0.25">
      <c r="Q15379" s="30"/>
    </row>
    <row r="15380" spans="17:17" x14ac:dyDescent="0.25">
      <c r="Q15380" s="30"/>
    </row>
    <row r="15381" spans="17:17" x14ac:dyDescent="0.25">
      <c r="Q15381" s="30"/>
    </row>
    <row r="15382" spans="17:17" x14ac:dyDescent="0.25">
      <c r="Q15382" s="30"/>
    </row>
    <row r="15383" spans="17:17" x14ac:dyDescent="0.25">
      <c r="Q15383" s="30"/>
    </row>
    <row r="15384" spans="17:17" x14ac:dyDescent="0.25">
      <c r="Q15384" s="30"/>
    </row>
    <row r="15385" spans="17:17" x14ac:dyDescent="0.25">
      <c r="Q15385" s="30"/>
    </row>
    <row r="15386" spans="17:17" x14ac:dyDescent="0.25">
      <c r="Q15386" s="30"/>
    </row>
    <row r="15387" spans="17:17" x14ac:dyDescent="0.25">
      <c r="Q15387" s="30"/>
    </row>
    <row r="15388" spans="17:17" x14ac:dyDescent="0.25">
      <c r="Q15388" s="30"/>
    </row>
    <row r="15389" spans="17:17" x14ac:dyDescent="0.25">
      <c r="Q15389" s="30"/>
    </row>
    <row r="15390" spans="17:17" x14ac:dyDescent="0.25">
      <c r="Q15390" s="30"/>
    </row>
    <row r="15391" spans="17:17" x14ac:dyDescent="0.25">
      <c r="Q15391" s="30"/>
    </row>
    <row r="15392" spans="17:17" x14ac:dyDescent="0.25">
      <c r="Q15392" s="30"/>
    </row>
    <row r="15393" spans="17:17" x14ac:dyDescent="0.25">
      <c r="Q15393" s="30"/>
    </row>
    <row r="15394" spans="17:17" x14ac:dyDescent="0.25">
      <c r="Q15394" s="30"/>
    </row>
    <row r="15395" spans="17:17" x14ac:dyDescent="0.25">
      <c r="Q15395" s="30"/>
    </row>
    <row r="15396" spans="17:17" x14ac:dyDescent="0.25">
      <c r="Q15396" s="30"/>
    </row>
    <row r="15397" spans="17:17" x14ac:dyDescent="0.25">
      <c r="Q15397" s="30"/>
    </row>
    <row r="15398" spans="17:17" x14ac:dyDescent="0.25">
      <c r="Q15398" s="30"/>
    </row>
    <row r="15399" spans="17:17" x14ac:dyDescent="0.25">
      <c r="Q15399" s="30"/>
    </row>
    <row r="15400" spans="17:17" x14ac:dyDescent="0.25">
      <c r="Q15400" s="30"/>
    </row>
    <row r="15401" spans="17:17" x14ac:dyDescent="0.25">
      <c r="Q15401" s="30"/>
    </row>
    <row r="15402" spans="17:17" x14ac:dyDescent="0.25">
      <c r="Q15402" s="30"/>
    </row>
    <row r="15403" spans="17:17" x14ac:dyDescent="0.25">
      <c r="Q15403" s="30"/>
    </row>
    <row r="15404" spans="17:17" x14ac:dyDescent="0.25">
      <c r="Q15404" s="30"/>
    </row>
    <row r="15405" spans="17:17" x14ac:dyDescent="0.25">
      <c r="Q15405" s="30"/>
    </row>
    <row r="15406" spans="17:17" x14ac:dyDescent="0.25">
      <c r="Q15406" s="30"/>
    </row>
    <row r="15407" spans="17:17" x14ac:dyDescent="0.25">
      <c r="Q15407" s="30"/>
    </row>
    <row r="15408" spans="17:17" x14ac:dyDescent="0.25">
      <c r="Q15408" s="30"/>
    </row>
    <row r="15409" spans="17:17" x14ac:dyDescent="0.25">
      <c r="Q15409" s="30"/>
    </row>
    <row r="15410" spans="17:17" x14ac:dyDescent="0.25">
      <c r="Q15410" s="30"/>
    </row>
    <row r="15411" spans="17:17" x14ac:dyDescent="0.25">
      <c r="Q15411" s="30"/>
    </row>
    <row r="15412" spans="17:17" x14ac:dyDescent="0.25">
      <c r="Q15412" s="30"/>
    </row>
    <row r="15413" spans="17:17" x14ac:dyDescent="0.25">
      <c r="Q15413" s="30"/>
    </row>
    <row r="15414" spans="17:17" x14ac:dyDescent="0.25">
      <c r="Q15414" s="30"/>
    </row>
    <row r="15415" spans="17:17" x14ac:dyDescent="0.25">
      <c r="Q15415" s="30"/>
    </row>
    <row r="15416" spans="17:17" x14ac:dyDescent="0.25">
      <c r="Q15416" s="30"/>
    </row>
    <row r="15417" spans="17:17" x14ac:dyDescent="0.25">
      <c r="Q15417" s="30"/>
    </row>
    <row r="15418" spans="17:17" x14ac:dyDescent="0.25">
      <c r="Q15418" s="30"/>
    </row>
    <row r="15419" spans="17:17" x14ac:dyDescent="0.25">
      <c r="Q15419" s="30"/>
    </row>
    <row r="15420" spans="17:17" x14ac:dyDescent="0.25">
      <c r="Q15420" s="30"/>
    </row>
    <row r="15421" spans="17:17" x14ac:dyDescent="0.25">
      <c r="Q15421" s="30"/>
    </row>
    <row r="15422" spans="17:17" x14ac:dyDescent="0.25">
      <c r="Q15422" s="30"/>
    </row>
    <row r="15423" spans="17:17" x14ac:dyDescent="0.25">
      <c r="Q15423" s="30"/>
    </row>
    <row r="15424" spans="17:17" x14ac:dyDescent="0.25">
      <c r="Q15424" s="30"/>
    </row>
    <row r="15425" spans="17:17" x14ac:dyDescent="0.25">
      <c r="Q15425" s="30"/>
    </row>
    <row r="15426" spans="17:17" x14ac:dyDescent="0.25">
      <c r="Q15426" s="30"/>
    </row>
    <row r="15427" spans="17:17" x14ac:dyDescent="0.25">
      <c r="Q15427" s="30"/>
    </row>
    <row r="15428" spans="17:17" x14ac:dyDescent="0.25">
      <c r="Q15428" s="30"/>
    </row>
    <row r="15429" spans="17:17" x14ac:dyDescent="0.25">
      <c r="Q15429" s="30"/>
    </row>
    <row r="15430" spans="17:17" x14ac:dyDescent="0.25">
      <c r="Q15430" s="30"/>
    </row>
    <row r="15431" spans="17:17" x14ac:dyDescent="0.25">
      <c r="Q15431" s="30"/>
    </row>
    <row r="15432" spans="17:17" x14ac:dyDescent="0.25">
      <c r="Q15432" s="30"/>
    </row>
    <row r="15433" spans="17:17" x14ac:dyDescent="0.25">
      <c r="Q15433" s="30"/>
    </row>
    <row r="15434" spans="17:17" x14ac:dyDescent="0.25">
      <c r="Q15434" s="30"/>
    </row>
    <row r="15435" spans="17:17" x14ac:dyDescent="0.25">
      <c r="Q15435" s="30"/>
    </row>
    <row r="15436" spans="17:17" x14ac:dyDescent="0.25">
      <c r="Q15436" s="30"/>
    </row>
    <row r="15437" spans="17:17" x14ac:dyDescent="0.25">
      <c r="Q15437" s="30"/>
    </row>
    <row r="15438" spans="17:17" x14ac:dyDescent="0.25">
      <c r="Q15438" s="30"/>
    </row>
    <row r="15439" spans="17:17" x14ac:dyDescent="0.25">
      <c r="Q15439" s="30"/>
    </row>
    <row r="15440" spans="17:17" x14ac:dyDescent="0.25">
      <c r="Q15440" s="30"/>
    </row>
    <row r="15441" spans="17:17" x14ac:dyDescent="0.25">
      <c r="Q15441" s="30"/>
    </row>
    <row r="15442" spans="17:17" x14ac:dyDescent="0.25">
      <c r="Q15442" s="30"/>
    </row>
    <row r="15443" spans="17:17" x14ac:dyDescent="0.25">
      <c r="Q15443" s="30"/>
    </row>
    <row r="15444" spans="17:17" x14ac:dyDescent="0.25">
      <c r="Q15444" s="30"/>
    </row>
    <row r="15445" spans="17:17" x14ac:dyDescent="0.25">
      <c r="Q15445" s="30"/>
    </row>
    <row r="15446" spans="17:17" x14ac:dyDescent="0.25">
      <c r="Q15446" s="30"/>
    </row>
    <row r="15447" spans="17:17" x14ac:dyDescent="0.25">
      <c r="Q15447" s="30"/>
    </row>
    <row r="15448" spans="17:17" x14ac:dyDescent="0.25">
      <c r="Q15448" s="30"/>
    </row>
    <row r="15449" spans="17:17" x14ac:dyDescent="0.25">
      <c r="Q15449" s="30"/>
    </row>
    <row r="15450" spans="17:17" x14ac:dyDescent="0.25">
      <c r="Q15450" s="30"/>
    </row>
    <row r="15451" spans="17:17" x14ac:dyDescent="0.25">
      <c r="Q15451" s="30"/>
    </row>
    <row r="15452" spans="17:17" x14ac:dyDescent="0.25">
      <c r="Q15452" s="30"/>
    </row>
    <row r="15453" spans="17:17" x14ac:dyDescent="0.25">
      <c r="Q15453" s="30"/>
    </row>
    <row r="15454" spans="17:17" x14ac:dyDescent="0.25">
      <c r="Q15454" s="30"/>
    </row>
    <row r="15455" spans="17:17" x14ac:dyDescent="0.25">
      <c r="Q15455" s="30"/>
    </row>
    <row r="15456" spans="17:17" x14ac:dyDescent="0.25">
      <c r="Q15456" s="30"/>
    </row>
    <row r="15457" spans="17:17" x14ac:dyDescent="0.25">
      <c r="Q15457" s="30"/>
    </row>
    <row r="15458" spans="17:17" x14ac:dyDescent="0.25">
      <c r="Q15458" s="30"/>
    </row>
    <row r="15459" spans="17:17" x14ac:dyDescent="0.25">
      <c r="Q15459" s="30"/>
    </row>
    <row r="15460" spans="17:17" x14ac:dyDescent="0.25">
      <c r="Q15460" s="30"/>
    </row>
    <row r="15461" spans="17:17" x14ac:dyDescent="0.25">
      <c r="Q15461" s="30"/>
    </row>
    <row r="15462" spans="17:17" x14ac:dyDescent="0.25">
      <c r="Q15462" s="30"/>
    </row>
    <row r="15463" spans="17:17" x14ac:dyDescent="0.25">
      <c r="Q15463" s="30"/>
    </row>
    <row r="15464" spans="17:17" x14ac:dyDescent="0.25">
      <c r="Q15464" s="30"/>
    </row>
    <row r="15465" spans="17:17" x14ac:dyDescent="0.25">
      <c r="Q15465" s="30"/>
    </row>
    <row r="15466" spans="17:17" x14ac:dyDescent="0.25">
      <c r="Q15466" s="30"/>
    </row>
    <row r="15467" spans="17:17" x14ac:dyDescent="0.25">
      <c r="Q15467" s="30"/>
    </row>
    <row r="15468" spans="17:17" x14ac:dyDescent="0.25">
      <c r="Q15468" s="30"/>
    </row>
    <row r="15469" spans="17:17" x14ac:dyDescent="0.25">
      <c r="Q15469" s="30"/>
    </row>
    <row r="15470" spans="17:17" x14ac:dyDescent="0.25">
      <c r="Q15470" s="30"/>
    </row>
    <row r="15471" spans="17:17" x14ac:dyDescent="0.25">
      <c r="Q15471" s="30"/>
    </row>
    <row r="15472" spans="17:17" x14ac:dyDescent="0.25">
      <c r="Q15472" s="30"/>
    </row>
    <row r="15473" spans="17:17" x14ac:dyDescent="0.25">
      <c r="Q15473" s="30"/>
    </row>
    <row r="15474" spans="17:17" x14ac:dyDescent="0.25">
      <c r="Q15474" s="30"/>
    </row>
    <row r="15475" spans="17:17" x14ac:dyDescent="0.25">
      <c r="Q15475" s="30"/>
    </row>
    <row r="15476" spans="17:17" x14ac:dyDescent="0.25">
      <c r="Q15476" s="30"/>
    </row>
    <row r="15477" spans="17:17" x14ac:dyDescent="0.25">
      <c r="Q15477" s="30"/>
    </row>
    <row r="15478" spans="17:17" x14ac:dyDescent="0.25">
      <c r="Q15478" s="30"/>
    </row>
    <row r="15479" spans="17:17" x14ac:dyDescent="0.25">
      <c r="Q15479" s="30"/>
    </row>
    <row r="15480" spans="17:17" x14ac:dyDescent="0.25">
      <c r="Q15480" s="30"/>
    </row>
    <row r="15481" spans="17:17" x14ac:dyDescent="0.25">
      <c r="Q15481" s="30"/>
    </row>
    <row r="15482" spans="17:17" x14ac:dyDescent="0.25">
      <c r="Q15482" s="30"/>
    </row>
    <row r="15483" spans="17:17" x14ac:dyDescent="0.25">
      <c r="Q15483" s="30"/>
    </row>
    <row r="15484" spans="17:17" x14ac:dyDescent="0.25">
      <c r="Q15484" s="30"/>
    </row>
    <row r="15485" spans="17:17" x14ac:dyDescent="0.25">
      <c r="Q15485" s="30"/>
    </row>
    <row r="15486" spans="17:17" x14ac:dyDescent="0.25">
      <c r="Q15486" s="30"/>
    </row>
    <row r="15487" spans="17:17" x14ac:dyDescent="0.25">
      <c r="Q15487" s="30"/>
    </row>
    <row r="15488" spans="17:17" x14ac:dyDescent="0.25">
      <c r="Q15488" s="30"/>
    </row>
    <row r="15489" spans="17:17" x14ac:dyDescent="0.25">
      <c r="Q15489" s="30"/>
    </row>
    <row r="15490" spans="17:17" x14ac:dyDescent="0.25">
      <c r="Q15490" s="30"/>
    </row>
    <row r="15491" spans="17:17" x14ac:dyDescent="0.25">
      <c r="Q15491" s="30"/>
    </row>
    <row r="15492" spans="17:17" x14ac:dyDescent="0.25">
      <c r="Q15492" s="30"/>
    </row>
    <row r="15493" spans="17:17" x14ac:dyDescent="0.25">
      <c r="Q15493" s="30"/>
    </row>
    <row r="15494" spans="17:17" x14ac:dyDescent="0.25">
      <c r="Q15494" s="30"/>
    </row>
    <row r="15495" spans="17:17" x14ac:dyDescent="0.25">
      <c r="Q15495" s="30"/>
    </row>
    <row r="15496" spans="17:17" x14ac:dyDescent="0.25">
      <c r="Q15496" s="30"/>
    </row>
    <row r="15497" spans="17:17" x14ac:dyDescent="0.25">
      <c r="Q15497" s="30"/>
    </row>
    <row r="15498" spans="17:17" x14ac:dyDescent="0.25">
      <c r="Q15498" s="30"/>
    </row>
    <row r="15499" spans="17:17" x14ac:dyDescent="0.25">
      <c r="Q15499" s="30"/>
    </row>
    <row r="15500" spans="17:17" x14ac:dyDescent="0.25">
      <c r="Q15500" s="30"/>
    </row>
    <row r="15501" spans="17:17" x14ac:dyDescent="0.25">
      <c r="Q15501" s="30"/>
    </row>
    <row r="15502" spans="17:17" x14ac:dyDescent="0.25">
      <c r="Q15502" s="30"/>
    </row>
    <row r="15503" spans="17:17" x14ac:dyDescent="0.25">
      <c r="Q15503" s="30"/>
    </row>
    <row r="15504" spans="17:17" x14ac:dyDescent="0.25">
      <c r="Q15504" s="30"/>
    </row>
    <row r="15505" spans="17:17" x14ac:dyDescent="0.25">
      <c r="Q15505" s="30"/>
    </row>
    <row r="15506" spans="17:17" x14ac:dyDescent="0.25">
      <c r="Q15506" s="30"/>
    </row>
    <row r="15507" spans="17:17" x14ac:dyDescent="0.25">
      <c r="Q15507" s="30"/>
    </row>
    <row r="15508" spans="17:17" x14ac:dyDescent="0.25">
      <c r="Q15508" s="30"/>
    </row>
    <row r="15509" spans="17:17" x14ac:dyDescent="0.25">
      <c r="Q15509" s="30"/>
    </row>
    <row r="15510" spans="17:17" x14ac:dyDescent="0.25">
      <c r="Q15510" s="30"/>
    </row>
    <row r="15511" spans="17:17" x14ac:dyDescent="0.25">
      <c r="Q15511" s="30"/>
    </row>
    <row r="15512" spans="17:17" x14ac:dyDescent="0.25">
      <c r="Q15512" s="30"/>
    </row>
    <row r="15513" spans="17:17" x14ac:dyDescent="0.25">
      <c r="Q15513" s="30"/>
    </row>
    <row r="15514" spans="17:17" x14ac:dyDescent="0.25">
      <c r="Q15514" s="30"/>
    </row>
    <row r="15515" spans="17:17" x14ac:dyDescent="0.25">
      <c r="Q15515" s="30"/>
    </row>
    <row r="15516" spans="17:17" x14ac:dyDescent="0.25">
      <c r="Q15516" s="30"/>
    </row>
    <row r="15517" spans="17:17" x14ac:dyDescent="0.25">
      <c r="Q15517" s="30"/>
    </row>
    <row r="15518" spans="17:17" x14ac:dyDescent="0.25">
      <c r="Q15518" s="30"/>
    </row>
    <row r="15519" spans="17:17" x14ac:dyDescent="0.25">
      <c r="Q15519" s="30"/>
    </row>
    <row r="15520" spans="17:17" x14ac:dyDescent="0.25">
      <c r="Q15520" s="30"/>
    </row>
    <row r="15521" spans="17:17" x14ac:dyDescent="0.25">
      <c r="Q15521" s="30"/>
    </row>
    <row r="15522" spans="17:17" x14ac:dyDescent="0.25">
      <c r="Q15522" s="30"/>
    </row>
    <row r="15523" spans="17:17" x14ac:dyDescent="0.25">
      <c r="Q15523" s="30"/>
    </row>
    <row r="15524" spans="17:17" x14ac:dyDescent="0.25">
      <c r="Q15524" s="30"/>
    </row>
    <row r="15525" spans="17:17" x14ac:dyDescent="0.25">
      <c r="Q15525" s="30"/>
    </row>
    <row r="15526" spans="17:17" x14ac:dyDescent="0.25">
      <c r="Q15526" s="30"/>
    </row>
    <row r="15527" spans="17:17" x14ac:dyDescent="0.25">
      <c r="Q15527" s="30"/>
    </row>
    <row r="15528" spans="17:17" x14ac:dyDescent="0.25">
      <c r="Q15528" s="30"/>
    </row>
    <row r="15529" spans="17:17" x14ac:dyDescent="0.25">
      <c r="Q15529" s="30"/>
    </row>
    <row r="15530" spans="17:17" x14ac:dyDescent="0.25">
      <c r="Q15530" s="30"/>
    </row>
    <row r="15531" spans="17:17" x14ac:dyDescent="0.25">
      <c r="Q15531" s="30"/>
    </row>
    <row r="15532" spans="17:17" x14ac:dyDescent="0.25">
      <c r="Q15532" s="30"/>
    </row>
    <row r="15533" spans="17:17" x14ac:dyDescent="0.25">
      <c r="Q15533" s="30"/>
    </row>
    <row r="15534" spans="17:17" x14ac:dyDescent="0.25">
      <c r="Q15534" s="30"/>
    </row>
    <row r="15535" spans="17:17" x14ac:dyDescent="0.25">
      <c r="Q15535" s="30"/>
    </row>
    <row r="15536" spans="17:17" x14ac:dyDescent="0.25">
      <c r="Q15536" s="30"/>
    </row>
    <row r="15537" spans="17:17" x14ac:dyDescent="0.25">
      <c r="Q15537" s="30"/>
    </row>
    <row r="15538" spans="17:17" x14ac:dyDescent="0.25">
      <c r="Q15538" s="30"/>
    </row>
    <row r="15539" spans="17:17" x14ac:dyDescent="0.25">
      <c r="Q15539" s="30"/>
    </row>
    <row r="15540" spans="17:17" x14ac:dyDescent="0.25">
      <c r="Q15540" s="30"/>
    </row>
    <row r="15541" spans="17:17" x14ac:dyDescent="0.25">
      <c r="Q15541" s="30"/>
    </row>
    <row r="15542" spans="17:17" x14ac:dyDescent="0.25">
      <c r="Q15542" s="30"/>
    </row>
    <row r="15543" spans="17:17" x14ac:dyDescent="0.25">
      <c r="Q15543" s="30"/>
    </row>
    <row r="15544" spans="17:17" x14ac:dyDescent="0.25">
      <c r="Q15544" s="30"/>
    </row>
    <row r="15545" spans="17:17" x14ac:dyDescent="0.25">
      <c r="Q15545" s="30"/>
    </row>
    <row r="15546" spans="17:17" x14ac:dyDescent="0.25">
      <c r="Q15546" s="30"/>
    </row>
    <row r="15547" spans="17:17" x14ac:dyDescent="0.25">
      <c r="Q15547" s="30"/>
    </row>
    <row r="15548" spans="17:17" x14ac:dyDescent="0.25">
      <c r="Q15548" s="30"/>
    </row>
    <row r="15549" spans="17:17" x14ac:dyDescent="0.25">
      <c r="Q15549" s="30"/>
    </row>
    <row r="15550" spans="17:17" x14ac:dyDescent="0.25">
      <c r="Q15550" s="30"/>
    </row>
    <row r="15551" spans="17:17" x14ac:dyDescent="0.25">
      <c r="Q15551" s="30"/>
    </row>
    <row r="15552" spans="17:17" x14ac:dyDescent="0.25">
      <c r="Q15552" s="30"/>
    </row>
    <row r="15553" spans="17:17" x14ac:dyDescent="0.25">
      <c r="Q15553" s="30"/>
    </row>
    <row r="15554" spans="17:17" x14ac:dyDescent="0.25">
      <c r="Q15554" s="30"/>
    </row>
    <row r="15555" spans="17:17" x14ac:dyDescent="0.25">
      <c r="Q15555" s="30"/>
    </row>
    <row r="15556" spans="17:17" x14ac:dyDescent="0.25">
      <c r="Q15556" s="30"/>
    </row>
    <row r="15557" spans="17:17" x14ac:dyDescent="0.25">
      <c r="Q15557" s="30"/>
    </row>
    <row r="15558" spans="17:17" x14ac:dyDescent="0.25">
      <c r="Q15558" s="30"/>
    </row>
    <row r="15559" spans="17:17" x14ac:dyDescent="0.25">
      <c r="Q15559" s="30"/>
    </row>
    <row r="15560" spans="17:17" x14ac:dyDescent="0.25">
      <c r="Q15560" s="30"/>
    </row>
    <row r="15561" spans="17:17" x14ac:dyDescent="0.25">
      <c r="Q15561" s="30"/>
    </row>
    <row r="15562" spans="17:17" x14ac:dyDescent="0.25">
      <c r="Q15562" s="30"/>
    </row>
    <row r="15563" spans="17:17" x14ac:dyDescent="0.25">
      <c r="Q15563" s="30"/>
    </row>
    <row r="15564" spans="17:17" x14ac:dyDescent="0.25">
      <c r="Q15564" s="30"/>
    </row>
    <row r="15565" spans="17:17" x14ac:dyDescent="0.25">
      <c r="Q15565" s="30"/>
    </row>
    <row r="15566" spans="17:17" x14ac:dyDescent="0.25">
      <c r="Q15566" s="30"/>
    </row>
    <row r="15567" spans="17:17" x14ac:dyDescent="0.25">
      <c r="Q15567" s="30"/>
    </row>
    <row r="15568" spans="17:17" x14ac:dyDescent="0.25">
      <c r="Q15568" s="30"/>
    </row>
    <row r="15569" spans="17:17" x14ac:dyDescent="0.25">
      <c r="Q15569" s="30"/>
    </row>
    <row r="15570" spans="17:17" x14ac:dyDescent="0.25">
      <c r="Q15570" s="30"/>
    </row>
    <row r="15571" spans="17:17" x14ac:dyDescent="0.25">
      <c r="Q15571" s="30"/>
    </row>
    <row r="15572" spans="17:17" x14ac:dyDescent="0.25">
      <c r="Q15572" s="30"/>
    </row>
    <row r="15573" spans="17:17" x14ac:dyDescent="0.25">
      <c r="Q15573" s="30"/>
    </row>
    <row r="15574" spans="17:17" x14ac:dyDescent="0.25">
      <c r="Q15574" s="30"/>
    </row>
    <row r="15575" spans="17:17" x14ac:dyDescent="0.25">
      <c r="Q15575" s="30"/>
    </row>
    <row r="15576" spans="17:17" x14ac:dyDescent="0.25">
      <c r="Q15576" s="30"/>
    </row>
    <row r="15577" spans="17:17" x14ac:dyDescent="0.25">
      <c r="Q15577" s="30"/>
    </row>
    <row r="15578" spans="17:17" x14ac:dyDescent="0.25">
      <c r="Q15578" s="30"/>
    </row>
    <row r="15579" spans="17:17" x14ac:dyDescent="0.25">
      <c r="Q15579" s="30"/>
    </row>
    <row r="15580" spans="17:17" x14ac:dyDescent="0.25">
      <c r="Q15580" s="30"/>
    </row>
    <row r="15581" spans="17:17" x14ac:dyDescent="0.25">
      <c r="Q15581" s="30"/>
    </row>
    <row r="15582" spans="17:17" x14ac:dyDescent="0.25">
      <c r="Q15582" s="30"/>
    </row>
    <row r="15583" spans="17:17" x14ac:dyDescent="0.25">
      <c r="Q15583" s="30"/>
    </row>
    <row r="15584" spans="17:17" x14ac:dyDescent="0.25">
      <c r="Q15584" s="30"/>
    </row>
    <row r="15585" spans="17:17" x14ac:dyDescent="0.25">
      <c r="Q15585" s="30"/>
    </row>
    <row r="15586" spans="17:17" x14ac:dyDescent="0.25">
      <c r="Q15586" s="30"/>
    </row>
    <row r="15587" spans="17:17" x14ac:dyDescent="0.25">
      <c r="Q15587" s="30"/>
    </row>
    <row r="15588" spans="17:17" x14ac:dyDescent="0.25">
      <c r="Q15588" s="30"/>
    </row>
    <row r="15589" spans="17:17" x14ac:dyDescent="0.25">
      <c r="Q15589" s="30"/>
    </row>
    <row r="15590" spans="17:17" x14ac:dyDescent="0.25">
      <c r="Q15590" s="30"/>
    </row>
    <row r="15591" spans="17:17" x14ac:dyDescent="0.25">
      <c r="Q15591" s="30"/>
    </row>
    <row r="15592" spans="17:17" x14ac:dyDescent="0.25">
      <c r="Q15592" s="30"/>
    </row>
    <row r="15593" spans="17:17" x14ac:dyDescent="0.25">
      <c r="Q15593" s="30"/>
    </row>
    <row r="15594" spans="17:17" x14ac:dyDescent="0.25">
      <c r="Q15594" s="30"/>
    </row>
    <row r="15595" spans="17:17" x14ac:dyDescent="0.25">
      <c r="Q15595" s="30"/>
    </row>
    <row r="15596" spans="17:17" x14ac:dyDescent="0.25">
      <c r="Q15596" s="30"/>
    </row>
    <row r="15597" spans="17:17" x14ac:dyDescent="0.25">
      <c r="Q15597" s="30"/>
    </row>
    <row r="15598" spans="17:17" x14ac:dyDescent="0.25">
      <c r="Q15598" s="30"/>
    </row>
    <row r="15599" spans="17:17" x14ac:dyDescent="0.25">
      <c r="Q15599" s="30"/>
    </row>
    <row r="15600" spans="17:17" x14ac:dyDescent="0.25">
      <c r="Q15600" s="30"/>
    </row>
    <row r="15601" spans="17:17" x14ac:dyDescent="0.25">
      <c r="Q15601" s="30"/>
    </row>
    <row r="15602" spans="17:17" x14ac:dyDescent="0.25">
      <c r="Q15602" s="30"/>
    </row>
    <row r="15603" spans="17:17" x14ac:dyDescent="0.25">
      <c r="Q15603" s="30"/>
    </row>
    <row r="15604" spans="17:17" x14ac:dyDescent="0.25">
      <c r="Q15604" s="30"/>
    </row>
    <row r="15605" spans="17:17" x14ac:dyDescent="0.25">
      <c r="Q15605" s="30"/>
    </row>
    <row r="15606" spans="17:17" x14ac:dyDescent="0.25">
      <c r="Q15606" s="30"/>
    </row>
    <row r="15607" spans="17:17" x14ac:dyDescent="0.25">
      <c r="Q15607" s="30"/>
    </row>
    <row r="15608" spans="17:17" x14ac:dyDescent="0.25">
      <c r="Q15608" s="30"/>
    </row>
    <row r="15609" spans="17:17" x14ac:dyDescent="0.25">
      <c r="Q15609" s="30"/>
    </row>
    <row r="15610" spans="17:17" x14ac:dyDescent="0.25">
      <c r="Q15610" s="30"/>
    </row>
    <row r="15611" spans="17:17" x14ac:dyDescent="0.25">
      <c r="Q15611" s="30"/>
    </row>
    <row r="15612" spans="17:17" x14ac:dyDescent="0.25">
      <c r="Q15612" s="30"/>
    </row>
    <row r="15613" spans="17:17" x14ac:dyDescent="0.25">
      <c r="Q15613" s="30"/>
    </row>
    <row r="15614" spans="17:17" x14ac:dyDescent="0.25">
      <c r="Q15614" s="30"/>
    </row>
    <row r="15615" spans="17:17" x14ac:dyDescent="0.25">
      <c r="Q15615" s="30"/>
    </row>
    <row r="15616" spans="17:17" x14ac:dyDescent="0.25">
      <c r="Q15616" s="30"/>
    </row>
    <row r="15617" spans="17:17" x14ac:dyDescent="0.25">
      <c r="Q15617" s="30"/>
    </row>
    <row r="15618" spans="17:17" x14ac:dyDescent="0.25">
      <c r="Q15618" s="30"/>
    </row>
    <row r="15619" spans="17:17" x14ac:dyDescent="0.25">
      <c r="Q15619" s="30"/>
    </row>
    <row r="15620" spans="17:17" x14ac:dyDescent="0.25">
      <c r="Q15620" s="30"/>
    </row>
    <row r="15621" spans="17:17" x14ac:dyDescent="0.25">
      <c r="Q15621" s="30"/>
    </row>
    <row r="15622" spans="17:17" x14ac:dyDescent="0.25">
      <c r="Q15622" s="30"/>
    </row>
    <row r="15623" spans="17:17" x14ac:dyDescent="0.25">
      <c r="Q15623" s="30"/>
    </row>
    <row r="15624" spans="17:17" x14ac:dyDescent="0.25">
      <c r="Q15624" s="30"/>
    </row>
    <row r="15625" spans="17:17" x14ac:dyDescent="0.25">
      <c r="Q15625" s="30"/>
    </row>
    <row r="15626" spans="17:17" x14ac:dyDescent="0.25">
      <c r="Q15626" s="30"/>
    </row>
    <row r="15627" spans="17:17" x14ac:dyDescent="0.25">
      <c r="Q15627" s="30"/>
    </row>
    <row r="15628" spans="17:17" x14ac:dyDescent="0.25">
      <c r="Q15628" s="30"/>
    </row>
    <row r="15629" spans="17:17" x14ac:dyDescent="0.25">
      <c r="Q15629" s="30"/>
    </row>
    <row r="15630" spans="17:17" x14ac:dyDescent="0.25">
      <c r="Q15630" s="30"/>
    </row>
    <row r="15631" spans="17:17" x14ac:dyDescent="0.25">
      <c r="Q15631" s="30"/>
    </row>
    <row r="15632" spans="17:17" x14ac:dyDescent="0.25">
      <c r="Q15632" s="30"/>
    </row>
    <row r="15633" spans="17:17" x14ac:dyDescent="0.25">
      <c r="Q15633" s="30"/>
    </row>
    <row r="15634" spans="17:17" x14ac:dyDescent="0.25">
      <c r="Q15634" s="30"/>
    </row>
    <row r="15635" spans="17:17" x14ac:dyDescent="0.25">
      <c r="Q15635" s="30"/>
    </row>
    <row r="15636" spans="17:17" x14ac:dyDescent="0.25">
      <c r="Q15636" s="30"/>
    </row>
    <row r="15637" spans="17:17" x14ac:dyDescent="0.25">
      <c r="Q15637" s="30"/>
    </row>
    <row r="15638" spans="17:17" x14ac:dyDescent="0.25">
      <c r="Q15638" s="30"/>
    </row>
    <row r="15639" spans="17:17" x14ac:dyDescent="0.25">
      <c r="Q15639" s="30"/>
    </row>
    <row r="15640" spans="17:17" x14ac:dyDescent="0.25">
      <c r="Q15640" s="30"/>
    </row>
    <row r="15641" spans="17:17" x14ac:dyDescent="0.25">
      <c r="Q15641" s="30"/>
    </row>
    <row r="15642" spans="17:17" x14ac:dyDescent="0.25">
      <c r="Q15642" s="30"/>
    </row>
    <row r="15643" spans="17:17" x14ac:dyDescent="0.25">
      <c r="Q15643" s="30"/>
    </row>
    <row r="15644" spans="17:17" x14ac:dyDescent="0.25">
      <c r="Q15644" s="30"/>
    </row>
    <row r="15645" spans="17:17" x14ac:dyDescent="0.25">
      <c r="Q15645" s="30"/>
    </row>
    <row r="15646" spans="17:17" x14ac:dyDescent="0.25">
      <c r="Q15646" s="30"/>
    </row>
    <row r="15647" spans="17:17" x14ac:dyDescent="0.25">
      <c r="Q15647" s="30"/>
    </row>
    <row r="15648" spans="17:17" x14ac:dyDescent="0.25">
      <c r="Q15648" s="30"/>
    </row>
    <row r="15649" spans="17:17" x14ac:dyDescent="0.25">
      <c r="Q15649" s="30"/>
    </row>
    <row r="15650" spans="17:17" x14ac:dyDescent="0.25">
      <c r="Q15650" s="30"/>
    </row>
    <row r="15651" spans="17:17" x14ac:dyDescent="0.25">
      <c r="Q15651" s="30"/>
    </row>
    <row r="15652" spans="17:17" x14ac:dyDescent="0.25">
      <c r="Q15652" s="30"/>
    </row>
    <row r="15653" spans="17:17" x14ac:dyDescent="0.25">
      <c r="Q15653" s="30"/>
    </row>
    <row r="15654" spans="17:17" x14ac:dyDescent="0.25">
      <c r="Q15654" s="30"/>
    </row>
    <row r="15655" spans="17:17" x14ac:dyDescent="0.25">
      <c r="Q15655" s="30"/>
    </row>
    <row r="15656" spans="17:17" x14ac:dyDescent="0.25">
      <c r="Q15656" s="30"/>
    </row>
    <row r="15657" spans="17:17" x14ac:dyDescent="0.25">
      <c r="Q15657" s="30"/>
    </row>
    <row r="15658" spans="17:17" x14ac:dyDescent="0.25">
      <c r="Q15658" s="30"/>
    </row>
    <row r="15659" spans="17:17" x14ac:dyDescent="0.25">
      <c r="Q15659" s="30"/>
    </row>
    <row r="15660" spans="17:17" x14ac:dyDescent="0.25">
      <c r="Q15660" s="30"/>
    </row>
    <row r="15661" spans="17:17" x14ac:dyDescent="0.25">
      <c r="Q15661" s="30"/>
    </row>
    <row r="15662" spans="17:17" x14ac:dyDescent="0.25">
      <c r="Q15662" s="30"/>
    </row>
    <row r="15663" spans="17:17" x14ac:dyDescent="0.25">
      <c r="Q15663" s="30"/>
    </row>
    <row r="15664" spans="17:17" x14ac:dyDescent="0.25">
      <c r="Q15664" s="30"/>
    </row>
    <row r="15665" spans="17:17" x14ac:dyDescent="0.25">
      <c r="Q15665" s="30"/>
    </row>
    <row r="15666" spans="17:17" x14ac:dyDescent="0.25">
      <c r="Q15666" s="30"/>
    </row>
    <row r="15667" spans="17:17" x14ac:dyDescent="0.25">
      <c r="Q15667" s="30"/>
    </row>
    <row r="15668" spans="17:17" x14ac:dyDescent="0.25">
      <c r="Q15668" s="30"/>
    </row>
    <row r="15669" spans="17:17" x14ac:dyDescent="0.25">
      <c r="Q15669" s="30"/>
    </row>
    <row r="15670" spans="17:17" x14ac:dyDescent="0.25">
      <c r="Q15670" s="30"/>
    </row>
    <row r="15671" spans="17:17" x14ac:dyDescent="0.25">
      <c r="Q15671" s="30"/>
    </row>
    <row r="15672" spans="17:17" x14ac:dyDescent="0.25">
      <c r="Q15672" s="30"/>
    </row>
    <row r="15673" spans="17:17" x14ac:dyDescent="0.25">
      <c r="Q15673" s="30"/>
    </row>
    <row r="15674" spans="17:17" x14ac:dyDescent="0.25">
      <c r="Q15674" s="30"/>
    </row>
    <row r="15675" spans="17:17" x14ac:dyDescent="0.25">
      <c r="Q15675" s="30"/>
    </row>
    <row r="15676" spans="17:17" x14ac:dyDescent="0.25">
      <c r="Q15676" s="30"/>
    </row>
    <row r="15677" spans="17:17" x14ac:dyDescent="0.25">
      <c r="Q15677" s="30"/>
    </row>
    <row r="15678" spans="17:17" x14ac:dyDescent="0.25">
      <c r="Q15678" s="30"/>
    </row>
    <row r="15679" spans="17:17" x14ac:dyDescent="0.25">
      <c r="Q15679" s="30"/>
    </row>
    <row r="15680" spans="17:17" x14ac:dyDescent="0.25">
      <c r="Q15680" s="30"/>
    </row>
    <row r="15681" spans="17:17" x14ac:dyDescent="0.25">
      <c r="Q15681" s="30"/>
    </row>
    <row r="15682" spans="17:17" x14ac:dyDescent="0.25">
      <c r="Q15682" s="30"/>
    </row>
    <row r="15683" spans="17:17" x14ac:dyDescent="0.25">
      <c r="Q15683" s="30"/>
    </row>
    <row r="15684" spans="17:17" x14ac:dyDescent="0.25">
      <c r="Q15684" s="30"/>
    </row>
    <row r="15685" spans="17:17" x14ac:dyDescent="0.25">
      <c r="Q15685" s="30"/>
    </row>
    <row r="15686" spans="17:17" x14ac:dyDescent="0.25">
      <c r="Q15686" s="30"/>
    </row>
    <row r="15687" spans="17:17" x14ac:dyDescent="0.25">
      <c r="Q15687" s="30"/>
    </row>
    <row r="15688" spans="17:17" x14ac:dyDescent="0.25">
      <c r="Q15688" s="30"/>
    </row>
    <row r="15689" spans="17:17" x14ac:dyDescent="0.25">
      <c r="Q15689" s="30"/>
    </row>
    <row r="15690" spans="17:17" x14ac:dyDescent="0.25">
      <c r="Q15690" s="30"/>
    </row>
    <row r="15691" spans="17:17" x14ac:dyDescent="0.25">
      <c r="Q15691" s="30"/>
    </row>
    <row r="15692" spans="17:17" x14ac:dyDescent="0.25">
      <c r="Q15692" s="30"/>
    </row>
    <row r="15693" spans="17:17" x14ac:dyDescent="0.25">
      <c r="Q15693" s="30"/>
    </row>
    <row r="15694" spans="17:17" x14ac:dyDescent="0.25">
      <c r="Q15694" s="30"/>
    </row>
    <row r="15695" spans="17:17" x14ac:dyDescent="0.25">
      <c r="Q15695" s="30"/>
    </row>
    <row r="15696" spans="17:17" x14ac:dyDescent="0.25">
      <c r="Q15696" s="30"/>
    </row>
    <row r="15697" spans="17:17" x14ac:dyDescent="0.25">
      <c r="Q15697" s="30"/>
    </row>
    <row r="15698" spans="17:17" x14ac:dyDescent="0.25">
      <c r="Q15698" s="30"/>
    </row>
    <row r="15699" spans="17:17" x14ac:dyDescent="0.25">
      <c r="Q15699" s="30"/>
    </row>
    <row r="15700" spans="17:17" x14ac:dyDescent="0.25">
      <c r="Q15700" s="30"/>
    </row>
    <row r="15701" spans="17:17" x14ac:dyDescent="0.25">
      <c r="Q15701" s="30"/>
    </row>
    <row r="15702" spans="17:17" x14ac:dyDescent="0.25">
      <c r="Q15702" s="30"/>
    </row>
    <row r="15703" spans="17:17" x14ac:dyDescent="0.25">
      <c r="Q15703" s="30"/>
    </row>
    <row r="15704" spans="17:17" x14ac:dyDescent="0.25">
      <c r="Q15704" s="30"/>
    </row>
    <row r="15705" spans="17:17" x14ac:dyDescent="0.25">
      <c r="Q15705" s="30"/>
    </row>
    <row r="15706" spans="17:17" x14ac:dyDescent="0.25">
      <c r="Q15706" s="30"/>
    </row>
    <row r="15707" spans="17:17" x14ac:dyDescent="0.25">
      <c r="Q15707" s="30"/>
    </row>
    <row r="15708" spans="17:17" x14ac:dyDescent="0.25">
      <c r="Q15708" s="30"/>
    </row>
    <row r="15709" spans="17:17" x14ac:dyDescent="0.25">
      <c r="Q15709" s="30"/>
    </row>
    <row r="15710" spans="17:17" x14ac:dyDescent="0.25">
      <c r="Q15710" s="30"/>
    </row>
    <row r="15711" spans="17:17" x14ac:dyDescent="0.25">
      <c r="Q15711" s="30"/>
    </row>
    <row r="15712" spans="17:17" x14ac:dyDescent="0.25">
      <c r="Q15712" s="30"/>
    </row>
    <row r="15713" spans="17:17" x14ac:dyDescent="0.25">
      <c r="Q15713" s="30"/>
    </row>
    <row r="15714" spans="17:17" x14ac:dyDescent="0.25">
      <c r="Q15714" s="30"/>
    </row>
    <row r="15715" spans="17:17" x14ac:dyDescent="0.25">
      <c r="Q15715" s="30"/>
    </row>
    <row r="15716" spans="17:17" x14ac:dyDescent="0.25">
      <c r="Q15716" s="30"/>
    </row>
    <row r="15717" spans="17:17" x14ac:dyDescent="0.25">
      <c r="Q15717" s="30"/>
    </row>
    <row r="15718" spans="17:17" x14ac:dyDescent="0.25">
      <c r="Q15718" s="30"/>
    </row>
    <row r="15719" spans="17:17" x14ac:dyDescent="0.25">
      <c r="Q15719" s="30"/>
    </row>
    <row r="15720" spans="17:17" x14ac:dyDescent="0.25">
      <c r="Q15720" s="30"/>
    </row>
    <row r="15721" spans="17:17" x14ac:dyDescent="0.25">
      <c r="Q15721" s="30"/>
    </row>
    <row r="15722" spans="17:17" x14ac:dyDescent="0.25">
      <c r="Q15722" s="30"/>
    </row>
    <row r="15723" spans="17:17" x14ac:dyDescent="0.25">
      <c r="Q15723" s="30"/>
    </row>
    <row r="15724" spans="17:17" x14ac:dyDescent="0.25">
      <c r="Q15724" s="30"/>
    </row>
    <row r="15725" spans="17:17" x14ac:dyDescent="0.25">
      <c r="Q15725" s="30"/>
    </row>
    <row r="15726" spans="17:17" x14ac:dyDescent="0.25">
      <c r="Q15726" s="30"/>
    </row>
    <row r="15727" spans="17:17" x14ac:dyDescent="0.25">
      <c r="Q15727" s="30"/>
    </row>
    <row r="15728" spans="17:17" x14ac:dyDescent="0.25">
      <c r="Q15728" s="30"/>
    </row>
    <row r="15729" spans="17:17" x14ac:dyDescent="0.25">
      <c r="Q15729" s="30"/>
    </row>
    <row r="15730" spans="17:17" x14ac:dyDescent="0.25">
      <c r="Q15730" s="30"/>
    </row>
    <row r="15731" spans="17:17" x14ac:dyDescent="0.25">
      <c r="Q15731" s="30"/>
    </row>
    <row r="15732" spans="17:17" x14ac:dyDescent="0.25">
      <c r="Q15732" s="30"/>
    </row>
    <row r="15733" spans="17:17" x14ac:dyDescent="0.25">
      <c r="Q15733" s="30"/>
    </row>
    <row r="15734" spans="17:17" x14ac:dyDescent="0.25">
      <c r="Q15734" s="30"/>
    </row>
    <row r="15735" spans="17:17" x14ac:dyDescent="0.25">
      <c r="Q15735" s="30"/>
    </row>
    <row r="15736" spans="17:17" x14ac:dyDescent="0.25">
      <c r="Q15736" s="30"/>
    </row>
    <row r="15737" spans="17:17" x14ac:dyDescent="0.25">
      <c r="Q15737" s="30"/>
    </row>
    <row r="15738" spans="17:17" x14ac:dyDescent="0.25">
      <c r="Q15738" s="30"/>
    </row>
    <row r="15739" spans="17:17" x14ac:dyDescent="0.25">
      <c r="Q15739" s="30"/>
    </row>
    <row r="15740" spans="17:17" x14ac:dyDescent="0.25">
      <c r="Q15740" s="30"/>
    </row>
    <row r="15741" spans="17:17" x14ac:dyDescent="0.25">
      <c r="Q15741" s="30"/>
    </row>
    <row r="15742" spans="17:17" x14ac:dyDescent="0.25">
      <c r="Q15742" s="30"/>
    </row>
    <row r="15743" spans="17:17" x14ac:dyDescent="0.25">
      <c r="Q15743" s="30"/>
    </row>
    <row r="15744" spans="17:17" x14ac:dyDescent="0.25">
      <c r="Q15744" s="30"/>
    </row>
    <row r="15745" spans="17:17" x14ac:dyDescent="0.25">
      <c r="Q15745" s="30"/>
    </row>
    <row r="15746" spans="17:17" x14ac:dyDescent="0.25">
      <c r="Q15746" s="30"/>
    </row>
    <row r="15747" spans="17:17" x14ac:dyDescent="0.25">
      <c r="Q15747" s="30"/>
    </row>
    <row r="15748" spans="17:17" x14ac:dyDescent="0.25">
      <c r="Q15748" s="30"/>
    </row>
    <row r="15749" spans="17:17" x14ac:dyDescent="0.25">
      <c r="Q15749" s="30"/>
    </row>
    <row r="15750" spans="17:17" x14ac:dyDescent="0.25">
      <c r="Q15750" s="30"/>
    </row>
    <row r="15751" spans="17:17" x14ac:dyDescent="0.25">
      <c r="Q15751" s="30"/>
    </row>
    <row r="15752" spans="17:17" x14ac:dyDescent="0.25">
      <c r="Q15752" s="30"/>
    </row>
    <row r="15753" spans="17:17" x14ac:dyDescent="0.25">
      <c r="Q15753" s="30"/>
    </row>
    <row r="15754" spans="17:17" x14ac:dyDescent="0.25">
      <c r="Q15754" s="30"/>
    </row>
    <row r="15755" spans="17:17" x14ac:dyDescent="0.25">
      <c r="Q15755" s="30"/>
    </row>
    <row r="15756" spans="17:17" x14ac:dyDescent="0.25">
      <c r="Q15756" s="30"/>
    </row>
    <row r="15757" spans="17:17" x14ac:dyDescent="0.25">
      <c r="Q15757" s="30"/>
    </row>
    <row r="15758" spans="17:17" x14ac:dyDescent="0.25">
      <c r="Q15758" s="30"/>
    </row>
    <row r="15759" spans="17:17" x14ac:dyDescent="0.25">
      <c r="Q15759" s="30"/>
    </row>
    <row r="15760" spans="17:17" x14ac:dyDescent="0.25">
      <c r="Q15760" s="30"/>
    </row>
    <row r="15761" spans="17:17" x14ac:dyDescent="0.25">
      <c r="Q15761" s="30"/>
    </row>
    <row r="15762" spans="17:17" x14ac:dyDescent="0.25">
      <c r="Q15762" s="30"/>
    </row>
    <row r="15763" spans="17:17" x14ac:dyDescent="0.25">
      <c r="Q15763" s="30"/>
    </row>
    <row r="15764" spans="17:17" x14ac:dyDescent="0.25">
      <c r="Q15764" s="30"/>
    </row>
    <row r="15765" spans="17:17" x14ac:dyDescent="0.25">
      <c r="Q15765" s="30"/>
    </row>
    <row r="15766" spans="17:17" x14ac:dyDescent="0.25">
      <c r="Q15766" s="30"/>
    </row>
    <row r="15767" spans="17:17" x14ac:dyDescent="0.25">
      <c r="Q15767" s="30"/>
    </row>
    <row r="15768" spans="17:17" x14ac:dyDescent="0.25">
      <c r="Q15768" s="30"/>
    </row>
    <row r="15769" spans="17:17" x14ac:dyDescent="0.25">
      <c r="Q15769" s="30"/>
    </row>
    <row r="15770" spans="17:17" x14ac:dyDescent="0.25">
      <c r="Q15770" s="30"/>
    </row>
    <row r="15771" spans="17:17" x14ac:dyDescent="0.25">
      <c r="Q15771" s="30"/>
    </row>
    <row r="15772" spans="17:17" x14ac:dyDescent="0.25">
      <c r="Q15772" s="30"/>
    </row>
    <row r="15773" spans="17:17" x14ac:dyDescent="0.25">
      <c r="Q15773" s="30"/>
    </row>
    <row r="15774" spans="17:17" x14ac:dyDescent="0.25">
      <c r="Q15774" s="30"/>
    </row>
    <row r="15775" spans="17:17" x14ac:dyDescent="0.25">
      <c r="Q15775" s="30"/>
    </row>
    <row r="15776" spans="17:17" x14ac:dyDescent="0.25">
      <c r="Q15776" s="30"/>
    </row>
    <row r="15777" spans="17:17" x14ac:dyDescent="0.25">
      <c r="Q15777" s="30"/>
    </row>
    <row r="15778" spans="17:17" x14ac:dyDescent="0.25">
      <c r="Q15778" s="30"/>
    </row>
    <row r="15779" spans="17:17" x14ac:dyDescent="0.25">
      <c r="Q15779" s="30"/>
    </row>
    <row r="15780" spans="17:17" x14ac:dyDescent="0.25">
      <c r="Q15780" s="30"/>
    </row>
    <row r="15781" spans="17:17" x14ac:dyDescent="0.25">
      <c r="Q15781" s="30"/>
    </row>
    <row r="15782" spans="17:17" x14ac:dyDescent="0.25">
      <c r="Q15782" s="30"/>
    </row>
    <row r="15783" spans="17:17" x14ac:dyDescent="0.25">
      <c r="Q15783" s="30"/>
    </row>
    <row r="15784" spans="17:17" x14ac:dyDescent="0.25">
      <c r="Q15784" s="30"/>
    </row>
    <row r="15785" spans="17:17" x14ac:dyDescent="0.25">
      <c r="Q15785" s="30"/>
    </row>
    <row r="15786" spans="17:17" x14ac:dyDescent="0.25">
      <c r="Q15786" s="30"/>
    </row>
    <row r="15787" spans="17:17" x14ac:dyDescent="0.25">
      <c r="Q15787" s="30"/>
    </row>
    <row r="15788" spans="17:17" x14ac:dyDescent="0.25">
      <c r="Q15788" s="30"/>
    </row>
    <row r="15789" spans="17:17" x14ac:dyDescent="0.25">
      <c r="Q15789" s="30"/>
    </row>
    <row r="15790" spans="17:17" x14ac:dyDescent="0.25">
      <c r="Q15790" s="30"/>
    </row>
    <row r="15791" spans="17:17" x14ac:dyDescent="0.25">
      <c r="Q15791" s="30"/>
    </row>
    <row r="15792" spans="17:17" x14ac:dyDescent="0.25">
      <c r="Q15792" s="30"/>
    </row>
    <row r="15793" spans="17:17" x14ac:dyDescent="0.25">
      <c r="Q15793" s="30"/>
    </row>
    <row r="15794" spans="17:17" x14ac:dyDescent="0.25">
      <c r="Q15794" s="30"/>
    </row>
    <row r="15795" spans="17:17" x14ac:dyDescent="0.25">
      <c r="Q15795" s="30"/>
    </row>
    <row r="15796" spans="17:17" x14ac:dyDescent="0.25">
      <c r="Q15796" s="30"/>
    </row>
    <row r="15797" spans="17:17" x14ac:dyDescent="0.25">
      <c r="Q15797" s="30"/>
    </row>
    <row r="15798" spans="17:17" x14ac:dyDescent="0.25">
      <c r="Q15798" s="30"/>
    </row>
    <row r="15799" spans="17:17" x14ac:dyDescent="0.25">
      <c r="Q15799" s="30"/>
    </row>
    <row r="15800" spans="17:17" x14ac:dyDescent="0.25">
      <c r="Q15800" s="30"/>
    </row>
    <row r="15801" spans="17:17" x14ac:dyDescent="0.25">
      <c r="Q15801" s="30"/>
    </row>
    <row r="15802" spans="17:17" x14ac:dyDescent="0.25">
      <c r="Q15802" s="30"/>
    </row>
    <row r="15803" spans="17:17" x14ac:dyDescent="0.25">
      <c r="Q15803" s="30"/>
    </row>
    <row r="15804" spans="17:17" x14ac:dyDescent="0.25">
      <c r="Q15804" s="30"/>
    </row>
    <row r="15805" spans="17:17" x14ac:dyDescent="0.25">
      <c r="Q15805" s="30"/>
    </row>
    <row r="15806" spans="17:17" x14ac:dyDescent="0.25">
      <c r="Q15806" s="30"/>
    </row>
    <row r="15807" spans="17:17" x14ac:dyDescent="0.25">
      <c r="Q15807" s="30"/>
    </row>
    <row r="15808" spans="17:17" x14ac:dyDescent="0.25">
      <c r="Q15808" s="30"/>
    </row>
    <row r="15809" spans="17:17" x14ac:dyDescent="0.25">
      <c r="Q15809" s="30"/>
    </row>
    <row r="15810" spans="17:17" x14ac:dyDescent="0.25">
      <c r="Q15810" s="30"/>
    </row>
    <row r="15811" spans="17:17" x14ac:dyDescent="0.25">
      <c r="Q15811" s="30"/>
    </row>
    <row r="15812" spans="17:17" x14ac:dyDescent="0.25">
      <c r="Q15812" s="30"/>
    </row>
    <row r="15813" spans="17:17" x14ac:dyDescent="0.25">
      <c r="Q15813" s="30"/>
    </row>
    <row r="15814" spans="17:17" x14ac:dyDescent="0.25">
      <c r="Q15814" s="30"/>
    </row>
    <row r="15815" spans="17:17" x14ac:dyDescent="0.25">
      <c r="Q15815" s="30"/>
    </row>
    <row r="15816" spans="17:17" x14ac:dyDescent="0.25">
      <c r="Q15816" s="30"/>
    </row>
    <row r="15817" spans="17:17" x14ac:dyDescent="0.25">
      <c r="Q15817" s="30"/>
    </row>
    <row r="15818" spans="17:17" x14ac:dyDescent="0.25">
      <c r="Q15818" s="30"/>
    </row>
    <row r="15819" spans="17:17" x14ac:dyDescent="0.25">
      <c r="Q15819" s="30"/>
    </row>
    <row r="15820" spans="17:17" x14ac:dyDescent="0.25">
      <c r="Q15820" s="30"/>
    </row>
    <row r="15821" spans="17:17" x14ac:dyDescent="0.25">
      <c r="Q15821" s="30"/>
    </row>
    <row r="15822" spans="17:17" x14ac:dyDescent="0.25">
      <c r="Q15822" s="30"/>
    </row>
    <row r="15823" spans="17:17" x14ac:dyDescent="0.25">
      <c r="Q15823" s="30"/>
    </row>
    <row r="15824" spans="17:17" x14ac:dyDescent="0.25">
      <c r="Q15824" s="30"/>
    </row>
    <row r="15825" spans="17:17" x14ac:dyDescent="0.25">
      <c r="Q15825" s="30"/>
    </row>
    <row r="15826" spans="17:17" x14ac:dyDescent="0.25">
      <c r="Q15826" s="30"/>
    </row>
    <row r="15827" spans="17:17" x14ac:dyDescent="0.25">
      <c r="Q15827" s="30"/>
    </row>
    <row r="15828" spans="17:17" x14ac:dyDescent="0.25">
      <c r="Q15828" s="30"/>
    </row>
    <row r="15829" spans="17:17" x14ac:dyDescent="0.25">
      <c r="Q15829" s="30"/>
    </row>
    <row r="15830" spans="17:17" x14ac:dyDescent="0.25">
      <c r="Q15830" s="30"/>
    </row>
    <row r="15831" spans="17:17" x14ac:dyDescent="0.25">
      <c r="Q15831" s="30"/>
    </row>
    <row r="15832" spans="17:17" x14ac:dyDescent="0.25">
      <c r="Q15832" s="30"/>
    </row>
    <row r="15833" spans="17:17" x14ac:dyDescent="0.25">
      <c r="Q15833" s="30"/>
    </row>
    <row r="15834" spans="17:17" x14ac:dyDescent="0.25">
      <c r="Q15834" s="30"/>
    </row>
    <row r="15835" spans="17:17" x14ac:dyDescent="0.25">
      <c r="Q15835" s="30"/>
    </row>
    <row r="15836" spans="17:17" x14ac:dyDescent="0.25">
      <c r="Q15836" s="30"/>
    </row>
    <row r="15837" spans="17:17" x14ac:dyDescent="0.25">
      <c r="Q15837" s="30"/>
    </row>
    <row r="15838" spans="17:17" x14ac:dyDescent="0.25">
      <c r="Q15838" s="30"/>
    </row>
    <row r="15839" spans="17:17" x14ac:dyDescent="0.25">
      <c r="Q15839" s="30"/>
    </row>
    <row r="15840" spans="17:17" x14ac:dyDescent="0.25">
      <c r="Q15840" s="30"/>
    </row>
    <row r="15841" spans="17:17" x14ac:dyDescent="0.25">
      <c r="Q15841" s="30"/>
    </row>
    <row r="15842" spans="17:17" x14ac:dyDescent="0.25">
      <c r="Q15842" s="30"/>
    </row>
    <row r="15843" spans="17:17" x14ac:dyDescent="0.25">
      <c r="Q15843" s="30"/>
    </row>
    <row r="15844" spans="17:17" x14ac:dyDescent="0.25">
      <c r="Q15844" s="30"/>
    </row>
    <row r="15845" spans="17:17" x14ac:dyDescent="0.25">
      <c r="Q15845" s="30"/>
    </row>
    <row r="15846" spans="17:17" x14ac:dyDescent="0.25">
      <c r="Q15846" s="30"/>
    </row>
    <row r="15847" spans="17:17" x14ac:dyDescent="0.25">
      <c r="Q15847" s="30"/>
    </row>
    <row r="15848" spans="17:17" x14ac:dyDescent="0.25">
      <c r="Q15848" s="30"/>
    </row>
    <row r="15849" spans="17:17" x14ac:dyDescent="0.25">
      <c r="Q15849" s="30"/>
    </row>
    <row r="15850" spans="17:17" x14ac:dyDescent="0.25">
      <c r="Q15850" s="30"/>
    </row>
    <row r="15851" spans="17:17" x14ac:dyDescent="0.25">
      <c r="Q15851" s="30"/>
    </row>
    <row r="15852" spans="17:17" x14ac:dyDescent="0.25">
      <c r="Q15852" s="30"/>
    </row>
    <row r="15853" spans="17:17" x14ac:dyDescent="0.25">
      <c r="Q15853" s="30"/>
    </row>
    <row r="15854" spans="17:17" x14ac:dyDescent="0.25">
      <c r="Q15854" s="30"/>
    </row>
    <row r="15855" spans="17:17" x14ac:dyDescent="0.25">
      <c r="Q15855" s="30"/>
    </row>
    <row r="15856" spans="17:17" x14ac:dyDescent="0.25">
      <c r="Q15856" s="30"/>
    </row>
    <row r="15857" spans="17:17" x14ac:dyDescent="0.25">
      <c r="Q15857" s="30"/>
    </row>
    <row r="15858" spans="17:17" x14ac:dyDescent="0.25">
      <c r="Q15858" s="30"/>
    </row>
    <row r="15859" spans="17:17" x14ac:dyDescent="0.25">
      <c r="Q15859" s="30"/>
    </row>
    <row r="15860" spans="17:17" x14ac:dyDescent="0.25">
      <c r="Q15860" s="30"/>
    </row>
    <row r="15861" spans="17:17" x14ac:dyDescent="0.25">
      <c r="Q15861" s="30"/>
    </row>
    <row r="15862" spans="17:17" x14ac:dyDescent="0.25">
      <c r="Q15862" s="30"/>
    </row>
    <row r="15863" spans="17:17" x14ac:dyDescent="0.25">
      <c r="Q15863" s="30"/>
    </row>
    <row r="15864" spans="17:17" x14ac:dyDescent="0.25">
      <c r="Q15864" s="30"/>
    </row>
    <row r="15865" spans="17:17" x14ac:dyDescent="0.25">
      <c r="Q15865" s="30"/>
    </row>
    <row r="15866" spans="17:17" x14ac:dyDescent="0.25">
      <c r="Q15866" s="30"/>
    </row>
    <row r="15867" spans="17:17" x14ac:dyDescent="0.25">
      <c r="Q15867" s="30"/>
    </row>
    <row r="15868" spans="17:17" x14ac:dyDescent="0.25">
      <c r="Q15868" s="30"/>
    </row>
    <row r="15869" spans="17:17" x14ac:dyDescent="0.25">
      <c r="Q15869" s="30"/>
    </row>
    <row r="15870" spans="17:17" x14ac:dyDescent="0.25">
      <c r="Q15870" s="30"/>
    </row>
    <row r="15871" spans="17:17" x14ac:dyDescent="0.25">
      <c r="Q15871" s="30"/>
    </row>
    <row r="15872" spans="17:17" x14ac:dyDescent="0.25">
      <c r="Q15872" s="30"/>
    </row>
    <row r="15873" spans="17:17" x14ac:dyDescent="0.25">
      <c r="Q15873" s="30"/>
    </row>
    <row r="15874" spans="17:17" x14ac:dyDescent="0.25">
      <c r="Q15874" s="30"/>
    </row>
    <row r="15875" spans="17:17" x14ac:dyDescent="0.25">
      <c r="Q15875" s="30"/>
    </row>
    <row r="15876" spans="17:17" x14ac:dyDescent="0.25">
      <c r="Q15876" s="30"/>
    </row>
    <row r="15877" spans="17:17" x14ac:dyDescent="0.25">
      <c r="Q15877" s="30"/>
    </row>
    <row r="15878" spans="17:17" x14ac:dyDescent="0.25">
      <c r="Q15878" s="30"/>
    </row>
    <row r="15879" spans="17:17" x14ac:dyDescent="0.25">
      <c r="Q15879" s="30"/>
    </row>
    <row r="15880" spans="17:17" x14ac:dyDescent="0.25">
      <c r="Q15880" s="30"/>
    </row>
    <row r="15881" spans="17:17" x14ac:dyDescent="0.25">
      <c r="Q15881" s="30"/>
    </row>
    <row r="15882" spans="17:17" x14ac:dyDescent="0.25">
      <c r="Q15882" s="30"/>
    </row>
    <row r="15883" spans="17:17" x14ac:dyDescent="0.25">
      <c r="Q15883" s="30"/>
    </row>
    <row r="15884" spans="17:17" x14ac:dyDescent="0.25">
      <c r="Q15884" s="30"/>
    </row>
    <row r="15885" spans="17:17" x14ac:dyDescent="0.25">
      <c r="Q15885" s="30"/>
    </row>
    <row r="15886" spans="17:17" x14ac:dyDescent="0.25">
      <c r="Q15886" s="30"/>
    </row>
    <row r="15887" spans="17:17" x14ac:dyDescent="0.25">
      <c r="Q15887" s="30"/>
    </row>
    <row r="15888" spans="17:17" x14ac:dyDescent="0.25">
      <c r="Q15888" s="30"/>
    </row>
    <row r="15889" spans="17:17" x14ac:dyDescent="0.25">
      <c r="Q15889" s="30"/>
    </row>
    <row r="15890" spans="17:17" x14ac:dyDescent="0.25">
      <c r="Q15890" s="30"/>
    </row>
    <row r="15891" spans="17:17" x14ac:dyDescent="0.25">
      <c r="Q15891" s="30"/>
    </row>
    <row r="15892" spans="17:17" x14ac:dyDescent="0.25">
      <c r="Q15892" s="30"/>
    </row>
    <row r="15893" spans="17:17" x14ac:dyDescent="0.25">
      <c r="Q15893" s="30"/>
    </row>
    <row r="15894" spans="17:17" x14ac:dyDescent="0.25">
      <c r="Q15894" s="30"/>
    </row>
    <row r="15895" spans="17:17" x14ac:dyDescent="0.25">
      <c r="Q15895" s="30"/>
    </row>
    <row r="15896" spans="17:17" x14ac:dyDescent="0.25">
      <c r="Q15896" s="30"/>
    </row>
    <row r="15897" spans="17:17" x14ac:dyDescent="0.25">
      <c r="Q15897" s="30"/>
    </row>
    <row r="15898" spans="17:17" x14ac:dyDescent="0.25">
      <c r="Q15898" s="30"/>
    </row>
    <row r="15899" spans="17:17" x14ac:dyDescent="0.25">
      <c r="Q15899" s="30"/>
    </row>
    <row r="15900" spans="17:17" x14ac:dyDescent="0.25">
      <c r="Q15900" s="30"/>
    </row>
    <row r="15901" spans="17:17" x14ac:dyDescent="0.25">
      <c r="Q15901" s="30"/>
    </row>
    <row r="15902" spans="17:17" x14ac:dyDescent="0.25">
      <c r="Q15902" s="30"/>
    </row>
    <row r="15903" spans="17:17" x14ac:dyDescent="0.25">
      <c r="Q15903" s="30"/>
    </row>
    <row r="15904" spans="17:17" x14ac:dyDescent="0.25">
      <c r="Q15904" s="30"/>
    </row>
    <row r="15905" spans="17:17" x14ac:dyDescent="0.25">
      <c r="Q15905" s="30"/>
    </row>
    <row r="15906" spans="17:17" x14ac:dyDescent="0.25">
      <c r="Q15906" s="30"/>
    </row>
    <row r="15907" spans="17:17" x14ac:dyDescent="0.25">
      <c r="Q15907" s="30"/>
    </row>
    <row r="15908" spans="17:17" x14ac:dyDescent="0.25">
      <c r="Q15908" s="30"/>
    </row>
    <row r="15909" spans="17:17" x14ac:dyDescent="0.25">
      <c r="Q15909" s="30"/>
    </row>
    <row r="15910" spans="17:17" x14ac:dyDescent="0.25">
      <c r="Q15910" s="30"/>
    </row>
    <row r="15911" spans="17:17" x14ac:dyDescent="0.25">
      <c r="Q15911" s="30"/>
    </row>
    <row r="15912" spans="17:17" x14ac:dyDescent="0.25">
      <c r="Q15912" s="30"/>
    </row>
    <row r="15913" spans="17:17" x14ac:dyDescent="0.25">
      <c r="Q15913" s="30"/>
    </row>
    <row r="15914" spans="17:17" x14ac:dyDescent="0.25">
      <c r="Q15914" s="30"/>
    </row>
    <row r="15915" spans="17:17" x14ac:dyDescent="0.25">
      <c r="Q15915" s="30"/>
    </row>
    <row r="15916" spans="17:17" x14ac:dyDescent="0.25">
      <c r="Q15916" s="30"/>
    </row>
    <row r="15917" spans="17:17" x14ac:dyDescent="0.25">
      <c r="Q15917" s="30"/>
    </row>
    <row r="15918" spans="17:17" x14ac:dyDescent="0.25">
      <c r="Q15918" s="30"/>
    </row>
    <row r="15919" spans="17:17" x14ac:dyDescent="0.25">
      <c r="Q15919" s="30"/>
    </row>
    <row r="15920" spans="17:17" x14ac:dyDescent="0.25">
      <c r="Q15920" s="30"/>
    </row>
    <row r="15921" spans="17:17" x14ac:dyDescent="0.25">
      <c r="Q15921" s="30"/>
    </row>
    <row r="15922" spans="17:17" x14ac:dyDescent="0.25">
      <c r="Q15922" s="30"/>
    </row>
    <row r="15923" spans="17:17" x14ac:dyDescent="0.25">
      <c r="Q15923" s="30"/>
    </row>
    <row r="15924" spans="17:17" x14ac:dyDescent="0.25">
      <c r="Q15924" s="30"/>
    </row>
    <row r="15925" spans="17:17" x14ac:dyDescent="0.25">
      <c r="Q15925" s="30"/>
    </row>
    <row r="15926" spans="17:17" x14ac:dyDescent="0.25">
      <c r="Q15926" s="30"/>
    </row>
    <row r="15927" spans="17:17" x14ac:dyDescent="0.25">
      <c r="Q15927" s="30"/>
    </row>
    <row r="15928" spans="17:17" x14ac:dyDescent="0.25">
      <c r="Q15928" s="30"/>
    </row>
    <row r="15929" spans="17:17" x14ac:dyDescent="0.25">
      <c r="Q15929" s="30"/>
    </row>
    <row r="15930" spans="17:17" x14ac:dyDescent="0.25">
      <c r="Q15930" s="30"/>
    </row>
    <row r="15931" spans="17:17" x14ac:dyDescent="0.25">
      <c r="Q15931" s="30"/>
    </row>
    <row r="15932" spans="17:17" x14ac:dyDescent="0.25">
      <c r="Q15932" s="30"/>
    </row>
    <row r="15933" spans="17:17" x14ac:dyDescent="0.25">
      <c r="Q15933" s="30"/>
    </row>
    <row r="15934" spans="17:17" x14ac:dyDescent="0.25">
      <c r="Q15934" s="30"/>
    </row>
    <row r="15935" spans="17:17" x14ac:dyDescent="0.25">
      <c r="Q15935" s="30"/>
    </row>
    <row r="15936" spans="17:17" x14ac:dyDescent="0.25">
      <c r="Q15936" s="30"/>
    </row>
    <row r="15937" spans="17:17" x14ac:dyDescent="0.25">
      <c r="Q15937" s="30"/>
    </row>
    <row r="15938" spans="17:17" x14ac:dyDescent="0.25">
      <c r="Q15938" s="30"/>
    </row>
    <row r="15939" spans="17:17" x14ac:dyDescent="0.25">
      <c r="Q15939" s="30"/>
    </row>
    <row r="15940" spans="17:17" x14ac:dyDescent="0.25">
      <c r="Q15940" s="30"/>
    </row>
    <row r="15941" spans="17:17" x14ac:dyDescent="0.25">
      <c r="Q15941" s="30"/>
    </row>
    <row r="15942" spans="17:17" x14ac:dyDescent="0.25">
      <c r="Q15942" s="30"/>
    </row>
    <row r="15943" spans="17:17" x14ac:dyDescent="0.25">
      <c r="Q15943" s="30"/>
    </row>
    <row r="15944" spans="17:17" x14ac:dyDescent="0.25">
      <c r="Q15944" s="30"/>
    </row>
    <row r="15945" spans="17:17" x14ac:dyDescent="0.25">
      <c r="Q15945" s="30"/>
    </row>
    <row r="15946" spans="17:17" x14ac:dyDescent="0.25">
      <c r="Q15946" s="30"/>
    </row>
    <row r="15947" spans="17:17" x14ac:dyDescent="0.25">
      <c r="Q15947" s="30"/>
    </row>
    <row r="15948" spans="17:17" x14ac:dyDescent="0.25">
      <c r="Q15948" s="30"/>
    </row>
    <row r="15949" spans="17:17" x14ac:dyDescent="0.25">
      <c r="Q15949" s="30"/>
    </row>
    <row r="15950" spans="17:17" x14ac:dyDescent="0.25">
      <c r="Q15950" s="30"/>
    </row>
    <row r="15951" spans="17:17" x14ac:dyDescent="0.25">
      <c r="Q15951" s="30"/>
    </row>
    <row r="15952" spans="17:17" x14ac:dyDescent="0.25">
      <c r="Q15952" s="30"/>
    </row>
    <row r="15953" spans="17:17" x14ac:dyDescent="0.25">
      <c r="Q15953" s="30"/>
    </row>
    <row r="15954" spans="17:17" x14ac:dyDescent="0.25">
      <c r="Q15954" s="30"/>
    </row>
    <row r="15955" spans="17:17" x14ac:dyDescent="0.25">
      <c r="Q15955" s="30"/>
    </row>
    <row r="15956" spans="17:17" x14ac:dyDescent="0.25">
      <c r="Q15956" s="30"/>
    </row>
    <row r="15957" spans="17:17" x14ac:dyDescent="0.25">
      <c r="Q15957" s="30"/>
    </row>
    <row r="15958" spans="17:17" x14ac:dyDescent="0.25">
      <c r="Q15958" s="30"/>
    </row>
    <row r="15959" spans="17:17" x14ac:dyDescent="0.25">
      <c r="Q15959" s="30"/>
    </row>
    <row r="15960" spans="17:17" x14ac:dyDescent="0.25">
      <c r="Q15960" s="30"/>
    </row>
    <row r="15961" spans="17:17" x14ac:dyDescent="0.25">
      <c r="Q15961" s="30"/>
    </row>
    <row r="15962" spans="17:17" x14ac:dyDescent="0.25">
      <c r="Q15962" s="30"/>
    </row>
    <row r="15963" spans="17:17" x14ac:dyDescent="0.25">
      <c r="Q15963" s="30"/>
    </row>
    <row r="15964" spans="17:17" x14ac:dyDescent="0.25">
      <c r="Q15964" s="30"/>
    </row>
    <row r="15965" spans="17:17" x14ac:dyDescent="0.25">
      <c r="Q15965" s="30"/>
    </row>
    <row r="15966" spans="17:17" x14ac:dyDescent="0.25">
      <c r="Q15966" s="30"/>
    </row>
    <row r="15967" spans="17:17" x14ac:dyDescent="0.25">
      <c r="Q15967" s="30"/>
    </row>
    <row r="15968" spans="17:17" x14ac:dyDescent="0.25">
      <c r="Q15968" s="30"/>
    </row>
    <row r="15969" spans="17:17" x14ac:dyDescent="0.25">
      <c r="Q15969" s="30"/>
    </row>
    <row r="15970" spans="17:17" x14ac:dyDescent="0.25">
      <c r="Q15970" s="30"/>
    </row>
    <row r="15971" spans="17:17" x14ac:dyDescent="0.25">
      <c r="Q15971" s="30"/>
    </row>
    <row r="15972" spans="17:17" x14ac:dyDescent="0.25">
      <c r="Q15972" s="30"/>
    </row>
    <row r="15973" spans="17:17" x14ac:dyDescent="0.25">
      <c r="Q15973" s="30"/>
    </row>
    <row r="15974" spans="17:17" x14ac:dyDescent="0.25">
      <c r="Q15974" s="30"/>
    </row>
    <row r="15975" spans="17:17" x14ac:dyDescent="0.25">
      <c r="Q15975" s="30"/>
    </row>
    <row r="15976" spans="17:17" x14ac:dyDescent="0.25">
      <c r="Q15976" s="30"/>
    </row>
    <row r="15977" spans="17:17" x14ac:dyDescent="0.25">
      <c r="Q15977" s="30"/>
    </row>
    <row r="15978" spans="17:17" x14ac:dyDescent="0.25">
      <c r="Q15978" s="30"/>
    </row>
    <row r="15979" spans="17:17" x14ac:dyDescent="0.25">
      <c r="Q15979" s="30"/>
    </row>
    <row r="15980" spans="17:17" x14ac:dyDescent="0.25">
      <c r="Q15980" s="30"/>
    </row>
    <row r="15981" spans="17:17" x14ac:dyDescent="0.25">
      <c r="Q15981" s="30"/>
    </row>
    <row r="15982" spans="17:17" x14ac:dyDescent="0.25">
      <c r="Q15982" s="30"/>
    </row>
    <row r="15983" spans="17:17" x14ac:dyDescent="0.25">
      <c r="Q15983" s="30"/>
    </row>
    <row r="15984" spans="17:17" x14ac:dyDescent="0.25">
      <c r="Q15984" s="30"/>
    </row>
    <row r="15985" spans="17:17" x14ac:dyDescent="0.25">
      <c r="Q15985" s="30"/>
    </row>
    <row r="15986" spans="17:17" x14ac:dyDescent="0.25">
      <c r="Q15986" s="30"/>
    </row>
    <row r="15987" spans="17:17" x14ac:dyDescent="0.25">
      <c r="Q15987" s="30"/>
    </row>
    <row r="15988" spans="17:17" x14ac:dyDescent="0.25">
      <c r="Q15988" s="30"/>
    </row>
    <row r="15989" spans="17:17" x14ac:dyDescent="0.25">
      <c r="Q15989" s="30"/>
    </row>
    <row r="15990" spans="17:17" x14ac:dyDescent="0.25">
      <c r="Q15990" s="30"/>
    </row>
    <row r="15991" spans="17:17" x14ac:dyDescent="0.25">
      <c r="Q15991" s="30"/>
    </row>
    <row r="15992" spans="17:17" x14ac:dyDescent="0.25">
      <c r="Q15992" s="30"/>
    </row>
    <row r="15993" spans="17:17" x14ac:dyDescent="0.25">
      <c r="Q15993" s="30"/>
    </row>
    <row r="15994" spans="17:17" x14ac:dyDescent="0.25">
      <c r="Q15994" s="30"/>
    </row>
    <row r="15995" spans="17:17" x14ac:dyDescent="0.25">
      <c r="Q15995" s="30"/>
    </row>
    <row r="15996" spans="17:17" x14ac:dyDescent="0.25">
      <c r="Q15996" s="30"/>
    </row>
    <row r="15997" spans="17:17" x14ac:dyDescent="0.25">
      <c r="Q15997" s="30"/>
    </row>
    <row r="15998" spans="17:17" x14ac:dyDescent="0.25">
      <c r="Q15998" s="30"/>
    </row>
    <row r="15999" spans="17:17" x14ac:dyDescent="0.25">
      <c r="Q15999" s="30"/>
    </row>
    <row r="16000" spans="17:17" x14ac:dyDescent="0.25">
      <c r="Q16000" s="30"/>
    </row>
    <row r="16001" spans="17:17" x14ac:dyDescent="0.25">
      <c r="Q16001" s="30"/>
    </row>
    <row r="16002" spans="17:17" x14ac:dyDescent="0.25">
      <c r="Q16002" s="30"/>
    </row>
    <row r="16003" spans="17:17" x14ac:dyDescent="0.25">
      <c r="Q16003" s="30"/>
    </row>
    <row r="16004" spans="17:17" x14ac:dyDescent="0.25">
      <c r="Q16004" s="30"/>
    </row>
    <row r="16005" spans="17:17" x14ac:dyDescent="0.25">
      <c r="Q16005" s="30"/>
    </row>
    <row r="16006" spans="17:17" x14ac:dyDescent="0.25">
      <c r="Q16006" s="30"/>
    </row>
    <row r="16007" spans="17:17" x14ac:dyDescent="0.25">
      <c r="Q16007" s="30"/>
    </row>
    <row r="16008" spans="17:17" x14ac:dyDescent="0.25">
      <c r="Q16008" s="30"/>
    </row>
    <row r="16009" spans="17:17" x14ac:dyDescent="0.25">
      <c r="Q16009" s="30"/>
    </row>
    <row r="16010" spans="17:17" x14ac:dyDescent="0.25">
      <c r="Q16010" s="30"/>
    </row>
    <row r="16011" spans="17:17" x14ac:dyDescent="0.25">
      <c r="Q16011" s="30"/>
    </row>
    <row r="16012" spans="17:17" x14ac:dyDescent="0.25">
      <c r="Q16012" s="30"/>
    </row>
    <row r="16013" spans="17:17" x14ac:dyDescent="0.25">
      <c r="Q16013" s="30"/>
    </row>
    <row r="16014" spans="17:17" x14ac:dyDescent="0.25">
      <c r="Q16014" s="30"/>
    </row>
    <row r="16015" spans="17:17" x14ac:dyDescent="0.25">
      <c r="Q16015" s="30"/>
    </row>
    <row r="16016" spans="17:17" x14ac:dyDescent="0.25">
      <c r="Q16016" s="30"/>
    </row>
    <row r="16017" spans="17:17" x14ac:dyDescent="0.25">
      <c r="Q16017" s="30"/>
    </row>
    <row r="16018" spans="17:17" x14ac:dyDescent="0.25">
      <c r="Q16018" s="30"/>
    </row>
    <row r="16019" spans="17:17" x14ac:dyDescent="0.25">
      <c r="Q16019" s="30"/>
    </row>
    <row r="16020" spans="17:17" x14ac:dyDescent="0.25">
      <c r="Q16020" s="30"/>
    </row>
    <row r="16021" spans="17:17" x14ac:dyDescent="0.25">
      <c r="Q16021" s="30"/>
    </row>
    <row r="16022" spans="17:17" x14ac:dyDescent="0.25">
      <c r="Q16022" s="30"/>
    </row>
    <row r="16023" spans="17:17" x14ac:dyDescent="0.25">
      <c r="Q16023" s="30"/>
    </row>
    <row r="16024" spans="17:17" x14ac:dyDescent="0.25">
      <c r="Q16024" s="30"/>
    </row>
    <row r="16025" spans="17:17" x14ac:dyDescent="0.25">
      <c r="Q16025" s="30"/>
    </row>
    <row r="16026" spans="17:17" x14ac:dyDescent="0.25">
      <c r="Q16026" s="30"/>
    </row>
    <row r="16027" spans="17:17" x14ac:dyDescent="0.25">
      <c r="Q16027" s="30"/>
    </row>
    <row r="16028" spans="17:17" x14ac:dyDescent="0.25">
      <c r="Q16028" s="30"/>
    </row>
    <row r="16029" spans="17:17" x14ac:dyDescent="0.25">
      <c r="Q16029" s="30"/>
    </row>
    <row r="16030" spans="17:17" x14ac:dyDescent="0.25">
      <c r="Q16030" s="30"/>
    </row>
    <row r="16031" spans="17:17" x14ac:dyDescent="0.25">
      <c r="Q16031" s="30"/>
    </row>
    <row r="16032" spans="17:17" x14ac:dyDescent="0.25">
      <c r="Q16032" s="30"/>
    </row>
    <row r="16033" spans="17:17" x14ac:dyDescent="0.25">
      <c r="Q16033" s="30"/>
    </row>
    <row r="16034" spans="17:17" x14ac:dyDescent="0.25">
      <c r="Q16034" s="30"/>
    </row>
    <row r="16035" spans="17:17" x14ac:dyDescent="0.25">
      <c r="Q16035" s="30"/>
    </row>
    <row r="16036" spans="17:17" x14ac:dyDescent="0.25">
      <c r="Q16036" s="30"/>
    </row>
    <row r="16037" spans="17:17" x14ac:dyDescent="0.25">
      <c r="Q16037" s="30"/>
    </row>
    <row r="16038" spans="17:17" x14ac:dyDescent="0.25">
      <c r="Q16038" s="30"/>
    </row>
    <row r="16039" spans="17:17" x14ac:dyDescent="0.25">
      <c r="Q16039" s="30"/>
    </row>
    <row r="16040" spans="17:17" x14ac:dyDescent="0.25">
      <c r="Q16040" s="30"/>
    </row>
    <row r="16041" spans="17:17" x14ac:dyDescent="0.25">
      <c r="Q16041" s="30"/>
    </row>
    <row r="16042" spans="17:17" x14ac:dyDescent="0.25">
      <c r="Q16042" s="30"/>
    </row>
    <row r="16043" spans="17:17" x14ac:dyDescent="0.25">
      <c r="Q16043" s="30"/>
    </row>
    <row r="16044" spans="17:17" x14ac:dyDescent="0.25">
      <c r="Q16044" s="30"/>
    </row>
    <row r="16045" spans="17:17" x14ac:dyDescent="0.25">
      <c r="Q16045" s="30"/>
    </row>
    <row r="16046" spans="17:17" x14ac:dyDescent="0.25">
      <c r="Q16046" s="30"/>
    </row>
    <row r="16047" spans="17:17" x14ac:dyDescent="0.25">
      <c r="Q16047" s="30"/>
    </row>
    <row r="16048" spans="17:17" x14ac:dyDescent="0.25">
      <c r="Q16048" s="30"/>
    </row>
    <row r="16049" spans="17:17" x14ac:dyDescent="0.25">
      <c r="Q16049" s="30"/>
    </row>
    <row r="16050" spans="17:17" x14ac:dyDescent="0.25">
      <c r="Q16050" s="30"/>
    </row>
    <row r="16051" spans="17:17" x14ac:dyDescent="0.25">
      <c r="Q16051" s="30"/>
    </row>
    <row r="16052" spans="17:17" x14ac:dyDescent="0.25">
      <c r="Q16052" s="30"/>
    </row>
    <row r="16053" spans="17:17" x14ac:dyDescent="0.25">
      <c r="Q16053" s="30"/>
    </row>
    <row r="16054" spans="17:17" x14ac:dyDescent="0.25">
      <c r="Q16054" s="30"/>
    </row>
    <row r="16055" spans="17:17" x14ac:dyDescent="0.25">
      <c r="Q16055" s="30"/>
    </row>
    <row r="16056" spans="17:17" x14ac:dyDescent="0.25">
      <c r="Q16056" s="30"/>
    </row>
    <row r="16057" spans="17:17" x14ac:dyDescent="0.25">
      <c r="Q16057" s="30"/>
    </row>
    <row r="16058" spans="17:17" x14ac:dyDescent="0.25">
      <c r="Q16058" s="30"/>
    </row>
    <row r="16059" spans="17:17" x14ac:dyDescent="0.25">
      <c r="Q16059" s="30"/>
    </row>
    <row r="16060" spans="17:17" x14ac:dyDescent="0.25">
      <c r="Q16060" s="30"/>
    </row>
    <row r="16061" spans="17:17" x14ac:dyDescent="0.25">
      <c r="Q16061" s="30"/>
    </row>
    <row r="16062" spans="17:17" x14ac:dyDescent="0.25">
      <c r="Q16062" s="30"/>
    </row>
    <row r="16063" spans="17:17" x14ac:dyDescent="0.25">
      <c r="Q16063" s="30"/>
    </row>
    <row r="16064" spans="17:17" x14ac:dyDescent="0.25">
      <c r="Q16064" s="30"/>
    </row>
    <row r="16065" spans="17:17" x14ac:dyDescent="0.25">
      <c r="Q16065" s="30"/>
    </row>
    <row r="16066" spans="17:17" x14ac:dyDescent="0.25">
      <c r="Q16066" s="30"/>
    </row>
    <row r="16067" spans="17:17" x14ac:dyDescent="0.25">
      <c r="Q16067" s="30"/>
    </row>
    <row r="16068" spans="17:17" x14ac:dyDescent="0.25">
      <c r="Q16068" s="30"/>
    </row>
    <row r="16069" spans="17:17" x14ac:dyDescent="0.25">
      <c r="Q16069" s="30"/>
    </row>
    <row r="16070" spans="17:17" x14ac:dyDescent="0.25">
      <c r="Q16070" s="30"/>
    </row>
    <row r="16071" spans="17:17" x14ac:dyDescent="0.25">
      <c r="Q16071" s="30"/>
    </row>
    <row r="16072" spans="17:17" x14ac:dyDescent="0.25">
      <c r="Q16072" s="30"/>
    </row>
    <row r="16073" spans="17:17" x14ac:dyDescent="0.25">
      <c r="Q16073" s="30"/>
    </row>
    <row r="16074" spans="17:17" x14ac:dyDescent="0.25">
      <c r="Q16074" s="30"/>
    </row>
    <row r="16075" spans="17:17" x14ac:dyDescent="0.25">
      <c r="Q16075" s="30"/>
    </row>
    <row r="16076" spans="17:17" x14ac:dyDescent="0.25">
      <c r="Q16076" s="30"/>
    </row>
    <row r="16077" spans="17:17" x14ac:dyDescent="0.25">
      <c r="Q16077" s="30"/>
    </row>
    <row r="16078" spans="17:17" x14ac:dyDescent="0.25">
      <c r="Q16078" s="30"/>
    </row>
    <row r="16079" spans="17:17" x14ac:dyDescent="0.25">
      <c r="Q16079" s="30"/>
    </row>
    <row r="16080" spans="17:17" x14ac:dyDescent="0.25">
      <c r="Q16080" s="30"/>
    </row>
    <row r="16081" spans="17:17" x14ac:dyDescent="0.25">
      <c r="Q16081" s="30"/>
    </row>
    <row r="16082" spans="17:17" x14ac:dyDescent="0.25">
      <c r="Q16082" s="30"/>
    </row>
    <row r="16083" spans="17:17" x14ac:dyDescent="0.25">
      <c r="Q16083" s="30"/>
    </row>
    <row r="16084" spans="17:17" x14ac:dyDescent="0.25">
      <c r="Q16084" s="30"/>
    </row>
    <row r="16085" spans="17:17" x14ac:dyDescent="0.25">
      <c r="Q16085" s="30"/>
    </row>
    <row r="16086" spans="17:17" x14ac:dyDescent="0.25">
      <c r="Q16086" s="30"/>
    </row>
    <row r="16087" spans="17:17" x14ac:dyDescent="0.25">
      <c r="Q16087" s="30"/>
    </row>
    <row r="16088" spans="17:17" x14ac:dyDescent="0.25">
      <c r="Q16088" s="30"/>
    </row>
    <row r="16089" spans="17:17" x14ac:dyDescent="0.25">
      <c r="Q16089" s="30"/>
    </row>
    <row r="16090" spans="17:17" x14ac:dyDescent="0.25">
      <c r="Q16090" s="30"/>
    </row>
    <row r="16091" spans="17:17" x14ac:dyDescent="0.25">
      <c r="Q16091" s="30"/>
    </row>
    <row r="16092" spans="17:17" x14ac:dyDescent="0.25">
      <c r="Q16092" s="30"/>
    </row>
    <row r="16093" spans="17:17" x14ac:dyDescent="0.25">
      <c r="Q16093" s="30"/>
    </row>
    <row r="16094" spans="17:17" x14ac:dyDescent="0.25">
      <c r="Q16094" s="30"/>
    </row>
    <row r="16095" spans="17:17" x14ac:dyDescent="0.25">
      <c r="Q16095" s="30"/>
    </row>
    <row r="16096" spans="17:17" x14ac:dyDescent="0.25">
      <c r="Q16096" s="30"/>
    </row>
    <row r="16097" spans="17:17" x14ac:dyDescent="0.25">
      <c r="Q16097" s="30"/>
    </row>
    <row r="16098" spans="17:17" x14ac:dyDescent="0.25">
      <c r="Q16098" s="30"/>
    </row>
    <row r="16099" spans="17:17" x14ac:dyDescent="0.25">
      <c r="Q16099" s="30"/>
    </row>
    <row r="16100" spans="17:17" x14ac:dyDescent="0.25">
      <c r="Q16100" s="30"/>
    </row>
    <row r="16101" spans="17:17" x14ac:dyDescent="0.25">
      <c r="Q16101" s="30"/>
    </row>
    <row r="16102" spans="17:17" x14ac:dyDescent="0.25">
      <c r="Q16102" s="30"/>
    </row>
    <row r="16103" spans="17:17" x14ac:dyDescent="0.25">
      <c r="Q16103" s="30"/>
    </row>
    <row r="16104" spans="17:17" x14ac:dyDescent="0.25">
      <c r="Q16104" s="30"/>
    </row>
    <row r="16105" spans="17:17" x14ac:dyDescent="0.25">
      <c r="Q16105" s="30"/>
    </row>
    <row r="16106" spans="17:17" x14ac:dyDescent="0.25">
      <c r="Q16106" s="30"/>
    </row>
    <row r="16107" spans="17:17" x14ac:dyDescent="0.25">
      <c r="Q16107" s="30"/>
    </row>
    <row r="16108" spans="17:17" x14ac:dyDescent="0.25">
      <c r="Q16108" s="30"/>
    </row>
    <row r="16109" spans="17:17" x14ac:dyDescent="0.25">
      <c r="Q16109" s="30"/>
    </row>
    <row r="16110" spans="17:17" x14ac:dyDescent="0.25">
      <c r="Q16110" s="30"/>
    </row>
    <row r="16111" spans="17:17" x14ac:dyDescent="0.25">
      <c r="Q16111" s="30"/>
    </row>
    <row r="16112" spans="17:17" x14ac:dyDescent="0.25">
      <c r="Q16112" s="30"/>
    </row>
    <row r="16113" spans="17:17" x14ac:dyDescent="0.25">
      <c r="Q16113" s="30"/>
    </row>
    <row r="16114" spans="17:17" x14ac:dyDescent="0.25">
      <c r="Q16114" s="30"/>
    </row>
    <row r="16115" spans="17:17" x14ac:dyDescent="0.25">
      <c r="Q16115" s="30"/>
    </row>
    <row r="16116" spans="17:17" x14ac:dyDescent="0.25">
      <c r="Q16116" s="30"/>
    </row>
    <row r="16117" spans="17:17" x14ac:dyDescent="0.25">
      <c r="Q16117" s="30"/>
    </row>
    <row r="16118" spans="17:17" x14ac:dyDescent="0.25">
      <c r="Q16118" s="30"/>
    </row>
    <row r="16119" spans="17:17" x14ac:dyDescent="0.25">
      <c r="Q16119" s="30"/>
    </row>
    <row r="16120" spans="17:17" x14ac:dyDescent="0.25">
      <c r="Q16120" s="30"/>
    </row>
    <row r="16121" spans="17:17" x14ac:dyDescent="0.25">
      <c r="Q16121" s="30"/>
    </row>
    <row r="16122" spans="17:17" x14ac:dyDescent="0.25">
      <c r="Q16122" s="30"/>
    </row>
    <row r="16123" spans="17:17" x14ac:dyDescent="0.25">
      <c r="Q16123" s="30"/>
    </row>
    <row r="16124" spans="17:17" x14ac:dyDescent="0.25">
      <c r="Q16124" s="30"/>
    </row>
    <row r="16125" spans="17:17" x14ac:dyDescent="0.25">
      <c r="Q16125" s="30"/>
    </row>
    <row r="16126" spans="17:17" x14ac:dyDescent="0.25">
      <c r="Q16126" s="30"/>
    </row>
    <row r="16127" spans="17:17" x14ac:dyDescent="0.25">
      <c r="Q16127" s="30"/>
    </row>
    <row r="16128" spans="17:17" x14ac:dyDescent="0.25">
      <c r="Q16128" s="30"/>
    </row>
    <row r="16129" spans="17:17" x14ac:dyDescent="0.25">
      <c r="Q16129" s="30"/>
    </row>
    <row r="16130" spans="17:17" x14ac:dyDescent="0.25">
      <c r="Q16130" s="30"/>
    </row>
    <row r="16131" spans="17:17" x14ac:dyDescent="0.25">
      <c r="Q16131" s="30"/>
    </row>
    <row r="16132" spans="17:17" x14ac:dyDescent="0.25">
      <c r="Q16132" s="30"/>
    </row>
    <row r="16133" spans="17:17" x14ac:dyDescent="0.25">
      <c r="Q16133" s="30"/>
    </row>
    <row r="16134" spans="17:17" x14ac:dyDescent="0.25">
      <c r="Q16134" s="30"/>
    </row>
    <row r="16135" spans="17:17" x14ac:dyDescent="0.25">
      <c r="Q16135" s="30"/>
    </row>
    <row r="16136" spans="17:17" x14ac:dyDescent="0.25">
      <c r="Q16136" s="30"/>
    </row>
    <row r="16137" spans="17:17" x14ac:dyDescent="0.25">
      <c r="Q16137" s="30"/>
    </row>
    <row r="16138" spans="17:17" x14ac:dyDescent="0.25">
      <c r="Q16138" s="30"/>
    </row>
    <row r="16139" spans="17:17" x14ac:dyDescent="0.25">
      <c r="Q16139" s="30"/>
    </row>
    <row r="16140" spans="17:17" x14ac:dyDescent="0.25">
      <c r="Q16140" s="30"/>
    </row>
    <row r="16141" spans="17:17" x14ac:dyDescent="0.25">
      <c r="Q16141" s="30"/>
    </row>
    <row r="16142" spans="17:17" x14ac:dyDescent="0.25">
      <c r="Q16142" s="30"/>
    </row>
    <row r="16143" spans="17:17" x14ac:dyDescent="0.25">
      <c r="Q16143" s="30"/>
    </row>
    <row r="16144" spans="17:17" x14ac:dyDescent="0.25">
      <c r="Q16144" s="30"/>
    </row>
    <row r="16145" spans="17:17" x14ac:dyDescent="0.25">
      <c r="Q16145" s="30"/>
    </row>
    <row r="16146" spans="17:17" x14ac:dyDescent="0.25">
      <c r="Q16146" s="30"/>
    </row>
    <row r="16147" spans="17:17" x14ac:dyDescent="0.25">
      <c r="Q16147" s="30"/>
    </row>
    <row r="16148" spans="17:17" x14ac:dyDescent="0.25">
      <c r="Q16148" s="30"/>
    </row>
    <row r="16149" spans="17:17" x14ac:dyDescent="0.25">
      <c r="Q16149" s="30"/>
    </row>
    <row r="16150" spans="17:17" x14ac:dyDescent="0.25">
      <c r="Q16150" s="30"/>
    </row>
    <row r="16151" spans="17:17" x14ac:dyDescent="0.25">
      <c r="Q16151" s="30"/>
    </row>
    <row r="16152" spans="17:17" x14ac:dyDescent="0.25">
      <c r="Q16152" s="30"/>
    </row>
    <row r="16153" spans="17:17" x14ac:dyDescent="0.25">
      <c r="Q16153" s="30"/>
    </row>
    <row r="16154" spans="17:17" x14ac:dyDescent="0.25">
      <c r="Q16154" s="30"/>
    </row>
    <row r="16155" spans="17:17" x14ac:dyDescent="0.25">
      <c r="Q16155" s="30"/>
    </row>
    <row r="16156" spans="17:17" x14ac:dyDescent="0.25">
      <c r="Q16156" s="30"/>
    </row>
    <row r="16157" spans="17:17" x14ac:dyDescent="0.25">
      <c r="Q16157" s="30"/>
    </row>
    <row r="16158" spans="17:17" x14ac:dyDescent="0.25">
      <c r="Q16158" s="30"/>
    </row>
    <row r="16159" spans="17:17" x14ac:dyDescent="0.25">
      <c r="Q16159" s="30"/>
    </row>
    <row r="16160" spans="17:17" x14ac:dyDescent="0.25">
      <c r="Q16160" s="30"/>
    </row>
    <row r="16161" spans="17:17" x14ac:dyDescent="0.25">
      <c r="Q16161" s="30"/>
    </row>
    <row r="16162" spans="17:17" x14ac:dyDescent="0.25">
      <c r="Q16162" s="30"/>
    </row>
    <row r="16163" spans="17:17" x14ac:dyDescent="0.25">
      <c r="Q16163" s="30"/>
    </row>
    <row r="16164" spans="17:17" x14ac:dyDescent="0.25">
      <c r="Q16164" s="30"/>
    </row>
    <row r="16165" spans="17:17" x14ac:dyDescent="0.25">
      <c r="Q16165" s="30"/>
    </row>
    <row r="16166" spans="17:17" x14ac:dyDescent="0.25">
      <c r="Q16166" s="30"/>
    </row>
    <row r="16167" spans="17:17" x14ac:dyDescent="0.25">
      <c r="Q16167" s="30"/>
    </row>
    <row r="16168" spans="17:17" x14ac:dyDescent="0.25">
      <c r="Q16168" s="30"/>
    </row>
    <row r="16169" spans="17:17" x14ac:dyDescent="0.25">
      <c r="Q16169" s="30"/>
    </row>
    <row r="16170" spans="17:17" x14ac:dyDescent="0.25">
      <c r="Q16170" s="30"/>
    </row>
    <row r="16171" spans="17:17" x14ac:dyDescent="0.25">
      <c r="Q16171" s="30"/>
    </row>
    <row r="16172" spans="17:17" x14ac:dyDescent="0.25">
      <c r="Q16172" s="30"/>
    </row>
    <row r="16173" spans="17:17" x14ac:dyDescent="0.25">
      <c r="Q16173" s="30"/>
    </row>
    <row r="16174" spans="17:17" x14ac:dyDescent="0.25">
      <c r="Q16174" s="30"/>
    </row>
    <row r="16175" spans="17:17" x14ac:dyDescent="0.25">
      <c r="Q16175" s="30"/>
    </row>
    <row r="16176" spans="17:17" x14ac:dyDescent="0.25">
      <c r="Q16176" s="30"/>
    </row>
    <row r="16177" spans="17:17" x14ac:dyDescent="0.25">
      <c r="Q16177" s="30"/>
    </row>
    <row r="16178" spans="17:17" x14ac:dyDescent="0.25">
      <c r="Q16178" s="30"/>
    </row>
    <row r="16179" spans="17:17" x14ac:dyDescent="0.25">
      <c r="Q16179" s="30"/>
    </row>
    <row r="16180" spans="17:17" x14ac:dyDescent="0.25">
      <c r="Q16180" s="30"/>
    </row>
    <row r="16181" spans="17:17" x14ac:dyDescent="0.25">
      <c r="Q16181" s="30"/>
    </row>
    <row r="16182" spans="17:17" x14ac:dyDescent="0.25">
      <c r="Q16182" s="30"/>
    </row>
    <row r="16183" spans="17:17" x14ac:dyDescent="0.25">
      <c r="Q16183" s="30"/>
    </row>
    <row r="16184" spans="17:17" x14ac:dyDescent="0.25">
      <c r="Q16184" s="30"/>
    </row>
    <row r="16185" spans="17:17" x14ac:dyDescent="0.25">
      <c r="Q16185" s="30"/>
    </row>
    <row r="16186" spans="17:17" x14ac:dyDescent="0.25">
      <c r="Q16186" s="30"/>
    </row>
    <row r="16187" spans="17:17" x14ac:dyDescent="0.25">
      <c r="Q16187" s="30"/>
    </row>
    <row r="16188" spans="17:17" x14ac:dyDescent="0.25">
      <c r="Q16188" s="30"/>
    </row>
    <row r="16189" spans="17:17" x14ac:dyDescent="0.25">
      <c r="Q16189" s="30"/>
    </row>
    <row r="16190" spans="17:17" x14ac:dyDescent="0.25">
      <c r="Q16190" s="30"/>
    </row>
    <row r="16191" spans="17:17" x14ac:dyDescent="0.25">
      <c r="Q16191" s="30"/>
    </row>
    <row r="16192" spans="17:17" x14ac:dyDescent="0.25">
      <c r="Q16192" s="30"/>
    </row>
    <row r="16193" spans="17:17" x14ac:dyDescent="0.25">
      <c r="Q16193" s="30"/>
    </row>
    <row r="16194" spans="17:17" x14ac:dyDescent="0.25">
      <c r="Q16194" s="30"/>
    </row>
    <row r="16195" spans="17:17" x14ac:dyDescent="0.25">
      <c r="Q16195" s="30"/>
    </row>
    <row r="16196" spans="17:17" x14ac:dyDescent="0.25">
      <c r="Q16196" s="30"/>
    </row>
    <row r="16197" spans="17:17" x14ac:dyDescent="0.25">
      <c r="Q16197" s="30"/>
    </row>
    <row r="16198" spans="17:17" x14ac:dyDescent="0.25">
      <c r="Q16198" s="30"/>
    </row>
    <row r="16199" spans="17:17" x14ac:dyDescent="0.25">
      <c r="Q16199" s="30"/>
    </row>
    <row r="16200" spans="17:17" x14ac:dyDescent="0.25">
      <c r="Q16200" s="30"/>
    </row>
    <row r="16201" spans="17:17" x14ac:dyDescent="0.25">
      <c r="Q16201" s="30"/>
    </row>
    <row r="16202" spans="17:17" x14ac:dyDescent="0.25">
      <c r="Q16202" s="30"/>
    </row>
    <row r="16203" spans="17:17" x14ac:dyDescent="0.25">
      <c r="Q16203" s="30"/>
    </row>
    <row r="16204" spans="17:17" x14ac:dyDescent="0.25">
      <c r="Q16204" s="30"/>
    </row>
    <row r="16205" spans="17:17" x14ac:dyDescent="0.25">
      <c r="Q16205" s="30"/>
    </row>
    <row r="16206" spans="17:17" x14ac:dyDescent="0.25">
      <c r="Q16206" s="30"/>
    </row>
    <row r="16207" spans="17:17" x14ac:dyDescent="0.25">
      <c r="Q16207" s="30"/>
    </row>
    <row r="16208" spans="17:17" x14ac:dyDescent="0.25">
      <c r="Q16208" s="30"/>
    </row>
    <row r="16209" spans="17:17" x14ac:dyDescent="0.25">
      <c r="Q16209" s="30"/>
    </row>
    <row r="16210" spans="17:17" x14ac:dyDescent="0.25">
      <c r="Q16210" s="30"/>
    </row>
    <row r="16211" spans="17:17" x14ac:dyDescent="0.25">
      <c r="Q16211" s="30"/>
    </row>
    <row r="16212" spans="17:17" x14ac:dyDescent="0.25">
      <c r="Q16212" s="30"/>
    </row>
    <row r="16213" spans="17:17" x14ac:dyDescent="0.25">
      <c r="Q16213" s="30"/>
    </row>
    <row r="16214" spans="17:17" x14ac:dyDescent="0.25">
      <c r="Q16214" s="30"/>
    </row>
    <row r="16215" spans="17:17" x14ac:dyDescent="0.25">
      <c r="Q16215" s="30"/>
    </row>
    <row r="16216" spans="17:17" x14ac:dyDescent="0.25">
      <c r="Q16216" s="30"/>
    </row>
    <row r="16217" spans="17:17" x14ac:dyDescent="0.25">
      <c r="Q16217" s="30"/>
    </row>
    <row r="16218" spans="17:17" x14ac:dyDescent="0.25">
      <c r="Q16218" s="30"/>
    </row>
    <row r="16219" spans="17:17" x14ac:dyDescent="0.25">
      <c r="Q16219" s="30"/>
    </row>
    <row r="16220" spans="17:17" x14ac:dyDescent="0.25">
      <c r="Q16220" s="30"/>
    </row>
    <row r="16221" spans="17:17" x14ac:dyDescent="0.25">
      <c r="Q16221" s="30"/>
    </row>
    <row r="16222" spans="17:17" x14ac:dyDescent="0.25">
      <c r="Q16222" s="30"/>
    </row>
    <row r="16223" spans="17:17" x14ac:dyDescent="0.25">
      <c r="Q16223" s="30"/>
    </row>
    <row r="16224" spans="17:17" x14ac:dyDescent="0.25">
      <c r="Q16224" s="30"/>
    </row>
    <row r="16225" spans="17:17" x14ac:dyDescent="0.25">
      <c r="Q16225" s="30"/>
    </row>
    <row r="16226" spans="17:17" x14ac:dyDescent="0.25">
      <c r="Q16226" s="30"/>
    </row>
    <row r="16227" spans="17:17" x14ac:dyDescent="0.25">
      <c r="Q16227" s="30"/>
    </row>
    <row r="16228" spans="17:17" x14ac:dyDescent="0.25">
      <c r="Q16228" s="30"/>
    </row>
    <row r="16229" spans="17:17" x14ac:dyDescent="0.25">
      <c r="Q16229" s="30"/>
    </row>
    <row r="16230" spans="17:17" x14ac:dyDescent="0.25">
      <c r="Q16230" s="30"/>
    </row>
    <row r="16231" spans="17:17" x14ac:dyDescent="0.25">
      <c r="Q16231" s="30"/>
    </row>
    <row r="16232" spans="17:17" x14ac:dyDescent="0.25">
      <c r="Q16232" s="30"/>
    </row>
    <row r="16233" spans="17:17" x14ac:dyDescent="0.25">
      <c r="Q16233" s="30"/>
    </row>
    <row r="16234" spans="17:17" x14ac:dyDescent="0.25">
      <c r="Q16234" s="30"/>
    </row>
    <row r="16235" spans="17:17" x14ac:dyDescent="0.25">
      <c r="Q16235" s="30"/>
    </row>
    <row r="16236" spans="17:17" x14ac:dyDescent="0.25">
      <c r="Q16236" s="30"/>
    </row>
    <row r="16237" spans="17:17" x14ac:dyDescent="0.25">
      <c r="Q16237" s="30"/>
    </row>
    <row r="16238" spans="17:17" x14ac:dyDescent="0.25">
      <c r="Q16238" s="30"/>
    </row>
    <row r="16239" spans="17:17" x14ac:dyDescent="0.25">
      <c r="Q16239" s="30"/>
    </row>
    <row r="16240" spans="17:17" x14ac:dyDescent="0.25">
      <c r="Q16240" s="30"/>
    </row>
    <row r="16241" spans="17:17" x14ac:dyDescent="0.25">
      <c r="Q16241" s="30"/>
    </row>
    <row r="16242" spans="17:17" x14ac:dyDescent="0.25">
      <c r="Q16242" s="30"/>
    </row>
    <row r="16243" spans="17:17" x14ac:dyDescent="0.25">
      <c r="Q16243" s="30"/>
    </row>
    <row r="16244" spans="17:17" x14ac:dyDescent="0.25">
      <c r="Q16244" s="30"/>
    </row>
    <row r="16245" spans="17:17" x14ac:dyDescent="0.25">
      <c r="Q16245" s="30"/>
    </row>
    <row r="16246" spans="17:17" x14ac:dyDescent="0.25">
      <c r="Q16246" s="30"/>
    </row>
    <row r="16247" spans="17:17" x14ac:dyDescent="0.25">
      <c r="Q16247" s="30"/>
    </row>
    <row r="16248" spans="17:17" x14ac:dyDescent="0.25">
      <c r="Q16248" s="30"/>
    </row>
    <row r="16249" spans="17:17" x14ac:dyDescent="0.25">
      <c r="Q16249" s="30"/>
    </row>
    <row r="16250" spans="17:17" x14ac:dyDescent="0.25">
      <c r="Q16250" s="30"/>
    </row>
    <row r="16251" spans="17:17" x14ac:dyDescent="0.25">
      <c r="Q16251" s="30"/>
    </row>
    <row r="16252" spans="17:17" x14ac:dyDescent="0.25">
      <c r="Q16252" s="30"/>
    </row>
    <row r="16253" spans="17:17" x14ac:dyDescent="0.25">
      <c r="Q16253" s="30"/>
    </row>
    <row r="16254" spans="17:17" x14ac:dyDescent="0.25">
      <c r="Q16254" s="30"/>
    </row>
    <row r="16255" spans="17:17" x14ac:dyDescent="0.25">
      <c r="Q16255" s="30"/>
    </row>
    <row r="16256" spans="17:17" x14ac:dyDescent="0.25">
      <c r="Q16256" s="30"/>
    </row>
    <row r="16257" spans="17:17" x14ac:dyDescent="0.25">
      <c r="Q16257" s="30"/>
    </row>
    <row r="16258" spans="17:17" x14ac:dyDescent="0.25">
      <c r="Q16258" s="30"/>
    </row>
    <row r="16259" spans="17:17" x14ac:dyDescent="0.25">
      <c r="Q16259" s="30"/>
    </row>
    <row r="16260" spans="17:17" x14ac:dyDescent="0.25">
      <c r="Q16260" s="30"/>
    </row>
    <row r="16261" spans="17:17" x14ac:dyDescent="0.25">
      <c r="Q16261" s="30"/>
    </row>
    <row r="16262" spans="17:17" x14ac:dyDescent="0.25">
      <c r="Q16262" s="30"/>
    </row>
    <row r="16263" spans="17:17" x14ac:dyDescent="0.25">
      <c r="Q16263" s="30"/>
    </row>
    <row r="16264" spans="17:17" x14ac:dyDescent="0.25">
      <c r="Q16264" s="30"/>
    </row>
    <row r="16265" spans="17:17" x14ac:dyDescent="0.25">
      <c r="Q16265" s="30"/>
    </row>
    <row r="16266" spans="17:17" x14ac:dyDescent="0.25">
      <c r="Q16266" s="30"/>
    </row>
    <row r="16267" spans="17:17" x14ac:dyDescent="0.25">
      <c r="Q16267" s="30"/>
    </row>
    <row r="16268" spans="17:17" x14ac:dyDescent="0.25">
      <c r="Q16268" s="30"/>
    </row>
    <row r="16269" spans="17:17" x14ac:dyDescent="0.25">
      <c r="Q16269" s="30"/>
    </row>
    <row r="16270" spans="17:17" x14ac:dyDescent="0.25">
      <c r="Q16270" s="30"/>
    </row>
    <row r="16271" spans="17:17" x14ac:dyDescent="0.25">
      <c r="Q16271" s="30"/>
    </row>
    <row r="16272" spans="17:17" x14ac:dyDescent="0.25">
      <c r="Q16272" s="30"/>
    </row>
    <row r="16273" spans="17:17" x14ac:dyDescent="0.25">
      <c r="Q16273" s="30"/>
    </row>
    <row r="16274" spans="17:17" x14ac:dyDescent="0.25">
      <c r="Q16274" s="30"/>
    </row>
    <row r="16275" spans="17:17" x14ac:dyDescent="0.25">
      <c r="Q16275" s="30"/>
    </row>
    <row r="16276" spans="17:17" x14ac:dyDescent="0.25">
      <c r="Q16276" s="30"/>
    </row>
    <row r="16277" spans="17:17" x14ac:dyDescent="0.25">
      <c r="Q16277" s="30"/>
    </row>
    <row r="16278" spans="17:17" x14ac:dyDescent="0.25">
      <c r="Q16278" s="30"/>
    </row>
    <row r="16279" spans="17:17" x14ac:dyDescent="0.25">
      <c r="Q16279" s="30"/>
    </row>
    <row r="16280" spans="17:17" x14ac:dyDescent="0.25">
      <c r="Q16280" s="30"/>
    </row>
    <row r="16281" spans="17:17" x14ac:dyDescent="0.25">
      <c r="Q16281" s="30"/>
    </row>
    <row r="16282" spans="17:17" x14ac:dyDescent="0.25">
      <c r="Q16282" s="30"/>
    </row>
    <row r="16283" spans="17:17" x14ac:dyDescent="0.25">
      <c r="Q16283" s="30"/>
    </row>
    <row r="16284" spans="17:17" x14ac:dyDescent="0.25">
      <c r="Q16284" s="30"/>
    </row>
    <row r="16285" spans="17:17" x14ac:dyDescent="0.25">
      <c r="Q16285" s="30"/>
    </row>
    <row r="16286" spans="17:17" x14ac:dyDescent="0.25">
      <c r="Q16286" s="30"/>
    </row>
    <row r="16287" spans="17:17" x14ac:dyDescent="0.25">
      <c r="Q16287" s="30"/>
    </row>
    <row r="16288" spans="17:17" x14ac:dyDescent="0.25">
      <c r="Q16288" s="30"/>
    </row>
    <row r="16289" spans="17:17" x14ac:dyDescent="0.25">
      <c r="Q16289" s="30"/>
    </row>
    <row r="16290" spans="17:17" x14ac:dyDescent="0.25">
      <c r="Q16290" s="30"/>
    </row>
    <row r="16291" spans="17:17" x14ac:dyDescent="0.25">
      <c r="Q16291" s="30"/>
    </row>
    <row r="16292" spans="17:17" x14ac:dyDescent="0.25">
      <c r="Q16292" s="30"/>
    </row>
    <row r="16293" spans="17:17" x14ac:dyDescent="0.25">
      <c r="Q16293" s="30"/>
    </row>
    <row r="16294" spans="17:17" x14ac:dyDescent="0.25">
      <c r="Q16294" s="30"/>
    </row>
    <row r="16295" spans="17:17" x14ac:dyDescent="0.25">
      <c r="Q16295" s="30"/>
    </row>
    <row r="16296" spans="17:17" x14ac:dyDescent="0.25">
      <c r="Q16296" s="30"/>
    </row>
    <row r="16297" spans="17:17" x14ac:dyDescent="0.25">
      <c r="Q16297" s="30"/>
    </row>
    <row r="16298" spans="17:17" x14ac:dyDescent="0.25">
      <c r="Q16298" s="30"/>
    </row>
    <row r="16299" spans="17:17" x14ac:dyDescent="0.25">
      <c r="Q16299" s="30"/>
    </row>
    <row r="16300" spans="17:17" x14ac:dyDescent="0.25">
      <c r="Q16300" s="30"/>
    </row>
    <row r="16301" spans="17:17" x14ac:dyDescent="0.25">
      <c r="Q16301" s="30"/>
    </row>
    <row r="16302" spans="17:17" x14ac:dyDescent="0.25">
      <c r="Q16302" s="30"/>
    </row>
    <row r="16303" spans="17:17" x14ac:dyDescent="0.25">
      <c r="Q16303" s="30"/>
    </row>
    <row r="16304" spans="17:17" x14ac:dyDescent="0.25">
      <c r="Q16304" s="30"/>
    </row>
    <row r="16305" spans="17:17" x14ac:dyDescent="0.25">
      <c r="Q16305" s="30"/>
    </row>
    <row r="16306" spans="17:17" x14ac:dyDescent="0.25">
      <c r="Q16306" s="30"/>
    </row>
    <row r="16307" spans="17:17" x14ac:dyDescent="0.25">
      <c r="Q16307" s="30"/>
    </row>
    <row r="16308" spans="17:17" x14ac:dyDescent="0.25">
      <c r="Q16308" s="30"/>
    </row>
    <row r="16309" spans="17:17" x14ac:dyDescent="0.25">
      <c r="Q16309" s="30"/>
    </row>
    <row r="16310" spans="17:17" x14ac:dyDescent="0.25">
      <c r="Q16310" s="30"/>
    </row>
    <row r="16311" spans="17:17" x14ac:dyDescent="0.25">
      <c r="Q16311" s="30"/>
    </row>
    <row r="16312" spans="17:17" x14ac:dyDescent="0.25">
      <c r="Q16312" s="30"/>
    </row>
    <row r="16313" spans="17:17" x14ac:dyDescent="0.25">
      <c r="Q16313" s="30"/>
    </row>
    <row r="16314" spans="17:17" x14ac:dyDescent="0.25">
      <c r="Q16314" s="30"/>
    </row>
    <row r="16315" spans="17:17" x14ac:dyDescent="0.25">
      <c r="Q16315" s="30"/>
    </row>
    <row r="16316" spans="17:17" x14ac:dyDescent="0.25">
      <c r="Q16316" s="30"/>
    </row>
    <row r="16317" spans="17:17" x14ac:dyDescent="0.25">
      <c r="Q16317" s="30"/>
    </row>
    <row r="16318" spans="17:17" x14ac:dyDescent="0.25">
      <c r="Q16318" s="30"/>
    </row>
    <row r="16319" spans="17:17" x14ac:dyDescent="0.25">
      <c r="Q16319" s="30"/>
    </row>
    <row r="16320" spans="17:17" x14ac:dyDescent="0.25">
      <c r="Q16320" s="30"/>
    </row>
    <row r="16321" spans="17:17" x14ac:dyDescent="0.25">
      <c r="Q16321" s="30"/>
    </row>
    <row r="16322" spans="17:17" x14ac:dyDescent="0.25">
      <c r="Q16322" s="30"/>
    </row>
    <row r="16323" spans="17:17" x14ac:dyDescent="0.25">
      <c r="Q16323" s="30"/>
    </row>
    <row r="16324" spans="17:17" x14ac:dyDescent="0.25">
      <c r="Q16324" s="30"/>
    </row>
    <row r="16325" spans="17:17" x14ac:dyDescent="0.25">
      <c r="Q16325" s="30"/>
    </row>
    <row r="16326" spans="17:17" x14ac:dyDescent="0.25">
      <c r="Q16326" s="30"/>
    </row>
    <row r="16327" spans="17:17" x14ac:dyDescent="0.25">
      <c r="Q16327" s="30"/>
    </row>
    <row r="16328" spans="17:17" x14ac:dyDescent="0.25">
      <c r="Q16328" s="30"/>
    </row>
    <row r="16329" spans="17:17" x14ac:dyDescent="0.25">
      <c r="Q16329" s="30"/>
    </row>
    <row r="16330" spans="17:17" x14ac:dyDescent="0.25">
      <c r="Q16330" s="30"/>
    </row>
    <row r="16331" spans="17:17" x14ac:dyDescent="0.25">
      <c r="Q16331" s="30"/>
    </row>
    <row r="16332" spans="17:17" x14ac:dyDescent="0.25">
      <c r="Q16332" s="30"/>
    </row>
    <row r="16333" spans="17:17" x14ac:dyDescent="0.25">
      <c r="Q16333" s="30"/>
    </row>
    <row r="16334" spans="17:17" x14ac:dyDescent="0.25">
      <c r="Q16334" s="30"/>
    </row>
    <row r="16335" spans="17:17" x14ac:dyDescent="0.25">
      <c r="Q16335" s="30"/>
    </row>
    <row r="16336" spans="17:17" x14ac:dyDescent="0.25">
      <c r="Q16336" s="30"/>
    </row>
    <row r="16337" spans="17:17" x14ac:dyDescent="0.25">
      <c r="Q16337" s="30"/>
    </row>
    <row r="16338" spans="17:17" x14ac:dyDescent="0.25">
      <c r="Q16338" s="30"/>
    </row>
    <row r="16339" spans="17:17" x14ac:dyDescent="0.25">
      <c r="Q16339" s="30"/>
    </row>
    <row r="16340" spans="17:17" x14ac:dyDescent="0.25">
      <c r="Q16340" s="30"/>
    </row>
    <row r="16341" spans="17:17" x14ac:dyDescent="0.25">
      <c r="Q16341" s="30"/>
    </row>
    <row r="16342" spans="17:17" x14ac:dyDescent="0.25">
      <c r="Q16342" s="30"/>
    </row>
    <row r="16343" spans="17:17" x14ac:dyDescent="0.25">
      <c r="Q16343" s="30"/>
    </row>
    <row r="16344" spans="17:17" x14ac:dyDescent="0.25">
      <c r="Q16344" s="30"/>
    </row>
    <row r="16345" spans="17:17" x14ac:dyDescent="0.25">
      <c r="Q16345" s="30"/>
    </row>
    <row r="16346" spans="17:17" x14ac:dyDescent="0.25">
      <c r="Q16346" s="30"/>
    </row>
    <row r="16347" spans="17:17" x14ac:dyDescent="0.25">
      <c r="Q16347" s="30"/>
    </row>
    <row r="16348" spans="17:17" x14ac:dyDescent="0.25">
      <c r="Q16348" s="30"/>
    </row>
    <row r="16349" spans="17:17" x14ac:dyDescent="0.25">
      <c r="Q16349" s="30"/>
    </row>
    <row r="16350" spans="17:17" x14ac:dyDescent="0.25">
      <c r="Q16350" s="30"/>
    </row>
    <row r="16351" spans="17:17" x14ac:dyDescent="0.25">
      <c r="Q16351" s="30"/>
    </row>
    <row r="16352" spans="17:17" x14ac:dyDescent="0.25">
      <c r="Q16352" s="30"/>
    </row>
    <row r="16353" spans="17:17" x14ac:dyDescent="0.25">
      <c r="Q16353" s="30"/>
    </row>
    <row r="16354" spans="17:17" x14ac:dyDescent="0.25">
      <c r="Q16354" s="30"/>
    </row>
    <row r="16355" spans="17:17" x14ac:dyDescent="0.25">
      <c r="Q16355" s="30"/>
    </row>
    <row r="16356" spans="17:17" x14ac:dyDescent="0.25">
      <c r="Q16356" s="30"/>
    </row>
    <row r="16357" spans="17:17" x14ac:dyDescent="0.25">
      <c r="Q16357" s="30"/>
    </row>
    <row r="16358" spans="17:17" x14ac:dyDescent="0.25">
      <c r="Q16358" s="30"/>
    </row>
    <row r="16359" spans="17:17" x14ac:dyDescent="0.25">
      <c r="Q16359" s="30"/>
    </row>
    <row r="16360" spans="17:17" x14ac:dyDescent="0.25">
      <c r="Q16360" s="30"/>
    </row>
    <row r="16361" spans="17:17" x14ac:dyDescent="0.25">
      <c r="Q16361" s="30"/>
    </row>
    <row r="16362" spans="17:17" x14ac:dyDescent="0.25">
      <c r="Q16362" s="30"/>
    </row>
    <row r="16363" spans="17:17" x14ac:dyDescent="0.25">
      <c r="Q16363" s="30"/>
    </row>
    <row r="16364" spans="17:17" x14ac:dyDescent="0.25">
      <c r="Q16364" s="30"/>
    </row>
    <row r="16365" spans="17:17" x14ac:dyDescent="0.25">
      <c r="Q16365" s="30"/>
    </row>
    <row r="16366" spans="17:17" x14ac:dyDescent="0.25">
      <c r="Q16366" s="30"/>
    </row>
    <row r="16367" spans="17:17" x14ac:dyDescent="0.25">
      <c r="Q16367" s="30"/>
    </row>
    <row r="16368" spans="17:17" x14ac:dyDescent="0.25">
      <c r="Q16368" s="30"/>
    </row>
    <row r="16369" spans="17:17" x14ac:dyDescent="0.25">
      <c r="Q16369" s="30"/>
    </row>
    <row r="16370" spans="17:17" x14ac:dyDescent="0.25">
      <c r="Q16370" s="30"/>
    </row>
    <row r="16371" spans="17:17" x14ac:dyDescent="0.25">
      <c r="Q16371" s="30"/>
    </row>
    <row r="16372" spans="17:17" x14ac:dyDescent="0.25">
      <c r="Q16372" s="30"/>
    </row>
    <row r="16373" spans="17:17" x14ac:dyDescent="0.25">
      <c r="Q16373" s="30"/>
    </row>
    <row r="16374" spans="17:17" x14ac:dyDescent="0.25">
      <c r="Q16374" s="30"/>
    </row>
    <row r="16375" spans="17:17" x14ac:dyDescent="0.25">
      <c r="Q16375" s="30"/>
    </row>
    <row r="16376" spans="17:17" x14ac:dyDescent="0.25">
      <c r="Q16376" s="30"/>
    </row>
    <row r="16377" spans="17:17" x14ac:dyDescent="0.25">
      <c r="Q16377" s="30"/>
    </row>
    <row r="16378" spans="17:17" x14ac:dyDescent="0.25">
      <c r="Q16378" s="30"/>
    </row>
    <row r="16379" spans="17:17" x14ac:dyDescent="0.25">
      <c r="Q16379" s="30"/>
    </row>
    <row r="16380" spans="17:17" x14ac:dyDescent="0.25">
      <c r="Q16380" s="30"/>
    </row>
    <row r="16381" spans="17:17" x14ac:dyDescent="0.25">
      <c r="Q16381" s="30"/>
    </row>
    <row r="16382" spans="17:17" x14ac:dyDescent="0.25">
      <c r="Q16382" s="30"/>
    </row>
    <row r="16383" spans="17:17" x14ac:dyDescent="0.25">
      <c r="Q16383" s="30"/>
    </row>
    <row r="16384" spans="17:17" x14ac:dyDescent="0.25">
      <c r="Q16384" s="30"/>
    </row>
    <row r="16385" spans="17:17" x14ac:dyDescent="0.25">
      <c r="Q16385" s="30"/>
    </row>
    <row r="16386" spans="17:17" x14ac:dyDescent="0.25">
      <c r="Q16386" s="30"/>
    </row>
    <row r="16387" spans="17:17" x14ac:dyDescent="0.25">
      <c r="Q16387" s="30"/>
    </row>
    <row r="16388" spans="17:17" x14ac:dyDescent="0.25">
      <c r="Q16388" s="30"/>
    </row>
    <row r="16389" spans="17:17" x14ac:dyDescent="0.25">
      <c r="Q16389" s="30"/>
    </row>
    <row r="16390" spans="17:17" x14ac:dyDescent="0.25">
      <c r="Q16390" s="30"/>
    </row>
    <row r="16391" spans="17:17" x14ac:dyDescent="0.25">
      <c r="Q16391" s="30"/>
    </row>
    <row r="16392" spans="17:17" x14ac:dyDescent="0.25">
      <c r="Q16392" s="30"/>
    </row>
    <row r="16393" spans="17:17" x14ac:dyDescent="0.25">
      <c r="Q16393" s="30"/>
    </row>
    <row r="16394" spans="17:17" x14ac:dyDescent="0.25">
      <c r="Q16394" s="30"/>
    </row>
    <row r="16395" spans="17:17" x14ac:dyDescent="0.25">
      <c r="Q16395" s="30"/>
    </row>
    <row r="16396" spans="17:17" x14ac:dyDescent="0.25">
      <c r="Q16396" s="30"/>
    </row>
    <row r="16397" spans="17:17" x14ac:dyDescent="0.25">
      <c r="Q16397" s="30"/>
    </row>
    <row r="16398" spans="17:17" x14ac:dyDescent="0.25">
      <c r="Q16398" s="30"/>
    </row>
    <row r="16399" spans="17:17" x14ac:dyDescent="0.25">
      <c r="Q16399" s="30"/>
    </row>
    <row r="16400" spans="17:17" x14ac:dyDescent="0.25">
      <c r="Q16400" s="30"/>
    </row>
    <row r="16401" spans="17:17" x14ac:dyDescent="0.25">
      <c r="Q16401" s="30"/>
    </row>
    <row r="16402" spans="17:17" x14ac:dyDescent="0.25">
      <c r="Q16402" s="30"/>
    </row>
    <row r="16403" spans="17:17" x14ac:dyDescent="0.25">
      <c r="Q16403" s="30"/>
    </row>
    <row r="16404" spans="17:17" x14ac:dyDescent="0.25">
      <c r="Q16404" s="30"/>
    </row>
    <row r="16405" spans="17:17" x14ac:dyDescent="0.25">
      <c r="Q16405" s="30"/>
    </row>
    <row r="16406" spans="17:17" x14ac:dyDescent="0.25">
      <c r="Q16406" s="30"/>
    </row>
    <row r="16407" spans="17:17" x14ac:dyDescent="0.25">
      <c r="Q16407" s="30"/>
    </row>
    <row r="16408" spans="17:17" x14ac:dyDescent="0.25">
      <c r="Q16408" s="30"/>
    </row>
    <row r="16409" spans="17:17" x14ac:dyDescent="0.25">
      <c r="Q16409" s="30"/>
    </row>
    <row r="16410" spans="17:17" x14ac:dyDescent="0.25">
      <c r="Q16410" s="30"/>
    </row>
    <row r="16411" spans="17:17" x14ac:dyDescent="0.25">
      <c r="Q16411" s="30"/>
    </row>
    <row r="16412" spans="17:17" x14ac:dyDescent="0.25">
      <c r="Q16412" s="30"/>
    </row>
    <row r="16413" spans="17:17" x14ac:dyDescent="0.25">
      <c r="Q16413" s="30"/>
    </row>
    <row r="16414" spans="17:17" x14ac:dyDescent="0.25">
      <c r="Q16414" s="30"/>
    </row>
    <row r="16415" spans="17:17" x14ac:dyDescent="0.25">
      <c r="Q16415" s="30"/>
    </row>
    <row r="16416" spans="17:17" x14ac:dyDescent="0.25">
      <c r="Q16416" s="30"/>
    </row>
    <row r="16417" spans="17:17" x14ac:dyDescent="0.25">
      <c r="Q16417" s="30"/>
    </row>
    <row r="16418" spans="17:17" x14ac:dyDescent="0.25">
      <c r="Q16418" s="30"/>
    </row>
    <row r="16419" spans="17:17" x14ac:dyDescent="0.25">
      <c r="Q16419" s="30"/>
    </row>
    <row r="16420" spans="17:17" x14ac:dyDescent="0.25">
      <c r="Q16420" s="30"/>
    </row>
    <row r="16421" spans="17:17" x14ac:dyDescent="0.25">
      <c r="Q16421" s="30"/>
    </row>
    <row r="16422" spans="17:17" x14ac:dyDescent="0.25">
      <c r="Q16422" s="30"/>
    </row>
    <row r="16423" spans="17:17" x14ac:dyDescent="0.25">
      <c r="Q16423" s="30"/>
    </row>
    <row r="16424" spans="17:17" x14ac:dyDescent="0.25">
      <c r="Q16424" s="30"/>
    </row>
    <row r="16425" spans="17:17" x14ac:dyDescent="0.25">
      <c r="Q16425" s="30"/>
    </row>
    <row r="16426" spans="17:17" x14ac:dyDescent="0.25">
      <c r="Q16426" s="30"/>
    </row>
    <row r="16427" spans="17:17" x14ac:dyDescent="0.25">
      <c r="Q16427" s="30"/>
    </row>
    <row r="16428" spans="17:17" x14ac:dyDescent="0.25">
      <c r="Q16428" s="30"/>
    </row>
    <row r="16429" spans="17:17" x14ac:dyDescent="0.25">
      <c r="Q16429" s="30"/>
    </row>
    <row r="16430" spans="17:17" x14ac:dyDescent="0.25">
      <c r="Q16430" s="30"/>
    </row>
    <row r="16431" spans="17:17" x14ac:dyDescent="0.25">
      <c r="Q16431" s="30"/>
    </row>
    <row r="16432" spans="17:17" x14ac:dyDescent="0.25">
      <c r="Q16432" s="30"/>
    </row>
    <row r="16433" spans="17:17" x14ac:dyDescent="0.25">
      <c r="Q16433" s="30"/>
    </row>
    <row r="16434" spans="17:17" x14ac:dyDescent="0.25">
      <c r="Q16434" s="30"/>
    </row>
    <row r="16435" spans="17:17" x14ac:dyDescent="0.25">
      <c r="Q16435" s="30"/>
    </row>
    <row r="16436" spans="17:17" x14ac:dyDescent="0.25">
      <c r="Q16436" s="30"/>
    </row>
    <row r="16437" spans="17:17" x14ac:dyDescent="0.25">
      <c r="Q16437" s="30"/>
    </row>
    <row r="16438" spans="17:17" x14ac:dyDescent="0.25">
      <c r="Q16438" s="30"/>
    </row>
    <row r="16439" spans="17:17" x14ac:dyDescent="0.25">
      <c r="Q16439" s="30"/>
    </row>
    <row r="16440" spans="17:17" x14ac:dyDescent="0.25">
      <c r="Q16440" s="30"/>
    </row>
    <row r="16441" spans="17:17" x14ac:dyDescent="0.25">
      <c r="Q16441" s="30"/>
    </row>
    <row r="16442" spans="17:17" x14ac:dyDescent="0.25">
      <c r="Q16442" s="30"/>
    </row>
    <row r="16443" spans="17:17" x14ac:dyDescent="0.25">
      <c r="Q16443" s="30"/>
    </row>
    <row r="16444" spans="17:17" x14ac:dyDescent="0.25">
      <c r="Q16444" s="30"/>
    </row>
    <row r="16445" spans="17:17" x14ac:dyDescent="0.25">
      <c r="Q16445" s="30"/>
    </row>
    <row r="16446" spans="17:17" x14ac:dyDescent="0.25">
      <c r="Q16446" s="30"/>
    </row>
    <row r="16447" spans="17:17" x14ac:dyDescent="0.25">
      <c r="Q16447" s="30"/>
    </row>
    <row r="16448" spans="17:17" x14ac:dyDescent="0.25">
      <c r="Q16448" s="30"/>
    </row>
    <row r="16449" spans="17:17" x14ac:dyDescent="0.25">
      <c r="Q16449" s="30"/>
    </row>
    <row r="16450" spans="17:17" x14ac:dyDescent="0.25">
      <c r="Q16450" s="30"/>
    </row>
    <row r="16451" spans="17:17" x14ac:dyDescent="0.25">
      <c r="Q16451" s="30"/>
    </row>
    <row r="16452" spans="17:17" x14ac:dyDescent="0.25">
      <c r="Q16452" s="30"/>
    </row>
    <row r="16453" spans="17:17" x14ac:dyDescent="0.25">
      <c r="Q16453" s="30"/>
    </row>
    <row r="16454" spans="17:17" x14ac:dyDescent="0.25">
      <c r="Q16454" s="30"/>
    </row>
    <row r="16455" spans="17:17" x14ac:dyDescent="0.25">
      <c r="Q16455" s="30"/>
    </row>
    <row r="16456" spans="17:17" x14ac:dyDescent="0.25">
      <c r="Q16456" s="30"/>
    </row>
    <row r="16457" spans="17:17" x14ac:dyDescent="0.25">
      <c r="Q16457" s="30"/>
    </row>
    <row r="16458" spans="17:17" x14ac:dyDescent="0.25">
      <c r="Q16458" s="30"/>
    </row>
    <row r="16459" spans="17:17" x14ac:dyDescent="0.25">
      <c r="Q16459" s="30"/>
    </row>
    <row r="16460" spans="17:17" x14ac:dyDescent="0.25">
      <c r="Q16460" s="30"/>
    </row>
    <row r="16461" spans="17:17" x14ac:dyDescent="0.25">
      <c r="Q16461" s="30"/>
    </row>
    <row r="16462" spans="17:17" x14ac:dyDescent="0.25">
      <c r="Q16462" s="30"/>
    </row>
    <row r="16463" spans="17:17" x14ac:dyDescent="0.25">
      <c r="Q16463" s="30"/>
    </row>
    <row r="16464" spans="17:17" x14ac:dyDescent="0.25">
      <c r="Q16464" s="30"/>
    </row>
    <row r="16465" spans="17:17" x14ac:dyDescent="0.25">
      <c r="Q16465" s="30"/>
    </row>
    <row r="16466" spans="17:17" x14ac:dyDescent="0.25">
      <c r="Q16466" s="30"/>
    </row>
    <row r="16467" spans="17:17" x14ac:dyDescent="0.25">
      <c r="Q16467" s="30"/>
    </row>
    <row r="16468" spans="17:17" x14ac:dyDescent="0.25">
      <c r="Q16468" s="30"/>
    </row>
    <row r="16469" spans="17:17" x14ac:dyDescent="0.25">
      <c r="Q16469" s="30"/>
    </row>
    <row r="16470" spans="17:17" x14ac:dyDescent="0.25">
      <c r="Q16470" s="30"/>
    </row>
    <row r="16471" spans="17:17" x14ac:dyDescent="0.25">
      <c r="Q16471" s="30"/>
    </row>
    <row r="16472" spans="17:17" x14ac:dyDescent="0.25">
      <c r="Q16472" s="30"/>
    </row>
    <row r="16473" spans="17:17" x14ac:dyDescent="0.25">
      <c r="Q16473" s="30"/>
    </row>
    <row r="16474" spans="17:17" x14ac:dyDescent="0.25">
      <c r="Q16474" s="30"/>
    </row>
    <row r="16475" spans="17:17" x14ac:dyDescent="0.25">
      <c r="Q16475" s="30"/>
    </row>
    <row r="16476" spans="17:17" x14ac:dyDescent="0.25">
      <c r="Q16476" s="30"/>
    </row>
    <row r="16477" spans="17:17" x14ac:dyDescent="0.25">
      <c r="Q16477" s="30"/>
    </row>
    <row r="16478" spans="17:17" x14ac:dyDescent="0.25">
      <c r="Q16478" s="30"/>
    </row>
    <row r="16479" spans="17:17" x14ac:dyDescent="0.25">
      <c r="Q16479" s="30"/>
    </row>
    <row r="16480" spans="17:17" x14ac:dyDescent="0.25">
      <c r="Q16480" s="30"/>
    </row>
    <row r="16481" spans="17:17" x14ac:dyDescent="0.25">
      <c r="Q16481" s="30"/>
    </row>
    <row r="16482" spans="17:17" x14ac:dyDescent="0.25">
      <c r="Q16482" s="30"/>
    </row>
    <row r="16483" spans="17:17" x14ac:dyDescent="0.25">
      <c r="Q16483" s="30"/>
    </row>
    <row r="16484" spans="17:17" x14ac:dyDescent="0.25">
      <c r="Q16484" s="30"/>
    </row>
    <row r="16485" spans="17:17" x14ac:dyDescent="0.25">
      <c r="Q16485" s="30"/>
    </row>
    <row r="16486" spans="17:17" x14ac:dyDescent="0.25">
      <c r="Q16486" s="30"/>
    </row>
    <row r="16487" spans="17:17" x14ac:dyDescent="0.25">
      <c r="Q16487" s="30"/>
    </row>
    <row r="16488" spans="17:17" x14ac:dyDescent="0.25">
      <c r="Q16488" s="30"/>
    </row>
    <row r="16489" spans="17:17" x14ac:dyDescent="0.25">
      <c r="Q16489" s="30"/>
    </row>
    <row r="16490" spans="17:17" x14ac:dyDescent="0.25">
      <c r="Q16490" s="30"/>
    </row>
    <row r="16491" spans="17:17" x14ac:dyDescent="0.25">
      <c r="Q16491" s="30"/>
    </row>
    <row r="16492" spans="17:17" x14ac:dyDescent="0.25">
      <c r="Q16492" s="30"/>
    </row>
    <row r="16493" spans="17:17" x14ac:dyDescent="0.25">
      <c r="Q16493" s="30"/>
    </row>
    <row r="16494" spans="17:17" x14ac:dyDescent="0.25">
      <c r="Q16494" s="30"/>
    </row>
    <row r="16495" spans="17:17" x14ac:dyDescent="0.25">
      <c r="Q16495" s="30"/>
    </row>
    <row r="16496" spans="17:17" x14ac:dyDescent="0.25">
      <c r="Q16496" s="30"/>
    </row>
    <row r="16497" spans="17:17" x14ac:dyDescent="0.25">
      <c r="Q16497" s="30"/>
    </row>
    <row r="16498" spans="17:17" x14ac:dyDescent="0.25">
      <c r="Q16498" s="30"/>
    </row>
    <row r="16499" spans="17:17" x14ac:dyDescent="0.25">
      <c r="Q16499" s="30"/>
    </row>
    <row r="16500" spans="17:17" x14ac:dyDescent="0.25">
      <c r="Q16500" s="30"/>
    </row>
    <row r="16501" spans="17:17" x14ac:dyDescent="0.25">
      <c r="Q16501" s="30"/>
    </row>
    <row r="16502" spans="17:17" x14ac:dyDescent="0.25">
      <c r="Q16502" s="30"/>
    </row>
    <row r="16503" spans="17:17" x14ac:dyDescent="0.25">
      <c r="Q16503" s="30"/>
    </row>
    <row r="16504" spans="17:17" x14ac:dyDescent="0.25">
      <c r="Q16504" s="30"/>
    </row>
    <row r="16505" spans="17:17" x14ac:dyDescent="0.25">
      <c r="Q16505" s="30"/>
    </row>
    <row r="16506" spans="17:17" x14ac:dyDescent="0.25">
      <c r="Q16506" s="30"/>
    </row>
    <row r="16507" spans="17:17" x14ac:dyDescent="0.25">
      <c r="Q16507" s="30"/>
    </row>
    <row r="16508" spans="17:17" x14ac:dyDescent="0.25">
      <c r="Q16508" s="30"/>
    </row>
    <row r="16509" spans="17:17" x14ac:dyDescent="0.25">
      <c r="Q16509" s="30"/>
    </row>
    <row r="16510" spans="17:17" x14ac:dyDescent="0.25">
      <c r="Q16510" s="30"/>
    </row>
    <row r="16511" spans="17:17" x14ac:dyDescent="0.25">
      <c r="Q16511" s="30"/>
    </row>
    <row r="16512" spans="17:17" x14ac:dyDescent="0.25">
      <c r="Q16512" s="30"/>
    </row>
    <row r="16513" spans="17:17" x14ac:dyDescent="0.25">
      <c r="Q16513" s="30"/>
    </row>
    <row r="16514" spans="17:17" x14ac:dyDescent="0.25">
      <c r="Q16514" s="30"/>
    </row>
    <row r="16515" spans="17:17" x14ac:dyDescent="0.25">
      <c r="Q16515" s="30"/>
    </row>
    <row r="16516" spans="17:17" x14ac:dyDescent="0.25">
      <c r="Q16516" s="30"/>
    </row>
    <row r="16517" spans="17:17" x14ac:dyDescent="0.25">
      <c r="Q16517" s="30"/>
    </row>
    <row r="16518" spans="17:17" x14ac:dyDescent="0.25">
      <c r="Q16518" s="30"/>
    </row>
    <row r="16519" spans="17:17" x14ac:dyDescent="0.25">
      <c r="Q16519" s="30"/>
    </row>
    <row r="16520" spans="17:17" x14ac:dyDescent="0.25">
      <c r="Q16520" s="30"/>
    </row>
    <row r="16521" spans="17:17" x14ac:dyDescent="0.25">
      <c r="Q16521" s="30"/>
    </row>
    <row r="16522" spans="17:17" x14ac:dyDescent="0.25">
      <c r="Q16522" s="30"/>
    </row>
    <row r="16523" spans="17:17" x14ac:dyDescent="0.25">
      <c r="Q16523" s="30"/>
    </row>
    <row r="16524" spans="17:17" x14ac:dyDescent="0.25">
      <c r="Q16524" s="30"/>
    </row>
    <row r="16525" spans="17:17" x14ac:dyDescent="0.25">
      <c r="Q16525" s="30"/>
    </row>
    <row r="16526" spans="17:17" x14ac:dyDescent="0.25">
      <c r="Q16526" s="30"/>
    </row>
    <row r="16527" spans="17:17" x14ac:dyDescent="0.25">
      <c r="Q16527" s="30"/>
    </row>
    <row r="16528" spans="17:17" x14ac:dyDescent="0.25">
      <c r="Q16528" s="30"/>
    </row>
    <row r="16529" spans="17:17" x14ac:dyDescent="0.25">
      <c r="Q16529" s="30"/>
    </row>
    <row r="16530" spans="17:17" x14ac:dyDescent="0.25">
      <c r="Q16530" s="30"/>
    </row>
    <row r="16531" spans="17:17" x14ac:dyDescent="0.25">
      <c r="Q16531" s="30"/>
    </row>
    <row r="16532" spans="17:17" x14ac:dyDescent="0.25">
      <c r="Q16532" s="30"/>
    </row>
    <row r="16533" spans="17:17" x14ac:dyDescent="0.25">
      <c r="Q16533" s="30"/>
    </row>
    <row r="16534" spans="17:17" x14ac:dyDescent="0.25">
      <c r="Q16534" s="30"/>
    </row>
    <row r="16535" spans="17:17" x14ac:dyDescent="0.25">
      <c r="Q16535" s="30"/>
    </row>
    <row r="16536" spans="17:17" x14ac:dyDescent="0.25">
      <c r="Q16536" s="30"/>
    </row>
    <row r="16537" spans="17:17" x14ac:dyDescent="0.25">
      <c r="Q16537" s="30"/>
    </row>
    <row r="16538" spans="17:17" x14ac:dyDescent="0.25">
      <c r="Q16538" s="30"/>
    </row>
    <row r="16539" spans="17:17" x14ac:dyDescent="0.25">
      <c r="Q16539" s="30"/>
    </row>
    <row r="16540" spans="17:17" x14ac:dyDescent="0.25">
      <c r="Q16540" s="30"/>
    </row>
    <row r="16541" spans="17:17" x14ac:dyDescent="0.25">
      <c r="Q16541" s="30"/>
    </row>
    <row r="16542" spans="17:17" x14ac:dyDescent="0.25">
      <c r="Q16542" s="30"/>
    </row>
    <row r="16543" spans="17:17" x14ac:dyDescent="0.25">
      <c r="Q16543" s="30"/>
    </row>
    <row r="16544" spans="17:17" x14ac:dyDescent="0.25">
      <c r="Q16544" s="30"/>
    </row>
    <row r="16545" spans="17:17" x14ac:dyDescent="0.25">
      <c r="Q16545" s="30"/>
    </row>
    <row r="16546" spans="17:17" x14ac:dyDescent="0.25">
      <c r="Q16546" s="30"/>
    </row>
    <row r="16547" spans="17:17" x14ac:dyDescent="0.25">
      <c r="Q16547" s="30"/>
    </row>
    <row r="16548" spans="17:17" x14ac:dyDescent="0.25">
      <c r="Q16548" s="30"/>
    </row>
    <row r="16549" spans="17:17" x14ac:dyDescent="0.25">
      <c r="Q16549" s="30"/>
    </row>
    <row r="16550" spans="17:17" x14ac:dyDescent="0.25">
      <c r="Q16550" s="30"/>
    </row>
    <row r="16551" spans="17:17" x14ac:dyDescent="0.25">
      <c r="Q16551" s="30"/>
    </row>
    <row r="16552" spans="17:17" x14ac:dyDescent="0.25">
      <c r="Q16552" s="30"/>
    </row>
    <row r="16553" spans="17:17" x14ac:dyDescent="0.25">
      <c r="Q16553" s="30"/>
    </row>
    <row r="16554" spans="17:17" x14ac:dyDescent="0.25">
      <c r="Q16554" s="30"/>
    </row>
    <row r="16555" spans="17:17" x14ac:dyDescent="0.25">
      <c r="Q16555" s="30"/>
    </row>
    <row r="16556" spans="17:17" x14ac:dyDescent="0.25">
      <c r="Q16556" s="30"/>
    </row>
    <row r="16557" spans="17:17" x14ac:dyDescent="0.25">
      <c r="Q16557" s="30"/>
    </row>
    <row r="16558" spans="17:17" x14ac:dyDescent="0.25">
      <c r="Q16558" s="30"/>
    </row>
    <row r="16559" spans="17:17" x14ac:dyDescent="0.25">
      <c r="Q16559" s="30"/>
    </row>
    <row r="16560" spans="17:17" x14ac:dyDescent="0.25">
      <c r="Q16560" s="30"/>
    </row>
    <row r="16561" spans="17:17" x14ac:dyDescent="0.25">
      <c r="Q16561" s="30"/>
    </row>
    <row r="16562" spans="17:17" x14ac:dyDescent="0.25">
      <c r="Q16562" s="30"/>
    </row>
    <row r="16563" spans="17:17" x14ac:dyDescent="0.25">
      <c r="Q16563" s="30"/>
    </row>
    <row r="16564" spans="17:17" x14ac:dyDescent="0.25">
      <c r="Q16564" s="30"/>
    </row>
    <row r="16565" spans="17:17" x14ac:dyDescent="0.25">
      <c r="Q16565" s="30"/>
    </row>
    <row r="16566" spans="17:17" x14ac:dyDescent="0.25">
      <c r="Q16566" s="30"/>
    </row>
    <row r="16567" spans="17:17" x14ac:dyDescent="0.25">
      <c r="Q16567" s="30"/>
    </row>
    <row r="16568" spans="17:17" x14ac:dyDescent="0.25">
      <c r="Q16568" s="30"/>
    </row>
    <row r="16569" spans="17:17" x14ac:dyDescent="0.25">
      <c r="Q16569" s="30"/>
    </row>
    <row r="16570" spans="17:17" x14ac:dyDescent="0.25">
      <c r="Q16570" s="30"/>
    </row>
    <row r="16571" spans="17:17" x14ac:dyDescent="0.25">
      <c r="Q16571" s="30"/>
    </row>
    <row r="16572" spans="17:17" x14ac:dyDescent="0.25">
      <c r="Q16572" s="30"/>
    </row>
    <row r="16573" spans="17:17" x14ac:dyDescent="0.25">
      <c r="Q16573" s="30"/>
    </row>
    <row r="16574" spans="17:17" x14ac:dyDescent="0.25">
      <c r="Q16574" s="30"/>
    </row>
    <row r="16575" spans="17:17" x14ac:dyDescent="0.25">
      <c r="Q16575" s="30"/>
    </row>
    <row r="16576" spans="17:17" x14ac:dyDescent="0.25">
      <c r="Q16576" s="30"/>
    </row>
    <row r="16577" spans="17:17" x14ac:dyDescent="0.25">
      <c r="Q16577" s="30"/>
    </row>
    <row r="16578" spans="17:17" x14ac:dyDescent="0.25">
      <c r="Q16578" s="30"/>
    </row>
    <row r="16579" spans="17:17" x14ac:dyDescent="0.25">
      <c r="Q16579" s="30"/>
    </row>
    <row r="16580" spans="17:17" x14ac:dyDescent="0.25">
      <c r="Q16580" s="30"/>
    </row>
    <row r="16581" spans="17:17" x14ac:dyDescent="0.25">
      <c r="Q16581" s="30"/>
    </row>
    <row r="16582" spans="17:17" x14ac:dyDescent="0.25">
      <c r="Q16582" s="30"/>
    </row>
    <row r="16583" spans="17:17" x14ac:dyDescent="0.25">
      <c r="Q16583" s="30"/>
    </row>
    <row r="16584" spans="17:17" x14ac:dyDescent="0.25">
      <c r="Q16584" s="30"/>
    </row>
    <row r="16585" spans="17:17" x14ac:dyDescent="0.25">
      <c r="Q16585" s="30"/>
    </row>
    <row r="16586" spans="17:17" x14ac:dyDescent="0.25">
      <c r="Q16586" s="30"/>
    </row>
    <row r="16587" spans="17:17" x14ac:dyDescent="0.25">
      <c r="Q16587" s="30"/>
    </row>
    <row r="16588" spans="17:17" x14ac:dyDescent="0.25">
      <c r="Q16588" s="30"/>
    </row>
    <row r="16589" spans="17:17" x14ac:dyDescent="0.25">
      <c r="Q16589" s="30"/>
    </row>
    <row r="16590" spans="17:17" x14ac:dyDescent="0.25">
      <c r="Q16590" s="30"/>
    </row>
    <row r="16591" spans="17:17" x14ac:dyDescent="0.25">
      <c r="Q16591" s="30"/>
    </row>
    <row r="16592" spans="17:17" x14ac:dyDescent="0.25">
      <c r="Q16592" s="30"/>
    </row>
    <row r="16593" spans="17:17" x14ac:dyDescent="0.25">
      <c r="Q16593" s="30"/>
    </row>
    <row r="16594" spans="17:17" x14ac:dyDescent="0.25">
      <c r="Q16594" s="30"/>
    </row>
    <row r="16595" spans="17:17" x14ac:dyDescent="0.25">
      <c r="Q16595" s="30"/>
    </row>
    <row r="16596" spans="17:17" x14ac:dyDescent="0.25">
      <c r="Q16596" s="30"/>
    </row>
    <row r="16597" spans="17:17" x14ac:dyDescent="0.25">
      <c r="Q16597" s="30"/>
    </row>
    <row r="16598" spans="17:17" x14ac:dyDescent="0.25">
      <c r="Q16598" s="30"/>
    </row>
    <row r="16599" spans="17:17" x14ac:dyDescent="0.25">
      <c r="Q16599" s="30"/>
    </row>
    <row r="16600" spans="17:17" x14ac:dyDescent="0.25">
      <c r="Q16600" s="30"/>
    </row>
    <row r="16601" spans="17:17" x14ac:dyDescent="0.25">
      <c r="Q16601" s="30"/>
    </row>
    <row r="16602" spans="17:17" x14ac:dyDescent="0.25">
      <c r="Q16602" s="30"/>
    </row>
    <row r="16603" spans="17:17" x14ac:dyDescent="0.25">
      <c r="Q16603" s="30"/>
    </row>
    <row r="16604" spans="17:17" x14ac:dyDescent="0.25">
      <c r="Q16604" s="30"/>
    </row>
    <row r="16605" spans="17:17" x14ac:dyDescent="0.25">
      <c r="Q16605" s="30"/>
    </row>
    <row r="16606" spans="17:17" x14ac:dyDescent="0.25">
      <c r="Q16606" s="30"/>
    </row>
    <row r="16607" spans="17:17" x14ac:dyDescent="0.25">
      <c r="Q16607" s="30"/>
    </row>
    <row r="16608" spans="17:17" x14ac:dyDescent="0.25">
      <c r="Q16608" s="30"/>
    </row>
    <row r="16609" spans="17:17" x14ac:dyDescent="0.25">
      <c r="Q16609" s="30"/>
    </row>
    <row r="16610" spans="17:17" x14ac:dyDescent="0.25">
      <c r="Q16610" s="30"/>
    </row>
    <row r="16611" spans="17:17" x14ac:dyDescent="0.25">
      <c r="Q16611" s="30"/>
    </row>
    <row r="16612" spans="17:17" x14ac:dyDescent="0.25">
      <c r="Q16612" s="30"/>
    </row>
    <row r="16613" spans="17:17" x14ac:dyDescent="0.25">
      <c r="Q16613" s="30"/>
    </row>
    <row r="16614" spans="17:17" x14ac:dyDescent="0.25">
      <c r="Q16614" s="30"/>
    </row>
    <row r="16615" spans="17:17" x14ac:dyDescent="0.25">
      <c r="Q16615" s="30"/>
    </row>
    <row r="16616" spans="17:17" x14ac:dyDescent="0.25">
      <c r="Q16616" s="30"/>
    </row>
    <row r="16617" spans="17:17" x14ac:dyDescent="0.25">
      <c r="Q16617" s="30"/>
    </row>
    <row r="16618" spans="17:17" x14ac:dyDescent="0.25">
      <c r="Q16618" s="30"/>
    </row>
    <row r="16619" spans="17:17" x14ac:dyDescent="0.25">
      <c r="Q16619" s="30"/>
    </row>
    <row r="16620" spans="17:17" x14ac:dyDescent="0.25">
      <c r="Q16620" s="30"/>
    </row>
    <row r="16621" spans="17:17" x14ac:dyDescent="0.25">
      <c r="Q16621" s="30"/>
    </row>
    <row r="16622" spans="17:17" x14ac:dyDescent="0.25">
      <c r="Q16622" s="30"/>
    </row>
    <row r="16623" spans="17:17" x14ac:dyDescent="0.25">
      <c r="Q16623" s="30"/>
    </row>
    <row r="16624" spans="17:17" x14ac:dyDescent="0.25">
      <c r="Q16624" s="30"/>
    </row>
    <row r="16625" spans="17:17" x14ac:dyDescent="0.25">
      <c r="Q16625" s="30"/>
    </row>
    <row r="16626" spans="17:17" x14ac:dyDescent="0.25">
      <c r="Q16626" s="30"/>
    </row>
    <row r="16627" spans="17:17" x14ac:dyDescent="0.25">
      <c r="Q16627" s="30"/>
    </row>
    <row r="16628" spans="17:17" x14ac:dyDescent="0.25">
      <c r="Q16628" s="30"/>
    </row>
    <row r="16629" spans="17:17" x14ac:dyDescent="0.25">
      <c r="Q16629" s="30"/>
    </row>
    <row r="16630" spans="17:17" x14ac:dyDescent="0.25">
      <c r="Q16630" s="30"/>
    </row>
    <row r="16631" spans="17:17" x14ac:dyDescent="0.25">
      <c r="Q16631" s="30"/>
    </row>
    <row r="16632" spans="17:17" x14ac:dyDescent="0.25">
      <c r="Q16632" s="30"/>
    </row>
    <row r="16633" spans="17:17" x14ac:dyDescent="0.25">
      <c r="Q16633" s="30"/>
    </row>
    <row r="16634" spans="17:17" x14ac:dyDescent="0.25">
      <c r="Q16634" s="30"/>
    </row>
    <row r="16635" spans="17:17" x14ac:dyDescent="0.25">
      <c r="Q16635" s="30"/>
    </row>
    <row r="16636" spans="17:17" x14ac:dyDescent="0.25">
      <c r="Q16636" s="30"/>
    </row>
    <row r="16637" spans="17:17" x14ac:dyDescent="0.25">
      <c r="Q16637" s="30"/>
    </row>
    <row r="16638" spans="17:17" x14ac:dyDescent="0.25">
      <c r="Q16638" s="30"/>
    </row>
    <row r="16639" spans="17:17" x14ac:dyDescent="0.25">
      <c r="Q16639" s="30"/>
    </row>
    <row r="16640" spans="17:17" x14ac:dyDescent="0.25">
      <c r="Q16640" s="30"/>
    </row>
    <row r="16641" spans="17:17" x14ac:dyDescent="0.25">
      <c r="Q16641" s="30"/>
    </row>
    <row r="16642" spans="17:17" x14ac:dyDescent="0.25">
      <c r="Q16642" s="30"/>
    </row>
    <row r="16643" spans="17:17" x14ac:dyDescent="0.25">
      <c r="Q16643" s="30"/>
    </row>
    <row r="16644" spans="17:17" x14ac:dyDescent="0.25">
      <c r="Q16644" s="30"/>
    </row>
    <row r="16645" spans="17:17" x14ac:dyDescent="0.25">
      <c r="Q16645" s="30"/>
    </row>
    <row r="16646" spans="17:17" x14ac:dyDescent="0.25">
      <c r="Q16646" s="30"/>
    </row>
    <row r="16647" spans="17:17" x14ac:dyDescent="0.25">
      <c r="Q16647" s="30"/>
    </row>
    <row r="16648" spans="17:17" x14ac:dyDescent="0.25">
      <c r="Q16648" s="30"/>
    </row>
    <row r="16649" spans="17:17" x14ac:dyDescent="0.25">
      <c r="Q16649" s="30"/>
    </row>
    <row r="16650" spans="17:17" x14ac:dyDescent="0.25">
      <c r="Q16650" s="30"/>
    </row>
    <row r="16651" spans="17:17" x14ac:dyDescent="0.25">
      <c r="Q16651" s="30"/>
    </row>
    <row r="16652" spans="17:17" x14ac:dyDescent="0.25">
      <c r="Q16652" s="30"/>
    </row>
    <row r="16653" spans="17:17" x14ac:dyDescent="0.25">
      <c r="Q16653" s="30"/>
    </row>
    <row r="16654" spans="17:17" x14ac:dyDescent="0.25">
      <c r="Q16654" s="30"/>
    </row>
    <row r="16655" spans="17:17" x14ac:dyDescent="0.25">
      <c r="Q16655" s="30"/>
    </row>
    <row r="16656" spans="17:17" x14ac:dyDescent="0.25">
      <c r="Q16656" s="30"/>
    </row>
    <row r="16657" spans="17:17" x14ac:dyDescent="0.25">
      <c r="Q16657" s="30"/>
    </row>
    <row r="16658" spans="17:17" x14ac:dyDescent="0.25">
      <c r="Q16658" s="30"/>
    </row>
    <row r="16659" spans="17:17" x14ac:dyDescent="0.25">
      <c r="Q16659" s="30"/>
    </row>
    <row r="16660" spans="17:17" x14ac:dyDescent="0.25">
      <c r="Q16660" s="30"/>
    </row>
    <row r="16661" spans="17:17" x14ac:dyDescent="0.25">
      <c r="Q16661" s="30"/>
    </row>
    <row r="16662" spans="17:17" x14ac:dyDescent="0.25">
      <c r="Q16662" s="30"/>
    </row>
    <row r="16663" spans="17:17" x14ac:dyDescent="0.25">
      <c r="Q16663" s="30"/>
    </row>
    <row r="16664" spans="17:17" x14ac:dyDescent="0.25">
      <c r="Q16664" s="30"/>
    </row>
    <row r="16665" spans="17:17" x14ac:dyDescent="0.25">
      <c r="Q16665" s="30"/>
    </row>
    <row r="16666" spans="17:17" x14ac:dyDescent="0.25">
      <c r="Q16666" s="30"/>
    </row>
    <row r="16667" spans="17:17" x14ac:dyDescent="0.25">
      <c r="Q16667" s="30"/>
    </row>
    <row r="16668" spans="17:17" x14ac:dyDescent="0.25">
      <c r="Q16668" s="30"/>
    </row>
    <row r="16669" spans="17:17" x14ac:dyDescent="0.25">
      <c r="Q16669" s="30"/>
    </row>
    <row r="16670" spans="17:17" x14ac:dyDescent="0.25">
      <c r="Q16670" s="30"/>
    </row>
    <row r="16671" spans="17:17" x14ac:dyDescent="0.25">
      <c r="Q16671" s="30"/>
    </row>
    <row r="16672" spans="17:17" x14ac:dyDescent="0.25">
      <c r="Q16672" s="30"/>
    </row>
    <row r="16673" spans="17:17" x14ac:dyDescent="0.25">
      <c r="Q16673" s="30"/>
    </row>
    <row r="16674" spans="17:17" x14ac:dyDescent="0.25">
      <c r="Q16674" s="30"/>
    </row>
    <row r="16675" spans="17:17" x14ac:dyDescent="0.25">
      <c r="Q16675" s="30"/>
    </row>
    <row r="16676" spans="17:17" x14ac:dyDescent="0.25">
      <c r="Q16676" s="30"/>
    </row>
    <row r="16677" spans="17:17" x14ac:dyDescent="0.25">
      <c r="Q16677" s="30"/>
    </row>
    <row r="16678" spans="17:17" x14ac:dyDescent="0.25">
      <c r="Q16678" s="30"/>
    </row>
    <row r="16679" spans="17:17" x14ac:dyDescent="0.25">
      <c r="Q16679" s="30"/>
    </row>
    <row r="16680" spans="17:17" x14ac:dyDescent="0.25">
      <c r="Q16680" s="30"/>
    </row>
    <row r="16681" spans="17:17" x14ac:dyDescent="0.25">
      <c r="Q16681" s="30"/>
    </row>
    <row r="16682" spans="17:17" x14ac:dyDescent="0.25">
      <c r="Q16682" s="30"/>
    </row>
    <row r="16683" spans="17:17" x14ac:dyDescent="0.25">
      <c r="Q16683" s="30"/>
    </row>
    <row r="16684" spans="17:17" x14ac:dyDescent="0.25">
      <c r="Q16684" s="30"/>
    </row>
    <row r="16685" spans="17:17" x14ac:dyDescent="0.25">
      <c r="Q16685" s="30"/>
    </row>
    <row r="16686" spans="17:17" x14ac:dyDescent="0.25">
      <c r="Q16686" s="30"/>
    </row>
    <row r="16687" spans="17:17" x14ac:dyDescent="0.25">
      <c r="Q16687" s="30"/>
    </row>
    <row r="16688" spans="17:17" x14ac:dyDescent="0.25">
      <c r="Q16688" s="30"/>
    </row>
    <row r="16689" spans="17:17" x14ac:dyDescent="0.25">
      <c r="Q16689" s="30"/>
    </row>
    <row r="16690" spans="17:17" x14ac:dyDescent="0.25">
      <c r="Q16690" s="30"/>
    </row>
    <row r="16691" spans="17:17" x14ac:dyDescent="0.25">
      <c r="Q16691" s="30"/>
    </row>
    <row r="16692" spans="17:17" x14ac:dyDescent="0.25">
      <c r="Q16692" s="30"/>
    </row>
    <row r="16693" spans="17:17" x14ac:dyDescent="0.25">
      <c r="Q16693" s="30"/>
    </row>
    <row r="16694" spans="17:17" x14ac:dyDescent="0.25">
      <c r="Q16694" s="30"/>
    </row>
    <row r="16695" spans="17:17" x14ac:dyDescent="0.25">
      <c r="Q16695" s="30"/>
    </row>
    <row r="16696" spans="17:17" x14ac:dyDescent="0.25">
      <c r="Q16696" s="30"/>
    </row>
    <row r="16697" spans="17:17" x14ac:dyDescent="0.25">
      <c r="Q16697" s="30"/>
    </row>
    <row r="16698" spans="17:17" x14ac:dyDescent="0.25">
      <c r="Q16698" s="30"/>
    </row>
    <row r="16699" spans="17:17" x14ac:dyDescent="0.25">
      <c r="Q16699" s="30"/>
    </row>
    <row r="16700" spans="17:17" x14ac:dyDescent="0.25">
      <c r="Q16700" s="30"/>
    </row>
    <row r="16701" spans="17:17" x14ac:dyDescent="0.25">
      <c r="Q16701" s="30"/>
    </row>
    <row r="16702" spans="17:17" x14ac:dyDescent="0.25">
      <c r="Q16702" s="30"/>
    </row>
    <row r="16703" spans="17:17" x14ac:dyDescent="0.25">
      <c r="Q16703" s="30"/>
    </row>
    <row r="16704" spans="17:17" x14ac:dyDescent="0.25">
      <c r="Q16704" s="30"/>
    </row>
    <row r="16705" spans="17:17" x14ac:dyDescent="0.25">
      <c r="Q16705" s="30"/>
    </row>
    <row r="16706" spans="17:17" x14ac:dyDescent="0.25">
      <c r="Q16706" s="30"/>
    </row>
    <row r="16707" spans="17:17" x14ac:dyDescent="0.25">
      <c r="Q16707" s="30"/>
    </row>
    <row r="16708" spans="17:17" x14ac:dyDescent="0.25">
      <c r="Q16708" s="30"/>
    </row>
    <row r="16709" spans="17:17" x14ac:dyDescent="0.25">
      <c r="Q16709" s="30"/>
    </row>
    <row r="16710" spans="17:17" x14ac:dyDescent="0.25">
      <c r="Q16710" s="30"/>
    </row>
    <row r="16711" spans="17:17" x14ac:dyDescent="0.25">
      <c r="Q16711" s="30"/>
    </row>
    <row r="16712" spans="17:17" x14ac:dyDescent="0.25">
      <c r="Q16712" s="30"/>
    </row>
    <row r="16713" spans="17:17" x14ac:dyDescent="0.25">
      <c r="Q16713" s="30"/>
    </row>
    <row r="16714" spans="17:17" x14ac:dyDescent="0.25">
      <c r="Q16714" s="30"/>
    </row>
    <row r="16715" spans="17:17" x14ac:dyDescent="0.25">
      <c r="Q16715" s="30"/>
    </row>
    <row r="16716" spans="17:17" x14ac:dyDescent="0.25">
      <c r="Q16716" s="30"/>
    </row>
    <row r="16717" spans="17:17" x14ac:dyDescent="0.25">
      <c r="Q16717" s="30"/>
    </row>
    <row r="16718" spans="17:17" x14ac:dyDescent="0.25">
      <c r="Q16718" s="30"/>
    </row>
    <row r="16719" spans="17:17" x14ac:dyDescent="0.25">
      <c r="Q16719" s="30"/>
    </row>
    <row r="16720" spans="17:17" x14ac:dyDescent="0.25">
      <c r="Q16720" s="30"/>
    </row>
    <row r="16721" spans="17:17" x14ac:dyDescent="0.25">
      <c r="Q16721" s="30"/>
    </row>
    <row r="16722" spans="17:17" x14ac:dyDescent="0.25">
      <c r="Q16722" s="30"/>
    </row>
    <row r="16723" spans="17:17" x14ac:dyDescent="0.25">
      <c r="Q16723" s="30"/>
    </row>
    <row r="16724" spans="17:17" x14ac:dyDescent="0.25">
      <c r="Q16724" s="30"/>
    </row>
    <row r="16725" spans="17:17" x14ac:dyDescent="0.25">
      <c r="Q16725" s="30"/>
    </row>
    <row r="16726" spans="17:17" x14ac:dyDescent="0.25">
      <c r="Q16726" s="30"/>
    </row>
    <row r="16727" spans="17:17" x14ac:dyDescent="0.25">
      <c r="Q16727" s="30"/>
    </row>
    <row r="16728" spans="17:17" x14ac:dyDescent="0.25">
      <c r="Q16728" s="30"/>
    </row>
    <row r="16729" spans="17:17" x14ac:dyDescent="0.25">
      <c r="Q16729" s="30"/>
    </row>
    <row r="16730" spans="17:17" x14ac:dyDescent="0.25">
      <c r="Q16730" s="30"/>
    </row>
    <row r="16731" spans="17:17" x14ac:dyDescent="0.25">
      <c r="Q16731" s="30"/>
    </row>
    <row r="16732" spans="17:17" x14ac:dyDescent="0.25">
      <c r="Q16732" s="30"/>
    </row>
    <row r="16733" spans="17:17" x14ac:dyDescent="0.25">
      <c r="Q16733" s="30"/>
    </row>
    <row r="16734" spans="17:17" x14ac:dyDescent="0.25">
      <c r="Q16734" s="30"/>
    </row>
    <row r="16735" spans="17:17" x14ac:dyDescent="0.25">
      <c r="Q16735" s="30"/>
    </row>
    <row r="16736" spans="17:17" x14ac:dyDescent="0.25">
      <c r="Q16736" s="30"/>
    </row>
    <row r="16737" spans="17:17" x14ac:dyDescent="0.25">
      <c r="Q16737" s="30"/>
    </row>
    <row r="16738" spans="17:17" x14ac:dyDescent="0.25">
      <c r="Q16738" s="30"/>
    </row>
    <row r="16739" spans="17:17" x14ac:dyDescent="0.25">
      <c r="Q16739" s="30"/>
    </row>
    <row r="16740" spans="17:17" x14ac:dyDescent="0.25">
      <c r="Q16740" s="30"/>
    </row>
    <row r="16741" spans="17:17" x14ac:dyDescent="0.25">
      <c r="Q16741" s="30"/>
    </row>
    <row r="16742" spans="17:17" x14ac:dyDescent="0.25">
      <c r="Q16742" s="30"/>
    </row>
    <row r="16743" spans="17:17" x14ac:dyDescent="0.25">
      <c r="Q16743" s="30"/>
    </row>
    <row r="16744" spans="17:17" x14ac:dyDescent="0.25">
      <c r="Q16744" s="30"/>
    </row>
    <row r="16745" spans="17:17" x14ac:dyDescent="0.25">
      <c r="Q16745" s="30"/>
    </row>
    <row r="16746" spans="17:17" x14ac:dyDescent="0.25">
      <c r="Q16746" s="30"/>
    </row>
    <row r="16747" spans="17:17" x14ac:dyDescent="0.25">
      <c r="Q16747" s="30"/>
    </row>
    <row r="16748" spans="17:17" x14ac:dyDescent="0.25">
      <c r="Q16748" s="30"/>
    </row>
    <row r="16749" spans="17:17" x14ac:dyDescent="0.25">
      <c r="Q16749" s="30"/>
    </row>
    <row r="16750" spans="17:17" x14ac:dyDescent="0.25">
      <c r="Q16750" s="30"/>
    </row>
    <row r="16751" spans="17:17" x14ac:dyDescent="0.25">
      <c r="Q16751" s="30"/>
    </row>
    <row r="16752" spans="17:17" x14ac:dyDescent="0.25">
      <c r="Q16752" s="30"/>
    </row>
    <row r="16753" spans="17:17" x14ac:dyDescent="0.25">
      <c r="Q16753" s="30"/>
    </row>
    <row r="16754" spans="17:17" x14ac:dyDescent="0.25">
      <c r="Q16754" s="30"/>
    </row>
    <row r="16755" spans="17:17" x14ac:dyDescent="0.25">
      <c r="Q16755" s="30"/>
    </row>
    <row r="16756" spans="17:17" x14ac:dyDescent="0.25">
      <c r="Q16756" s="30"/>
    </row>
    <row r="16757" spans="17:17" x14ac:dyDescent="0.25">
      <c r="Q16757" s="30"/>
    </row>
    <row r="16758" spans="17:17" x14ac:dyDescent="0.25">
      <c r="Q16758" s="30"/>
    </row>
    <row r="16759" spans="17:17" x14ac:dyDescent="0.25">
      <c r="Q16759" s="30"/>
    </row>
    <row r="16760" spans="17:17" x14ac:dyDescent="0.25">
      <c r="Q16760" s="30"/>
    </row>
    <row r="16761" spans="17:17" x14ac:dyDescent="0.25">
      <c r="Q16761" s="30"/>
    </row>
    <row r="16762" spans="17:17" x14ac:dyDescent="0.25">
      <c r="Q16762" s="30"/>
    </row>
    <row r="16763" spans="17:17" x14ac:dyDescent="0.25">
      <c r="Q16763" s="30"/>
    </row>
    <row r="16764" spans="17:17" x14ac:dyDescent="0.25">
      <c r="Q16764" s="30"/>
    </row>
    <row r="16765" spans="17:17" x14ac:dyDescent="0.25">
      <c r="Q16765" s="30"/>
    </row>
    <row r="16766" spans="17:17" x14ac:dyDescent="0.25">
      <c r="Q16766" s="30"/>
    </row>
    <row r="16767" spans="17:17" x14ac:dyDescent="0.25">
      <c r="Q16767" s="30"/>
    </row>
    <row r="16768" spans="17:17" x14ac:dyDescent="0.25">
      <c r="Q16768" s="30"/>
    </row>
    <row r="16769" spans="17:17" x14ac:dyDescent="0.25">
      <c r="Q16769" s="30"/>
    </row>
    <row r="16770" spans="17:17" x14ac:dyDescent="0.25">
      <c r="Q16770" s="30"/>
    </row>
    <row r="16771" spans="17:17" x14ac:dyDescent="0.25">
      <c r="Q16771" s="30"/>
    </row>
    <row r="16772" spans="17:17" x14ac:dyDescent="0.25">
      <c r="Q16772" s="30"/>
    </row>
    <row r="16773" spans="17:17" x14ac:dyDescent="0.25">
      <c r="Q16773" s="30"/>
    </row>
    <row r="16774" spans="17:17" x14ac:dyDescent="0.25">
      <c r="Q16774" s="30"/>
    </row>
    <row r="16775" spans="17:17" x14ac:dyDescent="0.25">
      <c r="Q16775" s="30"/>
    </row>
    <row r="16776" spans="17:17" x14ac:dyDescent="0.25">
      <c r="Q16776" s="30"/>
    </row>
    <row r="16777" spans="17:17" x14ac:dyDescent="0.25">
      <c r="Q16777" s="30"/>
    </row>
    <row r="16778" spans="17:17" x14ac:dyDescent="0.25">
      <c r="Q16778" s="30"/>
    </row>
    <row r="16779" spans="17:17" x14ac:dyDescent="0.25">
      <c r="Q16779" s="30"/>
    </row>
    <row r="16780" spans="17:17" x14ac:dyDescent="0.25">
      <c r="Q16780" s="30"/>
    </row>
    <row r="16781" spans="17:17" x14ac:dyDescent="0.25">
      <c r="Q16781" s="30"/>
    </row>
    <row r="16782" spans="17:17" x14ac:dyDescent="0.25">
      <c r="Q16782" s="30"/>
    </row>
    <row r="16783" spans="17:17" x14ac:dyDescent="0.25">
      <c r="Q16783" s="30"/>
    </row>
    <row r="16784" spans="17:17" x14ac:dyDescent="0.25">
      <c r="Q16784" s="30"/>
    </row>
    <row r="16785" spans="17:17" x14ac:dyDescent="0.25">
      <c r="Q16785" s="30"/>
    </row>
    <row r="16786" spans="17:17" x14ac:dyDescent="0.25">
      <c r="Q16786" s="30"/>
    </row>
    <row r="16787" spans="17:17" x14ac:dyDescent="0.25">
      <c r="Q16787" s="30"/>
    </row>
    <row r="16788" spans="17:17" x14ac:dyDescent="0.25">
      <c r="Q16788" s="30"/>
    </row>
    <row r="16789" spans="17:17" x14ac:dyDescent="0.25">
      <c r="Q16789" s="30"/>
    </row>
    <row r="16790" spans="17:17" x14ac:dyDescent="0.25">
      <c r="Q16790" s="30"/>
    </row>
    <row r="16791" spans="17:17" x14ac:dyDescent="0.25">
      <c r="Q16791" s="30"/>
    </row>
    <row r="16792" spans="17:17" x14ac:dyDescent="0.25">
      <c r="Q16792" s="30"/>
    </row>
    <row r="16793" spans="17:17" x14ac:dyDescent="0.25">
      <c r="Q16793" s="30"/>
    </row>
    <row r="16794" spans="17:17" x14ac:dyDescent="0.25">
      <c r="Q16794" s="30"/>
    </row>
    <row r="16795" spans="17:17" x14ac:dyDescent="0.25">
      <c r="Q16795" s="30"/>
    </row>
    <row r="16796" spans="17:17" x14ac:dyDescent="0.25">
      <c r="Q16796" s="30"/>
    </row>
    <row r="16797" spans="17:17" x14ac:dyDescent="0.25">
      <c r="Q16797" s="30"/>
    </row>
    <row r="16798" spans="17:17" x14ac:dyDescent="0.25">
      <c r="Q16798" s="30"/>
    </row>
    <row r="16799" spans="17:17" x14ac:dyDescent="0.25">
      <c r="Q16799" s="30"/>
    </row>
    <row r="16800" spans="17:17" x14ac:dyDescent="0.25">
      <c r="Q16800" s="30"/>
    </row>
    <row r="16801" spans="17:17" x14ac:dyDescent="0.25">
      <c r="Q16801" s="30"/>
    </row>
    <row r="16802" spans="17:17" x14ac:dyDescent="0.25">
      <c r="Q16802" s="30"/>
    </row>
    <row r="16803" spans="17:17" x14ac:dyDescent="0.25">
      <c r="Q16803" s="30"/>
    </row>
    <row r="16804" spans="17:17" x14ac:dyDescent="0.25">
      <c r="Q16804" s="30"/>
    </row>
    <row r="16805" spans="17:17" x14ac:dyDescent="0.25">
      <c r="Q16805" s="30"/>
    </row>
    <row r="16806" spans="17:17" x14ac:dyDescent="0.25">
      <c r="Q16806" s="30"/>
    </row>
    <row r="16807" spans="17:17" x14ac:dyDescent="0.25">
      <c r="Q16807" s="30"/>
    </row>
    <row r="16808" spans="17:17" x14ac:dyDescent="0.25">
      <c r="Q16808" s="30"/>
    </row>
    <row r="16809" spans="17:17" x14ac:dyDescent="0.25">
      <c r="Q16809" s="30"/>
    </row>
    <row r="16810" spans="17:17" x14ac:dyDescent="0.25">
      <c r="Q16810" s="30"/>
    </row>
    <row r="16811" spans="17:17" x14ac:dyDescent="0.25">
      <c r="Q16811" s="30"/>
    </row>
    <row r="16812" spans="17:17" x14ac:dyDescent="0.25">
      <c r="Q16812" s="30"/>
    </row>
    <row r="16813" spans="17:17" x14ac:dyDescent="0.25">
      <c r="Q16813" s="30"/>
    </row>
    <row r="16814" spans="17:17" x14ac:dyDescent="0.25">
      <c r="Q16814" s="30"/>
    </row>
    <row r="16815" spans="17:17" x14ac:dyDescent="0.25">
      <c r="Q16815" s="30"/>
    </row>
    <row r="16816" spans="17:17" x14ac:dyDescent="0.25">
      <c r="Q16816" s="30"/>
    </row>
    <row r="16817" spans="17:17" x14ac:dyDescent="0.25">
      <c r="Q16817" s="30"/>
    </row>
    <row r="16818" spans="17:17" x14ac:dyDescent="0.25">
      <c r="Q16818" s="30"/>
    </row>
    <row r="16819" spans="17:17" x14ac:dyDescent="0.25">
      <c r="Q16819" s="30"/>
    </row>
    <row r="16820" spans="17:17" x14ac:dyDescent="0.25">
      <c r="Q16820" s="30"/>
    </row>
    <row r="16821" spans="17:17" x14ac:dyDescent="0.25">
      <c r="Q16821" s="30"/>
    </row>
    <row r="16822" spans="17:17" x14ac:dyDescent="0.25">
      <c r="Q16822" s="30"/>
    </row>
    <row r="16823" spans="17:17" x14ac:dyDescent="0.25">
      <c r="Q16823" s="30"/>
    </row>
    <row r="16824" spans="17:17" x14ac:dyDescent="0.25">
      <c r="Q16824" s="30"/>
    </row>
    <row r="16825" spans="17:17" x14ac:dyDescent="0.25">
      <c r="Q16825" s="30"/>
    </row>
    <row r="16826" spans="17:17" x14ac:dyDescent="0.25">
      <c r="Q16826" s="30"/>
    </row>
    <row r="16827" spans="17:17" x14ac:dyDescent="0.25">
      <c r="Q16827" s="30"/>
    </row>
    <row r="16828" spans="17:17" x14ac:dyDescent="0.25">
      <c r="Q16828" s="30"/>
    </row>
    <row r="16829" spans="17:17" x14ac:dyDescent="0.25">
      <c r="Q16829" s="30"/>
    </row>
    <row r="16830" spans="17:17" x14ac:dyDescent="0.25">
      <c r="Q16830" s="30"/>
    </row>
    <row r="16831" spans="17:17" x14ac:dyDescent="0.25">
      <c r="Q16831" s="30"/>
    </row>
    <row r="16832" spans="17:17" x14ac:dyDescent="0.25">
      <c r="Q16832" s="30"/>
    </row>
    <row r="16833" spans="17:17" x14ac:dyDescent="0.25">
      <c r="Q16833" s="30"/>
    </row>
    <row r="16834" spans="17:17" x14ac:dyDescent="0.25">
      <c r="Q16834" s="30"/>
    </row>
    <row r="16835" spans="17:17" x14ac:dyDescent="0.25">
      <c r="Q16835" s="30"/>
    </row>
    <row r="16836" spans="17:17" x14ac:dyDescent="0.25">
      <c r="Q16836" s="30"/>
    </row>
    <row r="16837" spans="17:17" x14ac:dyDescent="0.25">
      <c r="Q16837" s="30"/>
    </row>
    <row r="16838" spans="17:17" x14ac:dyDescent="0.25">
      <c r="Q16838" s="30"/>
    </row>
    <row r="16839" spans="17:17" x14ac:dyDescent="0.25">
      <c r="Q16839" s="30"/>
    </row>
    <row r="16840" spans="17:17" x14ac:dyDescent="0.25">
      <c r="Q16840" s="30"/>
    </row>
    <row r="16841" spans="17:17" x14ac:dyDescent="0.25">
      <c r="Q16841" s="30"/>
    </row>
    <row r="16842" spans="17:17" x14ac:dyDescent="0.25">
      <c r="Q16842" s="30"/>
    </row>
    <row r="16843" spans="17:17" x14ac:dyDescent="0.25">
      <c r="Q16843" s="30"/>
    </row>
    <row r="16844" spans="17:17" x14ac:dyDescent="0.25">
      <c r="Q16844" s="30"/>
    </row>
    <row r="16845" spans="17:17" x14ac:dyDescent="0.25">
      <c r="Q16845" s="30"/>
    </row>
    <row r="16846" spans="17:17" x14ac:dyDescent="0.25">
      <c r="Q16846" s="30"/>
    </row>
    <row r="16847" spans="17:17" x14ac:dyDescent="0.25">
      <c r="Q16847" s="30"/>
    </row>
    <row r="16848" spans="17:17" x14ac:dyDescent="0.25">
      <c r="Q16848" s="30"/>
    </row>
    <row r="16849" spans="17:17" x14ac:dyDescent="0.25">
      <c r="Q16849" s="30"/>
    </row>
    <row r="16850" spans="17:17" x14ac:dyDescent="0.25">
      <c r="Q16850" s="30"/>
    </row>
    <row r="16851" spans="17:17" x14ac:dyDescent="0.25">
      <c r="Q16851" s="30"/>
    </row>
    <row r="16852" spans="17:17" x14ac:dyDescent="0.25">
      <c r="Q16852" s="30"/>
    </row>
    <row r="16853" spans="17:17" x14ac:dyDescent="0.25">
      <c r="Q16853" s="30"/>
    </row>
    <row r="16854" spans="17:17" x14ac:dyDescent="0.25">
      <c r="Q16854" s="30"/>
    </row>
    <row r="16855" spans="17:17" x14ac:dyDescent="0.25">
      <c r="Q16855" s="30"/>
    </row>
    <row r="16856" spans="17:17" x14ac:dyDescent="0.25">
      <c r="Q16856" s="30"/>
    </row>
    <row r="16857" spans="17:17" x14ac:dyDescent="0.25">
      <c r="Q16857" s="30"/>
    </row>
    <row r="16858" spans="17:17" x14ac:dyDescent="0.25">
      <c r="Q16858" s="30"/>
    </row>
    <row r="16859" spans="17:17" x14ac:dyDescent="0.25">
      <c r="Q16859" s="30"/>
    </row>
    <row r="16860" spans="17:17" x14ac:dyDescent="0.25">
      <c r="Q16860" s="30"/>
    </row>
    <row r="16861" spans="17:17" x14ac:dyDescent="0.25">
      <c r="Q16861" s="30"/>
    </row>
    <row r="16862" spans="17:17" x14ac:dyDescent="0.25">
      <c r="Q16862" s="30"/>
    </row>
    <row r="16863" spans="17:17" x14ac:dyDescent="0.25">
      <c r="Q16863" s="30"/>
    </row>
    <row r="16864" spans="17:17" x14ac:dyDescent="0.25">
      <c r="Q16864" s="30"/>
    </row>
    <row r="16865" spans="17:17" x14ac:dyDescent="0.25">
      <c r="Q16865" s="30"/>
    </row>
    <row r="16866" spans="17:17" x14ac:dyDescent="0.25">
      <c r="Q16866" s="30"/>
    </row>
    <row r="16867" spans="17:17" x14ac:dyDescent="0.25">
      <c r="Q16867" s="30"/>
    </row>
    <row r="16868" spans="17:17" x14ac:dyDescent="0.25">
      <c r="Q16868" s="30"/>
    </row>
    <row r="16869" spans="17:17" x14ac:dyDescent="0.25">
      <c r="Q16869" s="30"/>
    </row>
    <row r="16870" spans="17:17" x14ac:dyDescent="0.25">
      <c r="Q16870" s="30"/>
    </row>
    <row r="16871" spans="17:17" x14ac:dyDescent="0.25">
      <c r="Q16871" s="30"/>
    </row>
    <row r="16872" spans="17:17" x14ac:dyDescent="0.25">
      <c r="Q16872" s="30"/>
    </row>
    <row r="16873" spans="17:17" x14ac:dyDescent="0.25">
      <c r="Q16873" s="30"/>
    </row>
    <row r="16874" spans="17:17" x14ac:dyDescent="0.25">
      <c r="Q16874" s="30"/>
    </row>
    <row r="16875" spans="17:17" x14ac:dyDescent="0.25">
      <c r="Q16875" s="30"/>
    </row>
    <row r="16876" spans="17:17" x14ac:dyDescent="0.25">
      <c r="Q16876" s="30"/>
    </row>
    <row r="16877" spans="17:17" x14ac:dyDescent="0.25">
      <c r="Q16877" s="30"/>
    </row>
    <row r="16878" spans="17:17" x14ac:dyDescent="0.25">
      <c r="Q16878" s="30"/>
    </row>
    <row r="16879" spans="17:17" x14ac:dyDescent="0.25">
      <c r="Q16879" s="30"/>
    </row>
    <row r="16880" spans="17:17" x14ac:dyDescent="0.25">
      <c r="Q16880" s="30"/>
    </row>
    <row r="16881" spans="17:17" x14ac:dyDescent="0.25">
      <c r="Q16881" s="30"/>
    </row>
    <row r="16882" spans="17:17" x14ac:dyDescent="0.25">
      <c r="Q16882" s="30"/>
    </row>
    <row r="16883" spans="17:17" x14ac:dyDescent="0.25">
      <c r="Q16883" s="30"/>
    </row>
    <row r="16884" spans="17:17" x14ac:dyDescent="0.25">
      <c r="Q16884" s="30"/>
    </row>
    <row r="16885" spans="17:17" x14ac:dyDescent="0.25">
      <c r="Q16885" s="30"/>
    </row>
    <row r="16886" spans="17:17" x14ac:dyDescent="0.25">
      <c r="Q16886" s="30"/>
    </row>
    <row r="16887" spans="17:17" x14ac:dyDescent="0.25">
      <c r="Q16887" s="30"/>
    </row>
    <row r="16888" spans="17:17" x14ac:dyDescent="0.25">
      <c r="Q16888" s="30"/>
    </row>
    <row r="16889" spans="17:17" x14ac:dyDescent="0.25">
      <c r="Q16889" s="30"/>
    </row>
    <row r="16890" spans="17:17" x14ac:dyDescent="0.25">
      <c r="Q16890" s="30"/>
    </row>
    <row r="16891" spans="17:17" x14ac:dyDescent="0.25">
      <c r="Q16891" s="30"/>
    </row>
    <row r="16892" spans="17:17" x14ac:dyDescent="0.25">
      <c r="Q16892" s="30"/>
    </row>
    <row r="16893" spans="17:17" x14ac:dyDescent="0.25">
      <c r="Q16893" s="30"/>
    </row>
    <row r="16894" spans="17:17" x14ac:dyDescent="0.25">
      <c r="Q16894" s="30"/>
    </row>
    <row r="16895" spans="17:17" x14ac:dyDescent="0.25">
      <c r="Q16895" s="30"/>
    </row>
    <row r="16896" spans="17:17" x14ac:dyDescent="0.25">
      <c r="Q16896" s="30"/>
    </row>
    <row r="16897" spans="17:17" x14ac:dyDescent="0.25">
      <c r="Q16897" s="30"/>
    </row>
    <row r="16898" spans="17:17" x14ac:dyDescent="0.25">
      <c r="Q16898" s="30"/>
    </row>
    <row r="16899" spans="17:17" x14ac:dyDescent="0.25">
      <c r="Q16899" s="30"/>
    </row>
    <row r="16900" spans="17:17" x14ac:dyDescent="0.25">
      <c r="Q16900" s="30"/>
    </row>
    <row r="16901" spans="17:17" x14ac:dyDescent="0.25">
      <c r="Q16901" s="30"/>
    </row>
    <row r="16902" spans="17:17" x14ac:dyDescent="0.25">
      <c r="Q16902" s="30"/>
    </row>
    <row r="16903" spans="17:17" x14ac:dyDescent="0.25">
      <c r="Q16903" s="30"/>
    </row>
    <row r="16904" spans="17:17" x14ac:dyDescent="0.25">
      <c r="Q16904" s="30"/>
    </row>
    <row r="16905" spans="17:17" x14ac:dyDescent="0.25">
      <c r="Q16905" s="30"/>
    </row>
    <row r="16906" spans="17:17" x14ac:dyDescent="0.25">
      <c r="Q16906" s="30"/>
    </row>
    <row r="16907" spans="17:17" x14ac:dyDescent="0.25">
      <c r="Q16907" s="30"/>
    </row>
    <row r="16908" spans="17:17" x14ac:dyDescent="0.25">
      <c r="Q16908" s="30"/>
    </row>
    <row r="16909" spans="17:17" x14ac:dyDescent="0.25">
      <c r="Q16909" s="30"/>
    </row>
    <row r="16910" spans="17:17" x14ac:dyDescent="0.25">
      <c r="Q16910" s="30"/>
    </row>
    <row r="16911" spans="17:17" x14ac:dyDescent="0.25">
      <c r="Q16911" s="30"/>
    </row>
    <row r="16912" spans="17:17" x14ac:dyDescent="0.25">
      <c r="Q16912" s="30"/>
    </row>
    <row r="16913" spans="17:17" x14ac:dyDescent="0.25">
      <c r="Q16913" s="30"/>
    </row>
    <row r="16914" spans="17:17" x14ac:dyDescent="0.25">
      <c r="Q16914" s="30"/>
    </row>
    <row r="16915" spans="17:17" x14ac:dyDescent="0.25">
      <c r="Q16915" s="30"/>
    </row>
    <row r="16916" spans="17:17" x14ac:dyDescent="0.25">
      <c r="Q16916" s="30"/>
    </row>
    <row r="16917" spans="17:17" x14ac:dyDescent="0.25">
      <c r="Q16917" s="30"/>
    </row>
    <row r="16918" spans="17:17" x14ac:dyDescent="0.25">
      <c r="Q16918" s="30"/>
    </row>
    <row r="16919" spans="17:17" x14ac:dyDescent="0.25">
      <c r="Q16919" s="30"/>
    </row>
    <row r="16920" spans="17:17" x14ac:dyDescent="0.25">
      <c r="Q16920" s="30"/>
    </row>
    <row r="16921" spans="17:17" x14ac:dyDescent="0.25">
      <c r="Q16921" s="30"/>
    </row>
    <row r="16922" spans="17:17" x14ac:dyDescent="0.25">
      <c r="Q16922" s="30"/>
    </row>
    <row r="16923" spans="17:17" x14ac:dyDescent="0.25">
      <c r="Q16923" s="30"/>
    </row>
    <row r="16924" spans="17:17" x14ac:dyDescent="0.25">
      <c r="Q16924" s="30"/>
    </row>
    <row r="16925" spans="17:17" x14ac:dyDescent="0.25">
      <c r="Q16925" s="30"/>
    </row>
    <row r="16926" spans="17:17" x14ac:dyDescent="0.25">
      <c r="Q16926" s="30"/>
    </row>
    <row r="16927" spans="17:17" x14ac:dyDescent="0.25">
      <c r="Q16927" s="30"/>
    </row>
    <row r="16928" spans="17:17" x14ac:dyDescent="0.25">
      <c r="Q16928" s="30"/>
    </row>
    <row r="16929" spans="17:17" x14ac:dyDescent="0.25">
      <c r="Q16929" s="30"/>
    </row>
    <row r="16930" spans="17:17" x14ac:dyDescent="0.25">
      <c r="Q16930" s="30"/>
    </row>
    <row r="16931" spans="17:17" x14ac:dyDescent="0.25">
      <c r="Q16931" s="30"/>
    </row>
    <row r="16932" spans="17:17" x14ac:dyDescent="0.25">
      <c r="Q16932" s="30"/>
    </row>
    <row r="16933" spans="17:17" x14ac:dyDescent="0.25">
      <c r="Q16933" s="30"/>
    </row>
    <row r="16934" spans="17:17" x14ac:dyDescent="0.25">
      <c r="Q16934" s="30"/>
    </row>
    <row r="16935" spans="17:17" x14ac:dyDescent="0.25">
      <c r="Q16935" s="30"/>
    </row>
    <row r="16936" spans="17:17" x14ac:dyDescent="0.25">
      <c r="Q16936" s="30"/>
    </row>
    <row r="16937" spans="17:17" x14ac:dyDescent="0.25">
      <c r="Q16937" s="30"/>
    </row>
    <row r="16938" spans="17:17" x14ac:dyDescent="0.25">
      <c r="Q16938" s="30"/>
    </row>
    <row r="16939" spans="17:17" x14ac:dyDescent="0.25">
      <c r="Q16939" s="30"/>
    </row>
    <row r="16940" spans="17:17" x14ac:dyDescent="0.25">
      <c r="Q16940" s="30"/>
    </row>
    <row r="16941" spans="17:17" x14ac:dyDescent="0.25">
      <c r="Q16941" s="30"/>
    </row>
    <row r="16942" spans="17:17" x14ac:dyDescent="0.25">
      <c r="Q16942" s="30"/>
    </row>
    <row r="16943" spans="17:17" x14ac:dyDescent="0.25">
      <c r="Q16943" s="30"/>
    </row>
    <row r="16944" spans="17:17" x14ac:dyDescent="0.25">
      <c r="Q16944" s="30"/>
    </row>
    <row r="16945" spans="17:17" x14ac:dyDescent="0.25">
      <c r="Q16945" s="30"/>
    </row>
    <row r="16946" spans="17:17" x14ac:dyDescent="0.25">
      <c r="Q16946" s="30"/>
    </row>
    <row r="16947" spans="17:17" x14ac:dyDescent="0.25">
      <c r="Q16947" s="30"/>
    </row>
    <row r="16948" spans="17:17" x14ac:dyDescent="0.25">
      <c r="Q16948" s="30"/>
    </row>
    <row r="16949" spans="17:17" x14ac:dyDescent="0.25">
      <c r="Q16949" s="30"/>
    </row>
    <row r="16950" spans="17:17" x14ac:dyDescent="0.25">
      <c r="Q16950" s="30"/>
    </row>
    <row r="16951" spans="17:17" x14ac:dyDescent="0.25">
      <c r="Q16951" s="30"/>
    </row>
    <row r="16952" spans="17:17" x14ac:dyDescent="0.25">
      <c r="Q16952" s="30"/>
    </row>
    <row r="16953" spans="17:17" x14ac:dyDescent="0.25">
      <c r="Q16953" s="30"/>
    </row>
    <row r="16954" spans="17:17" x14ac:dyDescent="0.25">
      <c r="Q16954" s="30"/>
    </row>
    <row r="16955" spans="17:17" x14ac:dyDescent="0.25">
      <c r="Q16955" s="30"/>
    </row>
    <row r="16956" spans="17:17" x14ac:dyDescent="0.25">
      <c r="Q16956" s="30"/>
    </row>
    <row r="16957" spans="17:17" x14ac:dyDescent="0.25">
      <c r="Q16957" s="30"/>
    </row>
    <row r="16958" spans="17:17" x14ac:dyDescent="0.25">
      <c r="Q16958" s="30"/>
    </row>
    <row r="16959" spans="17:17" x14ac:dyDescent="0.25">
      <c r="Q16959" s="30"/>
    </row>
    <row r="16960" spans="17:17" x14ac:dyDescent="0.25">
      <c r="Q16960" s="30"/>
    </row>
    <row r="16961" spans="17:17" x14ac:dyDescent="0.25">
      <c r="Q16961" s="30"/>
    </row>
    <row r="16962" spans="17:17" x14ac:dyDescent="0.25">
      <c r="Q16962" s="30"/>
    </row>
    <row r="16963" spans="17:17" x14ac:dyDescent="0.25">
      <c r="Q16963" s="30"/>
    </row>
    <row r="16964" spans="17:17" x14ac:dyDescent="0.25">
      <c r="Q16964" s="30"/>
    </row>
    <row r="16965" spans="17:17" x14ac:dyDescent="0.25">
      <c r="Q16965" s="30"/>
    </row>
    <row r="16966" spans="17:17" x14ac:dyDescent="0.25">
      <c r="Q16966" s="30"/>
    </row>
    <row r="16967" spans="17:17" x14ac:dyDescent="0.25">
      <c r="Q16967" s="30"/>
    </row>
    <row r="16968" spans="17:17" x14ac:dyDescent="0.25">
      <c r="Q16968" s="30"/>
    </row>
    <row r="16969" spans="17:17" x14ac:dyDescent="0.25">
      <c r="Q16969" s="30"/>
    </row>
    <row r="16970" spans="17:17" x14ac:dyDescent="0.25">
      <c r="Q16970" s="30"/>
    </row>
    <row r="16971" spans="17:17" x14ac:dyDescent="0.25">
      <c r="Q16971" s="30"/>
    </row>
    <row r="16972" spans="17:17" x14ac:dyDescent="0.25">
      <c r="Q16972" s="30"/>
    </row>
    <row r="16973" spans="17:17" x14ac:dyDescent="0.25">
      <c r="Q16973" s="30"/>
    </row>
    <row r="16974" spans="17:17" x14ac:dyDescent="0.25">
      <c r="Q16974" s="30"/>
    </row>
    <row r="16975" spans="17:17" x14ac:dyDescent="0.25">
      <c r="Q16975" s="30"/>
    </row>
    <row r="16976" spans="17:17" x14ac:dyDescent="0.25">
      <c r="Q16976" s="30"/>
    </row>
    <row r="16977" spans="17:17" x14ac:dyDescent="0.25">
      <c r="Q16977" s="30"/>
    </row>
    <row r="16978" spans="17:17" x14ac:dyDescent="0.25">
      <c r="Q16978" s="30"/>
    </row>
    <row r="16979" spans="17:17" x14ac:dyDescent="0.25">
      <c r="Q16979" s="30"/>
    </row>
    <row r="16980" spans="17:17" x14ac:dyDescent="0.25">
      <c r="Q16980" s="30"/>
    </row>
    <row r="16981" spans="17:17" x14ac:dyDescent="0.25">
      <c r="Q16981" s="30"/>
    </row>
    <row r="16982" spans="17:17" x14ac:dyDescent="0.25">
      <c r="Q16982" s="30"/>
    </row>
    <row r="16983" spans="17:17" x14ac:dyDescent="0.25">
      <c r="Q16983" s="30"/>
    </row>
    <row r="16984" spans="17:17" x14ac:dyDescent="0.25">
      <c r="Q16984" s="30"/>
    </row>
    <row r="16985" spans="17:17" x14ac:dyDescent="0.25">
      <c r="Q16985" s="30"/>
    </row>
    <row r="16986" spans="17:17" x14ac:dyDescent="0.25">
      <c r="Q16986" s="30"/>
    </row>
    <row r="16987" spans="17:17" x14ac:dyDescent="0.25">
      <c r="Q16987" s="30"/>
    </row>
    <row r="16988" spans="17:17" x14ac:dyDescent="0.25">
      <c r="Q16988" s="30"/>
    </row>
    <row r="16989" spans="17:17" x14ac:dyDescent="0.25">
      <c r="Q16989" s="30"/>
    </row>
    <row r="16990" spans="17:17" x14ac:dyDescent="0.25">
      <c r="Q16990" s="30"/>
    </row>
    <row r="16991" spans="17:17" x14ac:dyDescent="0.25">
      <c r="Q16991" s="30"/>
    </row>
    <row r="16992" spans="17:17" x14ac:dyDescent="0.25">
      <c r="Q16992" s="30"/>
    </row>
    <row r="16993" spans="17:17" x14ac:dyDescent="0.25">
      <c r="Q16993" s="30"/>
    </row>
    <row r="16994" spans="17:17" x14ac:dyDescent="0.25">
      <c r="Q16994" s="30"/>
    </row>
    <row r="16995" spans="17:17" x14ac:dyDescent="0.25">
      <c r="Q16995" s="30"/>
    </row>
    <row r="16996" spans="17:17" x14ac:dyDescent="0.25">
      <c r="Q16996" s="30"/>
    </row>
    <row r="16997" spans="17:17" x14ac:dyDescent="0.25">
      <c r="Q16997" s="30"/>
    </row>
    <row r="16998" spans="17:17" x14ac:dyDescent="0.25">
      <c r="Q16998" s="30"/>
    </row>
    <row r="16999" spans="17:17" x14ac:dyDescent="0.25">
      <c r="Q16999" s="30"/>
    </row>
    <row r="17000" spans="17:17" x14ac:dyDescent="0.25">
      <c r="Q17000" s="30"/>
    </row>
    <row r="17001" spans="17:17" x14ac:dyDescent="0.25">
      <c r="Q17001" s="30"/>
    </row>
    <row r="17002" spans="17:17" x14ac:dyDescent="0.25">
      <c r="Q17002" s="30"/>
    </row>
    <row r="17003" spans="17:17" x14ac:dyDescent="0.25">
      <c r="Q17003" s="30"/>
    </row>
    <row r="17004" spans="17:17" x14ac:dyDescent="0.25">
      <c r="Q17004" s="30"/>
    </row>
    <row r="17005" spans="17:17" x14ac:dyDescent="0.25">
      <c r="Q17005" s="30"/>
    </row>
    <row r="17006" spans="17:17" x14ac:dyDescent="0.25">
      <c r="Q17006" s="30"/>
    </row>
    <row r="17007" spans="17:17" x14ac:dyDescent="0.25">
      <c r="Q17007" s="30"/>
    </row>
    <row r="17008" spans="17:17" x14ac:dyDescent="0.25">
      <c r="Q17008" s="30"/>
    </row>
    <row r="17009" spans="17:17" x14ac:dyDescent="0.25">
      <c r="Q17009" s="30"/>
    </row>
    <row r="17010" spans="17:17" x14ac:dyDescent="0.25">
      <c r="Q17010" s="30"/>
    </row>
    <row r="17011" spans="17:17" x14ac:dyDescent="0.25">
      <c r="Q17011" s="30"/>
    </row>
    <row r="17012" spans="17:17" x14ac:dyDescent="0.25">
      <c r="Q17012" s="30"/>
    </row>
    <row r="17013" spans="17:17" x14ac:dyDescent="0.25">
      <c r="Q17013" s="30"/>
    </row>
    <row r="17014" spans="17:17" x14ac:dyDescent="0.25">
      <c r="Q17014" s="30"/>
    </row>
    <row r="17015" spans="17:17" x14ac:dyDescent="0.25">
      <c r="Q17015" s="30"/>
    </row>
    <row r="17016" spans="17:17" x14ac:dyDescent="0.25">
      <c r="Q17016" s="30"/>
    </row>
    <row r="17017" spans="17:17" x14ac:dyDescent="0.25">
      <c r="Q17017" s="30"/>
    </row>
    <row r="17018" spans="17:17" x14ac:dyDescent="0.25">
      <c r="Q17018" s="30"/>
    </row>
    <row r="17019" spans="17:17" x14ac:dyDescent="0.25">
      <c r="Q17019" s="30"/>
    </row>
    <row r="17020" spans="17:17" x14ac:dyDescent="0.25">
      <c r="Q17020" s="30"/>
    </row>
    <row r="17021" spans="17:17" x14ac:dyDescent="0.25">
      <c r="Q17021" s="30"/>
    </row>
    <row r="17022" spans="17:17" x14ac:dyDescent="0.25">
      <c r="Q17022" s="30"/>
    </row>
    <row r="17023" spans="17:17" x14ac:dyDescent="0.25">
      <c r="Q17023" s="30"/>
    </row>
    <row r="17024" spans="17:17" x14ac:dyDescent="0.25">
      <c r="Q17024" s="30"/>
    </row>
    <row r="17025" spans="17:17" x14ac:dyDescent="0.25">
      <c r="Q17025" s="30"/>
    </row>
    <row r="17026" spans="17:17" x14ac:dyDescent="0.25">
      <c r="Q17026" s="30"/>
    </row>
    <row r="17027" spans="17:17" x14ac:dyDescent="0.25">
      <c r="Q17027" s="30"/>
    </row>
    <row r="17028" spans="17:17" x14ac:dyDescent="0.25">
      <c r="Q17028" s="30"/>
    </row>
    <row r="17029" spans="17:17" x14ac:dyDescent="0.25">
      <c r="Q17029" s="30"/>
    </row>
    <row r="17030" spans="17:17" x14ac:dyDescent="0.25">
      <c r="Q17030" s="30"/>
    </row>
    <row r="17031" spans="17:17" x14ac:dyDescent="0.25">
      <c r="Q17031" s="30"/>
    </row>
    <row r="17032" spans="17:17" x14ac:dyDescent="0.25">
      <c r="Q17032" s="30"/>
    </row>
    <row r="17033" spans="17:17" x14ac:dyDescent="0.25">
      <c r="Q17033" s="30"/>
    </row>
    <row r="17034" spans="17:17" x14ac:dyDescent="0.25">
      <c r="Q17034" s="30"/>
    </row>
    <row r="17035" spans="17:17" x14ac:dyDescent="0.25">
      <c r="Q17035" s="30"/>
    </row>
    <row r="17036" spans="17:17" x14ac:dyDescent="0.25">
      <c r="Q17036" s="30"/>
    </row>
    <row r="17037" spans="17:17" x14ac:dyDescent="0.25">
      <c r="Q17037" s="30"/>
    </row>
    <row r="17038" spans="17:17" x14ac:dyDescent="0.25">
      <c r="Q17038" s="30"/>
    </row>
    <row r="17039" spans="17:17" x14ac:dyDescent="0.25">
      <c r="Q17039" s="30"/>
    </row>
    <row r="17040" spans="17:17" x14ac:dyDescent="0.25">
      <c r="Q17040" s="30"/>
    </row>
    <row r="17041" spans="17:17" x14ac:dyDescent="0.25">
      <c r="Q17041" s="30"/>
    </row>
    <row r="17042" spans="17:17" x14ac:dyDescent="0.25">
      <c r="Q17042" s="30"/>
    </row>
    <row r="17043" spans="17:17" x14ac:dyDescent="0.25">
      <c r="Q17043" s="30"/>
    </row>
    <row r="17044" spans="17:17" x14ac:dyDescent="0.25">
      <c r="Q17044" s="30"/>
    </row>
    <row r="17045" spans="17:17" x14ac:dyDescent="0.25">
      <c r="Q17045" s="30"/>
    </row>
    <row r="17046" spans="17:17" x14ac:dyDescent="0.25">
      <c r="Q17046" s="30"/>
    </row>
    <row r="17047" spans="17:17" x14ac:dyDescent="0.25">
      <c r="Q17047" s="30"/>
    </row>
    <row r="17048" spans="17:17" x14ac:dyDescent="0.25">
      <c r="Q17048" s="30"/>
    </row>
    <row r="17049" spans="17:17" x14ac:dyDescent="0.25">
      <c r="Q17049" s="30"/>
    </row>
    <row r="17050" spans="17:17" x14ac:dyDescent="0.25">
      <c r="Q17050" s="30"/>
    </row>
    <row r="17051" spans="17:17" x14ac:dyDescent="0.25">
      <c r="Q17051" s="30"/>
    </row>
    <row r="17052" spans="17:17" x14ac:dyDescent="0.25">
      <c r="Q17052" s="30"/>
    </row>
    <row r="17053" spans="17:17" x14ac:dyDescent="0.25">
      <c r="Q17053" s="30"/>
    </row>
    <row r="17054" spans="17:17" x14ac:dyDescent="0.25">
      <c r="Q17054" s="30"/>
    </row>
    <row r="17055" spans="17:17" x14ac:dyDescent="0.25">
      <c r="Q17055" s="30"/>
    </row>
    <row r="17056" spans="17:17" x14ac:dyDescent="0.25">
      <c r="Q17056" s="30"/>
    </row>
    <row r="17057" spans="17:17" x14ac:dyDescent="0.25">
      <c r="Q17057" s="30"/>
    </row>
    <row r="17058" spans="17:17" x14ac:dyDescent="0.25">
      <c r="Q17058" s="30"/>
    </row>
    <row r="17059" spans="17:17" x14ac:dyDescent="0.25">
      <c r="Q17059" s="30"/>
    </row>
    <row r="17060" spans="17:17" x14ac:dyDescent="0.25">
      <c r="Q17060" s="30"/>
    </row>
    <row r="17061" spans="17:17" x14ac:dyDescent="0.25">
      <c r="Q17061" s="30"/>
    </row>
    <row r="17062" spans="17:17" x14ac:dyDescent="0.25">
      <c r="Q17062" s="30"/>
    </row>
    <row r="17063" spans="17:17" x14ac:dyDescent="0.25">
      <c r="Q17063" s="30"/>
    </row>
    <row r="17064" spans="17:17" x14ac:dyDescent="0.25">
      <c r="Q17064" s="30"/>
    </row>
    <row r="17065" spans="17:17" x14ac:dyDescent="0.25">
      <c r="Q17065" s="30"/>
    </row>
    <row r="17066" spans="17:17" x14ac:dyDescent="0.25">
      <c r="Q17066" s="30"/>
    </row>
    <row r="17067" spans="17:17" x14ac:dyDescent="0.25">
      <c r="Q17067" s="30"/>
    </row>
    <row r="17068" spans="17:17" x14ac:dyDescent="0.25">
      <c r="Q17068" s="30"/>
    </row>
    <row r="17069" spans="17:17" x14ac:dyDescent="0.25">
      <c r="Q17069" s="30"/>
    </row>
    <row r="17070" spans="17:17" x14ac:dyDescent="0.25">
      <c r="Q17070" s="30"/>
    </row>
    <row r="17071" spans="17:17" x14ac:dyDescent="0.25">
      <c r="Q17071" s="30"/>
    </row>
    <row r="17072" spans="17:17" x14ac:dyDescent="0.25">
      <c r="Q17072" s="30"/>
    </row>
    <row r="17073" spans="17:17" x14ac:dyDescent="0.25">
      <c r="Q17073" s="30"/>
    </row>
    <row r="17074" spans="17:17" x14ac:dyDescent="0.25">
      <c r="Q17074" s="30"/>
    </row>
    <row r="17075" spans="17:17" x14ac:dyDescent="0.25">
      <c r="Q17075" s="30"/>
    </row>
    <row r="17076" spans="17:17" x14ac:dyDescent="0.25">
      <c r="Q17076" s="30"/>
    </row>
    <row r="17077" spans="17:17" x14ac:dyDescent="0.25">
      <c r="Q17077" s="30"/>
    </row>
    <row r="17078" spans="17:17" x14ac:dyDescent="0.25">
      <c r="Q17078" s="30"/>
    </row>
    <row r="17079" spans="17:17" x14ac:dyDescent="0.25">
      <c r="Q17079" s="30"/>
    </row>
    <row r="17080" spans="17:17" x14ac:dyDescent="0.25">
      <c r="Q17080" s="30"/>
    </row>
    <row r="17081" spans="17:17" x14ac:dyDescent="0.25">
      <c r="Q17081" s="30"/>
    </row>
    <row r="17082" spans="17:17" x14ac:dyDescent="0.25">
      <c r="Q17082" s="30"/>
    </row>
    <row r="17083" spans="17:17" x14ac:dyDescent="0.25">
      <c r="Q17083" s="30"/>
    </row>
    <row r="17084" spans="17:17" x14ac:dyDescent="0.25">
      <c r="Q17084" s="30"/>
    </row>
    <row r="17085" spans="17:17" x14ac:dyDescent="0.25">
      <c r="Q17085" s="30"/>
    </row>
    <row r="17086" spans="17:17" x14ac:dyDescent="0.25">
      <c r="Q17086" s="30"/>
    </row>
    <row r="17087" spans="17:17" x14ac:dyDescent="0.25">
      <c r="Q17087" s="30"/>
    </row>
    <row r="17088" spans="17:17" x14ac:dyDescent="0.25">
      <c r="Q17088" s="30"/>
    </row>
    <row r="17089" spans="17:17" x14ac:dyDescent="0.25">
      <c r="Q17089" s="30"/>
    </row>
    <row r="17090" spans="17:17" x14ac:dyDescent="0.25">
      <c r="Q17090" s="30"/>
    </row>
    <row r="17091" spans="17:17" x14ac:dyDescent="0.25">
      <c r="Q17091" s="30"/>
    </row>
    <row r="17092" spans="17:17" x14ac:dyDescent="0.25">
      <c r="Q17092" s="30"/>
    </row>
    <row r="17093" spans="17:17" x14ac:dyDescent="0.25">
      <c r="Q17093" s="30"/>
    </row>
    <row r="17094" spans="17:17" x14ac:dyDescent="0.25">
      <c r="Q17094" s="30"/>
    </row>
    <row r="17095" spans="17:17" x14ac:dyDescent="0.25">
      <c r="Q17095" s="30"/>
    </row>
    <row r="17096" spans="17:17" x14ac:dyDescent="0.25">
      <c r="Q17096" s="30"/>
    </row>
    <row r="17097" spans="17:17" x14ac:dyDescent="0.25">
      <c r="Q17097" s="30"/>
    </row>
    <row r="17098" spans="17:17" x14ac:dyDescent="0.25">
      <c r="Q17098" s="30"/>
    </row>
    <row r="17099" spans="17:17" x14ac:dyDescent="0.25">
      <c r="Q17099" s="30"/>
    </row>
    <row r="17100" spans="17:17" x14ac:dyDescent="0.25">
      <c r="Q17100" s="30"/>
    </row>
    <row r="17101" spans="17:17" x14ac:dyDescent="0.25">
      <c r="Q17101" s="30"/>
    </row>
    <row r="17102" spans="17:17" x14ac:dyDescent="0.25">
      <c r="Q17102" s="30"/>
    </row>
    <row r="17103" spans="17:17" x14ac:dyDescent="0.25">
      <c r="Q17103" s="30"/>
    </row>
    <row r="17104" spans="17:17" x14ac:dyDescent="0.25">
      <c r="Q17104" s="30"/>
    </row>
    <row r="17105" spans="17:17" x14ac:dyDescent="0.25">
      <c r="Q17105" s="30"/>
    </row>
    <row r="17106" spans="17:17" x14ac:dyDescent="0.25">
      <c r="Q17106" s="30"/>
    </row>
    <row r="17107" spans="17:17" x14ac:dyDescent="0.25">
      <c r="Q17107" s="30"/>
    </row>
    <row r="17108" spans="17:17" x14ac:dyDescent="0.25">
      <c r="Q17108" s="30"/>
    </row>
    <row r="17109" spans="17:17" x14ac:dyDescent="0.25">
      <c r="Q17109" s="30"/>
    </row>
    <row r="17110" spans="17:17" x14ac:dyDescent="0.25">
      <c r="Q17110" s="30"/>
    </row>
    <row r="17111" spans="17:17" x14ac:dyDescent="0.25">
      <c r="Q17111" s="30"/>
    </row>
    <row r="17112" spans="17:17" x14ac:dyDescent="0.25">
      <c r="Q17112" s="30"/>
    </row>
    <row r="17113" spans="17:17" x14ac:dyDescent="0.25">
      <c r="Q17113" s="30"/>
    </row>
    <row r="17114" spans="17:17" x14ac:dyDescent="0.25">
      <c r="Q17114" s="30"/>
    </row>
    <row r="17115" spans="17:17" x14ac:dyDescent="0.25">
      <c r="Q17115" s="30"/>
    </row>
    <row r="17116" spans="17:17" x14ac:dyDescent="0.25">
      <c r="Q17116" s="30"/>
    </row>
    <row r="17117" spans="17:17" x14ac:dyDescent="0.25">
      <c r="Q17117" s="30"/>
    </row>
    <row r="17118" spans="17:17" x14ac:dyDescent="0.25">
      <c r="Q17118" s="30"/>
    </row>
    <row r="17119" spans="17:17" x14ac:dyDescent="0.25">
      <c r="Q17119" s="30"/>
    </row>
    <row r="17120" spans="17:17" x14ac:dyDescent="0.25">
      <c r="Q17120" s="30"/>
    </row>
    <row r="17121" spans="17:17" x14ac:dyDescent="0.25">
      <c r="Q17121" s="30"/>
    </row>
    <row r="17122" spans="17:17" x14ac:dyDescent="0.25">
      <c r="Q17122" s="30"/>
    </row>
    <row r="17123" spans="17:17" x14ac:dyDescent="0.25">
      <c r="Q17123" s="30"/>
    </row>
    <row r="17124" spans="17:17" x14ac:dyDescent="0.25">
      <c r="Q17124" s="30"/>
    </row>
    <row r="17125" spans="17:17" x14ac:dyDescent="0.25">
      <c r="Q17125" s="30"/>
    </row>
    <row r="17126" spans="17:17" x14ac:dyDescent="0.25">
      <c r="Q17126" s="30"/>
    </row>
    <row r="17127" spans="17:17" x14ac:dyDescent="0.25">
      <c r="Q17127" s="30"/>
    </row>
    <row r="17128" spans="17:17" x14ac:dyDescent="0.25">
      <c r="Q17128" s="30"/>
    </row>
    <row r="17129" spans="17:17" x14ac:dyDescent="0.25">
      <c r="Q17129" s="30"/>
    </row>
    <row r="17130" spans="17:17" x14ac:dyDescent="0.25">
      <c r="Q17130" s="30"/>
    </row>
    <row r="17131" spans="17:17" x14ac:dyDescent="0.25">
      <c r="Q17131" s="30"/>
    </row>
    <row r="17132" spans="17:17" x14ac:dyDescent="0.25">
      <c r="Q17132" s="30"/>
    </row>
    <row r="17133" spans="17:17" x14ac:dyDescent="0.25">
      <c r="Q17133" s="30"/>
    </row>
    <row r="17134" spans="17:17" x14ac:dyDescent="0.25">
      <c r="Q17134" s="30"/>
    </row>
    <row r="17135" spans="17:17" x14ac:dyDescent="0.25">
      <c r="Q17135" s="30"/>
    </row>
    <row r="17136" spans="17:17" x14ac:dyDescent="0.25">
      <c r="Q17136" s="30"/>
    </row>
    <row r="17137" spans="17:17" x14ac:dyDescent="0.25">
      <c r="Q17137" s="30"/>
    </row>
    <row r="17138" spans="17:17" x14ac:dyDescent="0.25">
      <c r="Q17138" s="30"/>
    </row>
    <row r="17139" spans="17:17" x14ac:dyDescent="0.25">
      <c r="Q17139" s="30"/>
    </row>
    <row r="17140" spans="17:17" x14ac:dyDescent="0.25">
      <c r="Q17140" s="30"/>
    </row>
    <row r="17141" spans="17:17" x14ac:dyDescent="0.25">
      <c r="Q17141" s="30"/>
    </row>
    <row r="17142" spans="17:17" x14ac:dyDescent="0.25">
      <c r="Q17142" s="30"/>
    </row>
    <row r="17143" spans="17:17" x14ac:dyDescent="0.25">
      <c r="Q17143" s="30"/>
    </row>
    <row r="17144" spans="17:17" x14ac:dyDescent="0.25">
      <c r="Q17144" s="30"/>
    </row>
    <row r="17145" spans="17:17" x14ac:dyDescent="0.25">
      <c r="Q17145" s="30"/>
    </row>
    <row r="17146" spans="17:17" x14ac:dyDescent="0.25">
      <c r="Q17146" s="30"/>
    </row>
    <row r="17147" spans="17:17" x14ac:dyDescent="0.25">
      <c r="Q17147" s="30"/>
    </row>
    <row r="17148" spans="17:17" x14ac:dyDescent="0.25">
      <c r="Q17148" s="30"/>
    </row>
    <row r="17149" spans="17:17" x14ac:dyDescent="0.25">
      <c r="Q17149" s="30"/>
    </row>
    <row r="17150" spans="17:17" x14ac:dyDescent="0.25">
      <c r="Q17150" s="30"/>
    </row>
    <row r="17151" spans="17:17" x14ac:dyDescent="0.25">
      <c r="Q17151" s="30"/>
    </row>
    <row r="17152" spans="17:17" x14ac:dyDescent="0.25">
      <c r="Q17152" s="30"/>
    </row>
    <row r="17153" spans="17:17" x14ac:dyDescent="0.25">
      <c r="Q17153" s="30"/>
    </row>
    <row r="17154" spans="17:17" x14ac:dyDescent="0.25">
      <c r="Q17154" s="30"/>
    </row>
    <row r="17155" spans="17:17" x14ac:dyDescent="0.25">
      <c r="Q17155" s="30"/>
    </row>
    <row r="17156" spans="17:17" x14ac:dyDescent="0.25">
      <c r="Q17156" s="30"/>
    </row>
    <row r="17157" spans="17:17" x14ac:dyDescent="0.25">
      <c r="Q17157" s="30"/>
    </row>
    <row r="17158" spans="17:17" x14ac:dyDescent="0.25">
      <c r="Q17158" s="30"/>
    </row>
    <row r="17159" spans="17:17" x14ac:dyDescent="0.25">
      <c r="Q17159" s="30"/>
    </row>
    <row r="17160" spans="17:17" x14ac:dyDescent="0.25">
      <c r="Q17160" s="30"/>
    </row>
    <row r="17161" spans="17:17" x14ac:dyDescent="0.25">
      <c r="Q17161" s="30"/>
    </row>
    <row r="17162" spans="17:17" x14ac:dyDescent="0.25">
      <c r="Q17162" s="30"/>
    </row>
    <row r="17163" spans="17:17" x14ac:dyDescent="0.25">
      <c r="Q17163" s="30"/>
    </row>
    <row r="17164" spans="17:17" x14ac:dyDescent="0.25">
      <c r="Q17164" s="30"/>
    </row>
    <row r="17165" spans="17:17" x14ac:dyDescent="0.25">
      <c r="Q17165" s="30"/>
    </row>
    <row r="17166" spans="17:17" x14ac:dyDescent="0.25">
      <c r="Q17166" s="30"/>
    </row>
    <row r="17167" spans="17:17" x14ac:dyDescent="0.25">
      <c r="Q17167" s="30"/>
    </row>
    <row r="17168" spans="17:17" x14ac:dyDescent="0.25">
      <c r="Q17168" s="30"/>
    </row>
    <row r="17169" spans="17:17" x14ac:dyDescent="0.25">
      <c r="Q17169" s="30"/>
    </row>
    <row r="17170" spans="17:17" x14ac:dyDescent="0.25">
      <c r="Q17170" s="30"/>
    </row>
    <row r="17171" spans="17:17" x14ac:dyDescent="0.25">
      <c r="Q17171" s="30"/>
    </row>
    <row r="17172" spans="17:17" x14ac:dyDescent="0.25">
      <c r="Q17172" s="30"/>
    </row>
    <row r="17173" spans="17:17" x14ac:dyDescent="0.25">
      <c r="Q17173" s="30"/>
    </row>
    <row r="17174" spans="17:17" x14ac:dyDescent="0.25">
      <c r="Q17174" s="30"/>
    </row>
    <row r="17175" spans="17:17" x14ac:dyDescent="0.25">
      <c r="Q17175" s="30"/>
    </row>
    <row r="17176" spans="17:17" x14ac:dyDescent="0.25">
      <c r="Q17176" s="30"/>
    </row>
    <row r="17177" spans="17:17" x14ac:dyDescent="0.25">
      <c r="Q17177" s="30"/>
    </row>
    <row r="17178" spans="17:17" x14ac:dyDescent="0.25">
      <c r="Q17178" s="30"/>
    </row>
    <row r="17179" spans="17:17" x14ac:dyDescent="0.25">
      <c r="Q17179" s="30"/>
    </row>
    <row r="17180" spans="17:17" x14ac:dyDescent="0.25">
      <c r="Q17180" s="30"/>
    </row>
    <row r="17181" spans="17:17" x14ac:dyDescent="0.25">
      <c r="Q17181" s="30"/>
    </row>
    <row r="17182" spans="17:17" x14ac:dyDescent="0.25">
      <c r="Q17182" s="30"/>
    </row>
    <row r="17183" spans="17:17" x14ac:dyDescent="0.25">
      <c r="Q17183" s="30"/>
    </row>
    <row r="17184" spans="17:17" x14ac:dyDescent="0.25">
      <c r="Q17184" s="30"/>
    </row>
    <row r="17185" spans="17:17" x14ac:dyDescent="0.25">
      <c r="Q17185" s="30"/>
    </row>
    <row r="17186" spans="17:17" x14ac:dyDescent="0.25">
      <c r="Q17186" s="30"/>
    </row>
    <row r="17187" spans="17:17" x14ac:dyDescent="0.25">
      <c r="Q17187" s="30"/>
    </row>
    <row r="17188" spans="17:17" x14ac:dyDescent="0.25">
      <c r="Q17188" s="30"/>
    </row>
    <row r="17189" spans="17:17" x14ac:dyDescent="0.25">
      <c r="Q17189" s="30"/>
    </row>
    <row r="17190" spans="17:17" x14ac:dyDescent="0.25">
      <c r="Q17190" s="30"/>
    </row>
    <row r="17191" spans="17:17" x14ac:dyDescent="0.25">
      <c r="Q17191" s="30"/>
    </row>
    <row r="17192" spans="17:17" x14ac:dyDescent="0.25">
      <c r="Q17192" s="30"/>
    </row>
    <row r="17193" spans="17:17" x14ac:dyDescent="0.25">
      <c r="Q17193" s="30"/>
    </row>
    <row r="17194" spans="17:17" x14ac:dyDescent="0.25">
      <c r="Q17194" s="30"/>
    </row>
    <row r="17195" spans="17:17" x14ac:dyDescent="0.25">
      <c r="Q17195" s="30"/>
    </row>
    <row r="17196" spans="17:17" x14ac:dyDescent="0.25">
      <c r="Q17196" s="30"/>
    </row>
    <row r="17197" spans="17:17" x14ac:dyDescent="0.25">
      <c r="Q17197" s="30"/>
    </row>
    <row r="17198" spans="17:17" x14ac:dyDescent="0.25">
      <c r="Q17198" s="30"/>
    </row>
    <row r="17199" spans="17:17" x14ac:dyDescent="0.25">
      <c r="Q17199" s="30"/>
    </row>
    <row r="17200" spans="17:17" x14ac:dyDescent="0.25">
      <c r="Q17200" s="30"/>
    </row>
    <row r="17201" spans="17:17" x14ac:dyDescent="0.25">
      <c r="Q17201" s="30"/>
    </row>
    <row r="17202" spans="17:17" x14ac:dyDescent="0.25">
      <c r="Q17202" s="30"/>
    </row>
    <row r="17203" spans="17:17" x14ac:dyDescent="0.25">
      <c r="Q17203" s="30"/>
    </row>
    <row r="17204" spans="17:17" x14ac:dyDescent="0.25">
      <c r="Q17204" s="30"/>
    </row>
    <row r="17205" spans="17:17" x14ac:dyDescent="0.25">
      <c r="Q17205" s="30"/>
    </row>
    <row r="17206" spans="17:17" x14ac:dyDescent="0.25">
      <c r="Q17206" s="30"/>
    </row>
    <row r="17207" spans="17:17" x14ac:dyDescent="0.25">
      <c r="Q17207" s="30"/>
    </row>
    <row r="17208" spans="17:17" x14ac:dyDescent="0.25">
      <c r="Q17208" s="30"/>
    </row>
    <row r="17209" spans="17:17" x14ac:dyDescent="0.25">
      <c r="Q17209" s="30"/>
    </row>
    <row r="17210" spans="17:17" x14ac:dyDescent="0.25">
      <c r="Q17210" s="30"/>
    </row>
    <row r="17211" spans="17:17" x14ac:dyDescent="0.25">
      <c r="Q17211" s="30"/>
    </row>
    <row r="17212" spans="17:17" x14ac:dyDescent="0.25">
      <c r="Q17212" s="30"/>
    </row>
    <row r="17213" spans="17:17" x14ac:dyDescent="0.25">
      <c r="Q17213" s="30"/>
    </row>
    <row r="17214" spans="17:17" x14ac:dyDescent="0.25">
      <c r="Q17214" s="30"/>
    </row>
    <row r="17215" spans="17:17" x14ac:dyDescent="0.25">
      <c r="Q17215" s="30"/>
    </row>
    <row r="17216" spans="17:17" x14ac:dyDescent="0.25">
      <c r="Q17216" s="30"/>
    </row>
    <row r="17217" spans="17:17" x14ac:dyDescent="0.25">
      <c r="Q17217" s="30"/>
    </row>
    <row r="17218" spans="17:17" x14ac:dyDescent="0.25">
      <c r="Q17218" s="30"/>
    </row>
    <row r="17219" spans="17:17" x14ac:dyDescent="0.25">
      <c r="Q17219" s="30"/>
    </row>
    <row r="17220" spans="17:17" x14ac:dyDescent="0.25">
      <c r="Q17220" s="30"/>
    </row>
    <row r="17221" spans="17:17" x14ac:dyDescent="0.25">
      <c r="Q17221" s="30"/>
    </row>
    <row r="17222" spans="17:17" x14ac:dyDescent="0.25">
      <c r="Q17222" s="30"/>
    </row>
    <row r="17223" spans="17:17" x14ac:dyDescent="0.25">
      <c r="Q17223" s="30"/>
    </row>
    <row r="17224" spans="17:17" x14ac:dyDescent="0.25">
      <c r="Q17224" s="30"/>
    </row>
    <row r="17225" spans="17:17" x14ac:dyDescent="0.25">
      <c r="Q17225" s="30"/>
    </row>
    <row r="17226" spans="17:17" x14ac:dyDescent="0.25">
      <c r="Q17226" s="30"/>
    </row>
    <row r="17227" spans="17:17" x14ac:dyDescent="0.25">
      <c r="Q17227" s="30"/>
    </row>
    <row r="17228" spans="17:17" x14ac:dyDescent="0.25">
      <c r="Q17228" s="30"/>
    </row>
    <row r="17229" spans="17:17" x14ac:dyDescent="0.25">
      <c r="Q17229" s="30"/>
    </row>
    <row r="17230" spans="17:17" x14ac:dyDescent="0.25">
      <c r="Q17230" s="30"/>
    </row>
    <row r="17231" spans="17:17" x14ac:dyDescent="0.25">
      <c r="Q17231" s="30"/>
    </row>
    <row r="17232" spans="17:17" x14ac:dyDescent="0.25">
      <c r="Q17232" s="30"/>
    </row>
    <row r="17233" spans="17:17" x14ac:dyDescent="0.25">
      <c r="Q17233" s="30"/>
    </row>
    <row r="17234" spans="17:17" x14ac:dyDescent="0.25">
      <c r="Q17234" s="30"/>
    </row>
    <row r="17235" spans="17:17" x14ac:dyDescent="0.25">
      <c r="Q17235" s="30"/>
    </row>
    <row r="17236" spans="17:17" x14ac:dyDescent="0.25">
      <c r="Q17236" s="30"/>
    </row>
    <row r="17237" spans="17:17" x14ac:dyDescent="0.25">
      <c r="Q17237" s="30"/>
    </row>
    <row r="17238" spans="17:17" x14ac:dyDescent="0.25">
      <c r="Q17238" s="30"/>
    </row>
    <row r="17239" spans="17:17" x14ac:dyDescent="0.25">
      <c r="Q17239" s="30"/>
    </row>
    <row r="17240" spans="17:17" x14ac:dyDescent="0.25">
      <c r="Q17240" s="30"/>
    </row>
    <row r="17241" spans="17:17" x14ac:dyDescent="0.25">
      <c r="Q17241" s="30"/>
    </row>
    <row r="17242" spans="17:17" x14ac:dyDescent="0.25">
      <c r="Q17242" s="30"/>
    </row>
    <row r="17243" spans="17:17" x14ac:dyDescent="0.25">
      <c r="Q17243" s="30"/>
    </row>
    <row r="17244" spans="17:17" x14ac:dyDescent="0.25">
      <c r="Q17244" s="30"/>
    </row>
    <row r="17245" spans="17:17" x14ac:dyDescent="0.25">
      <c r="Q17245" s="30"/>
    </row>
    <row r="17246" spans="17:17" x14ac:dyDescent="0.25">
      <c r="Q17246" s="30"/>
    </row>
    <row r="17247" spans="17:17" x14ac:dyDescent="0.25">
      <c r="Q17247" s="30"/>
    </row>
    <row r="17248" spans="17:17" x14ac:dyDescent="0.25">
      <c r="Q17248" s="30"/>
    </row>
    <row r="17249" spans="17:17" x14ac:dyDescent="0.25">
      <c r="Q17249" s="30"/>
    </row>
    <row r="17250" spans="17:17" x14ac:dyDescent="0.25">
      <c r="Q17250" s="30"/>
    </row>
    <row r="17251" spans="17:17" x14ac:dyDescent="0.25">
      <c r="Q17251" s="30"/>
    </row>
    <row r="17252" spans="17:17" x14ac:dyDescent="0.25">
      <c r="Q17252" s="30"/>
    </row>
    <row r="17253" spans="17:17" x14ac:dyDescent="0.25">
      <c r="Q17253" s="30"/>
    </row>
    <row r="17254" spans="17:17" x14ac:dyDescent="0.25">
      <c r="Q17254" s="30"/>
    </row>
    <row r="17255" spans="17:17" x14ac:dyDescent="0.25">
      <c r="Q17255" s="30"/>
    </row>
    <row r="17256" spans="17:17" x14ac:dyDescent="0.25">
      <c r="Q17256" s="30"/>
    </row>
    <row r="17257" spans="17:17" x14ac:dyDescent="0.25">
      <c r="Q17257" s="30"/>
    </row>
    <row r="17258" spans="17:17" x14ac:dyDescent="0.25">
      <c r="Q17258" s="30"/>
    </row>
    <row r="17259" spans="17:17" x14ac:dyDescent="0.25">
      <c r="Q17259" s="30"/>
    </row>
    <row r="17260" spans="17:17" x14ac:dyDescent="0.25">
      <c r="Q17260" s="30"/>
    </row>
    <row r="17261" spans="17:17" x14ac:dyDescent="0.25">
      <c r="Q17261" s="30"/>
    </row>
    <row r="17262" spans="17:17" x14ac:dyDescent="0.25">
      <c r="Q17262" s="30"/>
    </row>
    <row r="17263" spans="17:17" x14ac:dyDescent="0.25">
      <c r="Q17263" s="30"/>
    </row>
    <row r="17264" spans="17:17" x14ac:dyDescent="0.25">
      <c r="Q17264" s="30"/>
    </row>
    <row r="17265" spans="17:17" x14ac:dyDescent="0.25">
      <c r="Q17265" s="30"/>
    </row>
    <row r="17266" spans="17:17" x14ac:dyDescent="0.25">
      <c r="Q17266" s="30"/>
    </row>
    <row r="17267" spans="17:17" x14ac:dyDescent="0.25">
      <c r="Q17267" s="30"/>
    </row>
    <row r="17268" spans="17:17" x14ac:dyDescent="0.25">
      <c r="Q17268" s="30"/>
    </row>
    <row r="17269" spans="17:17" x14ac:dyDescent="0.25">
      <c r="Q17269" s="30"/>
    </row>
    <row r="17270" spans="17:17" x14ac:dyDescent="0.25">
      <c r="Q17270" s="30"/>
    </row>
    <row r="17271" spans="17:17" x14ac:dyDescent="0.25">
      <c r="Q17271" s="30"/>
    </row>
    <row r="17272" spans="17:17" x14ac:dyDescent="0.25">
      <c r="Q17272" s="30"/>
    </row>
    <row r="17273" spans="17:17" x14ac:dyDescent="0.25">
      <c r="Q17273" s="30"/>
    </row>
    <row r="17274" spans="17:17" x14ac:dyDescent="0.25">
      <c r="Q17274" s="30"/>
    </row>
    <row r="17275" spans="17:17" x14ac:dyDescent="0.25">
      <c r="Q17275" s="30"/>
    </row>
    <row r="17276" spans="17:17" x14ac:dyDescent="0.25">
      <c r="Q17276" s="30"/>
    </row>
    <row r="17277" spans="17:17" x14ac:dyDescent="0.25">
      <c r="Q17277" s="30"/>
    </row>
    <row r="17278" spans="17:17" x14ac:dyDescent="0.25">
      <c r="Q17278" s="30"/>
    </row>
    <row r="17279" spans="17:17" x14ac:dyDescent="0.25">
      <c r="Q17279" s="30"/>
    </row>
    <row r="17280" spans="17:17" x14ac:dyDescent="0.25">
      <c r="Q17280" s="30"/>
    </row>
    <row r="17281" spans="17:17" x14ac:dyDescent="0.25">
      <c r="Q17281" s="30"/>
    </row>
    <row r="17282" spans="17:17" x14ac:dyDescent="0.25">
      <c r="Q17282" s="30"/>
    </row>
    <row r="17283" spans="17:17" x14ac:dyDescent="0.25">
      <c r="Q17283" s="30"/>
    </row>
    <row r="17284" spans="17:17" x14ac:dyDescent="0.25">
      <c r="Q17284" s="30"/>
    </row>
    <row r="17285" spans="17:17" x14ac:dyDescent="0.25">
      <c r="Q17285" s="30"/>
    </row>
    <row r="17286" spans="17:17" x14ac:dyDescent="0.25">
      <c r="Q17286" s="30"/>
    </row>
    <row r="17287" spans="17:17" x14ac:dyDescent="0.25">
      <c r="Q17287" s="30"/>
    </row>
    <row r="17288" spans="17:17" x14ac:dyDescent="0.25">
      <c r="Q17288" s="30"/>
    </row>
    <row r="17289" spans="17:17" x14ac:dyDescent="0.25">
      <c r="Q17289" s="30"/>
    </row>
    <row r="17290" spans="17:17" x14ac:dyDescent="0.25">
      <c r="Q17290" s="30"/>
    </row>
    <row r="17291" spans="17:17" x14ac:dyDescent="0.25">
      <c r="Q17291" s="30"/>
    </row>
    <row r="17292" spans="17:17" x14ac:dyDescent="0.25">
      <c r="Q17292" s="30"/>
    </row>
    <row r="17293" spans="17:17" x14ac:dyDescent="0.25">
      <c r="Q17293" s="30"/>
    </row>
    <row r="17294" spans="17:17" x14ac:dyDescent="0.25">
      <c r="Q17294" s="30"/>
    </row>
    <row r="17295" spans="17:17" x14ac:dyDescent="0.25">
      <c r="Q17295" s="30"/>
    </row>
    <row r="17296" spans="17:17" x14ac:dyDescent="0.25">
      <c r="Q17296" s="30"/>
    </row>
    <row r="17297" spans="17:17" x14ac:dyDescent="0.25">
      <c r="Q17297" s="30"/>
    </row>
    <row r="17298" spans="17:17" x14ac:dyDescent="0.25">
      <c r="Q17298" s="30"/>
    </row>
    <row r="17299" spans="17:17" x14ac:dyDescent="0.25">
      <c r="Q17299" s="30"/>
    </row>
    <row r="17300" spans="17:17" x14ac:dyDescent="0.25">
      <c r="Q17300" s="30"/>
    </row>
    <row r="17301" spans="17:17" x14ac:dyDescent="0.25">
      <c r="Q17301" s="30"/>
    </row>
    <row r="17302" spans="17:17" x14ac:dyDescent="0.25">
      <c r="Q17302" s="30"/>
    </row>
    <row r="17303" spans="17:17" x14ac:dyDescent="0.25">
      <c r="Q17303" s="30"/>
    </row>
    <row r="17304" spans="17:17" x14ac:dyDescent="0.25">
      <c r="Q17304" s="30"/>
    </row>
    <row r="17305" spans="17:17" x14ac:dyDescent="0.25">
      <c r="Q17305" s="30"/>
    </row>
    <row r="17306" spans="17:17" x14ac:dyDescent="0.25">
      <c r="Q17306" s="30"/>
    </row>
    <row r="17307" spans="17:17" x14ac:dyDescent="0.25">
      <c r="Q17307" s="30"/>
    </row>
    <row r="17308" spans="17:17" x14ac:dyDescent="0.25">
      <c r="Q17308" s="30"/>
    </row>
    <row r="17309" spans="17:17" x14ac:dyDescent="0.25">
      <c r="Q17309" s="30"/>
    </row>
    <row r="17310" spans="17:17" x14ac:dyDescent="0.25">
      <c r="Q17310" s="30"/>
    </row>
    <row r="17311" spans="17:17" x14ac:dyDescent="0.25">
      <c r="Q17311" s="30"/>
    </row>
    <row r="17312" spans="17:17" x14ac:dyDescent="0.25">
      <c r="Q17312" s="30"/>
    </row>
    <row r="17313" spans="17:17" x14ac:dyDescent="0.25">
      <c r="Q17313" s="30"/>
    </row>
    <row r="17314" spans="17:17" x14ac:dyDescent="0.25">
      <c r="Q17314" s="30"/>
    </row>
    <row r="17315" spans="17:17" x14ac:dyDescent="0.25">
      <c r="Q17315" s="30"/>
    </row>
    <row r="17316" spans="17:17" x14ac:dyDescent="0.25">
      <c r="Q17316" s="30"/>
    </row>
    <row r="17317" spans="17:17" x14ac:dyDescent="0.25">
      <c r="Q17317" s="30"/>
    </row>
    <row r="17318" spans="17:17" x14ac:dyDescent="0.25">
      <c r="Q17318" s="30"/>
    </row>
    <row r="17319" spans="17:17" x14ac:dyDescent="0.25">
      <c r="Q17319" s="30"/>
    </row>
    <row r="17320" spans="17:17" x14ac:dyDescent="0.25">
      <c r="Q17320" s="30"/>
    </row>
    <row r="17321" spans="17:17" x14ac:dyDescent="0.25">
      <c r="Q17321" s="30"/>
    </row>
    <row r="17322" spans="17:17" x14ac:dyDescent="0.25">
      <c r="Q17322" s="30"/>
    </row>
    <row r="17323" spans="17:17" x14ac:dyDescent="0.25">
      <c r="Q17323" s="30"/>
    </row>
    <row r="17324" spans="17:17" x14ac:dyDescent="0.25">
      <c r="Q17324" s="30"/>
    </row>
    <row r="17325" spans="17:17" x14ac:dyDescent="0.25">
      <c r="Q17325" s="30"/>
    </row>
    <row r="17326" spans="17:17" x14ac:dyDescent="0.25">
      <c r="Q17326" s="30"/>
    </row>
    <row r="17327" spans="17:17" x14ac:dyDescent="0.25">
      <c r="Q17327" s="30"/>
    </row>
    <row r="17328" spans="17:17" x14ac:dyDescent="0.25">
      <c r="Q17328" s="30"/>
    </row>
    <row r="17329" spans="17:17" x14ac:dyDescent="0.25">
      <c r="Q17329" s="30"/>
    </row>
    <row r="17330" spans="17:17" x14ac:dyDescent="0.25">
      <c r="Q17330" s="30"/>
    </row>
    <row r="17331" spans="17:17" x14ac:dyDescent="0.25">
      <c r="Q17331" s="30"/>
    </row>
    <row r="17332" spans="17:17" x14ac:dyDescent="0.25">
      <c r="Q17332" s="30"/>
    </row>
    <row r="17333" spans="17:17" x14ac:dyDescent="0.25">
      <c r="Q17333" s="30"/>
    </row>
    <row r="17334" spans="17:17" x14ac:dyDescent="0.25">
      <c r="Q17334" s="30"/>
    </row>
    <row r="17335" spans="17:17" x14ac:dyDescent="0.25">
      <c r="Q17335" s="30"/>
    </row>
    <row r="17336" spans="17:17" x14ac:dyDescent="0.25">
      <c r="Q17336" s="30"/>
    </row>
    <row r="17337" spans="17:17" x14ac:dyDescent="0.25">
      <c r="Q17337" s="30"/>
    </row>
    <row r="17338" spans="17:17" x14ac:dyDescent="0.25">
      <c r="Q17338" s="30"/>
    </row>
    <row r="17339" spans="17:17" x14ac:dyDescent="0.25">
      <c r="Q17339" s="30"/>
    </row>
    <row r="17340" spans="17:17" x14ac:dyDescent="0.25">
      <c r="Q17340" s="30"/>
    </row>
    <row r="17341" spans="17:17" x14ac:dyDescent="0.25">
      <c r="Q17341" s="30"/>
    </row>
    <row r="17342" spans="17:17" x14ac:dyDescent="0.25">
      <c r="Q17342" s="30"/>
    </row>
    <row r="17343" spans="17:17" x14ac:dyDescent="0.25">
      <c r="Q17343" s="30"/>
    </row>
    <row r="17344" spans="17:17" x14ac:dyDescent="0.25">
      <c r="Q17344" s="30"/>
    </row>
    <row r="17345" spans="17:17" x14ac:dyDescent="0.25">
      <c r="Q17345" s="30"/>
    </row>
    <row r="17346" spans="17:17" x14ac:dyDescent="0.25">
      <c r="Q17346" s="30"/>
    </row>
    <row r="17347" spans="17:17" x14ac:dyDescent="0.25">
      <c r="Q17347" s="30"/>
    </row>
    <row r="17348" spans="17:17" x14ac:dyDescent="0.25">
      <c r="Q17348" s="30"/>
    </row>
    <row r="17349" spans="17:17" x14ac:dyDescent="0.25">
      <c r="Q17349" s="30"/>
    </row>
    <row r="17350" spans="17:17" x14ac:dyDescent="0.25">
      <c r="Q17350" s="30"/>
    </row>
    <row r="17351" spans="17:17" x14ac:dyDescent="0.25">
      <c r="Q17351" s="30"/>
    </row>
    <row r="17352" spans="17:17" x14ac:dyDescent="0.25">
      <c r="Q17352" s="30"/>
    </row>
    <row r="17353" spans="17:17" x14ac:dyDescent="0.25">
      <c r="Q17353" s="30"/>
    </row>
    <row r="17354" spans="17:17" x14ac:dyDescent="0.25">
      <c r="Q17354" s="30"/>
    </row>
    <row r="17355" spans="17:17" x14ac:dyDescent="0.25">
      <c r="Q17355" s="30"/>
    </row>
    <row r="17356" spans="17:17" x14ac:dyDescent="0.25">
      <c r="Q17356" s="30"/>
    </row>
    <row r="17357" spans="17:17" x14ac:dyDescent="0.25">
      <c r="Q17357" s="30"/>
    </row>
    <row r="17358" spans="17:17" x14ac:dyDescent="0.25">
      <c r="Q17358" s="30"/>
    </row>
    <row r="17359" spans="17:17" x14ac:dyDescent="0.25">
      <c r="Q17359" s="30"/>
    </row>
    <row r="17360" spans="17:17" x14ac:dyDescent="0.25">
      <c r="Q17360" s="30"/>
    </row>
    <row r="17361" spans="17:17" x14ac:dyDescent="0.25">
      <c r="Q17361" s="30"/>
    </row>
    <row r="17362" spans="17:17" x14ac:dyDescent="0.25">
      <c r="Q17362" s="30"/>
    </row>
    <row r="17363" spans="17:17" x14ac:dyDescent="0.25">
      <c r="Q17363" s="30"/>
    </row>
    <row r="17364" spans="17:17" x14ac:dyDescent="0.25">
      <c r="Q17364" s="30"/>
    </row>
    <row r="17365" spans="17:17" x14ac:dyDescent="0.25">
      <c r="Q17365" s="30"/>
    </row>
    <row r="17366" spans="17:17" x14ac:dyDescent="0.25">
      <c r="Q17366" s="30"/>
    </row>
    <row r="17367" spans="17:17" x14ac:dyDescent="0.25">
      <c r="Q17367" s="30"/>
    </row>
    <row r="17368" spans="17:17" x14ac:dyDescent="0.25">
      <c r="Q17368" s="30"/>
    </row>
    <row r="17369" spans="17:17" x14ac:dyDescent="0.25">
      <c r="Q17369" s="30"/>
    </row>
    <row r="17370" spans="17:17" x14ac:dyDescent="0.25">
      <c r="Q17370" s="30"/>
    </row>
    <row r="17371" spans="17:17" x14ac:dyDescent="0.25">
      <c r="Q17371" s="30"/>
    </row>
    <row r="17372" spans="17:17" x14ac:dyDescent="0.25">
      <c r="Q17372" s="30"/>
    </row>
    <row r="17373" spans="17:17" x14ac:dyDescent="0.25">
      <c r="Q17373" s="30"/>
    </row>
    <row r="17374" spans="17:17" x14ac:dyDescent="0.25">
      <c r="Q17374" s="30"/>
    </row>
    <row r="17375" spans="17:17" x14ac:dyDescent="0.25">
      <c r="Q17375" s="30"/>
    </row>
    <row r="17376" spans="17:17" x14ac:dyDescent="0.25">
      <c r="Q17376" s="30"/>
    </row>
    <row r="17377" spans="17:17" x14ac:dyDescent="0.25">
      <c r="Q17377" s="30"/>
    </row>
    <row r="17378" spans="17:17" x14ac:dyDescent="0.25">
      <c r="Q17378" s="30"/>
    </row>
    <row r="17379" spans="17:17" x14ac:dyDescent="0.25">
      <c r="Q17379" s="30"/>
    </row>
    <row r="17380" spans="17:17" x14ac:dyDescent="0.25">
      <c r="Q17380" s="30"/>
    </row>
    <row r="17381" spans="17:17" x14ac:dyDescent="0.25">
      <c r="Q17381" s="30"/>
    </row>
    <row r="17382" spans="17:17" x14ac:dyDescent="0.25">
      <c r="Q17382" s="30"/>
    </row>
    <row r="17383" spans="17:17" x14ac:dyDescent="0.25">
      <c r="Q17383" s="30"/>
    </row>
    <row r="17384" spans="17:17" x14ac:dyDescent="0.25">
      <c r="Q17384" s="30"/>
    </row>
    <row r="17385" spans="17:17" x14ac:dyDescent="0.25">
      <c r="Q17385" s="30"/>
    </row>
    <row r="17386" spans="17:17" x14ac:dyDescent="0.25">
      <c r="Q17386" s="30"/>
    </row>
    <row r="17387" spans="17:17" x14ac:dyDescent="0.25">
      <c r="Q17387" s="30"/>
    </row>
    <row r="17388" spans="17:17" x14ac:dyDescent="0.25">
      <c r="Q17388" s="30"/>
    </row>
    <row r="17389" spans="17:17" x14ac:dyDescent="0.25">
      <c r="Q17389" s="30"/>
    </row>
    <row r="17390" spans="17:17" x14ac:dyDescent="0.25">
      <c r="Q17390" s="30"/>
    </row>
    <row r="17391" spans="17:17" x14ac:dyDescent="0.25">
      <c r="Q17391" s="30"/>
    </row>
    <row r="17392" spans="17:17" x14ac:dyDescent="0.25">
      <c r="Q17392" s="30"/>
    </row>
    <row r="17393" spans="17:17" x14ac:dyDescent="0.25">
      <c r="Q17393" s="30"/>
    </row>
    <row r="17394" spans="17:17" x14ac:dyDescent="0.25">
      <c r="Q17394" s="30"/>
    </row>
    <row r="17395" spans="17:17" x14ac:dyDescent="0.25">
      <c r="Q17395" s="30"/>
    </row>
    <row r="17396" spans="17:17" x14ac:dyDescent="0.25">
      <c r="Q17396" s="30"/>
    </row>
    <row r="17397" spans="17:17" x14ac:dyDescent="0.25">
      <c r="Q17397" s="30"/>
    </row>
    <row r="17398" spans="17:17" x14ac:dyDescent="0.25">
      <c r="Q17398" s="30"/>
    </row>
    <row r="17399" spans="17:17" x14ac:dyDescent="0.25">
      <c r="Q17399" s="30"/>
    </row>
    <row r="17400" spans="17:17" x14ac:dyDescent="0.25">
      <c r="Q17400" s="30"/>
    </row>
    <row r="17401" spans="17:17" x14ac:dyDescent="0.25">
      <c r="Q17401" s="30"/>
    </row>
    <row r="17402" spans="17:17" x14ac:dyDescent="0.25">
      <c r="Q17402" s="30"/>
    </row>
    <row r="17403" spans="17:17" x14ac:dyDescent="0.25">
      <c r="Q17403" s="30"/>
    </row>
    <row r="17404" spans="17:17" x14ac:dyDescent="0.25">
      <c r="Q17404" s="30"/>
    </row>
    <row r="17405" spans="17:17" x14ac:dyDescent="0.25">
      <c r="Q17405" s="30"/>
    </row>
    <row r="17406" spans="17:17" x14ac:dyDescent="0.25">
      <c r="Q17406" s="30"/>
    </row>
    <row r="17407" spans="17:17" x14ac:dyDescent="0.25">
      <c r="Q17407" s="30"/>
    </row>
    <row r="17408" spans="17:17" x14ac:dyDescent="0.25">
      <c r="Q17408" s="30"/>
    </row>
    <row r="17409" spans="17:17" x14ac:dyDescent="0.25">
      <c r="Q17409" s="30"/>
    </row>
    <row r="17410" spans="17:17" x14ac:dyDescent="0.25">
      <c r="Q17410" s="30"/>
    </row>
    <row r="17411" spans="17:17" x14ac:dyDescent="0.25">
      <c r="Q17411" s="30"/>
    </row>
    <row r="17412" spans="17:17" x14ac:dyDescent="0.25">
      <c r="Q17412" s="30"/>
    </row>
    <row r="17413" spans="17:17" x14ac:dyDescent="0.25">
      <c r="Q17413" s="30"/>
    </row>
    <row r="17414" spans="17:17" x14ac:dyDescent="0.25">
      <c r="Q17414" s="30"/>
    </row>
    <row r="17415" spans="17:17" x14ac:dyDescent="0.25">
      <c r="Q17415" s="30"/>
    </row>
    <row r="17416" spans="17:17" x14ac:dyDescent="0.25">
      <c r="Q17416" s="30"/>
    </row>
    <row r="17417" spans="17:17" x14ac:dyDescent="0.25">
      <c r="Q17417" s="30"/>
    </row>
    <row r="17418" spans="17:17" x14ac:dyDescent="0.25">
      <c r="Q17418" s="30"/>
    </row>
    <row r="17419" spans="17:17" x14ac:dyDescent="0.25">
      <c r="Q17419" s="30"/>
    </row>
    <row r="17420" spans="17:17" x14ac:dyDescent="0.25">
      <c r="Q17420" s="30"/>
    </row>
    <row r="17421" spans="17:17" x14ac:dyDescent="0.25">
      <c r="Q17421" s="30"/>
    </row>
    <row r="17422" spans="17:17" x14ac:dyDescent="0.25">
      <c r="Q17422" s="30"/>
    </row>
    <row r="17423" spans="17:17" x14ac:dyDescent="0.25">
      <c r="Q17423" s="30"/>
    </row>
    <row r="17424" spans="17:17" x14ac:dyDescent="0.25">
      <c r="Q17424" s="30"/>
    </row>
    <row r="17425" spans="17:17" x14ac:dyDescent="0.25">
      <c r="Q17425" s="30"/>
    </row>
    <row r="17426" spans="17:17" x14ac:dyDescent="0.25">
      <c r="Q17426" s="30"/>
    </row>
    <row r="17427" spans="17:17" x14ac:dyDescent="0.25">
      <c r="Q17427" s="30"/>
    </row>
    <row r="17428" spans="17:17" x14ac:dyDescent="0.25">
      <c r="Q17428" s="30"/>
    </row>
    <row r="17429" spans="17:17" x14ac:dyDescent="0.25">
      <c r="Q17429" s="30"/>
    </row>
    <row r="17430" spans="17:17" x14ac:dyDescent="0.25">
      <c r="Q17430" s="30"/>
    </row>
    <row r="17431" spans="17:17" x14ac:dyDescent="0.25">
      <c r="Q17431" s="30"/>
    </row>
    <row r="17432" spans="17:17" x14ac:dyDescent="0.25">
      <c r="Q17432" s="30"/>
    </row>
    <row r="17433" spans="17:17" x14ac:dyDescent="0.25">
      <c r="Q17433" s="30"/>
    </row>
    <row r="17434" spans="17:17" x14ac:dyDescent="0.25">
      <c r="Q17434" s="30"/>
    </row>
    <row r="17435" spans="17:17" x14ac:dyDescent="0.25">
      <c r="Q17435" s="30"/>
    </row>
    <row r="17436" spans="17:17" x14ac:dyDescent="0.25">
      <c r="Q17436" s="30"/>
    </row>
    <row r="17437" spans="17:17" x14ac:dyDescent="0.25">
      <c r="Q17437" s="30"/>
    </row>
    <row r="17438" spans="17:17" x14ac:dyDescent="0.25">
      <c r="Q17438" s="30"/>
    </row>
    <row r="17439" spans="17:17" x14ac:dyDescent="0.25">
      <c r="Q17439" s="30"/>
    </row>
    <row r="17440" spans="17:17" x14ac:dyDescent="0.25">
      <c r="Q17440" s="30"/>
    </row>
    <row r="17441" spans="17:17" x14ac:dyDescent="0.25">
      <c r="Q17441" s="30"/>
    </row>
    <row r="17442" spans="17:17" x14ac:dyDescent="0.25">
      <c r="Q17442" s="30"/>
    </row>
    <row r="17443" spans="17:17" x14ac:dyDescent="0.25">
      <c r="Q17443" s="30"/>
    </row>
    <row r="17444" spans="17:17" x14ac:dyDescent="0.25">
      <c r="Q17444" s="30"/>
    </row>
    <row r="17445" spans="17:17" x14ac:dyDescent="0.25">
      <c r="Q17445" s="30"/>
    </row>
    <row r="17446" spans="17:17" x14ac:dyDescent="0.25">
      <c r="Q17446" s="30"/>
    </row>
    <row r="17447" spans="17:17" x14ac:dyDescent="0.25">
      <c r="Q17447" s="30"/>
    </row>
    <row r="17448" spans="17:17" x14ac:dyDescent="0.25">
      <c r="Q17448" s="30"/>
    </row>
    <row r="17449" spans="17:17" x14ac:dyDescent="0.25">
      <c r="Q17449" s="30"/>
    </row>
    <row r="17450" spans="17:17" x14ac:dyDescent="0.25">
      <c r="Q17450" s="30"/>
    </row>
    <row r="17451" spans="17:17" x14ac:dyDescent="0.25">
      <c r="Q17451" s="30"/>
    </row>
    <row r="17452" spans="17:17" x14ac:dyDescent="0.25">
      <c r="Q17452" s="30"/>
    </row>
    <row r="17453" spans="17:17" x14ac:dyDescent="0.25">
      <c r="Q17453" s="30"/>
    </row>
    <row r="17454" spans="17:17" x14ac:dyDescent="0.25">
      <c r="Q17454" s="30"/>
    </row>
    <row r="17455" spans="17:17" x14ac:dyDescent="0.25">
      <c r="Q17455" s="30"/>
    </row>
    <row r="17456" spans="17:17" x14ac:dyDescent="0.25">
      <c r="Q17456" s="30"/>
    </row>
    <row r="17457" spans="17:17" x14ac:dyDescent="0.25">
      <c r="Q17457" s="30"/>
    </row>
    <row r="17458" spans="17:17" x14ac:dyDescent="0.25">
      <c r="Q17458" s="30"/>
    </row>
    <row r="17459" spans="17:17" x14ac:dyDescent="0.25">
      <c r="Q17459" s="30"/>
    </row>
    <row r="17460" spans="17:17" x14ac:dyDescent="0.25">
      <c r="Q17460" s="30"/>
    </row>
    <row r="17461" spans="17:17" x14ac:dyDescent="0.25">
      <c r="Q17461" s="30"/>
    </row>
    <row r="17462" spans="17:17" x14ac:dyDescent="0.25">
      <c r="Q17462" s="30"/>
    </row>
    <row r="17463" spans="17:17" x14ac:dyDescent="0.25">
      <c r="Q17463" s="30"/>
    </row>
    <row r="17464" spans="17:17" x14ac:dyDescent="0.25">
      <c r="Q17464" s="30"/>
    </row>
    <row r="17465" spans="17:17" x14ac:dyDescent="0.25">
      <c r="Q17465" s="30"/>
    </row>
    <row r="17466" spans="17:17" x14ac:dyDescent="0.25">
      <c r="Q17466" s="30"/>
    </row>
    <row r="17467" spans="17:17" x14ac:dyDescent="0.25">
      <c r="Q17467" s="30"/>
    </row>
    <row r="17468" spans="17:17" x14ac:dyDescent="0.25">
      <c r="Q17468" s="30"/>
    </row>
    <row r="17469" spans="17:17" x14ac:dyDescent="0.25">
      <c r="Q17469" s="30"/>
    </row>
    <row r="17470" spans="17:17" x14ac:dyDescent="0.25">
      <c r="Q17470" s="30"/>
    </row>
    <row r="17471" spans="17:17" x14ac:dyDescent="0.25">
      <c r="Q17471" s="30"/>
    </row>
    <row r="17472" spans="17:17" x14ac:dyDescent="0.25">
      <c r="Q17472" s="30"/>
    </row>
    <row r="17473" spans="17:17" x14ac:dyDescent="0.25">
      <c r="Q17473" s="30"/>
    </row>
    <row r="17474" spans="17:17" x14ac:dyDescent="0.25">
      <c r="Q17474" s="30"/>
    </row>
    <row r="17475" spans="17:17" x14ac:dyDescent="0.25">
      <c r="Q17475" s="30"/>
    </row>
    <row r="17476" spans="17:17" x14ac:dyDescent="0.25">
      <c r="Q17476" s="30"/>
    </row>
    <row r="17477" spans="17:17" x14ac:dyDescent="0.25">
      <c r="Q17477" s="30"/>
    </row>
    <row r="17478" spans="17:17" x14ac:dyDescent="0.25">
      <c r="Q17478" s="30"/>
    </row>
    <row r="17479" spans="17:17" x14ac:dyDescent="0.25">
      <c r="Q17479" s="30"/>
    </row>
    <row r="17480" spans="17:17" x14ac:dyDescent="0.25">
      <c r="Q17480" s="30"/>
    </row>
    <row r="17481" spans="17:17" x14ac:dyDescent="0.25">
      <c r="Q17481" s="30"/>
    </row>
    <row r="17482" spans="17:17" x14ac:dyDescent="0.25">
      <c r="Q17482" s="30"/>
    </row>
    <row r="17483" spans="17:17" x14ac:dyDescent="0.25">
      <c r="Q17483" s="30"/>
    </row>
    <row r="17484" spans="17:17" x14ac:dyDescent="0.25">
      <c r="Q17484" s="30"/>
    </row>
    <row r="17485" spans="17:17" x14ac:dyDescent="0.25">
      <c r="Q17485" s="30"/>
    </row>
    <row r="17486" spans="17:17" x14ac:dyDescent="0.25">
      <c r="Q17486" s="30"/>
    </row>
    <row r="17487" spans="17:17" x14ac:dyDescent="0.25">
      <c r="Q17487" s="30"/>
    </row>
    <row r="17488" spans="17:17" x14ac:dyDescent="0.25">
      <c r="Q17488" s="30"/>
    </row>
    <row r="17489" spans="17:17" x14ac:dyDescent="0.25">
      <c r="Q17489" s="30"/>
    </row>
    <row r="17490" spans="17:17" x14ac:dyDescent="0.25">
      <c r="Q17490" s="30"/>
    </row>
    <row r="17491" spans="17:17" x14ac:dyDescent="0.25">
      <c r="Q17491" s="30"/>
    </row>
    <row r="17492" spans="17:17" x14ac:dyDescent="0.25">
      <c r="Q17492" s="30"/>
    </row>
    <row r="17493" spans="17:17" x14ac:dyDescent="0.25">
      <c r="Q17493" s="30"/>
    </row>
    <row r="17494" spans="17:17" x14ac:dyDescent="0.25">
      <c r="Q17494" s="30"/>
    </row>
    <row r="17495" spans="17:17" x14ac:dyDescent="0.25">
      <c r="Q17495" s="30"/>
    </row>
    <row r="17496" spans="17:17" x14ac:dyDescent="0.25">
      <c r="Q17496" s="30"/>
    </row>
    <row r="17497" spans="17:17" x14ac:dyDescent="0.25">
      <c r="Q17497" s="30"/>
    </row>
    <row r="17498" spans="17:17" x14ac:dyDescent="0.25">
      <c r="Q17498" s="30"/>
    </row>
    <row r="17499" spans="17:17" x14ac:dyDescent="0.25">
      <c r="Q17499" s="30"/>
    </row>
    <row r="17500" spans="17:17" x14ac:dyDescent="0.25">
      <c r="Q17500" s="30"/>
    </row>
    <row r="17501" spans="17:17" x14ac:dyDescent="0.25">
      <c r="Q17501" s="30"/>
    </row>
    <row r="17502" spans="17:17" x14ac:dyDescent="0.25">
      <c r="Q17502" s="30"/>
    </row>
    <row r="17503" spans="17:17" x14ac:dyDescent="0.25">
      <c r="Q17503" s="30"/>
    </row>
    <row r="17504" spans="17:17" x14ac:dyDescent="0.25">
      <c r="Q17504" s="30"/>
    </row>
    <row r="17505" spans="17:17" x14ac:dyDescent="0.25">
      <c r="Q17505" s="30"/>
    </row>
    <row r="17506" spans="17:17" x14ac:dyDescent="0.25">
      <c r="Q17506" s="30"/>
    </row>
    <row r="17507" spans="17:17" x14ac:dyDescent="0.25">
      <c r="Q17507" s="30"/>
    </row>
    <row r="17508" spans="17:17" x14ac:dyDescent="0.25">
      <c r="Q17508" s="30"/>
    </row>
    <row r="17509" spans="17:17" x14ac:dyDescent="0.25">
      <c r="Q17509" s="30"/>
    </row>
    <row r="17510" spans="17:17" x14ac:dyDescent="0.25">
      <c r="Q17510" s="30"/>
    </row>
    <row r="17511" spans="17:17" x14ac:dyDescent="0.25">
      <c r="Q17511" s="30"/>
    </row>
    <row r="17512" spans="17:17" x14ac:dyDescent="0.25">
      <c r="Q17512" s="30"/>
    </row>
    <row r="17513" spans="17:17" x14ac:dyDescent="0.25">
      <c r="Q17513" s="30"/>
    </row>
    <row r="17514" spans="17:17" x14ac:dyDescent="0.25">
      <c r="Q17514" s="30"/>
    </row>
    <row r="17515" spans="17:17" x14ac:dyDescent="0.25">
      <c r="Q17515" s="30"/>
    </row>
    <row r="17516" spans="17:17" x14ac:dyDescent="0.25">
      <c r="Q17516" s="30"/>
    </row>
    <row r="17517" spans="17:17" x14ac:dyDescent="0.25">
      <c r="Q17517" s="30"/>
    </row>
    <row r="17518" spans="17:17" x14ac:dyDescent="0.25">
      <c r="Q17518" s="30"/>
    </row>
    <row r="17519" spans="17:17" x14ac:dyDescent="0.25">
      <c r="Q17519" s="30"/>
    </row>
    <row r="17520" spans="17:17" x14ac:dyDescent="0.25">
      <c r="Q17520" s="30"/>
    </row>
    <row r="17521" spans="17:17" x14ac:dyDescent="0.25">
      <c r="Q17521" s="30"/>
    </row>
    <row r="17522" spans="17:17" x14ac:dyDescent="0.25">
      <c r="Q17522" s="30"/>
    </row>
    <row r="17523" spans="17:17" x14ac:dyDescent="0.25">
      <c r="Q17523" s="30"/>
    </row>
    <row r="17524" spans="17:17" x14ac:dyDescent="0.25">
      <c r="Q17524" s="30"/>
    </row>
    <row r="17525" spans="17:17" x14ac:dyDescent="0.25">
      <c r="Q17525" s="30"/>
    </row>
    <row r="17526" spans="17:17" x14ac:dyDescent="0.25">
      <c r="Q17526" s="30"/>
    </row>
    <row r="17527" spans="17:17" x14ac:dyDescent="0.25">
      <c r="Q17527" s="30"/>
    </row>
    <row r="17528" spans="17:17" x14ac:dyDescent="0.25">
      <c r="Q17528" s="30"/>
    </row>
    <row r="17529" spans="17:17" x14ac:dyDescent="0.25">
      <c r="Q17529" s="30"/>
    </row>
    <row r="17530" spans="17:17" x14ac:dyDescent="0.25">
      <c r="Q17530" s="30"/>
    </row>
    <row r="17531" spans="17:17" x14ac:dyDescent="0.25">
      <c r="Q17531" s="30"/>
    </row>
    <row r="17532" spans="17:17" x14ac:dyDescent="0.25">
      <c r="Q17532" s="30"/>
    </row>
    <row r="17533" spans="17:17" x14ac:dyDescent="0.25">
      <c r="Q17533" s="30"/>
    </row>
    <row r="17534" spans="17:17" x14ac:dyDescent="0.25">
      <c r="Q17534" s="30"/>
    </row>
    <row r="17535" spans="17:17" x14ac:dyDescent="0.25">
      <c r="Q17535" s="30"/>
    </row>
    <row r="17536" spans="17:17" x14ac:dyDescent="0.25">
      <c r="Q17536" s="30"/>
    </row>
    <row r="17537" spans="17:17" x14ac:dyDescent="0.25">
      <c r="Q17537" s="30"/>
    </row>
    <row r="17538" spans="17:17" x14ac:dyDescent="0.25">
      <c r="Q17538" s="30"/>
    </row>
    <row r="17539" spans="17:17" x14ac:dyDescent="0.25">
      <c r="Q17539" s="30"/>
    </row>
    <row r="17540" spans="17:17" x14ac:dyDescent="0.25">
      <c r="Q17540" s="30"/>
    </row>
    <row r="17541" spans="17:17" x14ac:dyDescent="0.25">
      <c r="Q17541" s="30"/>
    </row>
    <row r="17542" spans="17:17" x14ac:dyDescent="0.25">
      <c r="Q17542" s="30"/>
    </row>
    <row r="17543" spans="17:17" x14ac:dyDescent="0.25">
      <c r="Q17543" s="30"/>
    </row>
    <row r="17544" spans="17:17" x14ac:dyDescent="0.25">
      <c r="Q17544" s="30"/>
    </row>
    <row r="17545" spans="17:17" x14ac:dyDescent="0.25">
      <c r="Q17545" s="30"/>
    </row>
    <row r="17546" spans="17:17" x14ac:dyDescent="0.25">
      <c r="Q17546" s="30"/>
    </row>
    <row r="17547" spans="17:17" x14ac:dyDescent="0.25">
      <c r="Q17547" s="30"/>
    </row>
    <row r="17548" spans="17:17" x14ac:dyDescent="0.25">
      <c r="Q17548" s="30"/>
    </row>
    <row r="17549" spans="17:17" x14ac:dyDescent="0.25">
      <c r="Q17549" s="30"/>
    </row>
    <row r="17550" spans="17:17" x14ac:dyDescent="0.25">
      <c r="Q17550" s="30"/>
    </row>
    <row r="17551" spans="17:17" x14ac:dyDescent="0.25">
      <c r="Q17551" s="30"/>
    </row>
    <row r="17552" spans="17:17" x14ac:dyDescent="0.25">
      <c r="Q17552" s="30"/>
    </row>
    <row r="17553" spans="17:17" x14ac:dyDescent="0.25">
      <c r="Q17553" s="30"/>
    </row>
    <row r="17554" spans="17:17" x14ac:dyDescent="0.25">
      <c r="Q17554" s="30"/>
    </row>
    <row r="17555" spans="17:17" x14ac:dyDescent="0.25">
      <c r="Q17555" s="30"/>
    </row>
    <row r="17556" spans="17:17" x14ac:dyDescent="0.25">
      <c r="Q17556" s="30"/>
    </row>
    <row r="17557" spans="17:17" x14ac:dyDescent="0.25">
      <c r="Q17557" s="30"/>
    </row>
    <row r="17558" spans="17:17" x14ac:dyDescent="0.25">
      <c r="Q17558" s="30"/>
    </row>
    <row r="17559" spans="17:17" x14ac:dyDescent="0.25">
      <c r="Q17559" s="30"/>
    </row>
    <row r="17560" spans="17:17" x14ac:dyDescent="0.25">
      <c r="Q17560" s="30"/>
    </row>
    <row r="17561" spans="17:17" x14ac:dyDescent="0.25">
      <c r="Q17561" s="30"/>
    </row>
    <row r="17562" spans="17:17" x14ac:dyDescent="0.25">
      <c r="Q17562" s="30"/>
    </row>
    <row r="17563" spans="17:17" x14ac:dyDescent="0.25">
      <c r="Q17563" s="30"/>
    </row>
    <row r="17564" spans="17:17" x14ac:dyDescent="0.25">
      <c r="Q17564" s="30"/>
    </row>
    <row r="17565" spans="17:17" x14ac:dyDescent="0.25">
      <c r="Q17565" s="30"/>
    </row>
    <row r="17566" spans="17:17" x14ac:dyDescent="0.25">
      <c r="Q17566" s="30"/>
    </row>
    <row r="17567" spans="17:17" x14ac:dyDescent="0.25">
      <c r="Q17567" s="30"/>
    </row>
    <row r="17568" spans="17:17" x14ac:dyDescent="0.25">
      <c r="Q17568" s="30"/>
    </row>
    <row r="17569" spans="17:17" x14ac:dyDescent="0.25">
      <c r="Q17569" s="30"/>
    </row>
    <row r="17570" spans="17:17" x14ac:dyDescent="0.25">
      <c r="Q17570" s="30"/>
    </row>
    <row r="17571" spans="17:17" x14ac:dyDescent="0.25">
      <c r="Q17571" s="30"/>
    </row>
    <row r="17572" spans="17:17" x14ac:dyDescent="0.25">
      <c r="Q17572" s="30"/>
    </row>
    <row r="17573" spans="17:17" x14ac:dyDescent="0.25">
      <c r="Q17573" s="30"/>
    </row>
    <row r="17574" spans="17:17" x14ac:dyDescent="0.25">
      <c r="Q17574" s="30"/>
    </row>
    <row r="17575" spans="17:17" x14ac:dyDescent="0.25">
      <c r="Q17575" s="30"/>
    </row>
    <row r="17576" spans="17:17" x14ac:dyDescent="0.25">
      <c r="Q17576" s="30"/>
    </row>
    <row r="17577" spans="17:17" x14ac:dyDescent="0.25">
      <c r="Q17577" s="30"/>
    </row>
    <row r="17578" spans="17:17" x14ac:dyDescent="0.25">
      <c r="Q17578" s="30"/>
    </row>
    <row r="17579" spans="17:17" x14ac:dyDescent="0.25">
      <c r="Q17579" s="30"/>
    </row>
    <row r="17580" spans="17:17" x14ac:dyDescent="0.25">
      <c r="Q17580" s="30"/>
    </row>
    <row r="17581" spans="17:17" x14ac:dyDescent="0.25">
      <c r="Q17581" s="30"/>
    </row>
    <row r="17582" spans="17:17" x14ac:dyDescent="0.25">
      <c r="Q17582" s="30"/>
    </row>
    <row r="17583" spans="17:17" x14ac:dyDescent="0.25">
      <c r="Q17583" s="30"/>
    </row>
    <row r="17584" spans="17:17" x14ac:dyDescent="0.25">
      <c r="Q17584" s="30"/>
    </row>
    <row r="17585" spans="17:17" x14ac:dyDescent="0.25">
      <c r="Q17585" s="30"/>
    </row>
    <row r="17586" spans="17:17" x14ac:dyDescent="0.25">
      <c r="Q17586" s="30"/>
    </row>
    <row r="17587" spans="17:17" x14ac:dyDescent="0.25">
      <c r="Q17587" s="30"/>
    </row>
    <row r="17588" spans="17:17" x14ac:dyDescent="0.25">
      <c r="Q17588" s="30"/>
    </row>
    <row r="17589" spans="17:17" x14ac:dyDescent="0.25">
      <c r="Q17589" s="30"/>
    </row>
    <row r="17590" spans="17:17" x14ac:dyDescent="0.25">
      <c r="Q17590" s="30"/>
    </row>
    <row r="17591" spans="17:17" x14ac:dyDescent="0.25">
      <c r="Q17591" s="30"/>
    </row>
    <row r="17592" spans="17:17" x14ac:dyDescent="0.25">
      <c r="Q17592" s="30"/>
    </row>
    <row r="17593" spans="17:17" x14ac:dyDescent="0.25">
      <c r="Q17593" s="30"/>
    </row>
    <row r="17594" spans="17:17" x14ac:dyDescent="0.25">
      <c r="Q17594" s="30"/>
    </row>
    <row r="17595" spans="17:17" x14ac:dyDescent="0.25">
      <c r="Q17595" s="30"/>
    </row>
    <row r="17596" spans="17:17" x14ac:dyDescent="0.25">
      <c r="Q17596" s="30"/>
    </row>
    <row r="17597" spans="17:17" x14ac:dyDescent="0.25">
      <c r="Q17597" s="30"/>
    </row>
    <row r="17598" spans="17:17" x14ac:dyDescent="0.25">
      <c r="Q17598" s="30"/>
    </row>
    <row r="17599" spans="17:17" x14ac:dyDescent="0.25">
      <c r="Q17599" s="30"/>
    </row>
    <row r="17600" spans="17:17" x14ac:dyDescent="0.25">
      <c r="Q17600" s="30"/>
    </row>
    <row r="17601" spans="17:17" x14ac:dyDescent="0.25">
      <c r="Q17601" s="30"/>
    </row>
    <row r="17602" spans="17:17" x14ac:dyDescent="0.25">
      <c r="Q17602" s="30"/>
    </row>
    <row r="17603" spans="17:17" x14ac:dyDescent="0.25">
      <c r="Q17603" s="30"/>
    </row>
    <row r="17604" spans="17:17" x14ac:dyDescent="0.25">
      <c r="Q17604" s="30"/>
    </row>
    <row r="17605" spans="17:17" x14ac:dyDescent="0.25">
      <c r="Q17605" s="30"/>
    </row>
    <row r="17606" spans="17:17" x14ac:dyDescent="0.25">
      <c r="Q17606" s="30"/>
    </row>
    <row r="17607" spans="17:17" x14ac:dyDescent="0.25">
      <c r="Q17607" s="30"/>
    </row>
    <row r="17608" spans="17:17" x14ac:dyDescent="0.25">
      <c r="Q17608" s="30"/>
    </row>
    <row r="17609" spans="17:17" x14ac:dyDescent="0.25">
      <c r="Q17609" s="30"/>
    </row>
    <row r="17610" spans="17:17" x14ac:dyDescent="0.25">
      <c r="Q17610" s="30"/>
    </row>
    <row r="17611" spans="17:17" x14ac:dyDescent="0.25">
      <c r="Q17611" s="30"/>
    </row>
    <row r="17612" spans="17:17" x14ac:dyDescent="0.25">
      <c r="Q17612" s="30"/>
    </row>
    <row r="17613" spans="17:17" x14ac:dyDescent="0.25">
      <c r="Q17613" s="30"/>
    </row>
    <row r="17614" spans="17:17" x14ac:dyDescent="0.25">
      <c r="Q17614" s="30"/>
    </row>
    <row r="17615" spans="17:17" x14ac:dyDescent="0.25">
      <c r="Q17615" s="30"/>
    </row>
    <row r="17616" spans="17:17" x14ac:dyDescent="0.25">
      <c r="Q17616" s="30"/>
    </row>
    <row r="17617" spans="17:17" x14ac:dyDescent="0.25">
      <c r="Q17617" s="30"/>
    </row>
    <row r="17618" spans="17:17" x14ac:dyDescent="0.25">
      <c r="Q17618" s="30"/>
    </row>
    <row r="17619" spans="17:17" x14ac:dyDescent="0.25">
      <c r="Q17619" s="30"/>
    </row>
    <row r="17620" spans="17:17" x14ac:dyDescent="0.25">
      <c r="Q17620" s="30"/>
    </row>
    <row r="17621" spans="17:17" x14ac:dyDescent="0.25">
      <c r="Q17621" s="30"/>
    </row>
    <row r="17622" spans="17:17" x14ac:dyDescent="0.25">
      <c r="Q17622" s="30"/>
    </row>
    <row r="17623" spans="17:17" x14ac:dyDescent="0.25">
      <c r="Q17623" s="30"/>
    </row>
    <row r="17624" spans="17:17" x14ac:dyDescent="0.25">
      <c r="Q17624" s="30"/>
    </row>
    <row r="17625" spans="17:17" x14ac:dyDescent="0.25">
      <c r="Q17625" s="30"/>
    </row>
    <row r="17626" spans="17:17" x14ac:dyDescent="0.25">
      <c r="Q17626" s="30"/>
    </row>
    <row r="17627" spans="17:17" x14ac:dyDescent="0.25">
      <c r="Q17627" s="30"/>
    </row>
    <row r="17628" spans="17:17" x14ac:dyDescent="0.25">
      <c r="Q17628" s="30"/>
    </row>
    <row r="17629" spans="17:17" x14ac:dyDescent="0.25">
      <c r="Q17629" s="30"/>
    </row>
    <row r="17630" spans="17:17" x14ac:dyDescent="0.25">
      <c r="Q17630" s="30"/>
    </row>
    <row r="17631" spans="17:17" x14ac:dyDescent="0.25">
      <c r="Q17631" s="30"/>
    </row>
    <row r="17632" spans="17:17" x14ac:dyDescent="0.25">
      <c r="Q17632" s="30"/>
    </row>
    <row r="17633" spans="17:17" x14ac:dyDescent="0.25">
      <c r="Q17633" s="30"/>
    </row>
    <row r="17634" spans="17:17" x14ac:dyDescent="0.25">
      <c r="Q17634" s="30"/>
    </row>
    <row r="17635" spans="17:17" x14ac:dyDescent="0.25">
      <c r="Q17635" s="30"/>
    </row>
    <row r="17636" spans="17:17" x14ac:dyDescent="0.25">
      <c r="Q17636" s="30"/>
    </row>
    <row r="17637" spans="17:17" x14ac:dyDescent="0.25">
      <c r="Q17637" s="30"/>
    </row>
    <row r="17638" spans="17:17" x14ac:dyDescent="0.25">
      <c r="Q17638" s="30"/>
    </row>
    <row r="17639" spans="17:17" x14ac:dyDescent="0.25">
      <c r="Q17639" s="30"/>
    </row>
    <row r="17640" spans="17:17" x14ac:dyDescent="0.25">
      <c r="Q17640" s="30"/>
    </row>
    <row r="17641" spans="17:17" x14ac:dyDescent="0.25">
      <c r="Q17641" s="30"/>
    </row>
    <row r="17642" spans="17:17" x14ac:dyDescent="0.25">
      <c r="Q17642" s="30"/>
    </row>
    <row r="17643" spans="17:17" x14ac:dyDescent="0.25">
      <c r="Q17643" s="30"/>
    </row>
    <row r="17644" spans="17:17" x14ac:dyDescent="0.25">
      <c r="Q17644" s="30"/>
    </row>
    <row r="17645" spans="17:17" x14ac:dyDescent="0.25">
      <c r="Q17645" s="30"/>
    </row>
    <row r="17646" spans="17:17" x14ac:dyDescent="0.25">
      <c r="Q17646" s="30"/>
    </row>
    <row r="17647" spans="17:17" x14ac:dyDescent="0.25">
      <c r="Q17647" s="30"/>
    </row>
    <row r="17648" spans="17:17" x14ac:dyDescent="0.25">
      <c r="Q17648" s="30"/>
    </row>
    <row r="17649" spans="17:17" x14ac:dyDescent="0.25">
      <c r="Q17649" s="30"/>
    </row>
    <row r="17650" spans="17:17" x14ac:dyDescent="0.25">
      <c r="Q17650" s="30"/>
    </row>
    <row r="17651" spans="17:17" x14ac:dyDescent="0.25">
      <c r="Q17651" s="30"/>
    </row>
    <row r="17652" spans="17:17" x14ac:dyDescent="0.25">
      <c r="Q17652" s="30"/>
    </row>
    <row r="17653" spans="17:17" x14ac:dyDescent="0.25">
      <c r="Q17653" s="30"/>
    </row>
    <row r="17654" spans="17:17" x14ac:dyDescent="0.25">
      <c r="Q17654" s="30"/>
    </row>
    <row r="17655" spans="17:17" x14ac:dyDescent="0.25">
      <c r="Q17655" s="30"/>
    </row>
    <row r="17656" spans="17:17" x14ac:dyDescent="0.25">
      <c r="Q17656" s="30"/>
    </row>
    <row r="17657" spans="17:17" x14ac:dyDescent="0.25">
      <c r="Q17657" s="30"/>
    </row>
    <row r="17658" spans="17:17" x14ac:dyDescent="0.25">
      <c r="Q17658" s="30"/>
    </row>
    <row r="17659" spans="17:17" x14ac:dyDescent="0.25">
      <c r="Q17659" s="30"/>
    </row>
    <row r="17660" spans="17:17" x14ac:dyDescent="0.25">
      <c r="Q17660" s="30"/>
    </row>
    <row r="17661" spans="17:17" x14ac:dyDescent="0.25">
      <c r="Q17661" s="30"/>
    </row>
    <row r="17662" spans="17:17" x14ac:dyDescent="0.25">
      <c r="Q17662" s="30"/>
    </row>
    <row r="17663" spans="17:17" x14ac:dyDescent="0.25">
      <c r="Q17663" s="30"/>
    </row>
    <row r="17664" spans="17:17" x14ac:dyDescent="0.25">
      <c r="Q17664" s="30"/>
    </row>
    <row r="17665" spans="17:17" x14ac:dyDescent="0.25">
      <c r="Q17665" s="30"/>
    </row>
    <row r="17666" spans="17:17" x14ac:dyDescent="0.25">
      <c r="Q17666" s="30"/>
    </row>
    <row r="17667" spans="17:17" x14ac:dyDescent="0.25">
      <c r="Q17667" s="30"/>
    </row>
    <row r="17668" spans="17:17" x14ac:dyDescent="0.25">
      <c r="Q17668" s="30"/>
    </row>
    <row r="17669" spans="17:17" x14ac:dyDescent="0.25">
      <c r="Q17669" s="30"/>
    </row>
    <row r="17670" spans="17:17" x14ac:dyDescent="0.25">
      <c r="Q17670" s="30"/>
    </row>
    <row r="17671" spans="17:17" x14ac:dyDescent="0.25">
      <c r="Q17671" s="30"/>
    </row>
    <row r="17672" spans="17:17" x14ac:dyDescent="0.25">
      <c r="Q17672" s="30"/>
    </row>
    <row r="17673" spans="17:17" x14ac:dyDescent="0.25">
      <c r="Q17673" s="30"/>
    </row>
    <row r="17674" spans="17:17" x14ac:dyDescent="0.25">
      <c r="Q17674" s="30"/>
    </row>
    <row r="17675" spans="17:17" x14ac:dyDescent="0.25">
      <c r="Q17675" s="30"/>
    </row>
    <row r="17676" spans="17:17" x14ac:dyDescent="0.25">
      <c r="Q17676" s="30"/>
    </row>
    <row r="17677" spans="17:17" x14ac:dyDescent="0.25">
      <c r="Q17677" s="30"/>
    </row>
    <row r="17678" spans="17:17" x14ac:dyDescent="0.25">
      <c r="Q17678" s="30"/>
    </row>
    <row r="17679" spans="17:17" x14ac:dyDescent="0.25">
      <c r="Q17679" s="30"/>
    </row>
    <row r="17680" spans="17:17" x14ac:dyDescent="0.25">
      <c r="Q17680" s="30"/>
    </row>
    <row r="17681" spans="17:17" x14ac:dyDescent="0.25">
      <c r="Q17681" s="30"/>
    </row>
    <row r="17682" spans="17:17" x14ac:dyDescent="0.25">
      <c r="Q17682" s="30"/>
    </row>
    <row r="17683" spans="17:17" x14ac:dyDescent="0.25">
      <c r="Q17683" s="30"/>
    </row>
    <row r="17684" spans="17:17" x14ac:dyDescent="0.25">
      <c r="Q17684" s="30"/>
    </row>
    <row r="17685" spans="17:17" x14ac:dyDescent="0.25">
      <c r="Q17685" s="30"/>
    </row>
    <row r="17686" spans="17:17" x14ac:dyDescent="0.25">
      <c r="Q17686" s="30"/>
    </row>
    <row r="17687" spans="17:17" x14ac:dyDescent="0.25">
      <c r="Q17687" s="30"/>
    </row>
    <row r="17688" spans="17:17" x14ac:dyDescent="0.25">
      <c r="Q17688" s="30"/>
    </row>
    <row r="17689" spans="17:17" x14ac:dyDescent="0.25">
      <c r="Q17689" s="30"/>
    </row>
    <row r="17690" spans="17:17" x14ac:dyDescent="0.25">
      <c r="Q17690" s="30"/>
    </row>
    <row r="17691" spans="17:17" x14ac:dyDescent="0.25">
      <c r="Q17691" s="30"/>
    </row>
    <row r="17692" spans="17:17" x14ac:dyDescent="0.25">
      <c r="Q17692" s="30"/>
    </row>
    <row r="17693" spans="17:17" x14ac:dyDescent="0.25">
      <c r="Q17693" s="30"/>
    </row>
    <row r="17694" spans="17:17" x14ac:dyDescent="0.25">
      <c r="Q17694" s="30"/>
    </row>
    <row r="17695" spans="17:17" x14ac:dyDescent="0.25">
      <c r="Q17695" s="30"/>
    </row>
    <row r="17696" spans="17:17" x14ac:dyDescent="0.25">
      <c r="Q17696" s="30"/>
    </row>
    <row r="17697" spans="17:17" x14ac:dyDescent="0.25">
      <c r="Q17697" s="30"/>
    </row>
    <row r="17698" spans="17:17" x14ac:dyDescent="0.25">
      <c r="Q17698" s="30"/>
    </row>
    <row r="17699" spans="17:17" x14ac:dyDescent="0.25">
      <c r="Q17699" s="30"/>
    </row>
    <row r="17700" spans="17:17" x14ac:dyDescent="0.25">
      <c r="Q17700" s="30"/>
    </row>
    <row r="17701" spans="17:17" x14ac:dyDescent="0.25">
      <c r="Q17701" s="30"/>
    </row>
    <row r="17702" spans="17:17" x14ac:dyDescent="0.25">
      <c r="Q17702" s="30"/>
    </row>
    <row r="17703" spans="17:17" x14ac:dyDescent="0.25">
      <c r="Q17703" s="30"/>
    </row>
    <row r="17704" spans="17:17" x14ac:dyDescent="0.25">
      <c r="Q17704" s="30"/>
    </row>
    <row r="17705" spans="17:17" x14ac:dyDescent="0.25">
      <c r="Q17705" s="30"/>
    </row>
    <row r="17706" spans="17:17" x14ac:dyDescent="0.25">
      <c r="Q17706" s="30"/>
    </row>
    <row r="17707" spans="17:17" x14ac:dyDescent="0.25">
      <c r="Q17707" s="30"/>
    </row>
    <row r="17708" spans="17:17" x14ac:dyDescent="0.25">
      <c r="Q17708" s="30"/>
    </row>
    <row r="17709" spans="17:17" x14ac:dyDescent="0.25">
      <c r="Q17709" s="30"/>
    </row>
    <row r="17710" spans="17:17" x14ac:dyDescent="0.25">
      <c r="Q17710" s="30"/>
    </row>
    <row r="17711" spans="17:17" x14ac:dyDescent="0.25">
      <c r="Q17711" s="30"/>
    </row>
    <row r="17712" spans="17:17" x14ac:dyDescent="0.25">
      <c r="Q17712" s="30"/>
    </row>
    <row r="17713" spans="17:17" x14ac:dyDescent="0.25">
      <c r="Q17713" s="30"/>
    </row>
    <row r="17714" spans="17:17" x14ac:dyDescent="0.25">
      <c r="Q17714" s="30"/>
    </row>
    <row r="17715" spans="17:17" x14ac:dyDescent="0.25">
      <c r="Q17715" s="30"/>
    </row>
    <row r="17716" spans="17:17" x14ac:dyDescent="0.25">
      <c r="Q17716" s="30"/>
    </row>
    <row r="17717" spans="17:17" x14ac:dyDescent="0.25">
      <c r="Q17717" s="30"/>
    </row>
    <row r="17718" spans="17:17" x14ac:dyDescent="0.25">
      <c r="Q17718" s="30"/>
    </row>
    <row r="17719" spans="17:17" x14ac:dyDescent="0.25">
      <c r="Q17719" s="30"/>
    </row>
    <row r="17720" spans="17:17" x14ac:dyDescent="0.25">
      <c r="Q17720" s="30"/>
    </row>
    <row r="17721" spans="17:17" x14ac:dyDescent="0.25">
      <c r="Q17721" s="30"/>
    </row>
    <row r="17722" spans="17:17" x14ac:dyDescent="0.25">
      <c r="Q17722" s="30"/>
    </row>
    <row r="17723" spans="17:17" x14ac:dyDescent="0.25">
      <c r="Q17723" s="30"/>
    </row>
    <row r="17724" spans="17:17" x14ac:dyDescent="0.25">
      <c r="Q17724" s="30"/>
    </row>
    <row r="17725" spans="17:17" x14ac:dyDescent="0.25">
      <c r="Q17725" s="30"/>
    </row>
    <row r="17726" spans="17:17" x14ac:dyDescent="0.25">
      <c r="Q17726" s="30"/>
    </row>
    <row r="17727" spans="17:17" x14ac:dyDescent="0.25">
      <c r="Q17727" s="30"/>
    </row>
    <row r="17728" spans="17:17" x14ac:dyDescent="0.25">
      <c r="Q17728" s="30"/>
    </row>
    <row r="17729" spans="17:17" x14ac:dyDescent="0.25">
      <c r="Q17729" s="30"/>
    </row>
    <row r="17730" spans="17:17" x14ac:dyDescent="0.25">
      <c r="Q17730" s="30"/>
    </row>
    <row r="17731" spans="17:17" x14ac:dyDescent="0.25">
      <c r="Q17731" s="30"/>
    </row>
    <row r="17732" spans="17:17" x14ac:dyDescent="0.25">
      <c r="Q17732" s="30"/>
    </row>
    <row r="17733" spans="17:17" x14ac:dyDescent="0.25">
      <c r="Q17733" s="30"/>
    </row>
    <row r="17734" spans="17:17" x14ac:dyDescent="0.25">
      <c r="Q17734" s="30"/>
    </row>
    <row r="17735" spans="17:17" x14ac:dyDescent="0.25">
      <c r="Q17735" s="30"/>
    </row>
    <row r="17736" spans="17:17" x14ac:dyDescent="0.25">
      <c r="Q17736" s="30"/>
    </row>
    <row r="17737" spans="17:17" x14ac:dyDescent="0.25">
      <c r="Q17737" s="30"/>
    </row>
    <row r="17738" spans="17:17" x14ac:dyDescent="0.25">
      <c r="Q17738" s="30"/>
    </row>
    <row r="17739" spans="17:17" x14ac:dyDescent="0.25">
      <c r="Q17739" s="30"/>
    </row>
    <row r="17740" spans="17:17" x14ac:dyDescent="0.25">
      <c r="Q17740" s="30"/>
    </row>
    <row r="17741" spans="17:17" x14ac:dyDescent="0.25">
      <c r="Q17741" s="30"/>
    </row>
    <row r="17742" spans="17:17" x14ac:dyDescent="0.25">
      <c r="Q17742" s="30"/>
    </row>
    <row r="17743" spans="17:17" x14ac:dyDescent="0.25">
      <c r="Q17743" s="30"/>
    </row>
    <row r="17744" spans="17:17" x14ac:dyDescent="0.25">
      <c r="Q17744" s="30"/>
    </row>
    <row r="17745" spans="17:17" x14ac:dyDescent="0.25">
      <c r="Q17745" s="30"/>
    </row>
    <row r="17746" spans="17:17" x14ac:dyDescent="0.25">
      <c r="Q17746" s="30"/>
    </row>
    <row r="17747" spans="17:17" x14ac:dyDescent="0.25">
      <c r="Q17747" s="30"/>
    </row>
    <row r="17748" spans="17:17" x14ac:dyDescent="0.25">
      <c r="Q17748" s="30"/>
    </row>
    <row r="17749" spans="17:17" x14ac:dyDescent="0.25">
      <c r="Q17749" s="30"/>
    </row>
    <row r="17750" spans="17:17" x14ac:dyDescent="0.25">
      <c r="Q17750" s="30"/>
    </row>
    <row r="17751" spans="17:17" x14ac:dyDescent="0.25">
      <c r="Q17751" s="30"/>
    </row>
    <row r="17752" spans="17:17" x14ac:dyDescent="0.25">
      <c r="Q17752" s="30"/>
    </row>
    <row r="17753" spans="17:17" x14ac:dyDescent="0.25">
      <c r="Q17753" s="30"/>
    </row>
    <row r="17754" spans="17:17" x14ac:dyDescent="0.25">
      <c r="Q17754" s="30"/>
    </row>
    <row r="17755" spans="17:17" x14ac:dyDescent="0.25">
      <c r="Q17755" s="30"/>
    </row>
    <row r="17756" spans="17:17" x14ac:dyDescent="0.25">
      <c r="Q17756" s="30"/>
    </row>
    <row r="17757" spans="17:17" x14ac:dyDescent="0.25">
      <c r="Q17757" s="30"/>
    </row>
    <row r="17758" spans="17:17" x14ac:dyDescent="0.25">
      <c r="Q17758" s="30"/>
    </row>
    <row r="17759" spans="17:17" x14ac:dyDescent="0.25">
      <c r="Q17759" s="30"/>
    </row>
    <row r="17760" spans="17:17" x14ac:dyDescent="0.25">
      <c r="Q17760" s="30"/>
    </row>
    <row r="17761" spans="17:17" x14ac:dyDescent="0.25">
      <c r="Q17761" s="30"/>
    </row>
    <row r="17762" spans="17:17" x14ac:dyDescent="0.25">
      <c r="Q17762" s="30"/>
    </row>
    <row r="17763" spans="17:17" x14ac:dyDescent="0.25">
      <c r="Q17763" s="30"/>
    </row>
    <row r="17764" spans="17:17" x14ac:dyDescent="0.25">
      <c r="Q17764" s="30"/>
    </row>
    <row r="17765" spans="17:17" x14ac:dyDescent="0.25">
      <c r="Q17765" s="30"/>
    </row>
    <row r="17766" spans="17:17" x14ac:dyDescent="0.25">
      <c r="Q17766" s="30"/>
    </row>
    <row r="17767" spans="17:17" x14ac:dyDescent="0.25">
      <c r="Q17767" s="30"/>
    </row>
    <row r="17768" spans="17:17" x14ac:dyDescent="0.25">
      <c r="Q17768" s="30"/>
    </row>
    <row r="17769" spans="17:17" x14ac:dyDescent="0.25">
      <c r="Q17769" s="30"/>
    </row>
    <row r="17770" spans="17:17" x14ac:dyDescent="0.25">
      <c r="Q17770" s="30"/>
    </row>
    <row r="17771" spans="17:17" x14ac:dyDescent="0.25">
      <c r="Q17771" s="30"/>
    </row>
    <row r="17772" spans="17:17" x14ac:dyDescent="0.25">
      <c r="Q17772" s="30"/>
    </row>
    <row r="17773" spans="17:17" x14ac:dyDescent="0.25">
      <c r="Q17773" s="30"/>
    </row>
    <row r="17774" spans="17:17" x14ac:dyDescent="0.25">
      <c r="Q17774" s="30"/>
    </row>
    <row r="17775" spans="17:17" x14ac:dyDescent="0.25">
      <c r="Q17775" s="30"/>
    </row>
    <row r="17776" spans="17:17" x14ac:dyDescent="0.25">
      <c r="Q17776" s="30"/>
    </row>
    <row r="17777" spans="17:17" x14ac:dyDescent="0.25">
      <c r="Q17777" s="30"/>
    </row>
    <row r="17778" spans="17:17" x14ac:dyDescent="0.25">
      <c r="Q17778" s="30"/>
    </row>
    <row r="17779" spans="17:17" x14ac:dyDescent="0.25">
      <c r="Q17779" s="30"/>
    </row>
    <row r="17780" spans="17:17" x14ac:dyDescent="0.25">
      <c r="Q17780" s="30"/>
    </row>
    <row r="17781" spans="17:17" x14ac:dyDescent="0.25">
      <c r="Q17781" s="30"/>
    </row>
    <row r="17782" spans="17:17" x14ac:dyDescent="0.25">
      <c r="Q17782" s="30"/>
    </row>
    <row r="17783" spans="17:17" x14ac:dyDescent="0.25">
      <c r="Q17783" s="30"/>
    </row>
    <row r="17784" spans="17:17" x14ac:dyDescent="0.25">
      <c r="Q17784" s="30"/>
    </row>
    <row r="17785" spans="17:17" x14ac:dyDescent="0.25">
      <c r="Q17785" s="30"/>
    </row>
    <row r="17786" spans="17:17" x14ac:dyDescent="0.25">
      <c r="Q17786" s="30"/>
    </row>
    <row r="17787" spans="17:17" x14ac:dyDescent="0.25">
      <c r="Q17787" s="30"/>
    </row>
    <row r="17788" spans="17:17" x14ac:dyDescent="0.25">
      <c r="Q17788" s="30"/>
    </row>
    <row r="17789" spans="17:17" x14ac:dyDescent="0.25">
      <c r="Q17789" s="30"/>
    </row>
    <row r="17790" spans="17:17" x14ac:dyDescent="0.25">
      <c r="Q17790" s="30"/>
    </row>
    <row r="17791" spans="17:17" x14ac:dyDescent="0.25">
      <c r="Q17791" s="30"/>
    </row>
    <row r="17792" spans="17:17" x14ac:dyDescent="0.25">
      <c r="Q17792" s="30"/>
    </row>
    <row r="17793" spans="17:17" x14ac:dyDescent="0.25">
      <c r="Q17793" s="30"/>
    </row>
    <row r="17794" spans="17:17" x14ac:dyDescent="0.25">
      <c r="Q17794" s="30"/>
    </row>
    <row r="17795" spans="17:17" x14ac:dyDescent="0.25">
      <c r="Q17795" s="30"/>
    </row>
    <row r="17796" spans="17:17" x14ac:dyDescent="0.25">
      <c r="Q17796" s="30"/>
    </row>
    <row r="17797" spans="17:17" x14ac:dyDescent="0.25">
      <c r="Q17797" s="30"/>
    </row>
    <row r="17798" spans="17:17" x14ac:dyDescent="0.25">
      <c r="Q17798" s="30"/>
    </row>
    <row r="17799" spans="17:17" x14ac:dyDescent="0.25">
      <c r="Q17799" s="30"/>
    </row>
    <row r="17800" spans="17:17" x14ac:dyDescent="0.25">
      <c r="Q17800" s="30"/>
    </row>
    <row r="17801" spans="17:17" x14ac:dyDescent="0.25">
      <c r="Q17801" s="30"/>
    </row>
    <row r="17802" spans="17:17" x14ac:dyDescent="0.25">
      <c r="Q17802" s="30"/>
    </row>
    <row r="17803" spans="17:17" x14ac:dyDescent="0.25">
      <c r="Q17803" s="30"/>
    </row>
    <row r="17804" spans="17:17" x14ac:dyDescent="0.25">
      <c r="Q17804" s="30"/>
    </row>
    <row r="17805" spans="17:17" x14ac:dyDescent="0.25">
      <c r="Q17805" s="30"/>
    </row>
    <row r="17806" spans="17:17" x14ac:dyDescent="0.25">
      <c r="Q17806" s="30"/>
    </row>
    <row r="17807" spans="17:17" x14ac:dyDescent="0.25">
      <c r="Q17807" s="30"/>
    </row>
    <row r="17808" spans="17:17" x14ac:dyDescent="0.25">
      <c r="Q17808" s="30"/>
    </row>
    <row r="17809" spans="17:17" x14ac:dyDescent="0.25">
      <c r="Q17809" s="30"/>
    </row>
    <row r="17810" spans="17:17" x14ac:dyDescent="0.25">
      <c r="Q17810" s="30"/>
    </row>
    <row r="17811" spans="17:17" x14ac:dyDescent="0.25">
      <c r="Q17811" s="30"/>
    </row>
    <row r="17812" spans="17:17" x14ac:dyDescent="0.25">
      <c r="Q17812" s="30"/>
    </row>
    <row r="17813" spans="17:17" x14ac:dyDescent="0.25">
      <c r="Q17813" s="30"/>
    </row>
    <row r="17814" spans="17:17" x14ac:dyDescent="0.25">
      <c r="Q17814" s="30"/>
    </row>
    <row r="17815" spans="17:17" x14ac:dyDescent="0.25">
      <c r="Q17815" s="30"/>
    </row>
    <row r="17816" spans="17:17" x14ac:dyDescent="0.25">
      <c r="Q17816" s="30"/>
    </row>
    <row r="17817" spans="17:17" x14ac:dyDescent="0.25">
      <c r="Q17817" s="30"/>
    </row>
    <row r="17818" spans="17:17" x14ac:dyDescent="0.25">
      <c r="Q17818" s="30"/>
    </row>
    <row r="17819" spans="17:17" x14ac:dyDescent="0.25">
      <c r="Q17819" s="30"/>
    </row>
    <row r="17820" spans="17:17" x14ac:dyDescent="0.25">
      <c r="Q17820" s="30"/>
    </row>
    <row r="17821" spans="17:17" x14ac:dyDescent="0.25">
      <c r="Q17821" s="30"/>
    </row>
    <row r="17822" spans="17:17" x14ac:dyDescent="0.25">
      <c r="Q17822" s="30"/>
    </row>
    <row r="17823" spans="17:17" x14ac:dyDescent="0.25">
      <c r="Q17823" s="30"/>
    </row>
    <row r="17824" spans="17:17" x14ac:dyDescent="0.25">
      <c r="Q17824" s="30"/>
    </row>
    <row r="17825" spans="17:17" x14ac:dyDescent="0.25">
      <c r="Q17825" s="30"/>
    </row>
    <row r="17826" spans="17:17" x14ac:dyDescent="0.25">
      <c r="Q17826" s="30"/>
    </row>
    <row r="17827" spans="17:17" x14ac:dyDescent="0.25">
      <c r="Q17827" s="30"/>
    </row>
    <row r="17828" spans="17:17" x14ac:dyDescent="0.25">
      <c r="Q17828" s="30"/>
    </row>
    <row r="17829" spans="17:17" x14ac:dyDescent="0.25">
      <c r="Q17829" s="30"/>
    </row>
    <row r="17830" spans="17:17" x14ac:dyDescent="0.25">
      <c r="Q17830" s="30"/>
    </row>
    <row r="17831" spans="17:17" x14ac:dyDescent="0.25">
      <c r="Q17831" s="30"/>
    </row>
    <row r="17832" spans="17:17" x14ac:dyDescent="0.25">
      <c r="Q17832" s="30"/>
    </row>
    <row r="17833" spans="17:17" x14ac:dyDescent="0.25">
      <c r="Q17833" s="30"/>
    </row>
    <row r="17834" spans="17:17" x14ac:dyDescent="0.25">
      <c r="Q17834" s="30"/>
    </row>
    <row r="17835" spans="17:17" x14ac:dyDescent="0.25">
      <c r="Q17835" s="30"/>
    </row>
    <row r="17836" spans="17:17" x14ac:dyDescent="0.25">
      <c r="Q17836" s="30"/>
    </row>
    <row r="17837" spans="17:17" x14ac:dyDescent="0.25">
      <c r="Q17837" s="30"/>
    </row>
    <row r="17838" spans="17:17" x14ac:dyDescent="0.25">
      <c r="Q17838" s="30"/>
    </row>
    <row r="17839" spans="17:17" x14ac:dyDescent="0.25">
      <c r="Q17839" s="30"/>
    </row>
    <row r="17840" spans="17:17" x14ac:dyDescent="0.25">
      <c r="Q17840" s="30"/>
    </row>
    <row r="17841" spans="17:17" x14ac:dyDescent="0.25">
      <c r="Q17841" s="30"/>
    </row>
    <row r="17842" spans="17:17" x14ac:dyDescent="0.25">
      <c r="Q17842" s="30"/>
    </row>
    <row r="17843" spans="17:17" x14ac:dyDescent="0.25">
      <c r="Q17843" s="30"/>
    </row>
    <row r="17844" spans="17:17" x14ac:dyDescent="0.25">
      <c r="Q17844" s="30"/>
    </row>
    <row r="17845" spans="17:17" x14ac:dyDescent="0.25">
      <c r="Q17845" s="30"/>
    </row>
    <row r="17846" spans="17:17" x14ac:dyDescent="0.25">
      <c r="Q17846" s="30"/>
    </row>
    <row r="17847" spans="17:17" x14ac:dyDescent="0.25">
      <c r="Q17847" s="30"/>
    </row>
    <row r="17848" spans="17:17" x14ac:dyDescent="0.25">
      <c r="Q17848" s="30"/>
    </row>
    <row r="17849" spans="17:17" x14ac:dyDescent="0.25">
      <c r="Q17849" s="30"/>
    </row>
    <row r="17850" spans="17:17" x14ac:dyDescent="0.25">
      <c r="Q17850" s="30"/>
    </row>
    <row r="17851" spans="17:17" x14ac:dyDescent="0.25">
      <c r="Q17851" s="30"/>
    </row>
    <row r="17852" spans="17:17" x14ac:dyDescent="0.25">
      <c r="Q17852" s="30"/>
    </row>
    <row r="17853" spans="17:17" x14ac:dyDescent="0.25">
      <c r="Q17853" s="30"/>
    </row>
    <row r="17854" spans="17:17" x14ac:dyDescent="0.25">
      <c r="Q17854" s="30"/>
    </row>
    <row r="17855" spans="17:17" x14ac:dyDescent="0.25">
      <c r="Q17855" s="30"/>
    </row>
    <row r="17856" spans="17:17" x14ac:dyDescent="0.25">
      <c r="Q17856" s="30"/>
    </row>
    <row r="17857" spans="17:17" x14ac:dyDescent="0.25">
      <c r="Q17857" s="30"/>
    </row>
    <row r="17858" spans="17:17" x14ac:dyDescent="0.25">
      <c r="Q17858" s="30"/>
    </row>
    <row r="17859" spans="17:17" x14ac:dyDescent="0.25">
      <c r="Q17859" s="30"/>
    </row>
    <row r="17860" spans="17:17" x14ac:dyDescent="0.25">
      <c r="Q17860" s="30"/>
    </row>
    <row r="17861" spans="17:17" x14ac:dyDescent="0.25">
      <c r="Q17861" s="30"/>
    </row>
    <row r="17862" spans="17:17" x14ac:dyDescent="0.25">
      <c r="Q17862" s="30"/>
    </row>
    <row r="17863" spans="17:17" x14ac:dyDescent="0.25">
      <c r="Q17863" s="30"/>
    </row>
    <row r="17864" spans="17:17" x14ac:dyDescent="0.25">
      <c r="Q17864" s="30"/>
    </row>
    <row r="17865" spans="17:17" x14ac:dyDescent="0.25">
      <c r="Q17865" s="30"/>
    </row>
    <row r="17866" spans="17:17" x14ac:dyDescent="0.25">
      <c r="Q17866" s="30"/>
    </row>
    <row r="17867" spans="17:17" x14ac:dyDescent="0.25">
      <c r="Q17867" s="30"/>
    </row>
    <row r="17868" spans="17:17" x14ac:dyDescent="0.25">
      <c r="Q17868" s="30"/>
    </row>
    <row r="17869" spans="17:17" x14ac:dyDescent="0.25">
      <c r="Q17869" s="30"/>
    </row>
    <row r="17870" spans="17:17" x14ac:dyDescent="0.25">
      <c r="Q17870" s="30"/>
    </row>
    <row r="17871" spans="17:17" x14ac:dyDescent="0.25">
      <c r="Q17871" s="30"/>
    </row>
    <row r="17872" spans="17:17" x14ac:dyDescent="0.25">
      <c r="Q17872" s="30"/>
    </row>
    <row r="17873" spans="17:17" x14ac:dyDescent="0.25">
      <c r="Q17873" s="30"/>
    </row>
    <row r="17874" spans="17:17" x14ac:dyDescent="0.25">
      <c r="Q17874" s="30"/>
    </row>
    <row r="17875" spans="17:17" x14ac:dyDescent="0.25">
      <c r="Q17875" s="30"/>
    </row>
    <row r="17876" spans="17:17" x14ac:dyDescent="0.25">
      <c r="Q17876" s="30"/>
    </row>
    <row r="17877" spans="17:17" x14ac:dyDescent="0.25">
      <c r="Q17877" s="30"/>
    </row>
    <row r="17878" spans="17:17" x14ac:dyDescent="0.25">
      <c r="Q17878" s="30"/>
    </row>
    <row r="17879" spans="17:17" x14ac:dyDescent="0.25">
      <c r="Q17879" s="30"/>
    </row>
    <row r="17880" spans="17:17" x14ac:dyDescent="0.25">
      <c r="Q17880" s="30"/>
    </row>
    <row r="17881" spans="17:17" x14ac:dyDescent="0.25">
      <c r="Q17881" s="30"/>
    </row>
    <row r="17882" spans="17:17" x14ac:dyDescent="0.25">
      <c r="Q17882" s="30"/>
    </row>
    <row r="17883" spans="17:17" x14ac:dyDescent="0.25">
      <c r="Q17883" s="30"/>
    </row>
    <row r="17884" spans="17:17" x14ac:dyDescent="0.25">
      <c r="Q17884" s="30"/>
    </row>
    <row r="17885" spans="17:17" x14ac:dyDescent="0.25">
      <c r="Q17885" s="30"/>
    </row>
    <row r="17886" spans="17:17" x14ac:dyDescent="0.25">
      <c r="Q17886" s="30"/>
    </row>
    <row r="17887" spans="17:17" x14ac:dyDescent="0.25">
      <c r="Q17887" s="30"/>
    </row>
    <row r="17888" spans="17:17" x14ac:dyDescent="0.25">
      <c r="Q17888" s="30"/>
    </row>
    <row r="17889" spans="17:17" x14ac:dyDescent="0.25">
      <c r="Q17889" s="30"/>
    </row>
    <row r="17890" spans="17:17" x14ac:dyDescent="0.25">
      <c r="Q17890" s="30"/>
    </row>
    <row r="17891" spans="17:17" x14ac:dyDescent="0.25">
      <c r="Q17891" s="30"/>
    </row>
    <row r="17892" spans="17:17" x14ac:dyDescent="0.25">
      <c r="Q17892" s="30"/>
    </row>
    <row r="17893" spans="17:17" x14ac:dyDescent="0.25">
      <c r="Q17893" s="30"/>
    </row>
    <row r="17894" spans="17:17" x14ac:dyDescent="0.25">
      <c r="Q17894" s="30"/>
    </row>
    <row r="17895" spans="17:17" x14ac:dyDescent="0.25">
      <c r="Q17895" s="30"/>
    </row>
    <row r="17896" spans="17:17" x14ac:dyDescent="0.25">
      <c r="Q17896" s="30"/>
    </row>
    <row r="17897" spans="17:17" x14ac:dyDescent="0.25">
      <c r="Q17897" s="30"/>
    </row>
    <row r="17898" spans="17:17" x14ac:dyDescent="0.25">
      <c r="Q17898" s="30"/>
    </row>
    <row r="17899" spans="17:17" x14ac:dyDescent="0.25">
      <c r="Q17899" s="30"/>
    </row>
    <row r="17900" spans="17:17" x14ac:dyDescent="0.25">
      <c r="Q17900" s="30"/>
    </row>
    <row r="17901" spans="17:17" x14ac:dyDescent="0.25">
      <c r="Q17901" s="30"/>
    </row>
    <row r="17902" spans="17:17" x14ac:dyDescent="0.25">
      <c r="Q17902" s="30"/>
    </row>
    <row r="17903" spans="17:17" x14ac:dyDescent="0.25">
      <c r="Q17903" s="30"/>
    </row>
    <row r="17904" spans="17:17" x14ac:dyDescent="0.25">
      <c r="Q17904" s="30"/>
    </row>
    <row r="17905" spans="17:17" x14ac:dyDescent="0.25">
      <c r="Q17905" s="30"/>
    </row>
    <row r="17906" spans="17:17" x14ac:dyDescent="0.25">
      <c r="Q17906" s="30"/>
    </row>
    <row r="17907" spans="17:17" x14ac:dyDescent="0.25">
      <c r="Q17907" s="30"/>
    </row>
    <row r="17908" spans="17:17" x14ac:dyDescent="0.25">
      <c r="Q17908" s="30"/>
    </row>
    <row r="17909" spans="17:17" x14ac:dyDescent="0.25">
      <c r="Q17909" s="30"/>
    </row>
    <row r="17910" spans="17:17" x14ac:dyDescent="0.25">
      <c r="Q17910" s="30"/>
    </row>
    <row r="17911" spans="17:17" x14ac:dyDescent="0.25">
      <c r="Q17911" s="30"/>
    </row>
    <row r="17912" spans="17:17" x14ac:dyDescent="0.25">
      <c r="Q17912" s="30"/>
    </row>
    <row r="17913" spans="17:17" x14ac:dyDescent="0.25">
      <c r="Q17913" s="30"/>
    </row>
    <row r="17914" spans="17:17" x14ac:dyDescent="0.25">
      <c r="Q17914" s="30"/>
    </row>
    <row r="17915" spans="17:17" x14ac:dyDescent="0.25">
      <c r="Q17915" s="30"/>
    </row>
    <row r="17916" spans="17:17" x14ac:dyDescent="0.25">
      <c r="Q17916" s="30"/>
    </row>
    <row r="17917" spans="17:17" x14ac:dyDescent="0.25">
      <c r="Q17917" s="30"/>
    </row>
    <row r="17918" spans="17:17" x14ac:dyDescent="0.25">
      <c r="Q17918" s="30"/>
    </row>
    <row r="17919" spans="17:17" x14ac:dyDescent="0.25">
      <c r="Q17919" s="30"/>
    </row>
    <row r="17920" spans="17:17" x14ac:dyDescent="0.25">
      <c r="Q17920" s="30"/>
    </row>
    <row r="17921" spans="17:17" x14ac:dyDescent="0.25">
      <c r="Q17921" s="30"/>
    </row>
    <row r="17922" spans="17:17" x14ac:dyDescent="0.25">
      <c r="Q17922" s="30"/>
    </row>
    <row r="17923" spans="17:17" x14ac:dyDescent="0.25">
      <c r="Q17923" s="30"/>
    </row>
    <row r="17924" spans="17:17" x14ac:dyDescent="0.25">
      <c r="Q17924" s="30"/>
    </row>
    <row r="17925" spans="17:17" x14ac:dyDescent="0.25">
      <c r="Q17925" s="30"/>
    </row>
    <row r="17926" spans="17:17" x14ac:dyDescent="0.25">
      <c r="Q17926" s="30"/>
    </row>
    <row r="17927" spans="17:17" x14ac:dyDescent="0.25">
      <c r="Q17927" s="30"/>
    </row>
    <row r="17928" spans="17:17" x14ac:dyDescent="0.25">
      <c r="Q17928" s="30"/>
    </row>
    <row r="17929" spans="17:17" x14ac:dyDescent="0.25">
      <c r="Q17929" s="30"/>
    </row>
    <row r="17930" spans="17:17" x14ac:dyDescent="0.25">
      <c r="Q17930" s="30"/>
    </row>
    <row r="17931" spans="17:17" x14ac:dyDescent="0.25">
      <c r="Q17931" s="30"/>
    </row>
    <row r="17932" spans="17:17" x14ac:dyDescent="0.25">
      <c r="Q17932" s="30"/>
    </row>
    <row r="17933" spans="17:17" x14ac:dyDescent="0.25">
      <c r="Q17933" s="30"/>
    </row>
    <row r="17934" spans="17:17" x14ac:dyDescent="0.25">
      <c r="Q17934" s="30"/>
    </row>
    <row r="17935" spans="17:17" x14ac:dyDescent="0.25">
      <c r="Q17935" s="30"/>
    </row>
    <row r="17936" spans="17:17" x14ac:dyDescent="0.25">
      <c r="Q17936" s="30"/>
    </row>
    <row r="17937" spans="17:17" x14ac:dyDescent="0.25">
      <c r="Q17937" s="30"/>
    </row>
    <row r="17938" spans="17:17" x14ac:dyDescent="0.25">
      <c r="Q17938" s="30"/>
    </row>
    <row r="17939" spans="17:17" x14ac:dyDescent="0.25">
      <c r="Q17939" s="30"/>
    </row>
    <row r="17940" spans="17:17" x14ac:dyDescent="0.25">
      <c r="Q17940" s="30"/>
    </row>
    <row r="17941" spans="17:17" x14ac:dyDescent="0.25">
      <c r="Q17941" s="30"/>
    </row>
    <row r="17942" spans="17:17" x14ac:dyDescent="0.25">
      <c r="Q17942" s="30"/>
    </row>
    <row r="17943" spans="17:17" x14ac:dyDescent="0.25">
      <c r="Q17943" s="30"/>
    </row>
    <row r="17944" spans="17:17" x14ac:dyDescent="0.25">
      <c r="Q17944" s="30"/>
    </row>
    <row r="17945" spans="17:17" x14ac:dyDescent="0.25">
      <c r="Q17945" s="30"/>
    </row>
    <row r="17946" spans="17:17" x14ac:dyDescent="0.25">
      <c r="Q17946" s="30"/>
    </row>
    <row r="17947" spans="17:17" x14ac:dyDescent="0.25">
      <c r="Q17947" s="30"/>
    </row>
    <row r="17948" spans="17:17" x14ac:dyDescent="0.25">
      <c r="Q17948" s="30"/>
    </row>
    <row r="17949" spans="17:17" x14ac:dyDescent="0.25">
      <c r="Q17949" s="30"/>
    </row>
    <row r="17950" spans="17:17" x14ac:dyDescent="0.25">
      <c r="Q17950" s="30"/>
    </row>
    <row r="17951" spans="17:17" x14ac:dyDescent="0.25">
      <c r="Q17951" s="30"/>
    </row>
    <row r="17952" spans="17:17" x14ac:dyDescent="0.25">
      <c r="Q17952" s="30"/>
    </row>
    <row r="17953" spans="17:17" x14ac:dyDescent="0.25">
      <c r="Q17953" s="30"/>
    </row>
    <row r="17954" spans="17:17" x14ac:dyDescent="0.25">
      <c r="Q17954" s="30"/>
    </row>
    <row r="17955" spans="17:17" x14ac:dyDescent="0.25">
      <c r="Q17955" s="30"/>
    </row>
    <row r="17956" spans="17:17" x14ac:dyDescent="0.25">
      <c r="Q17956" s="30"/>
    </row>
    <row r="17957" spans="17:17" x14ac:dyDescent="0.25">
      <c r="Q17957" s="30"/>
    </row>
    <row r="17958" spans="17:17" x14ac:dyDescent="0.25">
      <c r="Q17958" s="30"/>
    </row>
    <row r="17959" spans="17:17" x14ac:dyDescent="0.25">
      <c r="Q17959" s="30"/>
    </row>
    <row r="17960" spans="17:17" x14ac:dyDescent="0.25">
      <c r="Q17960" s="30"/>
    </row>
    <row r="17961" spans="17:17" x14ac:dyDescent="0.25">
      <c r="Q17961" s="30"/>
    </row>
    <row r="17962" spans="17:17" x14ac:dyDescent="0.25">
      <c r="Q17962" s="30"/>
    </row>
    <row r="17963" spans="17:17" x14ac:dyDescent="0.25">
      <c r="Q17963" s="30"/>
    </row>
    <row r="17964" spans="17:17" x14ac:dyDescent="0.25">
      <c r="Q17964" s="30"/>
    </row>
    <row r="17965" spans="17:17" x14ac:dyDescent="0.25">
      <c r="Q17965" s="30"/>
    </row>
    <row r="17966" spans="17:17" x14ac:dyDescent="0.25">
      <c r="Q17966" s="30"/>
    </row>
    <row r="17967" spans="17:17" x14ac:dyDescent="0.25">
      <c r="Q17967" s="30"/>
    </row>
    <row r="17968" spans="17:17" x14ac:dyDescent="0.25">
      <c r="Q17968" s="30"/>
    </row>
    <row r="17969" spans="17:17" x14ac:dyDescent="0.25">
      <c r="Q17969" s="30"/>
    </row>
    <row r="17970" spans="17:17" x14ac:dyDescent="0.25">
      <c r="Q17970" s="30"/>
    </row>
    <row r="17971" spans="17:17" x14ac:dyDescent="0.25">
      <c r="Q17971" s="30"/>
    </row>
    <row r="17972" spans="17:17" x14ac:dyDescent="0.25">
      <c r="Q17972" s="30"/>
    </row>
    <row r="17973" spans="17:17" x14ac:dyDescent="0.25">
      <c r="Q17973" s="30"/>
    </row>
    <row r="17974" spans="17:17" x14ac:dyDescent="0.25">
      <c r="Q17974" s="30"/>
    </row>
    <row r="17975" spans="17:17" x14ac:dyDescent="0.25">
      <c r="Q17975" s="30"/>
    </row>
    <row r="17976" spans="17:17" x14ac:dyDescent="0.25">
      <c r="Q17976" s="30"/>
    </row>
    <row r="17977" spans="17:17" x14ac:dyDescent="0.25">
      <c r="Q17977" s="30"/>
    </row>
    <row r="17978" spans="17:17" x14ac:dyDescent="0.25">
      <c r="Q17978" s="30"/>
    </row>
    <row r="17979" spans="17:17" x14ac:dyDescent="0.25">
      <c r="Q17979" s="30"/>
    </row>
    <row r="17980" spans="17:17" x14ac:dyDescent="0.25">
      <c r="Q17980" s="30"/>
    </row>
    <row r="17981" spans="17:17" x14ac:dyDescent="0.25">
      <c r="Q17981" s="30"/>
    </row>
    <row r="17982" spans="17:17" x14ac:dyDescent="0.25">
      <c r="Q17982" s="30"/>
    </row>
    <row r="17983" spans="17:17" x14ac:dyDescent="0.25">
      <c r="Q17983" s="30"/>
    </row>
    <row r="17984" spans="17:17" x14ac:dyDescent="0.25">
      <c r="Q17984" s="30"/>
    </row>
    <row r="17985" spans="17:17" x14ac:dyDescent="0.25">
      <c r="Q17985" s="30"/>
    </row>
    <row r="17986" spans="17:17" x14ac:dyDescent="0.25">
      <c r="Q17986" s="30"/>
    </row>
    <row r="17987" spans="17:17" x14ac:dyDescent="0.25">
      <c r="Q17987" s="30"/>
    </row>
    <row r="17988" spans="17:17" x14ac:dyDescent="0.25">
      <c r="Q17988" s="30"/>
    </row>
    <row r="17989" spans="17:17" x14ac:dyDescent="0.25">
      <c r="Q17989" s="30"/>
    </row>
    <row r="17990" spans="17:17" x14ac:dyDescent="0.25">
      <c r="Q17990" s="30"/>
    </row>
    <row r="17991" spans="17:17" x14ac:dyDescent="0.25">
      <c r="Q17991" s="30"/>
    </row>
    <row r="17992" spans="17:17" x14ac:dyDescent="0.25">
      <c r="Q17992" s="30"/>
    </row>
    <row r="17993" spans="17:17" x14ac:dyDescent="0.25">
      <c r="Q17993" s="30"/>
    </row>
    <row r="17994" spans="17:17" x14ac:dyDescent="0.25">
      <c r="Q17994" s="30"/>
    </row>
    <row r="17995" spans="17:17" x14ac:dyDescent="0.25">
      <c r="Q17995" s="30"/>
    </row>
    <row r="17996" spans="17:17" x14ac:dyDescent="0.25">
      <c r="Q17996" s="30"/>
    </row>
    <row r="17997" spans="17:17" x14ac:dyDescent="0.25">
      <c r="Q17997" s="30"/>
    </row>
    <row r="17998" spans="17:17" x14ac:dyDescent="0.25">
      <c r="Q17998" s="30"/>
    </row>
    <row r="17999" spans="17:17" x14ac:dyDescent="0.25">
      <c r="Q17999" s="30"/>
    </row>
    <row r="18000" spans="17:17" x14ac:dyDescent="0.25">
      <c r="Q18000" s="30"/>
    </row>
    <row r="18001" spans="17:17" x14ac:dyDescent="0.25">
      <c r="Q18001" s="30"/>
    </row>
    <row r="18002" spans="17:17" x14ac:dyDescent="0.25">
      <c r="Q18002" s="30"/>
    </row>
    <row r="18003" spans="17:17" x14ac:dyDescent="0.25">
      <c r="Q18003" s="30"/>
    </row>
    <row r="18004" spans="17:17" x14ac:dyDescent="0.25">
      <c r="Q18004" s="30"/>
    </row>
    <row r="18005" spans="17:17" x14ac:dyDescent="0.25">
      <c r="Q18005" s="30"/>
    </row>
    <row r="18006" spans="17:17" x14ac:dyDescent="0.25">
      <c r="Q18006" s="30"/>
    </row>
    <row r="18007" spans="17:17" x14ac:dyDescent="0.25">
      <c r="Q18007" s="30"/>
    </row>
    <row r="18008" spans="17:17" x14ac:dyDescent="0.25">
      <c r="Q18008" s="30"/>
    </row>
    <row r="18009" spans="17:17" x14ac:dyDescent="0.25">
      <c r="Q18009" s="30"/>
    </row>
    <row r="18010" spans="17:17" x14ac:dyDescent="0.25">
      <c r="Q18010" s="30"/>
    </row>
    <row r="18011" spans="17:17" x14ac:dyDescent="0.25">
      <c r="Q18011" s="30"/>
    </row>
    <row r="18012" spans="17:17" x14ac:dyDescent="0.25">
      <c r="Q18012" s="30"/>
    </row>
    <row r="18013" spans="17:17" x14ac:dyDescent="0.25">
      <c r="Q18013" s="30"/>
    </row>
    <row r="18014" spans="17:17" x14ac:dyDescent="0.25">
      <c r="Q18014" s="30"/>
    </row>
    <row r="18015" spans="17:17" x14ac:dyDescent="0.25">
      <c r="Q18015" s="30"/>
    </row>
    <row r="18016" spans="17:17" x14ac:dyDescent="0.25">
      <c r="Q18016" s="30"/>
    </row>
    <row r="18017" spans="17:17" x14ac:dyDescent="0.25">
      <c r="Q18017" s="30"/>
    </row>
    <row r="18018" spans="17:17" x14ac:dyDescent="0.25">
      <c r="Q18018" s="30"/>
    </row>
    <row r="18019" spans="17:17" x14ac:dyDescent="0.25">
      <c r="Q18019" s="30"/>
    </row>
    <row r="18020" spans="17:17" x14ac:dyDescent="0.25">
      <c r="Q18020" s="30"/>
    </row>
    <row r="18021" spans="17:17" x14ac:dyDescent="0.25">
      <c r="Q18021" s="30"/>
    </row>
    <row r="18022" spans="17:17" x14ac:dyDescent="0.25">
      <c r="Q18022" s="30"/>
    </row>
    <row r="18023" spans="17:17" x14ac:dyDescent="0.25">
      <c r="Q18023" s="30"/>
    </row>
    <row r="18024" spans="17:17" x14ac:dyDescent="0.25">
      <c r="Q18024" s="30"/>
    </row>
    <row r="18025" spans="17:17" x14ac:dyDescent="0.25">
      <c r="Q18025" s="30"/>
    </row>
    <row r="18026" spans="17:17" x14ac:dyDescent="0.25">
      <c r="Q18026" s="30"/>
    </row>
    <row r="18027" spans="17:17" x14ac:dyDescent="0.25">
      <c r="Q18027" s="30"/>
    </row>
    <row r="18028" spans="17:17" x14ac:dyDescent="0.25">
      <c r="Q18028" s="30"/>
    </row>
    <row r="18029" spans="17:17" x14ac:dyDescent="0.25">
      <c r="Q18029" s="30"/>
    </row>
    <row r="18030" spans="17:17" x14ac:dyDescent="0.25">
      <c r="Q18030" s="30"/>
    </row>
    <row r="18031" spans="17:17" x14ac:dyDescent="0.25">
      <c r="Q18031" s="30"/>
    </row>
    <row r="18032" spans="17:17" x14ac:dyDescent="0.25">
      <c r="Q18032" s="30"/>
    </row>
    <row r="18033" spans="17:17" x14ac:dyDescent="0.25">
      <c r="Q18033" s="30"/>
    </row>
    <row r="18034" spans="17:17" x14ac:dyDescent="0.25">
      <c r="Q18034" s="30"/>
    </row>
    <row r="18035" spans="17:17" x14ac:dyDescent="0.25">
      <c r="Q18035" s="30"/>
    </row>
    <row r="18036" spans="17:17" x14ac:dyDescent="0.25">
      <c r="Q18036" s="30"/>
    </row>
    <row r="18037" spans="17:17" x14ac:dyDescent="0.25">
      <c r="Q18037" s="30"/>
    </row>
    <row r="18038" spans="17:17" x14ac:dyDescent="0.25">
      <c r="Q18038" s="30"/>
    </row>
    <row r="18039" spans="17:17" x14ac:dyDescent="0.25">
      <c r="Q18039" s="30"/>
    </row>
    <row r="18040" spans="17:17" x14ac:dyDescent="0.25">
      <c r="Q18040" s="30"/>
    </row>
    <row r="18041" spans="17:17" x14ac:dyDescent="0.25">
      <c r="Q18041" s="30"/>
    </row>
    <row r="18042" spans="17:17" x14ac:dyDescent="0.25">
      <c r="Q18042" s="30"/>
    </row>
    <row r="18043" spans="17:17" x14ac:dyDescent="0.25">
      <c r="Q18043" s="30"/>
    </row>
    <row r="18044" spans="17:17" x14ac:dyDescent="0.25">
      <c r="Q18044" s="30"/>
    </row>
    <row r="18045" spans="17:17" x14ac:dyDescent="0.25">
      <c r="Q18045" s="30"/>
    </row>
    <row r="18046" spans="17:17" x14ac:dyDescent="0.25">
      <c r="Q18046" s="30"/>
    </row>
    <row r="18047" spans="17:17" x14ac:dyDescent="0.25">
      <c r="Q18047" s="30"/>
    </row>
    <row r="18048" spans="17:17" x14ac:dyDescent="0.25">
      <c r="Q18048" s="30"/>
    </row>
    <row r="18049" spans="17:17" x14ac:dyDescent="0.25">
      <c r="Q18049" s="30"/>
    </row>
    <row r="18050" spans="17:17" x14ac:dyDescent="0.25">
      <c r="Q18050" s="30"/>
    </row>
    <row r="18051" spans="17:17" x14ac:dyDescent="0.25">
      <c r="Q18051" s="30"/>
    </row>
    <row r="18052" spans="17:17" x14ac:dyDescent="0.25">
      <c r="Q18052" s="30"/>
    </row>
    <row r="18053" spans="17:17" x14ac:dyDescent="0.25">
      <c r="Q18053" s="30"/>
    </row>
    <row r="18054" spans="17:17" x14ac:dyDescent="0.25">
      <c r="Q18054" s="30"/>
    </row>
    <row r="18055" spans="17:17" x14ac:dyDescent="0.25">
      <c r="Q18055" s="30"/>
    </row>
    <row r="18056" spans="17:17" x14ac:dyDescent="0.25">
      <c r="Q18056" s="30"/>
    </row>
    <row r="18057" spans="17:17" x14ac:dyDescent="0.25">
      <c r="Q18057" s="30"/>
    </row>
    <row r="18058" spans="17:17" x14ac:dyDescent="0.25">
      <c r="Q18058" s="30"/>
    </row>
    <row r="18059" spans="17:17" x14ac:dyDescent="0.25">
      <c r="Q18059" s="30"/>
    </row>
    <row r="18060" spans="17:17" x14ac:dyDescent="0.25">
      <c r="Q18060" s="30"/>
    </row>
    <row r="18061" spans="17:17" x14ac:dyDescent="0.25">
      <c r="Q18061" s="30"/>
    </row>
    <row r="18062" spans="17:17" x14ac:dyDescent="0.25">
      <c r="Q18062" s="30"/>
    </row>
    <row r="18063" spans="17:17" x14ac:dyDescent="0.25">
      <c r="Q18063" s="30"/>
    </row>
    <row r="18064" spans="17:17" x14ac:dyDescent="0.25">
      <c r="Q18064" s="30"/>
    </row>
    <row r="18065" spans="17:17" x14ac:dyDescent="0.25">
      <c r="Q18065" s="30"/>
    </row>
    <row r="18066" spans="17:17" x14ac:dyDescent="0.25">
      <c r="Q18066" s="30"/>
    </row>
    <row r="18067" spans="17:17" x14ac:dyDescent="0.25">
      <c r="Q18067" s="30"/>
    </row>
    <row r="18068" spans="17:17" x14ac:dyDescent="0.25">
      <c r="Q18068" s="30"/>
    </row>
    <row r="18069" spans="17:17" x14ac:dyDescent="0.25">
      <c r="Q18069" s="30"/>
    </row>
    <row r="18070" spans="17:17" x14ac:dyDescent="0.25">
      <c r="Q18070" s="30"/>
    </row>
    <row r="18071" spans="17:17" x14ac:dyDescent="0.25">
      <c r="Q18071" s="30"/>
    </row>
    <row r="18072" spans="17:17" x14ac:dyDescent="0.25">
      <c r="Q18072" s="30"/>
    </row>
    <row r="18073" spans="17:17" x14ac:dyDescent="0.25">
      <c r="Q18073" s="30"/>
    </row>
    <row r="18074" spans="17:17" x14ac:dyDescent="0.25">
      <c r="Q18074" s="30"/>
    </row>
    <row r="18075" spans="17:17" x14ac:dyDescent="0.25">
      <c r="Q18075" s="30"/>
    </row>
    <row r="18076" spans="17:17" x14ac:dyDescent="0.25">
      <c r="Q18076" s="30"/>
    </row>
    <row r="18077" spans="17:17" x14ac:dyDescent="0.25">
      <c r="Q18077" s="30"/>
    </row>
    <row r="18078" spans="17:17" x14ac:dyDescent="0.25">
      <c r="Q18078" s="30"/>
    </row>
    <row r="18079" spans="17:17" x14ac:dyDescent="0.25">
      <c r="Q18079" s="30"/>
    </row>
    <row r="18080" spans="17:17" x14ac:dyDescent="0.25">
      <c r="Q18080" s="30"/>
    </row>
    <row r="18081" spans="17:17" x14ac:dyDescent="0.25">
      <c r="Q18081" s="30"/>
    </row>
    <row r="18082" spans="17:17" x14ac:dyDescent="0.25">
      <c r="Q18082" s="30"/>
    </row>
    <row r="18083" spans="17:17" x14ac:dyDescent="0.25">
      <c r="Q18083" s="30"/>
    </row>
    <row r="18084" spans="17:17" x14ac:dyDescent="0.25">
      <c r="Q18084" s="30"/>
    </row>
    <row r="18085" spans="17:17" x14ac:dyDescent="0.25">
      <c r="Q18085" s="30"/>
    </row>
    <row r="18086" spans="17:17" x14ac:dyDescent="0.25">
      <c r="Q18086" s="30"/>
    </row>
    <row r="18087" spans="17:17" x14ac:dyDescent="0.25">
      <c r="Q18087" s="30"/>
    </row>
    <row r="18088" spans="17:17" x14ac:dyDescent="0.25">
      <c r="Q18088" s="30"/>
    </row>
    <row r="18089" spans="17:17" x14ac:dyDescent="0.25">
      <c r="Q18089" s="30"/>
    </row>
    <row r="18090" spans="17:17" x14ac:dyDescent="0.25">
      <c r="Q18090" s="30"/>
    </row>
    <row r="18091" spans="17:17" x14ac:dyDescent="0.25">
      <c r="Q18091" s="30"/>
    </row>
    <row r="18092" spans="17:17" x14ac:dyDescent="0.25">
      <c r="Q18092" s="30"/>
    </row>
    <row r="18093" spans="17:17" x14ac:dyDescent="0.25">
      <c r="Q18093" s="30"/>
    </row>
    <row r="18094" spans="17:17" x14ac:dyDescent="0.25">
      <c r="Q18094" s="30"/>
    </row>
    <row r="18095" spans="17:17" x14ac:dyDescent="0.25">
      <c r="Q18095" s="30"/>
    </row>
    <row r="18096" spans="17:17" x14ac:dyDescent="0.25">
      <c r="Q18096" s="30"/>
    </row>
    <row r="18097" spans="17:17" x14ac:dyDescent="0.25">
      <c r="Q18097" s="30"/>
    </row>
    <row r="18098" spans="17:17" x14ac:dyDescent="0.25">
      <c r="Q18098" s="30"/>
    </row>
    <row r="18099" spans="17:17" x14ac:dyDescent="0.25">
      <c r="Q18099" s="30"/>
    </row>
    <row r="18100" spans="17:17" x14ac:dyDescent="0.25">
      <c r="Q18100" s="30"/>
    </row>
    <row r="18101" spans="17:17" x14ac:dyDescent="0.25">
      <c r="Q18101" s="30"/>
    </row>
    <row r="18102" spans="17:17" x14ac:dyDescent="0.25">
      <c r="Q18102" s="30"/>
    </row>
    <row r="18103" spans="17:17" x14ac:dyDescent="0.25">
      <c r="Q18103" s="30"/>
    </row>
    <row r="18104" spans="17:17" x14ac:dyDescent="0.25">
      <c r="Q18104" s="30"/>
    </row>
    <row r="18105" spans="17:17" x14ac:dyDescent="0.25">
      <c r="Q18105" s="30"/>
    </row>
    <row r="18106" spans="17:17" x14ac:dyDescent="0.25">
      <c r="Q18106" s="30"/>
    </row>
    <row r="18107" spans="17:17" x14ac:dyDescent="0.25">
      <c r="Q18107" s="30"/>
    </row>
    <row r="18108" spans="17:17" x14ac:dyDescent="0.25">
      <c r="Q18108" s="30"/>
    </row>
    <row r="18109" spans="17:17" x14ac:dyDescent="0.25">
      <c r="Q18109" s="30"/>
    </row>
    <row r="18110" spans="17:17" x14ac:dyDescent="0.25">
      <c r="Q18110" s="30"/>
    </row>
    <row r="18111" spans="17:17" x14ac:dyDescent="0.25">
      <c r="Q18111" s="30"/>
    </row>
    <row r="18112" spans="17:17" x14ac:dyDescent="0.25">
      <c r="Q18112" s="30"/>
    </row>
    <row r="18113" spans="17:17" x14ac:dyDescent="0.25">
      <c r="Q18113" s="30"/>
    </row>
    <row r="18114" spans="17:17" x14ac:dyDescent="0.25">
      <c r="Q18114" s="30"/>
    </row>
    <row r="18115" spans="17:17" x14ac:dyDescent="0.25">
      <c r="Q18115" s="30"/>
    </row>
    <row r="18116" spans="17:17" x14ac:dyDescent="0.25">
      <c r="Q18116" s="30"/>
    </row>
    <row r="18117" spans="17:17" x14ac:dyDescent="0.25">
      <c r="Q18117" s="30"/>
    </row>
    <row r="18118" spans="17:17" x14ac:dyDescent="0.25">
      <c r="Q18118" s="30"/>
    </row>
    <row r="18119" spans="17:17" x14ac:dyDescent="0.25">
      <c r="Q18119" s="30"/>
    </row>
    <row r="18120" spans="17:17" x14ac:dyDescent="0.25">
      <c r="Q18120" s="30"/>
    </row>
    <row r="18121" spans="17:17" x14ac:dyDescent="0.25">
      <c r="Q18121" s="30"/>
    </row>
    <row r="18122" spans="17:17" x14ac:dyDescent="0.25">
      <c r="Q18122" s="30"/>
    </row>
    <row r="18123" spans="17:17" x14ac:dyDescent="0.25">
      <c r="Q18123" s="30"/>
    </row>
    <row r="18124" spans="17:17" x14ac:dyDescent="0.25">
      <c r="Q18124" s="30"/>
    </row>
    <row r="18125" spans="17:17" x14ac:dyDescent="0.25">
      <c r="Q18125" s="30"/>
    </row>
    <row r="18126" spans="17:17" x14ac:dyDescent="0.25">
      <c r="Q18126" s="30"/>
    </row>
    <row r="18127" spans="17:17" x14ac:dyDescent="0.25">
      <c r="Q18127" s="30"/>
    </row>
    <row r="18128" spans="17:17" x14ac:dyDescent="0.25">
      <c r="Q18128" s="30"/>
    </row>
    <row r="18129" spans="17:17" x14ac:dyDescent="0.25">
      <c r="Q18129" s="30"/>
    </row>
    <row r="18130" spans="17:17" x14ac:dyDescent="0.25">
      <c r="Q18130" s="30"/>
    </row>
    <row r="18131" spans="17:17" x14ac:dyDescent="0.25">
      <c r="Q18131" s="30"/>
    </row>
    <row r="18132" spans="17:17" x14ac:dyDescent="0.25">
      <c r="Q18132" s="30"/>
    </row>
    <row r="18133" spans="17:17" x14ac:dyDescent="0.25">
      <c r="Q18133" s="30"/>
    </row>
    <row r="18134" spans="17:17" x14ac:dyDescent="0.25">
      <c r="Q18134" s="30"/>
    </row>
    <row r="18135" spans="17:17" x14ac:dyDescent="0.25">
      <c r="Q18135" s="30"/>
    </row>
    <row r="18136" spans="17:17" x14ac:dyDescent="0.25">
      <c r="Q18136" s="30"/>
    </row>
    <row r="18137" spans="17:17" x14ac:dyDescent="0.25">
      <c r="Q18137" s="30"/>
    </row>
    <row r="18138" spans="17:17" x14ac:dyDescent="0.25">
      <c r="Q18138" s="30"/>
    </row>
    <row r="18139" spans="17:17" x14ac:dyDescent="0.25">
      <c r="Q18139" s="30"/>
    </row>
    <row r="18140" spans="17:17" x14ac:dyDescent="0.25">
      <c r="Q18140" s="30"/>
    </row>
    <row r="18141" spans="17:17" x14ac:dyDescent="0.25">
      <c r="Q18141" s="30"/>
    </row>
    <row r="18142" spans="17:17" x14ac:dyDescent="0.25">
      <c r="Q18142" s="30"/>
    </row>
    <row r="18143" spans="17:17" x14ac:dyDescent="0.25">
      <c r="Q18143" s="30"/>
    </row>
    <row r="18144" spans="17:17" x14ac:dyDescent="0.25">
      <c r="Q18144" s="30"/>
    </row>
    <row r="18145" spans="17:17" x14ac:dyDescent="0.25">
      <c r="Q18145" s="30"/>
    </row>
    <row r="18146" spans="17:17" x14ac:dyDescent="0.25">
      <c r="Q18146" s="30"/>
    </row>
    <row r="18147" spans="17:17" x14ac:dyDescent="0.25">
      <c r="Q18147" s="30"/>
    </row>
    <row r="18148" spans="17:17" x14ac:dyDescent="0.25">
      <c r="Q18148" s="30"/>
    </row>
    <row r="18149" spans="17:17" x14ac:dyDescent="0.25">
      <c r="Q18149" s="30"/>
    </row>
    <row r="18150" spans="17:17" x14ac:dyDescent="0.25">
      <c r="Q18150" s="30"/>
    </row>
    <row r="18151" spans="17:17" x14ac:dyDescent="0.25">
      <c r="Q18151" s="30"/>
    </row>
    <row r="18152" spans="17:17" x14ac:dyDescent="0.25">
      <c r="Q18152" s="30"/>
    </row>
    <row r="18153" spans="17:17" x14ac:dyDescent="0.25">
      <c r="Q18153" s="30"/>
    </row>
    <row r="18154" spans="17:17" x14ac:dyDescent="0.25">
      <c r="Q18154" s="30"/>
    </row>
    <row r="18155" spans="17:17" x14ac:dyDescent="0.25">
      <c r="Q18155" s="30"/>
    </row>
    <row r="18156" spans="17:17" x14ac:dyDescent="0.25">
      <c r="Q18156" s="30"/>
    </row>
    <row r="18157" spans="17:17" x14ac:dyDescent="0.25">
      <c r="Q18157" s="30"/>
    </row>
    <row r="18158" spans="17:17" x14ac:dyDescent="0.25">
      <c r="Q18158" s="30"/>
    </row>
    <row r="18159" spans="17:17" x14ac:dyDescent="0.25">
      <c r="Q18159" s="30"/>
    </row>
    <row r="18160" spans="17:17" x14ac:dyDescent="0.25">
      <c r="Q18160" s="30"/>
    </row>
    <row r="18161" spans="17:17" x14ac:dyDescent="0.25">
      <c r="Q18161" s="30"/>
    </row>
    <row r="18162" spans="17:17" x14ac:dyDescent="0.25">
      <c r="Q18162" s="30"/>
    </row>
    <row r="18163" spans="17:17" x14ac:dyDescent="0.25">
      <c r="Q18163" s="30"/>
    </row>
    <row r="18164" spans="17:17" x14ac:dyDescent="0.25">
      <c r="Q18164" s="30"/>
    </row>
    <row r="18165" spans="17:17" x14ac:dyDescent="0.25">
      <c r="Q18165" s="30"/>
    </row>
    <row r="18166" spans="17:17" x14ac:dyDescent="0.25">
      <c r="Q18166" s="30"/>
    </row>
    <row r="18167" spans="17:17" x14ac:dyDescent="0.25">
      <c r="Q18167" s="30"/>
    </row>
    <row r="18168" spans="17:17" x14ac:dyDescent="0.25">
      <c r="Q18168" s="30"/>
    </row>
    <row r="18169" spans="17:17" x14ac:dyDescent="0.25">
      <c r="Q18169" s="30"/>
    </row>
    <row r="18170" spans="17:17" x14ac:dyDescent="0.25">
      <c r="Q18170" s="30"/>
    </row>
    <row r="18171" spans="17:17" x14ac:dyDescent="0.25">
      <c r="Q18171" s="30"/>
    </row>
    <row r="18172" spans="17:17" x14ac:dyDescent="0.25">
      <c r="Q18172" s="30"/>
    </row>
    <row r="18173" spans="17:17" x14ac:dyDescent="0.25">
      <c r="Q18173" s="30"/>
    </row>
    <row r="18174" spans="17:17" x14ac:dyDescent="0.25">
      <c r="Q18174" s="30"/>
    </row>
    <row r="18175" spans="17:17" x14ac:dyDescent="0.25">
      <c r="Q18175" s="30"/>
    </row>
    <row r="18176" spans="17:17" x14ac:dyDescent="0.25">
      <c r="Q18176" s="30"/>
    </row>
    <row r="18177" spans="17:17" x14ac:dyDescent="0.25">
      <c r="Q18177" s="30"/>
    </row>
    <row r="18178" spans="17:17" x14ac:dyDescent="0.25">
      <c r="Q18178" s="30"/>
    </row>
    <row r="18179" spans="17:17" x14ac:dyDescent="0.25">
      <c r="Q18179" s="30"/>
    </row>
    <row r="18180" spans="17:17" x14ac:dyDescent="0.25">
      <c r="Q18180" s="30"/>
    </row>
    <row r="18181" spans="17:17" x14ac:dyDescent="0.25">
      <c r="Q18181" s="30"/>
    </row>
    <row r="18182" spans="17:17" x14ac:dyDescent="0.25">
      <c r="Q18182" s="30"/>
    </row>
    <row r="18183" spans="17:17" x14ac:dyDescent="0.25">
      <c r="Q18183" s="30"/>
    </row>
    <row r="18184" spans="17:17" x14ac:dyDescent="0.25">
      <c r="Q18184" s="30"/>
    </row>
    <row r="18185" spans="17:17" x14ac:dyDescent="0.25">
      <c r="Q18185" s="30"/>
    </row>
    <row r="18186" spans="17:17" x14ac:dyDescent="0.25">
      <c r="Q18186" s="30"/>
    </row>
    <row r="18187" spans="17:17" x14ac:dyDescent="0.25">
      <c r="Q18187" s="30"/>
    </row>
    <row r="18188" spans="17:17" x14ac:dyDescent="0.25">
      <c r="Q18188" s="30"/>
    </row>
    <row r="18189" spans="17:17" x14ac:dyDescent="0.25">
      <c r="Q18189" s="30"/>
    </row>
    <row r="18190" spans="17:17" x14ac:dyDescent="0.25">
      <c r="Q18190" s="30"/>
    </row>
    <row r="18191" spans="17:17" x14ac:dyDescent="0.25">
      <c r="Q18191" s="30"/>
    </row>
    <row r="18192" spans="17:17" x14ac:dyDescent="0.25">
      <c r="Q18192" s="30"/>
    </row>
    <row r="18193" spans="17:17" x14ac:dyDescent="0.25">
      <c r="Q18193" s="30"/>
    </row>
    <row r="18194" spans="17:17" x14ac:dyDescent="0.25">
      <c r="Q18194" s="30"/>
    </row>
    <row r="18195" spans="17:17" x14ac:dyDescent="0.25">
      <c r="Q18195" s="30"/>
    </row>
    <row r="18196" spans="17:17" x14ac:dyDescent="0.25">
      <c r="Q18196" s="30"/>
    </row>
    <row r="18197" spans="17:17" x14ac:dyDescent="0.25">
      <c r="Q18197" s="30"/>
    </row>
    <row r="18198" spans="17:17" x14ac:dyDescent="0.25">
      <c r="Q18198" s="30"/>
    </row>
    <row r="18199" spans="17:17" x14ac:dyDescent="0.25">
      <c r="Q18199" s="30"/>
    </row>
    <row r="18200" spans="17:17" x14ac:dyDescent="0.25">
      <c r="Q18200" s="30"/>
    </row>
    <row r="18201" spans="17:17" x14ac:dyDescent="0.25">
      <c r="Q18201" s="30"/>
    </row>
    <row r="18202" spans="17:17" x14ac:dyDescent="0.25">
      <c r="Q18202" s="30"/>
    </row>
    <row r="18203" spans="17:17" x14ac:dyDescent="0.25">
      <c r="Q18203" s="30"/>
    </row>
    <row r="18204" spans="17:17" x14ac:dyDescent="0.25">
      <c r="Q18204" s="30"/>
    </row>
    <row r="18205" spans="17:17" x14ac:dyDescent="0.25">
      <c r="Q18205" s="30"/>
    </row>
    <row r="18206" spans="17:17" x14ac:dyDescent="0.25">
      <c r="Q18206" s="30"/>
    </row>
    <row r="18207" spans="17:17" x14ac:dyDescent="0.25">
      <c r="Q18207" s="30"/>
    </row>
    <row r="18208" spans="17:17" x14ac:dyDescent="0.25">
      <c r="Q18208" s="30"/>
    </row>
    <row r="18209" spans="17:17" x14ac:dyDescent="0.25">
      <c r="Q18209" s="30"/>
    </row>
    <row r="18210" spans="17:17" x14ac:dyDescent="0.25">
      <c r="Q18210" s="30"/>
    </row>
    <row r="18211" spans="17:17" x14ac:dyDescent="0.25">
      <c r="Q18211" s="30"/>
    </row>
    <row r="18212" spans="17:17" x14ac:dyDescent="0.25">
      <c r="Q18212" s="30"/>
    </row>
    <row r="18213" spans="17:17" x14ac:dyDescent="0.25">
      <c r="Q18213" s="30"/>
    </row>
    <row r="18214" spans="17:17" x14ac:dyDescent="0.25">
      <c r="Q18214" s="30"/>
    </row>
    <row r="18215" spans="17:17" x14ac:dyDescent="0.25">
      <c r="Q18215" s="30"/>
    </row>
    <row r="18216" spans="17:17" x14ac:dyDescent="0.25">
      <c r="Q18216" s="30"/>
    </row>
    <row r="18217" spans="17:17" x14ac:dyDescent="0.25">
      <c r="Q18217" s="30"/>
    </row>
    <row r="18218" spans="17:17" x14ac:dyDescent="0.25">
      <c r="Q18218" s="30"/>
    </row>
    <row r="18219" spans="17:17" x14ac:dyDescent="0.25">
      <c r="Q18219" s="30"/>
    </row>
    <row r="18220" spans="17:17" x14ac:dyDescent="0.25">
      <c r="Q18220" s="30"/>
    </row>
    <row r="18221" spans="17:17" x14ac:dyDescent="0.25">
      <c r="Q18221" s="30"/>
    </row>
    <row r="18222" spans="17:17" x14ac:dyDescent="0.25">
      <c r="Q18222" s="30"/>
    </row>
    <row r="18223" spans="17:17" x14ac:dyDescent="0.25">
      <c r="Q18223" s="30"/>
    </row>
    <row r="18224" spans="17:17" x14ac:dyDescent="0.25">
      <c r="Q18224" s="30"/>
    </row>
    <row r="18225" spans="17:17" x14ac:dyDescent="0.25">
      <c r="Q18225" s="30"/>
    </row>
    <row r="18226" spans="17:17" x14ac:dyDescent="0.25">
      <c r="Q18226" s="30"/>
    </row>
    <row r="18227" spans="17:17" x14ac:dyDescent="0.25">
      <c r="Q18227" s="30"/>
    </row>
    <row r="18228" spans="17:17" x14ac:dyDescent="0.25">
      <c r="Q18228" s="30"/>
    </row>
    <row r="18229" spans="17:17" x14ac:dyDescent="0.25">
      <c r="Q18229" s="30"/>
    </row>
    <row r="18230" spans="17:17" x14ac:dyDescent="0.25">
      <c r="Q18230" s="30"/>
    </row>
    <row r="18231" spans="17:17" x14ac:dyDescent="0.25">
      <c r="Q18231" s="30"/>
    </row>
    <row r="18232" spans="17:17" x14ac:dyDescent="0.25">
      <c r="Q18232" s="30"/>
    </row>
    <row r="18233" spans="17:17" x14ac:dyDescent="0.25">
      <c r="Q18233" s="30"/>
    </row>
    <row r="18234" spans="17:17" x14ac:dyDescent="0.25">
      <c r="Q18234" s="30"/>
    </row>
    <row r="18235" spans="17:17" x14ac:dyDescent="0.25">
      <c r="Q18235" s="30"/>
    </row>
    <row r="18236" spans="17:17" x14ac:dyDescent="0.25">
      <c r="Q18236" s="30"/>
    </row>
    <row r="18237" spans="17:17" x14ac:dyDescent="0.25">
      <c r="Q18237" s="30"/>
    </row>
    <row r="18238" spans="17:17" x14ac:dyDescent="0.25">
      <c r="Q18238" s="30"/>
    </row>
    <row r="18239" spans="17:17" x14ac:dyDescent="0.25">
      <c r="Q18239" s="30"/>
    </row>
    <row r="18240" spans="17:17" x14ac:dyDescent="0.25">
      <c r="Q18240" s="30"/>
    </row>
    <row r="18241" spans="17:17" x14ac:dyDescent="0.25">
      <c r="Q18241" s="30"/>
    </row>
    <row r="18242" spans="17:17" x14ac:dyDescent="0.25">
      <c r="Q18242" s="30"/>
    </row>
    <row r="18243" spans="17:17" x14ac:dyDescent="0.25">
      <c r="Q18243" s="30"/>
    </row>
    <row r="18244" spans="17:17" x14ac:dyDescent="0.25">
      <c r="Q18244" s="30"/>
    </row>
    <row r="18245" spans="17:17" x14ac:dyDescent="0.25">
      <c r="Q18245" s="30"/>
    </row>
    <row r="18246" spans="17:17" x14ac:dyDescent="0.25">
      <c r="Q18246" s="30"/>
    </row>
    <row r="18247" spans="17:17" x14ac:dyDescent="0.25">
      <c r="Q18247" s="30"/>
    </row>
    <row r="18248" spans="17:17" x14ac:dyDescent="0.25">
      <c r="Q18248" s="30"/>
    </row>
    <row r="18249" spans="17:17" x14ac:dyDescent="0.25">
      <c r="Q18249" s="30"/>
    </row>
    <row r="18250" spans="17:17" x14ac:dyDescent="0.25">
      <c r="Q18250" s="30"/>
    </row>
    <row r="18251" spans="17:17" x14ac:dyDescent="0.25">
      <c r="Q18251" s="30"/>
    </row>
    <row r="18252" spans="17:17" x14ac:dyDescent="0.25">
      <c r="Q18252" s="30"/>
    </row>
    <row r="18253" spans="17:17" x14ac:dyDescent="0.25">
      <c r="Q18253" s="30"/>
    </row>
    <row r="18254" spans="17:17" x14ac:dyDescent="0.25">
      <c r="Q18254" s="30"/>
    </row>
    <row r="18255" spans="17:17" x14ac:dyDescent="0.25">
      <c r="Q18255" s="30"/>
    </row>
    <row r="18256" spans="17:17" x14ac:dyDescent="0.25">
      <c r="Q18256" s="30"/>
    </row>
    <row r="18257" spans="17:17" x14ac:dyDescent="0.25">
      <c r="Q18257" s="30"/>
    </row>
    <row r="18258" spans="17:17" x14ac:dyDescent="0.25">
      <c r="Q18258" s="30"/>
    </row>
    <row r="18259" spans="17:17" x14ac:dyDescent="0.25">
      <c r="Q18259" s="30"/>
    </row>
    <row r="18260" spans="17:17" x14ac:dyDescent="0.25">
      <c r="Q18260" s="30"/>
    </row>
    <row r="18261" spans="17:17" x14ac:dyDescent="0.25">
      <c r="Q18261" s="30"/>
    </row>
    <row r="18262" spans="17:17" x14ac:dyDescent="0.25">
      <c r="Q18262" s="30"/>
    </row>
    <row r="18263" spans="17:17" x14ac:dyDescent="0.25">
      <c r="Q18263" s="30"/>
    </row>
    <row r="18264" spans="17:17" x14ac:dyDescent="0.25">
      <c r="Q18264" s="30"/>
    </row>
    <row r="18265" spans="17:17" x14ac:dyDescent="0.25">
      <c r="Q18265" s="30"/>
    </row>
    <row r="18266" spans="17:17" x14ac:dyDescent="0.25">
      <c r="Q18266" s="30"/>
    </row>
    <row r="18267" spans="17:17" x14ac:dyDescent="0.25">
      <c r="Q18267" s="30"/>
    </row>
    <row r="18268" spans="17:17" x14ac:dyDescent="0.25">
      <c r="Q18268" s="30"/>
    </row>
    <row r="18269" spans="17:17" x14ac:dyDescent="0.25">
      <c r="Q18269" s="30"/>
    </row>
    <row r="18270" spans="17:17" x14ac:dyDescent="0.25">
      <c r="Q18270" s="30"/>
    </row>
    <row r="18271" spans="17:17" x14ac:dyDescent="0.25">
      <c r="Q18271" s="30"/>
    </row>
    <row r="18272" spans="17:17" x14ac:dyDescent="0.25">
      <c r="Q18272" s="30"/>
    </row>
    <row r="18273" spans="17:17" x14ac:dyDescent="0.25">
      <c r="Q18273" s="30"/>
    </row>
    <row r="18274" spans="17:17" x14ac:dyDescent="0.25">
      <c r="Q18274" s="30"/>
    </row>
    <row r="18275" spans="17:17" x14ac:dyDescent="0.25">
      <c r="Q18275" s="30"/>
    </row>
    <row r="18276" spans="17:17" x14ac:dyDescent="0.25">
      <c r="Q18276" s="30"/>
    </row>
    <row r="18277" spans="17:17" x14ac:dyDescent="0.25">
      <c r="Q18277" s="30"/>
    </row>
    <row r="18278" spans="17:17" x14ac:dyDescent="0.25">
      <c r="Q18278" s="30"/>
    </row>
    <row r="18279" spans="17:17" x14ac:dyDescent="0.25">
      <c r="Q18279" s="30"/>
    </row>
    <row r="18280" spans="17:17" x14ac:dyDescent="0.25">
      <c r="Q18280" s="30"/>
    </row>
    <row r="18281" spans="17:17" x14ac:dyDescent="0.25">
      <c r="Q18281" s="30"/>
    </row>
    <row r="18282" spans="17:17" x14ac:dyDescent="0.25">
      <c r="Q18282" s="30"/>
    </row>
    <row r="18283" spans="17:17" x14ac:dyDescent="0.25">
      <c r="Q18283" s="30"/>
    </row>
    <row r="18284" spans="17:17" x14ac:dyDescent="0.25">
      <c r="Q18284" s="30"/>
    </row>
    <row r="18285" spans="17:17" x14ac:dyDescent="0.25">
      <c r="Q18285" s="30"/>
    </row>
    <row r="18286" spans="17:17" x14ac:dyDescent="0.25">
      <c r="Q18286" s="30"/>
    </row>
    <row r="18287" spans="17:17" x14ac:dyDescent="0.25">
      <c r="Q18287" s="30"/>
    </row>
    <row r="18288" spans="17:17" x14ac:dyDescent="0.25">
      <c r="Q18288" s="30"/>
    </row>
    <row r="18289" spans="17:17" x14ac:dyDescent="0.25">
      <c r="Q18289" s="30"/>
    </row>
    <row r="18290" spans="17:17" x14ac:dyDescent="0.25">
      <c r="Q18290" s="30"/>
    </row>
    <row r="18291" spans="17:17" x14ac:dyDescent="0.25">
      <c r="Q18291" s="30"/>
    </row>
    <row r="18292" spans="17:17" x14ac:dyDescent="0.25">
      <c r="Q18292" s="30"/>
    </row>
    <row r="18293" spans="17:17" x14ac:dyDescent="0.25">
      <c r="Q18293" s="30"/>
    </row>
    <row r="18294" spans="17:17" x14ac:dyDescent="0.25">
      <c r="Q18294" s="30"/>
    </row>
    <row r="18295" spans="17:17" x14ac:dyDescent="0.25">
      <c r="Q18295" s="30"/>
    </row>
    <row r="18296" spans="17:17" x14ac:dyDescent="0.25">
      <c r="Q18296" s="30"/>
    </row>
    <row r="18297" spans="17:17" x14ac:dyDescent="0.25">
      <c r="Q18297" s="30"/>
    </row>
    <row r="18298" spans="17:17" x14ac:dyDescent="0.25">
      <c r="Q18298" s="30"/>
    </row>
    <row r="18299" spans="17:17" x14ac:dyDescent="0.25">
      <c r="Q18299" s="30"/>
    </row>
    <row r="18300" spans="17:17" x14ac:dyDescent="0.25">
      <c r="Q18300" s="30"/>
    </row>
    <row r="18301" spans="17:17" x14ac:dyDescent="0.25">
      <c r="Q18301" s="30"/>
    </row>
    <row r="18302" spans="17:17" x14ac:dyDescent="0.25">
      <c r="Q18302" s="30"/>
    </row>
    <row r="18303" spans="17:17" x14ac:dyDescent="0.25">
      <c r="Q18303" s="30"/>
    </row>
    <row r="18304" spans="17:17" x14ac:dyDescent="0.25">
      <c r="Q18304" s="30"/>
    </row>
    <row r="18305" spans="17:17" x14ac:dyDescent="0.25">
      <c r="Q18305" s="30"/>
    </row>
    <row r="18306" spans="17:17" x14ac:dyDescent="0.25">
      <c r="Q18306" s="30"/>
    </row>
    <row r="18307" spans="17:17" x14ac:dyDescent="0.25">
      <c r="Q18307" s="30"/>
    </row>
    <row r="18308" spans="17:17" x14ac:dyDescent="0.25">
      <c r="Q18308" s="30"/>
    </row>
    <row r="18309" spans="17:17" x14ac:dyDescent="0.25">
      <c r="Q18309" s="30"/>
    </row>
    <row r="18310" spans="17:17" x14ac:dyDescent="0.25">
      <c r="Q18310" s="30"/>
    </row>
    <row r="18311" spans="17:17" x14ac:dyDescent="0.25">
      <c r="Q18311" s="30"/>
    </row>
    <row r="18312" spans="17:17" x14ac:dyDescent="0.25">
      <c r="Q18312" s="30"/>
    </row>
    <row r="18313" spans="17:17" x14ac:dyDescent="0.25">
      <c r="Q18313" s="30"/>
    </row>
    <row r="18314" spans="17:17" x14ac:dyDescent="0.25">
      <c r="Q18314" s="30"/>
    </row>
    <row r="18315" spans="17:17" x14ac:dyDescent="0.25">
      <c r="Q18315" s="30"/>
    </row>
    <row r="18316" spans="17:17" x14ac:dyDescent="0.25">
      <c r="Q18316" s="30"/>
    </row>
    <row r="18317" spans="17:17" x14ac:dyDescent="0.25">
      <c r="Q18317" s="30"/>
    </row>
    <row r="18318" spans="17:17" x14ac:dyDescent="0.25">
      <c r="Q18318" s="30"/>
    </row>
    <row r="18319" spans="17:17" x14ac:dyDescent="0.25">
      <c r="Q18319" s="30"/>
    </row>
    <row r="18320" spans="17:17" x14ac:dyDescent="0.25">
      <c r="Q18320" s="30"/>
    </row>
    <row r="18321" spans="17:17" x14ac:dyDescent="0.25">
      <c r="Q18321" s="30"/>
    </row>
    <row r="18322" spans="17:17" x14ac:dyDescent="0.25">
      <c r="Q18322" s="30"/>
    </row>
    <row r="18323" spans="17:17" x14ac:dyDescent="0.25">
      <c r="Q18323" s="30"/>
    </row>
    <row r="18324" spans="17:17" x14ac:dyDescent="0.25">
      <c r="Q18324" s="30"/>
    </row>
    <row r="18325" spans="17:17" x14ac:dyDescent="0.25">
      <c r="Q18325" s="30"/>
    </row>
    <row r="18326" spans="17:17" x14ac:dyDescent="0.25">
      <c r="Q18326" s="30"/>
    </row>
    <row r="18327" spans="17:17" x14ac:dyDescent="0.25">
      <c r="Q18327" s="30"/>
    </row>
    <row r="18328" spans="17:17" x14ac:dyDescent="0.25">
      <c r="Q18328" s="30"/>
    </row>
    <row r="18329" spans="17:17" x14ac:dyDescent="0.25">
      <c r="Q18329" s="30"/>
    </row>
    <row r="18330" spans="17:17" x14ac:dyDescent="0.25">
      <c r="Q18330" s="30"/>
    </row>
    <row r="18331" spans="17:17" x14ac:dyDescent="0.25">
      <c r="Q18331" s="30"/>
    </row>
    <row r="18332" spans="17:17" x14ac:dyDescent="0.25">
      <c r="Q18332" s="30"/>
    </row>
    <row r="18333" spans="17:17" x14ac:dyDescent="0.25">
      <c r="Q18333" s="30"/>
    </row>
    <row r="18334" spans="17:17" x14ac:dyDescent="0.25">
      <c r="Q18334" s="30"/>
    </row>
    <row r="18335" spans="17:17" x14ac:dyDescent="0.25">
      <c r="Q18335" s="30"/>
    </row>
    <row r="18336" spans="17:17" x14ac:dyDescent="0.25">
      <c r="Q18336" s="30"/>
    </row>
    <row r="18337" spans="17:17" x14ac:dyDescent="0.25">
      <c r="Q18337" s="30"/>
    </row>
    <row r="18338" spans="17:17" x14ac:dyDescent="0.25">
      <c r="Q18338" s="30"/>
    </row>
    <row r="18339" spans="17:17" x14ac:dyDescent="0.25">
      <c r="Q18339" s="30"/>
    </row>
    <row r="18340" spans="17:17" x14ac:dyDescent="0.25">
      <c r="Q18340" s="30"/>
    </row>
    <row r="18341" spans="17:17" x14ac:dyDescent="0.25">
      <c r="Q18341" s="30"/>
    </row>
    <row r="18342" spans="17:17" x14ac:dyDescent="0.25">
      <c r="Q18342" s="30"/>
    </row>
    <row r="18343" spans="17:17" x14ac:dyDescent="0.25">
      <c r="Q18343" s="30"/>
    </row>
    <row r="18344" spans="17:17" x14ac:dyDescent="0.25">
      <c r="Q18344" s="30"/>
    </row>
    <row r="18345" spans="17:17" x14ac:dyDescent="0.25">
      <c r="Q18345" s="30"/>
    </row>
    <row r="18346" spans="17:17" x14ac:dyDescent="0.25">
      <c r="Q18346" s="30"/>
    </row>
    <row r="18347" spans="17:17" x14ac:dyDescent="0.25">
      <c r="Q18347" s="30"/>
    </row>
    <row r="18348" spans="17:17" x14ac:dyDescent="0.25">
      <c r="Q18348" s="30"/>
    </row>
    <row r="18349" spans="17:17" x14ac:dyDescent="0.25">
      <c r="Q18349" s="30"/>
    </row>
    <row r="18350" spans="17:17" x14ac:dyDescent="0.25">
      <c r="Q18350" s="30"/>
    </row>
    <row r="18351" spans="17:17" x14ac:dyDescent="0.25">
      <c r="Q18351" s="30"/>
    </row>
    <row r="18352" spans="17:17" x14ac:dyDescent="0.25">
      <c r="Q18352" s="30"/>
    </row>
    <row r="18353" spans="17:17" x14ac:dyDescent="0.25">
      <c r="Q18353" s="30"/>
    </row>
    <row r="18354" spans="17:17" x14ac:dyDescent="0.25">
      <c r="Q18354" s="30"/>
    </row>
    <row r="18355" spans="17:17" x14ac:dyDescent="0.25">
      <c r="Q18355" s="30"/>
    </row>
    <row r="18356" spans="17:17" x14ac:dyDescent="0.25">
      <c r="Q18356" s="30"/>
    </row>
    <row r="18357" spans="17:17" x14ac:dyDescent="0.25">
      <c r="Q18357" s="30"/>
    </row>
    <row r="18358" spans="17:17" x14ac:dyDescent="0.25">
      <c r="Q18358" s="30"/>
    </row>
    <row r="18359" spans="17:17" x14ac:dyDescent="0.25">
      <c r="Q18359" s="30"/>
    </row>
    <row r="18360" spans="17:17" x14ac:dyDescent="0.25">
      <c r="Q18360" s="30"/>
    </row>
    <row r="18361" spans="17:17" x14ac:dyDescent="0.25">
      <c r="Q18361" s="30"/>
    </row>
    <row r="18362" spans="17:17" x14ac:dyDescent="0.25">
      <c r="Q18362" s="30"/>
    </row>
    <row r="18363" spans="17:17" x14ac:dyDescent="0.25">
      <c r="Q18363" s="30"/>
    </row>
    <row r="18364" spans="17:17" x14ac:dyDescent="0.25">
      <c r="Q18364" s="30"/>
    </row>
    <row r="18365" spans="17:17" x14ac:dyDescent="0.25">
      <c r="Q18365" s="30"/>
    </row>
    <row r="18366" spans="17:17" x14ac:dyDescent="0.25">
      <c r="Q18366" s="30"/>
    </row>
    <row r="18367" spans="17:17" x14ac:dyDescent="0.25">
      <c r="Q18367" s="30"/>
    </row>
    <row r="18368" spans="17:17" x14ac:dyDescent="0.25">
      <c r="Q18368" s="30"/>
    </row>
    <row r="18369" spans="17:17" x14ac:dyDescent="0.25">
      <c r="Q18369" s="30"/>
    </row>
    <row r="18370" spans="17:17" x14ac:dyDescent="0.25">
      <c r="Q18370" s="30"/>
    </row>
    <row r="18371" spans="17:17" x14ac:dyDescent="0.25">
      <c r="Q18371" s="30"/>
    </row>
    <row r="18372" spans="17:17" x14ac:dyDescent="0.25">
      <c r="Q18372" s="30"/>
    </row>
    <row r="18373" spans="17:17" x14ac:dyDescent="0.25">
      <c r="Q18373" s="30"/>
    </row>
    <row r="18374" spans="17:17" x14ac:dyDescent="0.25">
      <c r="Q18374" s="30"/>
    </row>
    <row r="18375" spans="17:17" x14ac:dyDescent="0.25">
      <c r="Q18375" s="30"/>
    </row>
    <row r="18376" spans="17:17" x14ac:dyDescent="0.25">
      <c r="Q18376" s="30"/>
    </row>
    <row r="18377" spans="17:17" x14ac:dyDescent="0.25">
      <c r="Q18377" s="30"/>
    </row>
    <row r="18378" spans="17:17" x14ac:dyDescent="0.25">
      <c r="Q18378" s="30"/>
    </row>
    <row r="18379" spans="17:17" x14ac:dyDescent="0.25">
      <c r="Q18379" s="30"/>
    </row>
    <row r="18380" spans="17:17" x14ac:dyDescent="0.25">
      <c r="Q18380" s="30"/>
    </row>
    <row r="18381" spans="17:17" x14ac:dyDescent="0.25">
      <c r="Q18381" s="30"/>
    </row>
    <row r="18382" spans="17:17" x14ac:dyDescent="0.25">
      <c r="Q18382" s="30"/>
    </row>
    <row r="18383" spans="17:17" x14ac:dyDescent="0.25">
      <c r="Q18383" s="30"/>
    </row>
    <row r="18384" spans="17:17" x14ac:dyDescent="0.25">
      <c r="Q18384" s="30"/>
    </row>
    <row r="18385" spans="17:17" x14ac:dyDescent="0.25">
      <c r="Q18385" s="30"/>
    </row>
    <row r="18386" spans="17:17" x14ac:dyDescent="0.25">
      <c r="Q18386" s="30"/>
    </row>
    <row r="18387" spans="17:17" x14ac:dyDescent="0.25">
      <c r="Q18387" s="30"/>
    </row>
    <row r="18388" spans="17:17" x14ac:dyDescent="0.25">
      <c r="Q18388" s="30"/>
    </row>
    <row r="18389" spans="17:17" x14ac:dyDescent="0.25">
      <c r="Q18389" s="30"/>
    </row>
    <row r="18390" spans="17:17" x14ac:dyDescent="0.25">
      <c r="Q18390" s="30"/>
    </row>
    <row r="18391" spans="17:17" x14ac:dyDescent="0.25">
      <c r="Q18391" s="30"/>
    </row>
    <row r="18392" spans="17:17" x14ac:dyDescent="0.25">
      <c r="Q18392" s="30"/>
    </row>
    <row r="18393" spans="17:17" x14ac:dyDescent="0.25">
      <c r="Q18393" s="30"/>
    </row>
    <row r="18394" spans="17:17" x14ac:dyDescent="0.25">
      <c r="Q18394" s="30"/>
    </row>
    <row r="18395" spans="17:17" x14ac:dyDescent="0.25">
      <c r="Q18395" s="30"/>
    </row>
    <row r="18396" spans="17:17" x14ac:dyDescent="0.25">
      <c r="Q18396" s="30"/>
    </row>
    <row r="18397" spans="17:17" x14ac:dyDescent="0.25">
      <c r="Q18397" s="30"/>
    </row>
    <row r="18398" spans="17:17" x14ac:dyDescent="0.25">
      <c r="Q18398" s="30"/>
    </row>
    <row r="18399" spans="17:17" x14ac:dyDescent="0.25">
      <c r="Q18399" s="30"/>
    </row>
    <row r="18400" spans="17:17" x14ac:dyDescent="0.25">
      <c r="Q18400" s="30"/>
    </row>
    <row r="18401" spans="17:17" x14ac:dyDescent="0.25">
      <c r="Q18401" s="30"/>
    </row>
    <row r="18402" spans="17:17" x14ac:dyDescent="0.25">
      <c r="Q18402" s="30"/>
    </row>
    <row r="18403" spans="17:17" x14ac:dyDescent="0.25">
      <c r="Q18403" s="30"/>
    </row>
    <row r="18404" spans="17:17" x14ac:dyDescent="0.25">
      <c r="Q18404" s="30"/>
    </row>
    <row r="18405" spans="17:17" x14ac:dyDescent="0.25">
      <c r="Q18405" s="30"/>
    </row>
    <row r="18406" spans="17:17" x14ac:dyDescent="0.25">
      <c r="Q18406" s="30"/>
    </row>
    <row r="18407" spans="17:17" x14ac:dyDescent="0.25">
      <c r="Q18407" s="30"/>
    </row>
    <row r="18408" spans="17:17" x14ac:dyDescent="0.25">
      <c r="Q18408" s="30"/>
    </row>
    <row r="18409" spans="17:17" x14ac:dyDescent="0.25">
      <c r="Q18409" s="30"/>
    </row>
    <row r="18410" spans="17:17" x14ac:dyDescent="0.25">
      <c r="Q18410" s="30"/>
    </row>
    <row r="18411" spans="17:17" x14ac:dyDescent="0.25">
      <c r="Q18411" s="30"/>
    </row>
    <row r="18412" spans="17:17" x14ac:dyDescent="0.25">
      <c r="Q18412" s="30"/>
    </row>
    <row r="18413" spans="17:17" x14ac:dyDescent="0.25">
      <c r="Q18413" s="30"/>
    </row>
    <row r="18414" spans="17:17" x14ac:dyDescent="0.25">
      <c r="Q18414" s="30"/>
    </row>
    <row r="18415" spans="17:17" x14ac:dyDescent="0.25">
      <c r="Q18415" s="30"/>
    </row>
    <row r="18416" spans="17:17" x14ac:dyDescent="0.25">
      <c r="Q18416" s="30"/>
    </row>
    <row r="18417" spans="17:17" x14ac:dyDescent="0.25">
      <c r="Q18417" s="30"/>
    </row>
    <row r="18418" spans="17:17" x14ac:dyDescent="0.25">
      <c r="Q18418" s="30"/>
    </row>
    <row r="18419" spans="17:17" x14ac:dyDescent="0.25">
      <c r="Q18419" s="30"/>
    </row>
    <row r="18420" spans="17:17" x14ac:dyDescent="0.25">
      <c r="Q18420" s="30"/>
    </row>
    <row r="18421" spans="17:17" x14ac:dyDescent="0.25">
      <c r="Q18421" s="30"/>
    </row>
    <row r="18422" spans="17:17" x14ac:dyDescent="0.25">
      <c r="Q18422" s="30"/>
    </row>
    <row r="18423" spans="17:17" x14ac:dyDescent="0.25">
      <c r="Q18423" s="30"/>
    </row>
    <row r="18424" spans="17:17" x14ac:dyDescent="0.25">
      <c r="Q18424" s="30"/>
    </row>
    <row r="18425" spans="17:17" x14ac:dyDescent="0.25">
      <c r="Q18425" s="30"/>
    </row>
    <row r="18426" spans="17:17" x14ac:dyDescent="0.25">
      <c r="Q18426" s="30"/>
    </row>
    <row r="18427" spans="17:17" x14ac:dyDescent="0.25">
      <c r="Q18427" s="30"/>
    </row>
    <row r="18428" spans="17:17" x14ac:dyDescent="0.25">
      <c r="Q18428" s="30"/>
    </row>
    <row r="18429" spans="17:17" x14ac:dyDescent="0.25">
      <c r="Q18429" s="30"/>
    </row>
    <row r="18430" spans="17:17" x14ac:dyDescent="0.25">
      <c r="Q18430" s="30"/>
    </row>
    <row r="18431" spans="17:17" x14ac:dyDescent="0.25">
      <c r="Q18431" s="30"/>
    </row>
    <row r="18432" spans="17:17" x14ac:dyDescent="0.25">
      <c r="Q18432" s="30"/>
    </row>
    <row r="18433" spans="17:17" x14ac:dyDescent="0.25">
      <c r="Q18433" s="30"/>
    </row>
    <row r="18434" spans="17:17" x14ac:dyDescent="0.25">
      <c r="Q18434" s="30"/>
    </row>
    <row r="18435" spans="17:17" x14ac:dyDescent="0.25">
      <c r="Q18435" s="30"/>
    </row>
    <row r="18436" spans="17:17" x14ac:dyDescent="0.25">
      <c r="Q18436" s="30"/>
    </row>
    <row r="18437" spans="17:17" x14ac:dyDescent="0.25">
      <c r="Q18437" s="30"/>
    </row>
    <row r="18438" spans="17:17" x14ac:dyDescent="0.25">
      <c r="Q18438" s="30"/>
    </row>
    <row r="18439" spans="17:17" x14ac:dyDescent="0.25">
      <c r="Q18439" s="30"/>
    </row>
    <row r="18440" spans="17:17" x14ac:dyDescent="0.25">
      <c r="Q18440" s="30"/>
    </row>
    <row r="18441" spans="17:17" x14ac:dyDescent="0.25">
      <c r="Q18441" s="30"/>
    </row>
    <row r="18442" spans="17:17" x14ac:dyDescent="0.25">
      <c r="Q18442" s="30"/>
    </row>
    <row r="18443" spans="17:17" x14ac:dyDescent="0.25">
      <c r="Q18443" s="30"/>
    </row>
    <row r="18444" spans="17:17" x14ac:dyDescent="0.25">
      <c r="Q18444" s="30"/>
    </row>
    <row r="18445" spans="17:17" x14ac:dyDescent="0.25">
      <c r="Q18445" s="30"/>
    </row>
    <row r="18446" spans="17:17" x14ac:dyDescent="0.25">
      <c r="Q18446" s="30"/>
    </row>
    <row r="18447" spans="17:17" x14ac:dyDescent="0.25">
      <c r="Q18447" s="30"/>
    </row>
    <row r="18448" spans="17:17" x14ac:dyDescent="0.25">
      <c r="Q18448" s="30"/>
    </row>
    <row r="18449" spans="17:17" x14ac:dyDescent="0.25">
      <c r="Q18449" s="30"/>
    </row>
    <row r="18450" spans="17:17" x14ac:dyDescent="0.25">
      <c r="Q18450" s="30"/>
    </row>
    <row r="18451" spans="17:17" x14ac:dyDescent="0.25">
      <c r="Q18451" s="30"/>
    </row>
    <row r="18452" spans="17:17" x14ac:dyDescent="0.25">
      <c r="Q18452" s="30"/>
    </row>
    <row r="18453" spans="17:17" x14ac:dyDescent="0.25">
      <c r="Q18453" s="30"/>
    </row>
    <row r="18454" spans="17:17" x14ac:dyDescent="0.25">
      <c r="Q18454" s="30"/>
    </row>
    <row r="18455" spans="17:17" x14ac:dyDescent="0.25">
      <c r="Q18455" s="30"/>
    </row>
    <row r="18456" spans="17:17" x14ac:dyDescent="0.25">
      <c r="Q18456" s="30"/>
    </row>
    <row r="18457" spans="17:17" x14ac:dyDescent="0.25">
      <c r="Q18457" s="30"/>
    </row>
    <row r="18458" spans="17:17" x14ac:dyDescent="0.25">
      <c r="Q18458" s="30"/>
    </row>
    <row r="18459" spans="17:17" x14ac:dyDescent="0.25">
      <c r="Q18459" s="30"/>
    </row>
    <row r="18460" spans="17:17" x14ac:dyDescent="0.25">
      <c r="Q18460" s="30"/>
    </row>
    <row r="18461" spans="17:17" x14ac:dyDescent="0.25">
      <c r="Q18461" s="30"/>
    </row>
    <row r="18462" spans="17:17" x14ac:dyDescent="0.25">
      <c r="Q18462" s="30"/>
    </row>
    <row r="18463" spans="17:17" x14ac:dyDescent="0.25">
      <c r="Q18463" s="30"/>
    </row>
    <row r="18464" spans="17:17" x14ac:dyDescent="0.25">
      <c r="Q18464" s="30"/>
    </row>
    <row r="18465" spans="17:17" x14ac:dyDescent="0.25">
      <c r="Q18465" s="30"/>
    </row>
    <row r="18466" spans="17:17" x14ac:dyDescent="0.25">
      <c r="Q18466" s="30"/>
    </row>
    <row r="18467" spans="17:17" x14ac:dyDescent="0.25">
      <c r="Q18467" s="30"/>
    </row>
    <row r="18468" spans="17:17" x14ac:dyDescent="0.25">
      <c r="Q18468" s="30"/>
    </row>
    <row r="18469" spans="17:17" x14ac:dyDescent="0.25">
      <c r="Q18469" s="30"/>
    </row>
    <row r="18470" spans="17:17" x14ac:dyDescent="0.25">
      <c r="Q18470" s="30"/>
    </row>
    <row r="18471" spans="17:17" x14ac:dyDescent="0.25">
      <c r="Q18471" s="30"/>
    </row>
    <row r="18472" spans="17:17" x14ac:dyDescent="0.25">
      <c r="Q18472" s="30"/>
    </row>
    <row r="18473" spans="17:17" x14ac:dyDescent="0.25">
      <c r="Q18473" s="30"/>
    </row>
    <row r="18474" spans="17:17" x14ac:dyDescent="0.25">
      <c r="Q18474" s="30"/>
    </row>
    <row r="18475" spans="17:17" x14ac:dyDescent="0.25">
      <c r="Q18475" s="30"/>
    </row>
    <row r="18476" spans="17:17" x14ac:dyDescent="0.25">
      <c r="Q18476" s="30"/>
    </row>
    <row r="18477" spans="17:17" x14ac:dyDescent="0.25">
      <c r="Q18477" s="30"/>
    </row>
    <row r="18478" spans="17:17" x14ac:dyDescent="0.25">
      <c r="Q18478" s="30"/>
    </row>
    <row r="18479" spans="17:17" x14ac:dyDescent="0.25">
      <c r="Q18479" s="30"/>
    </row>
    <row r="18480" spans="17:17" x14ac:dyDescent="0.25">
      <c r="Q18480" s="30"/>
    </row>
    <row r="18481" spans="17:17" x14ac:dyDescent="0.25">
      <c r="Q18481" s="30"/>
    </row>
    <row r="18482" spans="17:17" x14ac:dyDescent="0.25">
      <c r="Q18482" s="30"/>
    </row>
    <row r="18483" spans="17:17" x14ac:dyDescent="0.25">
      <c r="Q18483" s="30"/>
    </row>
    <row r="18484" spans="17:17" x14ac:dyDescent="0.25">
      <c r="Q18484" s="30"/>
    </row>
    <row r="18485" spans="17:17" x14ac:dyDescent="0.25">
      <c r="Q18485" s="30"/>
    </row>
    <row r="18486" spans="17:17" x14ac:dyDescent="0.25">
      <c r="Q18486" s="30"/>
    </row>
    <row r="18487" spans="17:17" x14ac:dyDescent="0.25">
      <c r="Q18487" s="30"/>
    </row>
    <row r="18488" spans="17:17" x14ac:dyDescent="0.25">
      <c r="Q18488" s="30"/>
    </row>
    <row r="18489" spans="17:17" x14ac:dyDescent="0.25">
      <c r="Q18489" s="30"/>
    </row>
    <row r="18490" spans="17:17" x14ac:dyDescent="0.25">
      <c r="Q18490" s="30"/>
    </row>
    <row r="18491" spans="17:17" x14ac:dyDescent="0.25">
      <c r="Q18491" s="30"/>
    </row>
    <row r="18492" spans="17:17" x14ac:dyDescent="0.25">
      <c r="Q18492" s="30"/>
    </row>
    <row r="18493" spans="17:17" x14ac:dyDescent="0.25">
      <c r="Q18493" s="30"/>
    </row>
    <row r="18494" spans="17:17" x14ac:dyDescent="0.25">
      <c r="Q18494" s="30"/>
    </row>
    <row r="18495" spans="17:17" x14ac:dyDescent="0.25">
      <c r="Q18495" s="30"/>
    </row>
    <row r="18496" spans="17:17" x14ac:dyDescent="0.25">
      <c r="Q18496" s="30"/>
    </row>
    <row r="18497" spans="17:17" x14ac:dyDescent="0.25">
      <c r="Q18497" s="30"/>
    </row>
    <row r="18498" spans="17:17" x14ac:dyDescent="0.25">
      <c r="Q18498" s="30"/>
    </row>
    <row r="18499" spans="17:17" x14ac:dyDescent="0.25">
      <c r="Q18499" s="30"/>
    </row>
    <row r="18500" spans="17:17" x14ac:dyDescent="0.25">
      <c r="Q18500" s="30"/>
    </row>
    <row r="18501" spans="17:17" x14ac:dyDescent="0.25">
      <c r="Q18501" s="30"/>
    </row>
    <row r="18502" spans="17:17" x14ac:dyDescent="0.25">
      <c r="Q18502" s="30"/>
    </row>
    <row r="18503" spans="17:17" x14ac:dyDescent="0.25">
      <c r="Q18503" s="30"/>
    </row>
    <row r="18504" spans="17:17" x14ac:dyDescent="0.25">
      <c r="Q18504" s="30"/>
    </row>
    <row r="18505" spans="17:17" x14ac:dyDescent="0.25">
      <c r="Q18505" s="30"/>
    </row>
    <row r="18506" spans="17:17" x14ac:dyDescent="0.25">
      <c r="Q18506" s="30"/>
    </row>
    <row r="18507" spans="17:17" x14ac:dyDescent="0.25">
      <c r="Q18507" s="30"/>
    </row>
    <row r="18508" spans="17:17" x14ac:dyDescent="0.25">
      <c r="Q18508" s="30"/>
    </row>
    <row r="18509" spans="17:17" x14ac:dyDescent="0.25">
      <c r="Q18509" s="30"/>
    </row>
    <row r="18510" spans="17:17" x14ac:dyDescent="0.25">
      <c r="Q18510" s="30"/>
    </row>
    <row r="18511" spans="17:17" x14ac:dyDescent="0.25">
      <c r="Q18511" s="30"/>
    </row>
    <row r="18512" spans="17:17" x14ac:dyDescent="0.25">
      <c r="Q18512" s="30"/>
    </row>
    <row r="18513" spans="17:17" x14ac:dyDescent="0.25">
      <c r="Q18513" s="30"/>
    </row>
    <row r="18514" spans="17:17" x14ac:dyDescent="0.25">
      <c r="Q18514" s="30"/>
    </row>
    <row r="18515" spans="17:17" x14ac:dyDescent="0.25">
      <c r="Q18515" s="30"/>
    </row>
    <row r="18516" spans="17:17" x14ac:dyDescent="0.25">
      <c r="Q18516" s="30"/>
    </row>
    <row r="18517" spans="17:17" x14ac:dyDescent="0.25">
      <c r="Q18517" s="30"/>
    </row>
    <row r="18518" spans="17:17" x14ac:dyDescent="0.25">
      <c r="Q18518" s="30"/>
    </row>
    <row r="18519" spans="17:17" x14ac:dyDescent="0.25">
      <c r="Q18519" s="30"/>
    </row>
    <row r="18520" spans="17:17" x14ac:dyDescent="0.25">
      <c r="Q18520" s="30"/>
    </row>
    <row r="18521" spans="17:17" x14ac:dyDescent="0.25">
      <c r="Q18521" s="30"/>
    </row>
    <row r="18522" spans="17:17" x14ac:dyDescent="0.25">
      <c r="Q18522" s="30"/>
    </row>
    <row r="18523" spans="17:17" x14ac:dyDescent="0.25">
      <c r="Q18523" s="30"/>
    </row>
    <row r="18524" spans="17:17" x14ac:dyDescent="0.25">
      <c r="Q18524" s="30"/>
    </row>
    <row r="18525" spans="17:17" x14ac:dyDescent="0.25">
      <c r="Q18525" s="30"/>
    </row>
    <row r="18526" spans="17:17" x14ac:dyDescent="0.25">
      <c r="Q18526" s="30"/>
    </row>
    <row r="18527" spans="17:17" x14ac:dyDescent="0.25">
      <c r="Q18527" s="30"/>
    </row>
    <row r="18528" spans="17:17" x14ac:dyDescent="0.25">
      <c r="Q18528" s="30"/>
    </row>
    <row r="18529" spans="17:17" x14ac:dyDescent="0.25">
      <c r="Q18529" s="30"/>
    </row>
    <row r="18530" spans="17:17" x14ac:dyDescent="0.25">
      <c r="Q18530" s="30"/>
    </row>
    <row r="18531" spans="17:17" x14ac:dyDescent="0.25">
      <c r="Q18531" s="30"/>
    </row>
    <row r="18532" spans="17:17" x14ac:dyDescent="0.25">
      <c r="Q18532" s="30"/>
    </row>
    <row r="18533" spans="17:17" x14ac:dyDescent="0.25">
      <c r="Q18533" s="30"/>
    </row>
    <row r="18534" spans="17:17" x14ac:dyDescent="0.25">
      <c r="Q18534" s="30"/>
    </row>
    <row r="18535" spans="17:17" x14ac:dyDescent="0.25">
      <c r="Q18535" s="30"/>
    </row>
    <row r="18536" spans="17:17" x14ac:dyDescent="0.25">
      <c r="Q18536" s="30"/>
    </row>
    <row r="18537" spans="17:17" x14ac:dyDescent="0.25">
      <c r="Q18537" s="30"/>
    </row>
    <row r="18538" spans="17:17" x14ac:dyDescent="0.25">
      <c r="Q18538" s="30"/>
    </row>
    <row r="18539" spans="17:17" x14ac:dyDescent="0.25">
      <c r="Q18539" s="30"/>
    </row>
    <row r="18540" spans="17:17" x14ac:dyDescent="0.25">
      <c r="Q18540" s="30"/>
    </row>
    <row r="18541" spans="17:17" x14ac:dyDescent="0.25">
      <c r="Q18541" s="30"/>
    </row>
    <row r="18542" spans="17:17" x14ac:dyDescent="0.25">
      <c r="Q18542" s="30"/>
    </row>
    <row r="18543" spans="17:17" x14ac:dyDescent="0.25">
      <c r="Q18543" s="30"/>
    </row>
    <row r="18544" spans="17:17" x14ac:dyDescent="0.25">
      <c r="Q18544" s="30"/>
    </row>
    <row r="18545" spans="17:17" x14ac:dyDescent="0.25">
      <c r="Q18545" s="30"/>
    </row>
    <row r="18546" spans="17:17" x14ac:dyDescent="0.25">
      <c r="Q18546" s="30"/>
    </row>
    <row r="18547" spans="17:17" x14ac:dyDescent="0.25">
      <c r="Q18547" s="30"/>
    </row>
    <row r="18548" spans="17:17" x14ac:dyDescent="0.25">
      <c r="Q18548" s="30"/>
    </row>
    <row r="18549" spans="17:17" x14ac:dyDescent="0.25">
      <c r="Q18549" s="30"/>
    </row>
    <row r="18550" spans="17:17" x14ac:dyDescent="0.25">
      <c r="Q18550" s="30"/>
    </row>
    <row r="18551" spans="17:17" x14ac:dyDescent="0.25">
      <c r="Q18551" s="30"/>
    </row>
    <row r="18552" spans="17:17" x14ac:dyDescent="0.25">
      <c r="Q18552" s="30"/>
    </row>
    <row r="18553" spans="17:17" x14ac:dyDescent="0.25">
      <c r="Q18553" s="30"/>
    </row>
    <row r="18554" spans="17:17" x14ac:dyDescent="0.25">
      <c r="Q18554" s="30"/>
    </row>
    <row r="18555" spans="17:17" x14ac:dyDescent="0.25">
      <c r="Q18555" s="30"/>
    </row>
    <row r="18556" spans="17:17" x14ac:dyDescent="0.25">
      <c r="Q18556" s="30"/>
    </row>
    <row r="18557" spans="17:17" x14ac:dyDescent="0.25">
      <c r="Q18557" s="30"/>
    </row>
    <row r="18558" spans="17:17" x14ac:dyDescent="0.25">
      <c r="Q18558" s="30"/>
    </row>
    <row r="18559" spans="17:17" x14ac:dyDescent="0.25">
      <c r="Q18559" s="30"/>
    </row>
    <row r="18560" spans="17:17" x14ac:dyDescent="0.25">
      <c r="Q18560" s="30"/>
    </row>
    <row r="18561" spans="17:17" x14ac:dyDescent="0.25">
      <c r="Q18561" s="30"/>
    </row>
    <row r="18562" spans="17:17" x14ac:dyDescent="0.25">
      <c r="Q18562" s="30"/>
    </row>
    <row r="18563" spans="17:17" x14ac:dyDescent="0.25">
      <c r="Q18563" s="30"/>
    </row>
    <row r="18564" spans="17:17" x14ac:dyDescent="0.25">
      <c r="Q18564" s="30"/>
    </row>
    <row r="18565" spans="17:17" x14ac:dyDescent="0.25">
      <c r="Q18565" s="30"/>
    </row>
    <row r="18566" spans="17:17" x14ac:dyDescent="0.25">
      <c r="Q18566" s="30"/>
    </row>
    <row r="18567" spans="17:17" x14ac:dyDescent="0.25">
      <c r="Q18567" s="30"/>
    </row>
    <row r="18568" spans="17:17" x14ac:dyDescent="0.25">
      <c r="Q18568" s="30"/>
    </row>
    <row r="18569" spans="17:17" x14ac:dyDescent="0.25">
      <c r="Q18569" s="30"/>
    </row>
    <row r="18570" spans="17:17" x14ac:dyDescent="0.25">
      <c r="Q18570" s="30"/>
    </row>
    <row r="18571" spans="17:17" x14ac:dyDescent="0.25">
      <c r="Q18571" s="30"/>
    </row>
    <row r="18572" spans="17:17" x14ac:dyDescent="0.25">
      <c r="Q18572" s="30"/>
    </row>
    <row r="18573" spans="17:17" x14ac:dyDescent="0.25">
      <c r="Q18573" s="30"/>
    </row>
    <row r="18574" spans="17:17" x14ac:dyDescent="0.25">
      <c r="Q18574" s="30"/>
    </row>
    <row r="18575" spans="17:17" x14ac:dyDescent="0.25">
      <c r="Q18575" s="30"/>
    </row>
    <row r="18576" spans="17:17" x14ac:dyDescent="0.25">
      <c r="Q18576" s="30"/>
    </row>
    <row r="18577" spans="17:17" x14ac:dyDescent="0.25">
      <c r="Q18577" s="30"/>
    </row>
    <row r="18578" spans="17:17" x14ac:dyDescent="0.25">
      <c r="Q18578" s="30"/>
    </row>
    <row r="18579" spans="17:17" x14ac:dyDescent="0.25">
      <c r="Q18579" s="30"/>
    </row>
    <row r="18580" spans="17:17" x14ac:dyDescent="0.25">
      <c r="Q18580" s="30"/>
    </row>
    <row r="18581" spans="17:17" x14ac:dyDescent="0.25">
      <c r="Q18581" s="30"/>
    </row>
    <row r="18582" spans="17:17" x14ac:dyDescent="0.25">
      <c r="Q18582" s="30"/>
    </row>
    <row r="18583" spans="17:17" x14ac:dyDescent="0.25">
      <c r="Q18583" s="30"/>
    </row>
    <row r="18584" spans="17:17" x14ac:dyDescent="0.25">
      <c r="Q18584" s="30"/>
    </row>
    <row r="18585" spans="17:17" x14ac:dyDescent="0.25">
      <c r="Q18585" s="30"/>
    </row>
    <row r="18586" spans="17:17" x14ac:dyDescent="0.25">
      <c r="Q18586" s="30"/>
    </row>
    <row r="18587" spans="17:17" x14ac:dyDescent="0.25">
      <c r="Q18587" s="30"/>
    </row>
    <row r="18588" spans="17:17" x14ac:dyDescent="0.25">
      <c r="Q18588" s="30"/>
    </row>
    <row r="18589" spans="17:17" x14ac:dyDescent="0.25">
      <c r="Q18589" s="30"/>
    </row>
    <row r="18590" spans="17:17" x14ac:dyDescent="0.25">
      <c r="Q18590" s="30"/>
    </row>
    <row r="18591" spans="17:17" x14ac:dyDescent="0.25">
      <c r="Q18591" s="30"/>
    </row>
    <row r="18592" spans="17:17" x14ac:dyDescent="0.25">
      <c r="Q18592" s="30"/>
    </row>
    <row r="18593" spans="17:17" x14ac:dyDescent="0.25">
      <c r="Q18593" s="30"/>
    </row>
    <row r="18594" spans="17:17" x14ac:dyDescent="0.25">
      <c r="Q18594" s="30"/>
    </row>
    <row r="18595" spans="17:17" x14ac:dyDescent="0.25">
      <c r="Q18595" s="30"/>
    </row>
    <row r="18596" spans="17:17" x14ac:dyDescent="0.25">
      <c r="Q18596" s="30"/>
    </row>
    <row r="18597" spans="17:17" x14ac:dyDescent="0.25">
      <c r="Q18597" s="30"/>
    </row>
    <row r="18598" spans="17:17" x14ac:dyDescent="0.25">
      <c r="Q18598" s="30"/>
    </row>
    <row r="18599" spans="17:17" x14ac:dyDescent="0.25">
      <c r="Q18599" s="30"/>
    </row>
    <row r="18600" spans="17:17" x14ac:dyDescent="0.25">
      <c r="Q18600" s="30"/>
    </row>
    <row r="18601" spans="17:17" x14ac:dyDescent="0.25">
      <c r="Q18601" s="30"/>
    </row>
    <row r="18602" spans="17:17" x14ac:dyDescent="0.25">
      <c r="Q18602" s="30"/>
    </row>
    <row r="18603" spans="17:17" x14ac:dyDescent="0.25">
      <c r="Q18603" s="30"/>
    </row>
    <row r="18604" spans="17:17" x14ac:dyDescent="0.25">
      <c r="Q18604" s="30"/>
    </row>
    <row r="18605" spans="17:17" x14ac:dyDescent="0.25">
      <c r="Q18605" s="30"/>
    </row>
    <row r="18606" spans="17:17" x14ac:dyDescent="0.25">
      <c r="Q18606" s="30"/>
    </row>
    <row r="18607" spans="17:17" x14ac:dyDescent="0.25">
      <c r="Q18607" s="30"/>
    </row>
    <row r="18608" spans="17:17" x14ac:dyDescent="0.25">
      <c r="Q18608" s="30"/>
    </row>
    <row r="18609" spans="17:17" x14ac:dyDescent="0.25">
      <c r="Q18609" s="30"/>
    </row>
    <row r="18610" spans="17:17" x14ac:dyDescent="0.25">
      <c r="Q18610" s="30"/>
    </row>
    <row r="18611" spans="17:17" x14ac:dyDescent="0.25">
      <c r="Q18611" s="30"/>
    </row>
    <row r="18612" spans="17:17" x14ac:dyDescent="0.25">
      <c r="Q18612" s="30"/>
    </row>
    <row r="18613" spans="17:17" x14ac:dyDescent="0.25">
      <c r="Q18613" s="30"/>
    </row>
    <row r="18614" spans="17:17" x14ac:dyDescent="0.25">
      <c r="Q18614" s="30"/>
    </row>
    <row r="18615" spans="17:17" x14ac:dyDescent="0.25">
      <c r="Q18615" s="30"/>
    </row>
    <row r="18616" spans="17:17" x14ac:dyDescent="0.25">
      <c r="Q18616" s="30"/>
    </row>
    <row r="18617" spans="17:17" x14ac:dyDescent="0.25">
      <c r="Q18617" s="30"/>
    </row>
    <row r="18618" spans="17:17" x14ac:dyDescent="0.25">
      <c r="Q18618" s="30"/>
    </row>
    <row r="18619" spans="17:17" x14ac:dyDescent="0.25">
      <c r="Q18619" s="30"/>
    </row>
    <row r="18620" spans="17:17" x14ac:dyDescent="0.25">
      <c r="Q18620" s="30"/>
    </row>
    <row r="18621" spans="17:17" x14ac:dyDescent="0.25">
      <c r="Q18621" s="30"/>
    </row>
    <row r="18622" spans="17:17" x14ac:dyDescent="0.25">
      <c r="Q18622" s="30"/>
    </row>
    <row r="18623" spans="17:17" x14ac:dyDescent="0.25">
      <c r="Q18623" s="30"/>
    </row>
    <row r="18624" spans="17:17" x14ac:dyDescent="0.25">
      <c r="Q18624" s="30"/>
    </row>
    <row r="18625" spans="17:17" x14ac:dyDescent="0.25">
      <c r="Q18625" s="30"/>
    </row>
    <row r="18626" spans="17:17" x14ac:dyDescent="0.25">
      <c r="Q18626" s="30"/>
    </row>
    <row r="18627" spans="17:17" x14ac:dyDescent="0.25">
      <c r="Q18627" s="30"/>
    </row>
    <row r="18628" spans="17:17" x14ac:dyDescent="0.25">
      <c r="Q18628" s="30"/>
    </row>
    <row r="18629" spans="17:17" x14ac:dyDescent="0.25">
      <c r="Q18629" s="30"/>
    </row>
    <row r="18630" spans="17:17" x14ac:dyDescent="0.25">
      <c r="Q18630" s="30"/>
    </row>
    <row r="18631" spans="17:17" x14ac:dyDescent="0.25">
      <c r="Q18631" s="30"/>
    </row>
    <row r="18632" spans="17:17" x14ac:dyDescent="0.25">
      <c r="Q18632" s="30"/>
    </row>
    <row r="18633" spans="17:17" x14ac:dyDescent="0.25">
      <c r="Q18633" s="30"/>
    </row>
    <row r="18634" spans="17:17" x14ac:dyDescent="0.25">
      <c r="Q18634" s="30"/>
    </row>
    <row r="18635" spans="17:17" x14ac:dyDescent="0.25">
      <c r="Q18635" s="30"/>
    </row>
    <row r="18636" spans="17:17" x14ac:dyDescent="0.25">
      <c r="Q18636" s="30"/>
    </row>
    <row r="18637" spans="17:17" x14ac:dyDescent="0.25">
      <c r="Q18637" s="30"/>
    </row>
    <row r="18638" spans="17:17" x14ac:dyDescent="0.25">
      <c r="Q18638" s="30"/>
    </row>
    <row r="18639" spans="17:17" x14ac:dyDescent="0.25">
      <c r="Q18639" s="30"/>
    </row>
    <row r="18640" spans="17:17" x14ac:dyDescent="0.25">
      <c r="Q18640" s="30"/>
    </row>
    <row r="18641" spans="17:17" x14ac:dyDescent="0.25">
      <c r="Q18641" s="30"/>
    </row>
    <row r="18642" spans="17:17" x14ac:dyDescent="0.25">
      <c r="Q18642" s="30"/>
    </row>
    <row r="18643" spans="17:17" x14ac:dyDescent="0.25">
      <c r="Q18643" s="30"/>
    </row>
    <row r="18644" spans="17:17" x14ac:dyDescent="0.25">
      <c r="Q18644" s="30"/>
    </row>
    <row r="18645" spans="17:17" x14ac:dyDescent="0.25">
      <c r="Q18645" s="30"/>
    </row>
    <row r="18646" spans="17:17" x14ac:dyDescent="0.25">
      <c r="Q18646" s="30"/>
    </row>
    <row r="18647" spans="17:17" x14ac:dyDescent="0.25">
      <c r="Q18647" s="30"/>
    </row>
    <row r="18648" spans="17:17" x14ac:dyDescent="0.25">
      <c r="Q18648" s="30"/>
    </row>
    <row r="18649" spans="17:17" x14ac:dyDescent="0.25">
      <c r="Q18649" s="30"/>
    </row>
    <row r="18650" spans="17:17" x14ac:dyDescent="0.25">
      <c r="Q18650" s="30"/>
    </row>
    <row r="18651" spans="17:17" x14ac:dyDescent="0.25">
      <c r="Q18651" s="30"/>
    </row>
    <row r="18652" spans="17:17" x14ac:dyDescent="0.25">
      <c r="Q18652" s="30"/>
    </row>
    <row r="18653" spans="17:17" x14ac:dyDescent="0.25">
      <c r="Q18653" s="30"/>
    </row>
    <row r="18654" spans="17:17" x14ac:dyDescent="0.25">
      <c r="Q18654" s="30"/>
    </row>
    <row r="18655" spans="17:17" x14ac:dyDescent="0.25">
      <c r="Q18655" s="30"/>
    </row>
    <row r="18656" spans="17:17" x14ac:dyDescent="0.25">
      <c r="Q18656" s="30"/>
    </row>
    <row r="18657" spans="17:17" x14ac:dyDescent="0.25">
      <c r="Q18657" s="30"/>
    </row>
    <row r="18658" spans="17:17" x14ac:dyDescent="0.25">
      <c r="Q18658" s="30"/>
    </row>
    <row r="18659" spans="17:17" x14ac:dyDescent="0.25">
      <c r="Q18659" s="30"/>
    </row>
    <row r="18660" spans="17:17" x14ac:dyDescent="0.25">
      <c r="Q18660" s="30"/>
    </row>
    <row r="18661" spans="17:17" x14ac:dyDescent="0.25">
      <c r="Q18661" s="30"/>
    </row>
    <row r="18662" spans="17:17" x14ac:dyDescent="0.25">
      <c r="Q18662" s="30"/>
    </row>
    <row r="18663" spans="17:17" x14ac:dyDescent="0.25">
      <c r="Q18663" s="30"/>
    </row>
    <row r="18664" spans="17:17" x14ac:dyDescent="0.25">
      <c r="Q18664" s="30"/>
    </row>
    <row r="18665" spans="17:17" x14ac:dyDescent="0.25">
      <c r="Q18665" s="30"/>
    </row>
    <row r="18666" spans="17:17" x14ac:dyDescent="0.25">
      <c r="Q18666" s="30"/>
    </row>
    <row r="18667" spans="17:17" x14ac:dyDescent="0.25">
      <c r="Q18667" s="30"/>
    </row>
    <row r="18668" spans="17:17" x14ac:dyDescent="0.25">
      <c r="Q18668" s="30"/>
    </row>
    <row r="18669" spans="17:17" x14ac:dyDescent="0.25">
      <c r="Q18669" s="30"/>
    </row>
    <row r="18670" spans="17:17" x14ac:dyDescent="0.25">
      <c r="Q18670" s="30"/>
    </row>
    <row r="18671" spans="17:17" x14ac:dyDescent="0.25">
      <c r="Q18671" s="30"/>
    </row>
    <row r="18672" spans="17:17" x14ac:dyDescent="0.25">
      <c r="Q18672" s="30"/>
    </row>
    <row r="18673" spans="17:17" x14ac:dyDescent="0.25">
      <c r="Q18673" s="30"/>
    </row>
    <row r="18674" spans="17:17" x14ac:dyDescent="0.25">
      <c r="Q18674" s="30"/>
    </row>
    <row r="18675" spans="17:17" x14ac:dyDescent="0.25">
      <c r="Q18675" s="30"/>
    </row>
    <row r="18676" spans="17:17" x14ac:dyDescent="0.25">
      <c r="Q18676" s="30"/>
    </row>
    <row r="18677" spans="17:17" x14ac:dyDescent="0.25">
      <c r="Q18677" s="30"/>
    </row>
    <row r="18678" spans="17:17" x14ac:dyDescent="0.25">
      <c r="Q18678" s="30"/>
    </row>
    <row r="18679" spans="17:17" x14ac:dyDescent="0.25">
      <c r="Q18679" s="30"/>
    </row>
    <row r="18680" spans="17:17" x14ac:dyDescent="0.25">
      <c r="Q18680" s="30"/>
    </row>
    <row r="18681" spans="17:17" x14ac:dyDescent="0.25">
      <c r="Q18681" s="30"/>
    </row>
    <row r="18682" spans="17:17" x14ac:dyDescent="0.25">
      <c r="Q18682" s="30"/>
    </row>
    <row r="18683" spans="17:17" x14ac:dyDescent="0.25">
      <c r="Q18683" s="30"/>
    </row>
    <row r="18684" spans="17:17" x14ac:dyDescent="0.25">
      <c r="Q18684" s="30"/>
    </row>
    <row r="18685" spans="17:17" x14ac:dyDescent="0.25">
      <c r="Q18685" s="30"/>
    </row>
    <row r="18686" spans="17:17" x14ac:dyDescent="0.25">
      <c r="Q18686" s="30"/>
    </row>
    <row r="18687" spans="17:17" x14ac:dyDescent="0.25">
      <c r="Q18687" s="30"/>
    </row>
    <row r="18688" spans="17:17" x14ac:dyDescent="0.25">
      <c r="Q18688" s="30"/>
    </row>
    <row r="18689" spans="17:17" x14ac:dyDescent="0.25">
      <c r="Q18689" s="30"/>
    </row>
    <row r="18690" spans="17:17" x14ac:dyDescent="0.25">
      <c r="Q18690" s="30"/>
    </row>
    <row r="18691" spans="17:17" x14ac:dyDescent="0.25">
      <c r="Q18691" s="30"/>
    </row>
    <row r="18692" spans="17:17" x14ac:dyDescent="0.25">
      <c r="Q18692" s="30"/>
    </row>
    <row r="18693" spans="17:17" x14ac:dyDescent="0.25">
      <c r="Q18693" s="30"/>
    </row>
    <row r="18694" spans="17:17" x14ac:dyDescent="0.25">
      <c r="Q18694" s="30"/>
    </row>
    <row r="18695" spans="17:17" x14ac:dyDescent="0.25">
      <c r="Q18695" s="30"/>
    </row>
    <row r="18696" spans="17:17" x14ac:dyDescent="0.25">
      <c r="Q18696" s="30"/>
    </row>
    <row r="18697" spans="17:17" x14ac:dyDescent="0.25">
      <c r="Q18697" s="30"/>
    </row>
    <row r="18698" spans="17:17" x14ac:dyDescent="0.25">
      <c r="Q18698" s="30"/>
    </row>
    <row r="18699" spans="17:17" x14ac:dyDescent="0.25">
      <c r="Q18699" s="30"/>
    </row>
    <row r="18700" spans="17:17" x14ac:dyDescent="0.25">
      <c r="Q18700" s="30"/>
    </row>
    <row r="18701" spans="17:17" x14ac:dyDescent="0.25">
      <c r="Q18701" s="30"/>
    </row>
    <row r="18702" spans="17:17" x14ac:dyDescent="0.25">
      <c r="Q18702" s="30"/>
    </row>
    <row r="18703" spans="17:17" x14ac:dyDescent="0.25">
      <c r="Q18703" s="30"/>
    </row>
    <row r="18704" spans="17:17" x14ac:dyDescent="0.25">
      <c r="Q18704" s="30"/>
    </row>
    <row r="18705" spans="17:17" x14ac:dyDescent="0.25">
      <c r="Q18705" s="30"/>
    </row>
    <row r="18706" spans="17:17" x14ac:dyDescent="0.25">
      <c r="Q18706" s="30"/>
    </row>
    <row r="18707" spans="17:17" x14ac:dyDescent="0.25">
      <c r="Q18707" s="30"/>
    </row>
    <row r="18708" spans="17:17" x14ac:dyDescent="0.25">
      <c r="Q18708" s="30"/>
    </row>
    <row r="18709" spans="17:17" x14ac:dyDescent="0.25">
      <c r="Q18709" s="30"/>
    </row>
    <row r="18710" spans="17:17" x14ac:dyDescent="0.25">
      <c r="Q18710" s="30"/>
    </row>
    <row r="18711" spans="17:17" x14ac:dyDescent="0.25">
      <c r="Q18711" s="30"/>
    </row>
    <row r="18712" spans="17:17" x14ac:dyDescent="0.25">
      <c r="Q18712" s="30"/>
    </row>
    <row r="18713" spans="17:17" x14ac:dyDescent="0.25">
      <c r="Q18713" s="30"/>
    </row>
    <row r="18714" spans="17:17" x14ac:dyDescent="0.25">
      <c r="Q18714" s="30"/>
    </row>
    <row r="18715" spans="17:17" x14ac:dyDescent="0.25">
      <c r="Q18715" s="30"/>
    </row>
    <row r="18716" spans="17:17" x14ac:dyDescent="0.25">
      <c r="Q18716" s="30"/>
    </row>
    <row r="18717" spans="17:17" x14ac:dyDescent="0.25">
      <c r="Q18717" s="30"/>
    </row>
    <row r="18718" spans="17:17" x14ac:dyDescent="0.25">
      <c r="Q18718" s="30"/>
    </row>
    <row r="18719" spans="17:17" x14ac:dyDescent="0.25">
      <c r="Q18719" s="30"/>
    </row>
    <row r="18720" spans="17:17" x14ac:dyDescent="0.25">
      <c r="Q18720" s="30"/>
    </row>
    <row r="18721" spans="17:17" x14ac:dyDescent="0.25">
      <c r="Q18721" s="30"/>
    </row>
    <row r="18722" spans="17:17" x14ac:dyDescent="0.25">
      <c r="Q18722" s="30"/>
    </row>
    <row r="18723" spans="17:17" x14ac:dyDescent="0.25">
      <c r="Q18723" s="30"/>
    </row>
    <row r="18724" spans="17:17" x14ac:dyDescent="0.25">
      <c r="Q18724" s="30"/>
    </row>
    <row r="18725" spans="17:17" x14ac:dyDescent="0.25">
      <c r="Q18725" s="30"/>
    </row>
    <row r="18726" spans="17:17" x14ac:dyDescent="0.25">
      <c r="Q18726" s="30"/>
    </row>
    <row r="18727" spans="17:17" x14ac:dyDescent="0.25">
      <c r="Q18727" s="30"/>
    </row>
    <row r="18728" spans="17:17" x14ac:dyDescent="0.25">
      <c r="Q18728" s="30"/>
    </row>
    <row r="18729" spans="17:17" x14ac:dyDescent="0.25">
      <c r="Q18729" s="30"/>
    </row>
    <row r="18730" spans="17:17" x14ac:dyDescent="0.25">
      <c r="Q18730" s="30"/>
    </row>
    <row r="18731" spans="17:17" x14ac:dyDescent="0.25">
      <c r="Q18731" s="30"/>
    </row>
    <row r="18732" spans="17:17" x14ac:dyDescent="0.25">
      <c r="Q18732" s="30"/>
    </row>
    <row r="18733" spans="17:17" x14ac:dyDescent="0.25">
      <c r="Q18733" s="30"/>
    </row>
    <row r="18734" spans="17:17" x14ac:dyDescent="0.25">
      <c r="Q18734" s="30"/>
    </row>
    <row r="18735" spans="17:17" x14ac:dyDescent="0.25">
      <c r="Q18735" s="30"/>
    </row>
    <row r="18736" spans="17:17" x14ac:dyDescent="0.25">
      <c r="Q18736" s="30"/>
    </row>
    <row r="18737" spans="17:17" x14ac:dyDescent="0.25">
      <c r="Q18737" s="30"/>
    </row>
    <row r="18738" spans="17:17" x14ac:dyDescent="0.25">
      <c r="Q18738" s="30"/>
    </row>
    <row r="18739" spans="17:17" x14ac:dyDescent="0.25">
      <c r="Q18739" s="30"/>
    </row>
    <row r="18740" spans="17:17" x14ac:dyDescent="0.25">
      <c r="Q18740" s="30"/>
    </row>
    <row r="18741" spans="17:17" x14ac:dyDescent="0.25">
      <c r="Q18741" s="30"/>
    </row>
    <row r="18742" spans="17:17" x14ac:dyDescent="0.25">
      <c r="Q18742" s="30"/>
    </row>
    <row r="18743" spans="17:17" x14ac:dyDescent="0.25">
      <c r="Q18743" s="30"/>
    </row>
    <row r="18744" spans="17:17" x14ac:dyDescent="0.25">
      <c r="Q18744" s="30"/>
    </row>
    <row r="18745" spans="17:17" x14ac:dyDescent="0.25">
      <c r="Q18745" s="30"/>
    </row>
    <row r="18746" spans="17:17" x14ac:dyDescent="0.25">
      <c r="Q18746" s="30"/>
    </row>
    <row r="18747" spans="17:17" x14ac:dyDescent="0.25">
      <c r="Q18747" s="30"/>
    </row>
    <row r="18748" spans="17:17" x14ac:dyDescent="0.25">
      <c r="Q18748" s="30"/>
    </row>
    <row r="18749" spans="17:17" x14ac:dyDescent="0.25">
      <c r="Q18749" s="30"/>
    </row>
    <row r="18750" spans="17:17" x14ac:dyDescent="0.25">
      <c r="Q18750" s="30"/>
    </row>
    <row r="18751" spans="17:17" x14ac:dyDescent="0.25">
      <c r="Q18751" s="30"/>
    </row>
    <row r="18752" spans="17:17" x14ac:dyDescent="0.25">
      <c r="Q18752" s="30"/>
    </row>
    <row r="18753" spans="17:17" x14ac:dyDescent="0.25">
      <c r="Q18753" s="30"/>
    </row>
    <row r="18754" spans="17:17" x14ac:dyDescent="0.25">
      <c r="Q18754" s="30"/>
    </row>
    <row r="18755" spans="17:17" x14ac:dyDescent="0.25">
      <c r="Q18755" s="30"/>
    </row>
    <row r="18756" spans="17:17" x14ac:dyDescent="0.25">
      <c r="Q18756" s="30"/>
    </row>
    <row r="18757" spans="17:17" x14ac:dyDescent="0.25">
      <c r="Q18757" s="30"/>
    </row>
    <row r="18758" spans="17:17" x14ac:dyDescent="0.25">
      <c r="Q18758" s="30"/>
    </row>
    <row r="18759" spans="17:17" x14ac:dyDescent="0.25">
      <c r="Q18759" s="30"/>
    </row>
    <row r="18760" spans="17:17" x14ac:dyDescent="0.25">
      <c r="Q18760" s="30"/>
    </row>
    <row r="18761" spans="17:17" x14ac:dyDescent="0.25">
      <c r="Q18761" s="30"/>
    </row>
    <row r="18762" spans="17:17" x14ac:dyDescent="0.25">
      <c r="Q18762" s="30"/>
    </row>
    <row r="18763" spans="17:17" x14ac:dyDescent="0.25">
      <c r="Q18763" s="30"/>
    </row>
    <row r="18764" spans="17:17" x14ac:dyDescent="0.25">
      <c r="Q18764" s="30"/>
    </row>
    <row r="18765" spans="17:17" x14ac:dyDescent="0.25">
      <c r="Q18765" s="30"/>
    </row>
    <row r="18766" spans="17:17" x14ac:dyDescent="0.25">
      <c r="Q18766" s="30"/>
    </row>
    <row r="18767" spans="17:17" x14ac:dyDescent="0.25">
      <c r="Q18767" s="30"/>
    </row>
    <row r="18768" spans="17:17" x14ac:dyDescent="0.25">
      <c r="Q18768" s="30"/>
    </row>
    <row r="18769" spans="17:17" x14ac:dyDescent="0.25">
      <c r="Q18769" s="30"/>
    </row>
    <row r="18770" spans="17:17" x14ac:dyDescent="0.25">
      <c r="Q18770" s="30"/>
    </row>
    <row r="18771" spans="17:17" x14ac:dyDescent="0.25">
      <c r="Q18771" s="30"/>
    </row>
    <row r="18772" spans="17:17" x14ac:dyDescent="0.25">
      <c r="Q18772" s="30"/>
    </row>
    <row r="18773" spans="17:17" x14ac:dyDescent="0.25">
      <c r="Q18773" s="30"/>
    </row>
    <row r="18774" spans="17:17" x14ac:dyDescent="0.25">
      <c r="Q18774" s="30"/>
    </row>
    <row r="18775" spans="17:17" x14ac:dyDescent="0.25">
      <c r="Q18775" s="30"/>
    </row>
    <row r="18776" spans="17:17" x14ac:dyDescent="0.25">
      <c r="Q18776" s="30"/>
    </row>
    <row r="18777" spans="17:17" x14ac:dyDescent="0.25">
      <c r="Q18777" s="30"/>
    </row>
    <row r="18778" spans="17:17" x14ac:dyDescent="0.25">
      <c r="Q18778" s="30"/>
    </row>
    <row r="18779" spans="17:17" x14ac:dyDescent="0.25">
      <c r="Q18779" s="30"/>
    </row>
    <row r="18780" spans="17:17" x14ac:dyDescent="0.25">
      <c r="Q18780" s="30"/>
    </row>
    <row r="18781" spans="17:17" x14ac:dyDescent="0.25">
      <c r="Q18781" s="30"/>
    </row>
    <row r="18782" spans="17:17" x14ac:dyDescent="0.25">
      <c r="Q18782" s="30"/>
    </row>
    <row r="18783" spans="17:17" x14ac:dyDescent="0.25">
      <c r="Q18783" s="30"/>
    </row>
    <row r="18784" spans="17:17" x14ac:dyDescent="0.25">
      <c r="Q18784" s="30"/>
    </row>
    <row r="18785" spans="17:17" x14ac:dyDescent="0.25">
      <c r="Q18785" s="30"/>
    </row>
    <row r="18786" spans="17:17" x14ac:dyDescent="0.25">
      <c r="Q18786" s="30"/>
    </row>
    <row r="18787" spans="17:17" x14ac:dyDescent="0.25">
      <c r="Q18787" s="30"/>
    </row>
    <row r="18788" spans="17:17" x14ac:dyDescent="0.25">
      <c r="Q18788" s="30"/>
    </row>
    <row r="18789" spans="17:17" x14ac:dyDescent="0.25">
      <c r="Q18789" s="30"/>
    </row>
    <row r="18790" spans="17:17" x14ac:dyDescent="0.25">
      <c r="Q18790" s="30"/>
    </row>
    <row r="18791" spans="17:17" x14ac:dyDescent="0.25">
      <c r="Q18791" s="30"/>
    </row>
    <row r="18792" spans="17:17" x14ac:dyDescent="0.25">
      <c r="Q18792" s="30"/>
    </row>
    <row r="18793" spans="17:17" x14ac:dyDescent="0.25">
      <c r="Q18793" s="30"/>
    </row>
    <row r="18794" spans="17:17" x14ac:dyDescent="0.25">
      <c r="Q18794" s="30"/>
    </row>
    <row r="18795" spans="17:17" x14ac:dyDescent="0.25">
      <c r="Q18795" s="30"/>
    </row>
    <row r="18796" spans="17:17" x14ac:dyDescent="0.25">
      <c r="Q18796" s="30"/>
    </row>
    <row r="18797" spans="17:17" x14ac:dyDescent="0.25">
      <c r="Q18797" s="30"/>
    </row>
    <row r="18798" spans="17:17" x14ac:dyDescent="0.25">
      <c r="Q18798" s="30"/>
    </row>
    <row r="18799" spans="17:17" x14ac:dyDescent="0.25">
      <c r="Q18799" s="30"/>
    </row>
    <row r="18800" spans="17:17" x14ac:dyDescent="0.25">
      <c r="Q18800" s="30"/>
    </row>
    <row r="18801" spans="17:17" x14ac:dyDescent="0.25">
      <c r="Q18801" s="30"/>
    </row>
    <row r="18802" spans="17:17" x14ac:dyDescent="0.25">
      <c r="Q18802" s="30"/>
    </row>
    <row r="18803" spans="17:17" x14ac:dyDescent="0.25">
      <c r="Q18803" s="30"/>
    </row>
    <row r="18804" spans="17:17" x14ac:dyDescent="0.25">
      <c r="Q18804" s="30"/>
    </row>
    <row r="18805" spans="17:17" x14ac:dyDescent="0.25">
      <c r="Q18805" s="30"/>
    </row>
    <row r="18806" spans="17:17" x14ac:dyDescent="0.25">
      <c r="Q18806" s="30"/>
    </row>
    <row r="18807" spans="17:17" x14ac:dyDescent="0.25">
      <c r="Q18807" s="30"/>
    </row>
    <row r="18808" spans="17:17" x14ac:dyDescent="0.25">
      <c r="Q18808" s="30"/>
    </row>
    <row r="18809" spans="17:17" x14ac:dyDescent="0.25">
      <c r="Q18809" s="30"/>
    </row>
    <row r="18810" spans="17:17" x14ac:dyDescent="0.25">
      <c r="Q18810" s="30"/>
    </row>
    <row r="18811" spans="17:17" x14ac:dyDescent="0.25">
      <c r="Q18811" s="30"/>
    </row>
    <row r="18812" spans="17:17" x14ac:dyDescent="0.25">
      <c r="Q18812" s="30"/>
    </row>
    <row r="18813" spans="17:17" x14ac:dyDescent="0.25">
      <c r="Q18813" s="30"/>
    </row>
    <row r="18814" spans="17:17" x14ac:dyDescent="0.25">
      <c r="Q18814" s="30"/>
    </row>
    <row r="18815" spans="17:17" x14ac:dyDescent="0.25">
      <c r="Q18815" s="30"/>
    </row>
    <row r="18816" spans="17:17" x14ac:dyDescent="0.25">
      <c r="Q18816" s="30"/>
    </row>
    <row r="18817" spans="17:17" x14ac:dyDescent="0.25">
      <c r="Q18817" s="30"/>
    </row>
    <row r="18818" spans="17:17" x14ac:dyDescent="0.25">
      <c r="Q18818" s="30"/>
    </row>
    <row r="18819" spans="17:17" x14ac:dyDescent="0.25">
      <c r="Q18819" s="30"/>
    </row>
    <row r="18820" spans="17:17" x14ac:dyDescent="0.25">
      <c r="Q18820" s="30"/>
    </row>
    <row r="18821" spans="17:17" x14ac:dyDescent="0.25">
      <c r="Q18821" s="30"/>
    </row>
    <row r="18822" spans="17:17" x14ac:dyDescent="0.25">
      <c r="Q18822" s="30"/>
    </row>
    <row r="18823" spans="17:17" x14ac:dyDescent="0.25">
      <c r="Q18823" s="30"/>
    </row>
    <row r="18824" spans="17:17" x14ac:dyDescent="0.25">
      <c r="Q18824" s="30"/>
    </row>
    <row r="18825" spans="17:17" x14ac:dyDescent="0.25">
      <c r="Q18825" s="30"/>
    </row>
    <row r="18826" spans="17:17" x14ac:dyDescent="0.25">
      <c r="Q18826" s="30"/>
    </row>
    <row r="18827" spans="17:17" x14ac:dyDescent="0.25">
      <c r="Q18827" s="30"/>
    </row>
    <row r="18828" spans="17:17" x14ac:dyDescent="0.25">
      <c r="Q18828" s="30"/>
    </row>
    <row r="18829" spans="17:17" x14ac:dyDescent="0.25">
      <c r="Q18829" s="30"/>
    </row>
    <row r="18830" spans="17:17" x14ac:dyDescent="0.25">
      <c r="Q18830" s="30"/>
    </row>
    <row r="18831" spans="17:17" x14ac:dyDescent="0.25">
      <c r="Q18831" s="30"/>
    </row>
    <row r="18832" spans="17:17" x14ac:dyDescent="0.25">
      <c r="Q18832" s="30"/>
    </row>
    <row r="18833" spans="17:17" x14ac:dyDescent="0.25">
      <c r="Q18833" s="30"/>
    </row>
    <row r="18834" spans="17:17" x14ac:dyDescent="0.25">
      <c r="Q18834" s="30"/>
    </row>
    <row r="18835" spans="17:17" x14ac:dyDescent="0.25">
      <c r="Q18835" s="30"/>
    </row>
    <row r="18836" spans="17:17" x14ac:dyDescent="0.25">
      <c r="Q18836" s="30"/>
    </row>
    <row r="18837" spans="17:17" x14ac:dyDescent="0.25">
      <c r="Q18837" s="30"/>
    </row>
    <row r="18838" spans="17:17" x14ac:dyDescent="0.25">
      <c r="Q18838" s="30"/>
    </row>
    <row r="18839" spans="17:17" x14ac:dyDescent="0.25">
      <c r="Q18839" s="30"/>
    </row>
    <row r="18840" spans="17:17" x14ac:dyDescent="0.25">
      <c r="Q18840" s="30"/>
    </row>
    <row r="18841" spans="17:17" x14ac:dyDescent="0.25">
      <c r="Q18841" s="30"/>
    </row>
    <row r="18842" spans="17:17" x14ac:dyDescent="0.25">
      <c r="Q18842" s="30"/>
    </row>
    <row r="18843" spans="17:17" x14ac:dyDescent="0.25">
      <c r="Q18843" s="30"/>
    </row>
    <row r="18844" spans="17:17" x14ac:dyDescent="0.25">
      <c r="Q18844" s="30"/>
    </row>
    <row r="18845" spans="17:17" x14ac:dyDescent="0.25">
      <c r="Q18845" s="30"/>
    </row>
    <row r="18846" spans="17:17" x14ac:dyDescent="0.25">
      <c r="Q18846" s="30"/>
    </row>
    <row r="18847" spans="17:17" x14ac:dyDescent="0.25">
      <c r="Q18847" s="30"/>
    </row>
    <row r="18848" spans="17:17" x14ac:dyDescent="0.25">
      <c r="Q18848" s="30"/>
    </row>
    <row r="18849" spans="17:17" x14ac:dyDescent="0.25">
      <c r="Q18849" s="30"/>
    </row>
    <row r="18850" spans="17:17" x14ac:dyDescent="0.25">
      <c r="Q18850" s="30"/>
    </row>
    <row r="18851" spans="17:17" x14ac:dyDescent="0.25">
      <c r="Q18851" s="30"/>
    </row>
    <row r="18852" spans="17:17" x14ac:dyDescent="0.25">
      <c r="Q18852" s="30"/>
    </row>
    <row r="18853" spans="17:17" x14ac:dyDescent="0.25">
      <c r="Q18853" s="30"/>
    </row>
    <row r="18854" spans="17:17" x14ac:dyDescent="0.25">
      <c r="Q18854" s="30"/>
    </row>
    <row r="18855" spans="17:17" x14ac:dyDescent="0.25">
      <c r="Q18855" s="30"/>
    </row>
    <row r="18856" spans="17:17" x14ac:dyDescent="0.25">
      <c r="Q18856" s="30"/>
    </row>
    <row r="18857" spans="17:17" x14ac:dyDescent="0.25">
      <c r="Q18857" s="30"/>
    </row>
    <row r="18858" spans="17:17" x14ac:dyDescent="0.25">
      <c r="Q18858" s="30"/>
    </row>
    <row r="18859" spans="17:17" x14ac:dyDescent="0.25">
      <c r="Q18859" s="30"/>
    </row>
    <row r="18860" spans="17:17" x14ac:dyDescent="0.25">
      <c r="Q18860" s="30"/>
    </row>
    <row r="18861" spans="17:17" x14ac:dyDescent="0.25">
      <c r="Q18861" s="30"/>
    </row>
    <row r="18862" spans="17:17" x14ac:dyDescent="0.25">
      <c r="Q18862" s="30"/>
    </row>
    <row r="18863" spans="17:17" x14ac:dyDescent="0.25">
      <c r="Q18863" s="30"/>
    </row>
    <row r="18864" spans="17:17" x14ac:dyDescent="0.25">
      <c r="Q18864" s="30"/>
    </row>
    <row r="18865" spans="17:17" x14ac:dyDescent="0.25">
      <c r="Q18865" s="30"/>
    </row>
    <row r="18866" spans="17:17" x14ac:dyDescent="0.25">
      <c r="Q18866" s="30"/>
    </row>
    <row r="18867" spans="17:17" x14ac:dyDescent="0.25">
      <c r="Q18867" s="30"/>
    </row>
    <row r="18868" spans="17:17" x14ac:dyDescent="0.25">
      <c r="Q18868" s="30"/>
    </row>
    <row r="18869" spans="17:17" x14ac:dyDescent="0.25">
      <c r="Q18869" s="30"/>
    </row>
    <row r="18870" spans="17:17" x14ac:dyDescent="0.25">
      <c r="Q18870" s="30"/>
    </row>
    <row r="18871" spans="17:17" x14ac:dyDescent="0.25">
      <c r="Q18871" s="30"/>
    </row>
    <row r="18872" spans="17:17" x14ac:dyDescent="0.25">
      <c r="Q18872" s="30"/>
    </row>
    <row r="18873" spans="17:17" x14ac:dyDescent="0.25">
      <c r="Q18873" s="30"/>
    </row>
    <row r="18874" spans="17:17" x14ac:dyDescent="0.25">
      <c r="Q18874" s="30"/>
    </row>
    <row r="18875" spans="17:17" x14ac:dyDescent="0.25">
      <c r="Q18875" s="30"/>
    </row>
    <row r="18876" spans="17:17" x14ac:dyDescent="0.25">
      <c r="Q18876" s="30"/>
    </row>
    <row r="18877" spans="17:17" x14ac:dyDescent="0.25">
      <c r="Q18877" s="30"/>
    </row>
    <row r="18878" spans="17:17" x14ac:dyDescent="0.25">
      <c r="Q18878" s="30"/>
    </row>
    <row r="18879" spans="17:17" x14ac:dyDescent="0.25">
      <c r="Q18879" s="30"/>
    </row>
    <row r="18880" spans="17:17" x14ac:dyDescent="0.25">
      <c r="Q18880" s="30"/>
    </row>
    <row r="18881" spans="17:17" x14ac:dyDescent="0.25">
      <c r="Q18881" s="30"/>
    </row>
    <row r="18882" spans="17:17" x14ac:dyDescent="0.25">
      <c r="Q18882" s="30"/>
    </row>
    <row r="18883" spans="17:17" x14ac:dyDescent="0.25">
      <c r="Q18883" s="30"/>
    </row>
    <row r="18884" spans="17:17" x14ac:dyDescent="0.25">
      <c r="Q18884" s="30"/>
    </row>
    <row r="18885" spans="17:17" x14ac:dyDescent="0.25">
      <c r="Q18885" s="30"/>
    </row>
    <row r="18886" spans="17:17" x14ac:dyDescent="0.25">
      <c r="Q18886" s="30"/>
    </row>
    <row r="18887" spans="17:17" x14ac:dyDescent="0.25">
      <c r="Q18887" s="30"/>
    </row>
    <row r="18888" spans="17:17" x14ac:dyDescent="0.25">
      <c r="Q18888" s="30"/>
    </row>
    <row r="18889" spans="17:17" x14ac:dyDescent="0.25">
      <c r="Q18889" s="30"/>
    </row>
    <row r="18890" spans="17:17" x14ac:dyDescent="0.25">
      <c r="Q18890" s="30"/>
    </row>
    <row r="18891" spans="17:17" x14ac:dyDescent="0.25">
      <c r="Q18891" s="30"/>
    </row>
    <row r="18892" spans="17:17" x14ac:dyDescent="0.25">
      <c r="Q18892" s="30"/>
    </row>
    <row r="18893" spans="17:17" x14ac:dyDescent="0.25">
      <c r="Q18893" s="30"/>
    </row>
    <row r="18894" spans="17:17" x14ac:dyDescent="0.25">
      <c r="Q18894" s="30"/>
    </row>
    <row r="18895" spans="17:17" x14ac:dyDescent="0.25">
      <c r="Q18895" s="30"/>
    </row>
    <row r="18896" spans="17:17" x14ac:dyDescent="0.25">
      <c r="Q18896" s="30"/>
    </row>
    <row r="18897" spans="17:17" x14ac:dyDescent="0.25">
      <c r="Q18897" s="30"/>
    </row>
    <row r="18898" spans="17:17" x14ac:dyDescent="0.25">
      <c r="Q18898" s="30"/>
    </row>
    <row r="18899" spans="17:17" x14ac:dyDescent="0.25">
      <c r="Q18899" s="30"/>
    </row>
    <row r="18900" spans="17:17" x14ac:dyDescent="0.25">
      <c r="Q18900" s="30"/>
    </row>
    <row r="18901" spans="17:17" x14ac:dyDescent="0.25">
      <c r="Q18901" s="30"/>
    </row>
    <row r="18902" spans="17:17" x14ac:dyDescent="0.25">
      <c r="Q18902" s="30"/>
    </row>
    <row r="18903" spans="17:17" x14ac:dyDescent="0.25">
      <c r="Q18903" s="30"/>
    </row>
    <row r="18904" spans="17:17" x14ac:dyDescent="0.25">
      <c r="Q18904" s="30"/>
    </row>
    <row r="18905" spans="17:17" x14ac:dyDescent="0.25">
      <c r="Q18905" s="30"/>
    </row>
    <row r="18906" spans="17:17" x14ac:dyDescent="0.25">
      <c r="Q18906" s="30"/>
    </row>
    <row r="18907" spans="17:17" x14ac:dyDescent="0.25">
      <c r="Q18907" s="30"/>
    </row>
    <row r="18908" spans="17:17" x14ac:dyDescent="0.25">
      <c r="Q18908" s="30"/>
    </row>
    <row r="18909" spans="17:17" x14ac:dyDescent="0.25">
      <c r="Q18909" s="30"/>
    </row>
    <row r="18910" spans="17:17" x14ac:dyDescent="0.25">
      <c r="Q18910" s="30"/>
    </row>
    <row r="18911" spans="17:17" x14ac:dyDescent="0.25">
      <c r="Q18911" s="30"/>
    </row>
    <row r="18912" spans="17:17" x14ac:dyDescent="0.25">
      <c r="Q18912" s="30"/>
    </row>
    <row r="18913" spans="17:17" x14ac:dyDescent="0.25">
      <c r="Q18913" s="30"/>
    </row>
    <row r="18914" spans="17:17" x14ac:dyDescent="0.25">
      <c r="Q18914" s="30"/>
    </row>
    <row r="18915" spans="17:17" x14ac:dyDescent="0.25">
      <c r="Q18915" s="30"/>
    </row>
    <row r="18916" spans="17:17" x14ac:dyDescent="0.25">
      <c r="Q18916" s="30"/>
    </row>
    <row r="18917" spans="17:17" x14ac:dyDescent="0.25">
      <c r="Q18917" s="30"/>
    </row>
    <row r="18918" spans="17:17" x14ac:dyDescent="0.25">
      <c r="Q18918" s="30"/>
    </row>
    <row r="18919" spans="17:17" x14ac:dyDescent="0.25">
      <c r="Q18919" s="30"/>
    </row>
    <row r="18920" spans="17:17" x14ac:dyDescent="0.25">
      <c r="Q18920" s="30"/>
    </row>
    <row r="18921" spans="17:17" x14ac:dyDescent="0.25">
      <c r="Q18921" s="30"/>
    </row>
    <row r="18922" spans="17:17" x14ac:dyDescent="0.25">
      <c r="Q18922" s="30"/>
    </row>
    <row r="18923" spans="17:17" x14ac:dyDescent="0.25">
      <c r="Q18923" s="30"/>
    </row>
    <row r="18924" spans="17:17" x14ac:dyDescent="0.25">
      <c r="Q18924" s="30"/>
    </row>
    <row r="18925" spans="17:17" x14ac:dyDescent="0.25">
      <c r="Q18925" s="30"/>
    </row>
    <row r="18926" spans="17:17" x14ac:dyDescent="0.25">
      <c r="Q18926" s="30"/>
    </row>
    <row r="18927" spans="17:17" x14ac:dyDescent="0.25">
      <c r="Q18927" s="30"/>
    </row>
    <row r="18928" spans="17:17" x14ac:dyDescent="0.25">
      <c r="Q18928" s="30"/>
    </row>
    <row r="18929" spans="17:17" x14ac:dyDescent="0.25">
      <c r="Q18929" s="30"/>
    </row>
    <row r="18930" spans="17:17" x14ac:dyDescent="0.25">
      <c r="Q18930" s="30"/>
    </row>
    <row r="18931" spans="17:17" x14ac:dyDescent="0.25">
      <c r="Q18931" s="30"/>
    </row>
    <row r="18932" spans="17:17" x14ac:dyDescent="0.25">
      <c r="Q18932" s="30"/>
    </row>
    <row r="18933" spans="17:17" x14ac:dyDescent="0.25">
      <c r="Q18933" s="30"/>
    </row>
    <row r="18934" spans="17:17" x14ac:dyDescent="0.25">
      <c r="Q18934" s="30"/>
    </row>
    <row r="18935" spans="17:17" x14ac:dyDescent="0.25">
      <c r="Q18935" s="30"/>
    </row>
    <row r="18936" spans="17:17" x14ac:dyDescent="0.25">
      <c r="Q18936" s="30"/>
    </row>
    <row r="18937" spans="17:17" x14ac:dyDescent="0.25">
      <c r="Q18937" s="30"/>
    </row>
    <row r="18938" spans="17:17" x14ac:dyDescent="0.25">
      <c r="Q18938" s="30"/>
    </row>
    <row r="18939" spans="17:17" x14ac:dyDescent="0.25">
      <c r="Q18939" s="30"/>
    </row>
    <row r="18940" spans="17:17" x14ac:dyDescent="0.25">
      <c r="Q18940" s="30"/>
    </row>
    <row r="18941" spans="17:17" x14ac:dyDescent="0.25">
      <c r="Q18941" s="30"/>
    </row>
    <row r="18942" spans="17:17" x14ac:dyDescent="0.25">
      <c r="Q18942" s="30"/>
    </row>
    <row r="18943" spans="17:17" x14ac:dyDescent="0.25">
      <c r="Q18943" s="30"/>
    </row>
    <row r="18944" spans="17:17" x14ac:dyDescent="0.25">
      <c r="Q18944" s="30"/>
    </row>
    <row r="18945" spans="17:17" x14ac:dyDescent="0.25">
      <c r="Q18945" s="30"/>
    </row>
    <row r="18946" spans="17:17" x14ac:dyDescent="0.25">
      <c r="Q18946" s="30"/>
    </row>
    <row r="18947" spans="17:17" x14ac:dyDescent="0.25">
      <c r="Q18947" s="30"/>
    </row>
    <row r="18948" spans="17:17" x14ac:dyDescent="0.25">
      <c r="Q18948" s="30"/>
    </row>
    <row r="18949" spans="17:17" x14ac:dyDescent="0.25">
      <c r="Q18949" s="30"/>
    </row>
    <row r="18950" spans="17:17" x14ac:dyDescent="0.25">
      <c r="Q18950" s="30"/>
    </row>
    <row r="18951" spans="17:17" x14ac:dyDescent="0.25">
      <c r="Q18951" s="30"/>
    </row>
    <row r="18952" spans="17:17" x14ac:dyDescent="0.25">
      <c r="Q18952" s="30"/>
    </row>
    <row r="18953" spans="17:17" x14ac:dyDescent="0.25">
      <c r="Q18953" s="30"/>
    </row>
    <row r="18954" spans="17:17" x14ac:dyDescent="0.25">
      <c r="Q18954" s="30"/>
    </row>
    <row r="18955" spans="17:17" x14ac:dyDescent="0.25">
      <c r="Q18955" s="30"/>
    </row>
    <row r="18956" spans="17:17" x14ac:dyDescent="0.25">
      <c r="Q18956" s="30"/>
    </row>
    <row r="18957" spans="17:17" x14ac:dyDescent="0.25">
      <c r="Q18957" s="30"/>
    </row>
    <row r="18958" spans="17:17" x14ac:dyDescent="0.25">
      <c r="Q18958" s="30"/>
    </row>
    <row r="18959" spans="17:17" x14ac:dyDescent="0.25">
      <c r="Q18959" s="30"/>
    </row>
    <row r="18960" spans="17:17" x14ac:dyDescent="0.25">
      <c r="Q18960" s="30"/>
    </row>
    <row r="18961" spans="17:17" x14ac:dyDescent="0.25">
      <c r="Q18961" s="30"/>
    </row>
    <row r="18962" spans="17:17" x14ac:dyDescent="0.25">
      <c r="Q18962" s="30"/>
    </row>
    <row r="18963" spans="17:17" x14ac:dyDescent="0.25">
      <c r="Q18963" s="30"/>
    </row>
    <row r="18964" spans="17:17" x14ac:dyDescent="0.25">
      <c r="Q18964" s="30"/>
    </row>
    <row r="18965" spans="17:17" x14ac:dyDescent="0.25">
      <c r="Q18965" s="30"/>
    </row>
    <row r="18966" spans="17:17" x14ac:dyDescent="0.25">
      <c r="Q18966" s="30"/>
    </row>
    <row r="18967" spans="17:17" x14ac:dyDescent="0.25">
      <c r="Q18967" s="30"/>
    </row>
    <row r="18968" spans="17:17" x14ac:dyDescent="0.25">
      <c r="Q18968" s="30"/>
    </row>
    <row r="18969" spans="17:17" x14ac:dyDescent="0.25">
      <c r="Q18969" s="30"/>
    </row>
    <row r="18970" spans="17:17" x14ac:dyDescent="0.25">
      <c r="Q18970" s="30"/>
    </row>
    <row r="18971" spans="17:17" x14ac:dyDescent="0.25">
      <c r="Q18971" s="30"/>
    </row>
    <row r="18972" spans="17:17" x14ac:dyDescent="0.25">
      <c r="Q18972" s="30"/>
    </row>
    <row r="18973" spans="17:17" x14ac:dyDescent="0.25">
      <c r="Q18973" s="30"/>
    </row>
    <row r="18974" spans="17:17" x14ac:dyDescent="0.25">
      <c r="Q18974" s="30"/>
    </row>
    <row r="18975" spans="17:17" x14ac:dyDescent="0.25">
      <c r="Q18975" s="30"/>
    </row>
    <row r="18976" spans="17:17" x14ac:dyDescent="0.25">
      <c r="Q18976" s="30"/>
    </row>
    <row r="18977" spans="17:17" x14ac:dyDescent="0.25">
      <c r="Q18977" s="30"/>
    </row>
    <row r="18978" spans="17:17" x14ac:dyDescent="0.25">
      <c r="Q18978" s="30"/>
    </row>
    <row r="18979" spans="17:17" x14ac:dyDescent="0.25">
      <c r="Q18979" s="30"/>
    </row>
    <row r="18980" spans="17:17" x14ac:dyDescent="0.25">
      <c r="Q18980" s="30"/>
    </row>
    <row r="18981" spans="17:17" x14ac:dyDescent="0.25">
      <c r="Q18981" s="30"/>
    </row>
    <row r="18982" spans="17:17" x14ac:dyDescent="0.25">
      <c r="Q18982" s="30"/>
    </row>
    <row r="18983" spans="17:17" x14ac:dyDescent="0.25">
      <c r="Q18983" s="30"/>
    </row>
    <row r="18984" spans="17:17" x14ac:dyDescent="0.25">
      <c r="Q18984" s="30"/>
    </row>
    <row r="18985" spans="17:17" x14ac:dyDescent="0.25">
      <c r="Q18985" s="30"/>
    </row>
    <row r="18986" spans="17:17" x14ac:dyDescent="0.25">
      <c r="Q18986" s="30"/>
    </row>
    <row r="18987" spans="17:17" x14ac:dyDescent="0.25">
      <c r="Q18987" s="30"/>
    </row>
    <row r="18988" spans="17:17" x14ac:dyDescent="0.25">
      <c r="Q18988" s="30"/>
    </row>
    <row r="18989" spans="17:17" x14ac:dyDescent="0.25">
      <c r="Q18989" s="30"/>
    </row>
    <row r="18990" spans="17:17" x14ac:dyDescent="0.25">
      <c r="Q18990" s="30"/>
    </row>
    <row r="18991" spans="17:17" x14ac:dyDescent="0.25">
      <c r="Q18991" s="30"/>
    </row>
    <row r="18992" spans="17:17" x14ac:dyDescent="0.25">
      <c r="Q18992" s="30"/>
    </row>
    <row r="18993" spans="17:17" x14ac:dyDescent="0.25">
      <c r="Q18993" s="30"/>
    </row>
    <row r="18994" spans="17:17" x14ac:dyDescent="0.25">
      <c r="Q18994" s="30"/>
    </row>
    <row r="18995" spans="17:17" x14ac:dyDescent="0.25">
      <c r="Q18995" s="30"/>
    </row>
    <row r="18996" spans="17:17" x14ac:dyDescent="0.25">
      <c r="Q18996" s="30"/>
    </row>
    <row r="18997" spans="17:17" x14ac:dyDescent="0.25">
      <c r="Q18997" s="30"/>
    </row>
    <row r="18998" spans="17:17" x14ac:dyDescent="0.25">
      <c r="Q18998" s="30"/>
    </row>
    <row r="18999" spans="17:17" x14ac:dyDescent="0.25">
      <c r="Q18999" s="30"/>
    </row>
    <row r="19000" spans="17:17" x14ac:dyDescent="0.25">
      <c r="Q19000" s="30"/>
    </row>
    <row r="19001" spans="17:17" x14ac:dyDescent="0.25">
      <c r="Q19001" s="30"/>
    </row>
    <row r="19002" spans="17:17" x14ac:dyDescent="0.25">
      <c r="Q19002" s="30"/>
    </row>
    <row r="19003" spans="17:17" x14ac:dyDescent="0.25">
      <c r="Q19003" s="30"/>
    </row>
    <row r="19004" spans="17:17" x14ac:dyDescent="0.25">
      <c r="Q19004" s="30"/>
    </row>
    <row r="19005" spans="17:17" x14ac:dyDescent="0.25">
      <c r="Q19005" s="30"/>
    </row>
    <row r="19006" spans="17:17" x14ac:dyDescent="0.25">
      <c r="Q19006" s="30"/>
    </row>
    <row r="19007" spans="17:17" x14ac:dyDescent="0.25">
      <c r="Q19007" s="30"/>
    </row>
    <row r="19008" spans="17:17" x14ac:dyDescent="0.25">
      <c r="Q19008" s="30"/>
    </row>
    <row r="19009" spans="17:17" x14ac:dyDescent="0.25">
      <c r="Q19009" s="30"/>
    </row>
    <row r="19010" spans="17:17" x14ac:dyDescent="0.25">
      <c r="Q19010" s="30"/>
    </row>
    <row r="19011" spans="17:17" x14ac:dyDescent="0.25">
      <c r="Q19011" s="30"/>
    </row>
    <row r="19012" spans="17:17" x14ac:dyDescent="0.25">
      <c r="Q19012" s="30"/>
    </row>
    <row r="19013" spans="17:17" x14ac:dyDescent="0.25">
      <c r="Q19013" s="30"/>
    </row>
    <row r="19014" spans="17:17" x14ac:dyDescent="0.25">
      <c r="Q19014" s="30"/>
    </row>
    <row r="19015" spans="17:17" x14ac:dyDescent="0.25">
      <c r="Q19015" s="30"/>
    </row>
    <row r="19016" spans="17:17" x14ac:dyDescent="0.25">
      <c r="Q19016" s="30"/>
    </row>
    <row r="19017" spans="17:17" x14ac:dyDescent="0.25">
      <c r="Q19017" s="30"/>
    </row>
    <row r="19018" spans="17:17" x14ac:dyDescent="0.25">
      <c r="Q19018" s="30"/>
    </row>
    <row r="19019" spans="17:17" x14ac:dyDescent="0.25">
      <c r="Q19019" s="30"/>
    </row>
    <row r="19020" spans="17:17" x14ac:dyDescent="0.25">
      <c r="Q19020" s="30"/>
    </row>
    <row r="19021" spans="17:17" x14ac:dyDescent="0.25">
      <c r="Q19021" s="30"/>
    </row>
    <row r="19022" spans="17:17" x14ac:dyDescent="0.25">
      <c r="Q19022" s="30"/>
    </row>
    <row r="19023" spans="17:17" x14ac:dyDescent="0.25">
      <c r="Q19023" s="30"/>
    </row>
    <row r="19024" spans="17:17" x14ac:dyDescent="0.25">
      <c r="Q19024" s="30"/>
    </row>
    <row r="19025" spans="17:17" x14ac:dyDescent="0.25">
      <c r="Q19025" s="30"/>
    </row>
    <row r="19026" spans="17:17" x14ac:dyDescent="0.25">
      <c r="Q19026" s="30"/>
    </row>
    <row r="19027" spans="17:17" x14ac:dyDescent="0.25">
      <c r="Q19027" s="30"/>
    </row>
    <row r="19028" spans="17:17" x14ac:dyDescent="0.25">
      <c r="Q19028" s="30"/>
    </row>
    <row r="19029" spans="17:17" x14ac:dyDescent="0.25">
      <c r="Q19029" s="30"/>
    </row>
    <row r="19030" spans="17:17" x14ac:dyDescent="0.25">
      <c r="Q19030" s="30"/>
    </row>
    <row r="19031" spans="17:17" x14ac:dyDescent="0.25">
      <c r="Q19031" s="30"/>
    </row>
    <row r="19032" spans="17:17" x14ac:dyDescent="0.25">
      <c r="Q19032" s="30"/>
    </row>
    <row r="19033" spans="17:17" x14ac:dyDescent="0.25">
      <c r="Q19033" s="30"/>
    </row>
    <row r="19034" spans="17:17" x14ac:dyDescent="0.25">
      <c r="Q19034" s="30"/>
    </row>
    <row r="19035" spans="17:17" x14ac:dyDescent="0.25">
      <c r="Q19035" s="30"/>
    </row>
    <row r="19036" spans="17:17" x14ac:dyDescent="0.25">
      <c r="Q19036" s="30"/>
    </row>
    <row r="19037" spans="17:17" x14ac:dyDescent="0.25">
      <c r="Q19037" s="30"/>
    </row>
    <row r="19038" spans="17:17" x14ac:dyDescent="0.25">
      <c r="Q19038" s="30"/>
    </row>
    <row r="19039" spans="17:17" x14ac:dyDescent="0.25">
      <c r="Q19039" s="30"/>
    </row>
    <row r="19040" spans="17:17" x14ac:dyDescent="0.25">
      <c r="Q19040" s="30"/>
    </row>
    <row r="19041" spans="17:17" x14ac:dyDescent="0.25">
      <c r="Q19041" s="30"/>
    </row>
    <row r="19042" spans="17:17" x14ac:dyDescent="0.25">
      <c r="Q19042" s="30"/>
    </row>
    <row r="19043" spans="17:17" x14ac:dyDescent="0.25">
      <c r="Q19043" s="30"/>
    </row>
    <row r="19044" spans="17:17" x14ac:dyDescent="0.25">
      <c r="Q19044" s="30"/>
    </row>
    <row r="19045" spans="17:17" x14ac:dyDescent="0.25">
      <c r="Q19045" s="30"/>
    </row>
    <row r="19046" spans="17:17" x14ac:dyDescent="0.25">
      <c r="Q19046" s="30"/>
    </row>
    <row r="19047" spans="17:17" x14ac:dyDescent="0.25">
      <c r="Q19047" s="30"/>
    </row>
    <row r="19048" spans="17:17" x14ac:dyDescent="0.25">
      <c r="Q19048" s="30"/>
    </row>
    <row r="19049" spans="17:17" x14ac:dyDescent="0.25">
      <c r="Q19049" s="30"/>
    </row>
    <row r="19050" spans="17:17" x14ac:dyDescent="0.25">
      <c r="Q19050" s="30"/>
    </row>
    <row r="19051" spans="17:17" x14ac:dyDescent="0.25">
      <c r="Q19051" s="30"/>
    </row>
    <row r="19052" spans="17:17" x14ac:dyDescent="0.25">
      <c r="Q19052" s="30"/>
    </row>
    <row r="19053" spans="17:17" x14ac:dyDescent="0.25">
      <c r="Q19053" s="30"/>
    </row>
    <row r="19054" spans="17:17" x14ac:dyDescent="0.25">
      <c r="Q19054" s="30"/>
    </row>
    <row r="19055" spans="17:17" x14ac:dyDescent="0.25">
      <c r="Q19055" s="30"/>
    </row>
    <row r="19056" spans="17:17" x14ac:dyDescent="0.25">
      <c r="Q19056" s="30"/>
    </row>
    <row r="19057" spans="17:17" x14ac:dyDescent="0.25">
      <c r="Q19057" s="30"/>
    </row>
    <row r="19058" spans="17:17" x14ac:dyDescent="0.25">
      <c r="Q19058" s="30"/>
    </row>
    <row r="19059" spans="17:17" x14ac:dyDescent="0.25">
      <c r="Q19059" s="30"/>
    </row>
    <row r="19060" spans="17:17" x14ac:dyDescent="0.25">
      <c r="Q19060" s="30"/>
    </row>
    <row r="19061" spans="17:17" x14ac:dyDescent="0.25">
      <c r="Q19061" s="30"/>
    </row>
    <row r="19062" spans="17:17" x14ac:dyDescent="0.25">
      <c r="Q19062" s="30"/>
    </row>
    <row r="19063" spans="17:17" x14ac:dyDescent="0.25">
      <c r="Q19063" s="30"/>
    </row>
    <row r="19064" spans="17:17" x14ac:dyDescent="0.25">
      <c r="Q19064" s="30"/>
    </row>
    <row r="19065" spans="17:17" x14ac:dyDescent="0.25">
      <c r="Q19065" s="30"/>
    </row>
    <row r="19066" spans="17:17" x14ac:dyDescent="0.25">
      <c r="Q19066" s="30"/>
    </row>
    <row r="19067" spans="17:17" x14ac:dyDescent="0.25">
      <c r="Q19067" s="30"/>
    </row>
    <row r="19068" spans="17:17" x14ac:dyDescent="0.25">
      <c r="Q19068" s="30"/>
    </row>
    <row r="19069" spans="17:17" x14ac:dyDescent="0.25">
      <c r="Q19069" s="30"/>
    </row>
    <row r="19070" spans="17:17" x14ac:dyDescent="0.25">
      <c r="Q19070" s="30"/>
    </row>
    <row r="19071" spans="17:17" x14ac:dyDescent="0.25">
      <c r="Q19071" s="30"/>
    </row>
    <row r="19072" spans="17:17" x14ac:dyDescent="0.25">
      <c r="Q19072" s="30"/>
    </row>
    <row r="19073" spans="17:17" x14ac:dyDescent="0.25">
      <c r="Q19073" s="30"/>
    </row>
    <row r="19074" spans="17:17" x14ac:dyDescent="0.25">
      <c r="Q19074" s="30"/>
    </row>
    <row r="19075" spans="17:17" x14ac:dyDescent="0.25">
      <c r="Q19075" s="30"/>
    </row>
    <row r="19076" spans="17:17" x14ac:dyDescent="0.25">
      <c r="Q19076" s="30"/>
    </row>
    <row r="19077" spans="17:17" x14ac:dyDescent="0.25">
      <c r="Q19077" s="30"/>
    </row>
    <row r="19078" spans="17:17" x14ac:dyDescent="0.25">
      <c r="Q19078" s="30"/>
    </row>
    <row r="19079" spans="17:17" x14ac:dyDescent="0.25">
      <c r="Q19079" s="30"/>
    </row>
    <row r="19080" spans="17:17" x14ac:dyDescent="0.25">
      <c r="Q19080" s="30"/>
    </row>
    <row r="19081" spans="17:17" x14ac:dyDescent="0.25">
      <c r="Q19081" s="30"/>
    </row>
    <row r="19082" spans="17:17" x14ac:dyDescent="0.25">
      <c r="Q19082" s="30"/>
    </row>
    <row r="19083" spans="17:17" x14ac:dyDescent="0.25">
      <c r="Q19083" s="30"/>
    </row>
    <row r="19084" spans="17:17" x14ac:dyDescent="0.25">
      <c r="Q19084" s="30"/>
    </row>
    <row r="19085" spans="17:17" x14ac:dyDescent="0.25">
      <c r="Q19085" s="30"/>
    </row>
    <row r="19086" spans="17:17" x14ac:dyDescent="0.25">
      <c r="Q19086" s="30"/>
    </row>
    <row r="19087" spans="17:17" x14ac:dyDescent="0.25">
      <c r="Q19087" s="30"/>
    </row>
    <row r="19088" spans="17:17" x14ac:dyDescent="0.25">
      <c r="Q19088" s="30"/>
    </row>
    <row r="19089" spans="17:17" x14ac:dyDescent="0.25">
      <c r="Q19089" s="30"/>
    </row>
    <row r="19090" spans="17:17" x14ac:dyDescent="0.25">
      <c r="Q19090" s="30"/>
    </row>
    <row r="19091" spans="17:17" x14ac:dyDescent="0.25">
      <c r="Q19091" s="30"/>
    </row>
    <row r="19092" spans="17:17" x14ac:dyDescent="0.25">
      <c r="Q19092" s="30"/>
    </row>
    <row r="19093" spans="17:17" x14ac:dyDescent="0.25">
      <c r="Q19093" s="30"/>
    </row>
    <row r="19094" spans="17:17" x14ac:dyDescent="0.25">
      <c r="Q19094" s="30"/>
    </row>
    <row r="19095" spans="17:17" x14ac:dyDescent="0.25">
      <c r="Q19095" s="30"/>
    </row>
    <row r="19096" spans="17:17" x14ac:dyDescent="0.25">
      <c r="Q19096" s="30"/>
    </row>
    <row r="19097" spans="17:17" x14ac:dyDescent="0.25">
      <c r="Q19097" s="30"/>
    </row>
    <row r="19098" spans="17:17" x14ac:dyDescent="0.25">
      <c r="Q19098" s="30"/>
    </row>
    <row r="19099" spans="17:17" x14ac:dyDescent="0.25">
      <c r="Q19099" s="30"/>
    </row>
    <row r="19100" spans="17:17" x14ac:dyDescent="0.25">
      <c r="Q19100" s="30"/>
    </row>
    <row r="19101" spans="17:17" x14ac:dyDescent="0.25">
      <c r="Q19101" s="30"/>
    </row>
    <row r="19102" spans="17:17" x14ac:dyDescent="0.25">
      <c r="Q19102" s="30"/>
    </row>
    <row r="19103" spans="17:17" x14ac:dyDescent="0.25">
      <c r="Q19103" s="30"/>
    </row>
    <row r="19104" spans="17:17" x14ac:dyDescent="0.25">
      <c r="Q19104" s="30"/>
    </row>
    <row r="19105" spans="17:17" x14ac:dyDescent="0.25">
      <c r="Q19105" s="30"/>
    </row>
    <row r="19106" spans="17:17" x14ac:dyDescent="0.25">
      <c r="Q19106" s="30"/>
    </row>
    <row r="19107" spans="17:17" x14ac:dyDescent="0.25">
      <c r="Q19107" s="30"/>
    </row>
    <row r="19108" spans="17:17" x14ac:dyDescent="0.25">
      <c r="Q19108" s="30"/>
    </row>
    <row r="19109" spans="17:17" x14ac:dyDescent="0.25">
      <c r="Q19109" s="30"/>
    </row>
    <row r="19110" spans="17:17" x14ac:dyDescent="0.25">
      <c r="Q19110" s="30"/>
    </row>
    <row r="19111" spans="17:17" x14ac:dyDescent="0.25">
      <c r="Q19111" s="30"/>
    </row>
    <row r="19112" spans="17:17" x14ac:dyDescent="0.25">
      <c r="Q19112" s="30"/>
    </row>
    <row r="19113" spans="17:17" x14ac:dyDescent="0.25">
      <c r="Q19113" s="30"/>
    </row>
    <row r="19114" spans="17:17" x14ac:dyDescent="0.25">
      <c r="Q19114" s="30"/>
    </row>
    <row r="19115" spans="17:17" x14ac:dyDescent="0.25">
      <c r="Q19115" s="30"/>
    </row>
    <row r="19116" spans="17:17" x14ac:dyDescent="0.25">
      <c r="Q19116" s="30"/>
    </row>
    <row r="19117" spans="17:17" x14ac:dyDescent="0.25">
      <c r="Q19117" s="30"/>
    </row>
    <row r="19118" spans="17:17" x14ac:dyDescent="0.25">
      <c r="Q19118" s="30"/>
    </row>
    <row r="19119" spans="17:17" x14ac:dyDescent="0.25">
      <c r="Q19119" s="30"/>
    </row>
    <row r="19120" spans="17:17" x14ac:dyDescent="0.25">
      <c r="Q19120" s="30"/>
    </row>
    <row r="19121" spans="17:17" x14ac:dyDescent="0.25">
      <c r="Q19121" s="30"/>
    </row>
    <row r="19122" spans="17:17" x14ac:dyDescent="0.25">
      <c r="Q19122" s="30"/>
    </row>
    <row r="19123" spans="17:17" x14ac:dyDescent="0.25">
      <c r="Q19123" s="30"/>
    </row>
    <row r="19124" spans="17:17" x14ac:dyDescent="0.25">
      <c r="Q19124" s="30"/>
    </row>
    <row r="19125" spans="17:17" x14ac:dyDescent="0.25">
      <c r="Q19125" s="30"/>
    </row>
    <row r="19126" spans="17:17" x14ac:dyDescent="0.25">
      <c r="Q19126" s="30"/>
    </row>
    <row r="19127" spans="17:17" x14ac:dyDescent="0.25">
      <c r="Q19127" s="30"/>
    </row>
    <row r="19128" spans="17:17" x14ac:dyDescent="0.25">
      <c r="Q19128" s="30"/>
    </row>
    <row r="19129" spans="17:17" x14ac:dyDescent="0.25">
      <c r="Q19129" s="30"/>
    </row>
    <row r="19130" spans="17:17" x14ac:dyDescent="0.25">
      <c r="Q19130" s="30"/>
    </row>
    <row r="19131" spans="17:17" x14ac:dyDescent="0.25">
      <c r="Q19131" s="30"/>
    </row>
    <row r="19132" spans="17:17" x14ac:dyDescent="0.25">
      <c r="Q19132" s="30"/>
    </row>
    <row r="19133" spans="17:17" x14ac:dyDescent="0.25">
      <c r="Q19133" s="30"/>
    </row>
    <row r="19134" spans="17:17" x14ac:dyDescent="0.25">
      <c r="Q19134" s="30"/>
    </row>
    <row r="19135" spans="17:17" x14ac:dyDescent="0.25">
      <c r="Q19135" s="30"/>
    </row>
    <row r="19136" spans="17:17" x14ac:dyDescent="0.25">
      <c r="Q19136" s="30"/>
    </row>
    <row r="19137" spans="17:17" x14ac:dyDescent="0.25">
      <c r="Q19137" s="30"/>
    </row>
    <row r="19138" spans="17:17" x14ac:dyDescent="0.25">
      <c r="Q19138" s="30"/>
    </row>
    <row r="19139" spans="17:17" x14ac:dyDescent="0.25">
      <c r="Q19139" s="30"/>
    </row>
    <row r="19140" spans="17:17" x14ac:dyDescent="0.25">
      <c r="Q19140" s="30"/>
    </row>
    <row r="19141" spans="17:17" x14ac:dyDescent="0.25">
      <c r="Q19141" s="30"/>
    </row>
    <row r="19142" spans="17:17" x14ac:dyDescent="0.25">
      <c r="Q19142" s="30"/>
    </row>
    <row r="19143" spans="17:17" x14ac:dyDescent="0.25">
      <c r="Q19143" s="30"/>
    </row>
    <row r="19144" spans="17:17" x14ac:dyDescent="0.25">
      <c r="Q19144" s="30"/>
    </row>
    <row r="19145" spans="17:17" x14ac:dyDescent="0.25">
      <c r="Q19145" s="30"/>
    </row>
    <row r="19146" spans="17:17" x14ac:dyDescent="0.25">
      <c r="Q19146" s="30"/>
    </row>
    <row r="19147" spans="17:17" x14ac:dyDescent="0.25">
      <c r="Q19147" s="30"/>
    </row>
    <row r="19148" spans="17:17" x14ac:dyDescent="0.25">
      <c r="Q19148" s="30"/>
    </row>
    <row r="19149" spans="17:17" x14ac:dyDescent="0.25">
      <c r="Q19149" s="30"/>
    </row>
    <row r="19150" spans="17:17" x14ac:dyDescent="0.25">
      <c r="Q19150" s="30"/>
    </row>
    <row r="19151" spans="17:17" x14ac:dyDescent="0.25">
      <c r="Q19151" s="30"/>
    </row>
    <row r="19152" spans="17:17" x14ac:dyDescent="0.25">
      <c r="Q19152" s="30"/>
    </row>
    <row r="19153" spans="17:17" x14ac:dyDescent="0.25">
      <c r="Q19153" s="30"/>
    </row>
    <row r="19154" spans="17:17" x14ac:dyDescent="0.25">
      <c r="Q19154" s="30"/>
    </row>
    <row r="19155" spans="17:17" x14ac:dyDescent="0.25">
      <c r="Q19155" s="30"/>
    </row>
    <row r="19156" spans="17:17" x14ac:dyDescent="0.25">
      <c r="Q19156" s="30"/>
    </row>
    <row r="19157" spans="17:17" x14ac:dyDescent="0.25">
      <c r="Q19157" s="30"/>
    </row>
    <row r="19158" spans="17:17" x14ac:dyDescent="0.25">
      <c r="Q19158" s="30"/>
    </row>
    <row r="19159" spans="17:17" x14ac:dyDescent="0.25">
      <c r="Q19159" s="30"/>
    </row>
    <row r="19160" spans="17:17" x14ac:dyDescent="0.25">
      <c r="Q19160" s="30"/>
    </row>
    <row r="19161" spans="17:17" x14ac:dyDescent="0.25">
      <c r="Q19161" s="30"/>
    </row>
    <row r="19162" spans="17:17" x14ac:dyDescent="0.25">
      <c r="Q19162" s="30"/>
    </row>
    <row r="19163" spans="17:17" x14ac:dyDescent="0.25">
      <c r="Q19163" s="30"/>
    </row>
    <row r="19164" spans="17:17" x14ac:dyDescent="0.25">
      <c r="Q19164" s="30"/>
    </row>
    <row r="19165" spans="17:17" x14ac:dyDescent="0.25">
      <c r="Q19165" s="30"/>
    </row>
    <row r="19166" spans="17:17" x14ac:dyDescent="0.25">
      <c r="Q19166" s="30"/>
    </row>
    <row r="19167" spans="17:17" x14ac:dyDescent="0.25">
      <c r="Q19167" s="30"/>
    </row>
    <row r="19168" spans="17:17" x14ac:dyDescent="0.25">
      <c r="Q19168" s="30"/>
    </row>
    <row r="19169" spans="17:17" x14ac:dyDescent="0.25">
      <c r="Q19169" s="30"/>
    </row>
    <row r="19170" spans="17:17" x14ac:dyDescent="0.25">
      <c r="Q19170" s="30"/>
    </row>
    <row r="19171" spans="17:17" x14ac:dyDescent="0.25">
      <c r="Q19171" s="30"/>
    </row>
    <row r="19172" spans="17:17" x14ac:dyDescent="0.25">
      <c r="Q19172" s="30"/>
    </row>
    <row r="19173" spans="17:17" x14ac:dyDescent="0.25">
      <c r="Q19173" s="30"/>
    </row>
    <row r="19174" spans="17:17" x14ac:dyDescent="0.25">
      <c r="Q19174" s="30"/>
    </row>
    <row r="19175" spans="17:17" x14ac:dyDescent="0.25">
      <c r="Q19175" s="30"/>
    </row>
    <row r="19176" spans="17:17" x14ac:dyDescent="0.25">
      <c r="Q19176" s="30"/>
    </row>
    <row r="19177" spans="17:17" x14ac:dyDescent="0.25">
      <c r="Q19177" s="30"/>
    </row>
    <row r="19178" spans="17:17" x14ac:dyDescent="0.25">
      <c r="Q19178" s="30"/>
    </row>
    <row r="19179" spans="17:17" x14ac:dyDescent="0.25">
      <c r="Q19179" s="30"/>
    </row>
    <row r="19180" spans="17:17" x14ac:dyDescent="0.25">
      <c r="Q19180" s="30"/>
    </row>
    <row r="19181" spans="17:17" x14ac:dyDescent="0.25">
      <c r="Q19181" s="30"/>
    </row>
    <row r="19182" spans="17:17" x14ac:dyDescent="0.25">
      <c r="Q19182" s="30"/>
    </row>
    <row r="19183" spans="17:17" x14ac:dyDescent="0.25">
      <c r="Q19183" s="30"/>
    </row>
    <row r="19184" spans="17:17" x14ac:dyDescent="0.25">
      <c r="Q19184" s="30"/>
    </row>
    <row r="19185" spans="17:17" x14ac:dyDescent="0.25">
      <c r="Q19185" s="30"/>
    </row>
    <row r="19186" spans="17:17" x14ac:dyDescent="0.25">
      <c r="Q19186" s="30"/>
    </row>
    <row r="19187" spans="17:17" x14ac:dyDescent="0.25">
      <c r="Q19187" s="30"/>
    </row>
    <row r="19188" spans="17:17" x14ac:dyDescent="0.25">
      <c r="Q19188" s="30"/>
    </row>
    <row r="19189" spans="17:17" x14ac:dyDescent="0.25">
      <c r="Q19189" s="30"/>
    </row>
    <row r="19190" spans="17:17" x14ac:dyDescent="0.25">
      <c r="Q19190" s="30"/>
    </row>
    <row r="19191" spans="17:17" x14ac:dyDescent="0.25">
      <c r="Q19191" s="30"/>
    </row>
    <row r="19192" spans="17:17" x14ac:dyDescent="0.25">
      <c r="Q19192" s="30"/>
    </row>
    <row r="19193" spans="17:17" x14ac:dyDescent="0.25">
      <c r="Q19193" s="30"/>
    </row>
    <row r="19194" spans="17:17" x14ac:dyDescent="0.25">
      <c r="Q19194" s="30"/>
    </row>
    <row r="19195" spans="17:17" x14ac:dyDescent="0.25">
      <c r="Q19195" s="30"/>
    </row>
    <row r="19196" spans="17:17" x14ac:dyDescent="0.25">
      <c r="Q19196" s="30"/>
    </row>
    <row r="19197" spans="17:17" x14ac:dyDescent="0.25">
      <c r="Q19197" s="30"/>
    </row>
    <row r="19198" spans="17:17" x14ac:dyDescent="0.25">
      <c r="Q19198" s="30"/>
    </row>
    <row r="19199" spans="17:17" x14ac:dyDescent="0.25">
      <c r="Q19199" s="30"/>
    </row>
    <row r="19200" spans="17:17" x14ac:dyDescent="0.25">
      <c r="Q19200" s="30"/>
    </row>
    <row r="19201" spans="17:17" x14ac:dyDescent="0.25">
      <c r="Q19201" s="30"/>
    </row>
    <row r="19202" spans="17:17" x14ac:dyDescent="0.25">
      <c r="Q19202" s="30"/>
    </row>
    <row r="19203" spans="17:17" x14ac:dyDescent="0.25">
      <c r="Q19203" s="30"/>
    </row>
    <row r="19204" spans="17:17" x14ac:dyDescent="0.25">
      <c r="Q19204" s="30"/>
    </row>
    <row r="19205" spans="17:17" x14ac:dyDescent="0.25">
      <c r="Q19205" s="30"/>
    </row>
    <row r="19206" spans="17:17" x14ac:dyDescent="0.25">
      <c r="Q19206" s="30"/>
    </row>
    <row r="19207" spans="17:17" x14ac:dyDescent="0.25">
      <c r="Q19207" s="30"/>
    </row>
    <row r="19208" spans="17:17" x14ac:dyDescent="0.25">
      <c r="Q19208" s="30"/>
    </row>
    <row r="19209" spans="17:17" x14ac:dyDescent="0.25">
      <c r="Q19209" s="30"/>
    </row>
    <row r="19210" spans="17:17" x14ac:dyDescent="0.25">
      <c r="Q19210" s="30"/>
    </row>
    <row r="19211" spans="17:17" x14ac:dyDescent="0.25">
      <c r="Q19211" s="30"/>
    </row>
    <row r="19212" spans="17:17" x14ac:dyDescent="0.25">
      <c r="Q19212" s="30"/>
    </row>
    <row r="19213" spans="17:17" x14ac:dyDescent="0.25">
      <c r="Q19213" s="30"/>
    </row>
    <row r="19214" spans="17:17" x14ac:dyDescent="0.25">
      <c r="Q19214" s="30"/>
    </row>
    <row r="19215" spans="17:17" x14ac:dyDescent="0.25">
      <c r="Q19215" s="30"/>
    </row>
    <row r="19216" spans="17:17" x14ac:dyDescent="0.25">
      <c r="Q19216" s="30"/>
    </row>
    <row r="19217" spans="17:17" x14ac:dyDescent="0.25">
      <c r="Q19217" s="30"/>
    </row>
    <row r="19218" spans="17:17" x14ac:dyDescent="0.25">
      <c r="Q19218" s="30"/>
    </row>
    <row r="19219" spans="17:17" x14ac:dyDescent="0.25">
      <c r="Q19219" s="30"/>
    </row>
    <row r="19220" spans="17:17" x14ac:dyDescent="0.25">
      <c r="Q19220" s="30"/>
    </row>
    <row r="19221" spans="17:17" x14ac:dyDescent="0.25">
      <c r="Q19221" s="30"/>
    </row>
    <row r="19222" spans="17:17" x14ac:dyDescent="0.25">
      <c r="Q19222" s="30"/>
    </row>
    <row r="19223" spans="17:17" x14ac:dyDescent="0.25">
      <c r="Q19223" s="30"/>
    </row>
    <row r="19224" spans="17:17" x14ac:dyDescent="0.25">
      <c r="Q19224" s="30"/>
    </row>
    <row r="19225" spans="17:17" x14ac:dyDescent="0.25">
      <c r="Q19225" s="30"/>
    </row>
    <row r="19226" spans="17:17" x14ac:dyDescent="0.25">
      <c r="Q19226" s="30"/>
    </row>
    <row r="19227" spans="17:17" x14ac:dyDescent="0.25">
      <c r="Q19227" s="30"/>
    </row>
    <row r="19228" spans="17:17" x14ac:dyDescent="0.25">
      <c r="Q19228" s="30"/>
    </row>
    <row r="19229" spans="17:17" x14ac:dyDescent="0.25">
      <c r="Q19229" s="30"/>
    </row>
    <row r="19230" spans="17:17" x14ac:dyDescent="0.25">
      <c r="Q19230" s="30"/>
    </row>
    <row r="19231" spans="17:17" x14ac:dyDescent="0.25">
      <c r="Q19231" s="30"/>
    </row>
    <row r="19232" spans="17:17" x14ac:dyDescent="0.25">
      <c r="Q19232" s="30"/>
    </row>
    <row r="19233" spans="17:17" x14ac:dyDescent="0.25">
      <c r="Q19233" s="30"/>
    </row>
    <row r="19234" spans="17:17" x14ac:dyDescent="0.25">
      <c r="Q19234" s="30"/>
    </row>
    <row r="19235" spans="17:17" x14ac:dyDescent="0.25">
      <c r="Q19235" s="30"/>
    </row>
    <row r="19236" spans="17:17" x14ac:dyDescent="0.25">
      <c r="Q19236" s="30"/>
    </row>
    <row r="19237" spans="17:17" x14ac:dyDescent="0.25">
      <c r="Q19237" s="30"/>
    </row>
    <row r="19238" spans="17:17" x14ac:dyDescent="0.25">
      <c r="Q19238" s="30"/>
    </row>
    <row r="19239" spans="17:17" x14ac:dyDescent="0.25">
      <c r="Q19239" s="30"/>
    </row>
    <row r="19240" spans="17:17" x14ac:dyDescent="0.25">
      <c r="Q19240" s="30"/>
    </row>
    <row r="19241" spans="17:17" x14ac:dyDescent="0.25">
      <c r="Q19241" s="30"/>
    </row>
    <row r="19242" spans="17:17" x14ac:dyDescent="0.25">
      <c r="Q19242" s="30"/>
    </row>
    <row r="19243" spans="17:17" x14ac:dyDescent="0.25">
      <c r="Q19243" s="30"/>
    </row>
    <row r="19244" spans="17:17" x14ac:dyDescent="0.25">
      <c r="Q19244" s="30"/>
    </row>
    <row r="19245" spans="17:17" x14ac:dyDescent="0.25">
      <c r="Q19245" s="30"/>
    </row>
    <row r="19246" spans="17:17" x14ac:dyDescent="0.25">
      <c r="Q19246" s="30"/>
    </row>
    <row r="19247" spans="17:17" x14ac:dyDescent="0.25">
      <c r="Q19247" s="30"/>
    </row>
    <row r="19248" spans="17:17" x14ac:dyDescent="0.25">
      <c r="Q19248" s="30"/>
    </row>
    <row r="19249" spans="17:17" x14ac:dyDescent="0.25">
      <c r="Q19249" s="30"/>
    </row>
    <row r="19250" spans="17:17" x14ac:dyDescent="0.25">
      <c r="Q19250" s="30"/>
    </row>
    <row r="19251" spans="17:17" x14ac:dyDescent="0.25">
      <c r="Q19251" s="30"/>
    </row>
    <row r="19252" spans="17:17" x14ac:dyDescent="0.25">
      <c r="Q19252" s="30"/>
    </row>
    <row r="19253" spans="17:17" x14ac:dyDescent="0.25">
      <c r="Q19253" s="30"/>
    </row>
    <row r="19254" spans="17:17" x14ac:dyDescent="0.25">
      <c r="Q19254" s="30"/>
    </row>
    <row r="19255" spans="17:17" x14ac:dyDescent="0.25">
      <c r="Q19255" s="30"/>
    </row>
    <row r="19256" spans="17:17" x14ac:dyDescent="0.25">
      <c r="Q19256" s="30"/>
    </row>
    <row r="19257" spans="17:17" x14ac:dyDescent="0.25">
      <c r="Q19257" s="30"/>
    </row>
    <row r="19258" spans="17:17" x14ac:dyDescent="0.25">
      <c r="Q19258" s="30"/>
    </row>
    <row r="19259" spans="17:17" x14ac:dyDescent="0.25">
      <c r="Q19259" s="30"/>
    </row>
    <row r="19260" spans="17:17" x14ac:dyDescent="0.25">
      <c r="Q19260" s="30"/>
    </row>
    <row r="19261" spans="17:17" x14ac:dyDescent="0.25">
      <c r="Q19261" s="30"/>
    </row>
    <row r="19262" spans="17:17" x14ac:dyDescent="0.25">
      <c r="Q19262" s="30"/>
    </row>
    <row r="19263" spans="17:17" x14ac:dyDescent="0.25">
      <c r="Q19263" s="30"/>
    </row>
    <row r="19264" spans="17:17" x14ac:dyDescent="0.25">
      <c r="Q19264" s="30"/>
    </row>
    <row r="19265" spans="17:17" x14ac:dyDescent="0.25">
      <c r="Q19265" s="30"/>
    </row>
    <row r="19266" spans="17:17" x14ac:dyDescent="0.25">
      <c r="Q19266" s="30"/>
    </row>
    <row r="19267" spans="17:17" x14ac:dyDescent="0.25">
      <c r="Q19267" s="30"/>
    </row>
    <row r="19268" spans="17:17" x14ac:dyDescent="0.25">
      <c r="Q19268" s="30"/>
    </row>
    <row r="19269" spans="17:17" x14ac:dyDescent="0.25">
      <c r="Q19269" s="30"/>
    </row>
    <row r="19270" spans="17:17" x14ac:dyDescent="0.25">
      <c r="Q19270" s="30"/>
    </row>
    <row r="19271" spans="17:17" x14ac:dyDescent="0.25">
      <c r="Q19271" s="30"/>
    </row>
    <row r="19272" spans="17:17" x14ac:dyDescent="0.25">
      <c r="Q19272" s="30"/>
    </row>
    <row r="19273" spans="17:17" x14ac:dyDescent="0.25">
      <c r="Q19273" s="30"/>
    </row>
    <row r="19274" spans="17:17" x14ac:dyDescent="0.25">
      <c r="Q19274" s="30"/>
    </row>
    <row r="19275" spans="17:17" x14ac:dyDescent="0.25">
      <c r="Q19275" s="30"/>
    </row>
    <row r="19276" spans="17:17" x14ac:dyDescent="0.25">
      <c r="Q19276" s="30"/>
    </row>
    <row r="19277" spans="17:17" x14ac:dyDescent="0.25">
      <c r="Q19277" s="30"/>
    </row>
    <row r="19278" spans="17:17" x14ac:dyDescent="0.25">
      <c r="Q19278" s="30"/>
    </row>
    <row r="19279" spans="17:17" x14ac:dyDescent="0.25">
      <c r="Q19279" s="30"/>
    </row>
    <row r="19280" spans="17:17" x14ac:dyDescent="0.25">
      <c r="Q19280" s="30"/>
    </row>
    <row r="19281" spans="17:17" x14ac:dyDescent="0.25">
      <c r="Q19281" s="30"/>
    </row>
    <row r="19282" spans="17:17" x14ac:dyDescent="0.25">
      <c r="Q19282" s="30"/>
    </row>
    <row r="19283" spans="17:17" x14ac:dyDescent="0.25">
      <c r="Q19283" s="30"/>
    </row>
    <row r="19284" spans="17:17" x14ac:dyDescent="0.25">
      <c r="Q19284" s="30"/>
    </row>
    <row r="19285" spans="17:17" x14ac:dyDescent="0.25">
      <c r="Q19285" s="30"/>
    </row>
    <row r="19286" spans="17:17" x14ac:dyDescent="0.25">
      <c r="Q19286" s="30"/>
    </row>
    <row r="19287" spans="17:17" x14ac:dyDescent="0.25">
      <c r="Q19287" s="30"/>
    </row>
    <row r="19288" spans="17:17" x14ac:dyDescent="0.25">
      <c r="Q19288" s="30"/>
    </row>
    <row r="19289" spans="17:17" x14ac:dyDescent="0.25">
      <c r="Q19289" s="30"/>
    </row>
    <row r="19290" spans="17:17" x14ac:dyDescent="0.25">
      <c r="Q19290" s="30"/>
    </row>
    <row r="19291" spans="17:17" x14ac:dyDescent="0.25">
      <c r="Q19291" s="30"/>
    </row>
    <row r="19292" spans="17:17" x14ac:dyDescent="0.25">
      <c r="Q19292" s="30"/>
    </row>
    <row r="19293" spans="17:17" x14ac:dyDescent="0.25">
      <c r="Q19293" s="30"/>
    </row>
    <row r="19294" spans="17:17" x14ac:dyDescent="0.25">
      <c r="Q19294" s="30"/>
    </row>
    <row r="19295" spans="17:17" x14ac:dyDescent="0.25">
      <c r="Q19295" s="30"/>
    </row>
    <row r="19296" spans="17:17" x14ac:dyDescent="0.25">
      <c r="Q19296" s="30"/>
    </row>
    <row r="19297" spans="17:17" x14ac:dyDescent="0.25">
      <c r="Q19297" s="30"/>
    </row>
    <row r="19298" spans="17:17" x14ac:dyDescent="0.25">
      <c r="Q19298" s="30"/>
    </row>
    <row r="19299" spans="17:17" x14ac:dyDescent="0.25">
      <c r="Q19299" s="30"/>
    </row>
    <row r="19300" spans="17:17" x14ac:dyDescent="0.25">
      <c r="Q19300" s="30"/>
    </row>
    <row r="19301" spans="17:17" x14ac:dyDescent="0.25">
      <c r="Q19301" s="30"/>
    </row>
    <row r="19302" spans="17:17" x14ac:dyDescent="0.25">
      <c r="Q19302" s="30"/>
    </row>
    <row r="19303" spans="17:17" x14ac:dyDescent="0.25">
      <c r="Q19303" s="30"/>
    </row>
    <row r="19304" spans="17:17" x14ac:dyDescent="0.25">
      <c r="Q19304" s="30"/>
    </row>
    <row r="19305" spans="17:17" x14ac:dyDescent="0.25">
      <c r="Q19305" s="30"/>
    </row>
    <row r="19306" spans="17:17" x14ac:dyDescent="0.25">
      <c r="Q19306" s="30"/>
    </row>
    <row r="19307" spans="17:17" x14ac:dyDescent="0.25">
      <c r="Q19307" s="30"/>
    </row>
    <row r="19308" spans="17:17" x14ac:dyDescent="0.25">
      <c r="Q19308" s="30"/>
    </row>
    <row r="19309" spans="17:17" x14ac:dyDescent="0.25">
      <c r="Q19309" s="30"/>
    </row>
    <row r="19310" spans="17:17" x14ac:dyDescent="0.25">
      <c r="Q19310" s="30"/>
    </row>
    <row r="19311" spans="17:17" x14ac:dyDescent="0.25">
      <c r="Q19311" s="30"/>
    </row>
    <row r="19312" spans="17:17" x14ac:dyDescent="0.25">
      <c r="Q19312" s="30"/>
    </row>
    <row r="19313" spans="17:17" x14ac:dyDescent="0.25">
      <c r="Q19313" s="30"/>
    </row>
    <row r="19314" spans="17:17" x14ac:dyDescent="0.25">
      <c r="Q19314" s="30"/>
    </row>
    <row r="19315" spans="17:17" x14ac:dyDescent="0.25">
      <c r="Q19315" s="30"/>
    </row>
    <row r="19316" spans="17:17" x14ac:dyDescent="0.25">
      <c r="Q19316" s="30"/>
    </row>
    <row r="19317" spans="17:17" x14ac:dyDescent="0.25">
      <c r="Q19317" s="30"/>
    </row>
    <row r="19318" spans="17:17" x14ac:dyDescent="0.25">
      <c r="Q19318" s="30"/>
    </row>
    <row r="19319" spans="17:17" x14ac:dyDescent="0.25">
      <c r="Q19319" s="30"/>
    </row>
    <row r="19320" spans="17:17" x14ac:dyDescent="0.25">
      <c r="Q19320" s="30"/>
    </row>
    <row r="19321" spans="17:17" x14ac:dyDescent="0.25">
      <c r="Q19321" s="30"/>
    </row>
    <row r="19322" spans="17:17" x14ac:dyDescent="0.25">
      <c r="Q19322" s="30"/>
    </row>
    <row r="19323" spans="17:17" x14ac:dyDescent="0.25">
      <c r="Q19323" s="30"/>
    </row>
    <row r="19324" spans="17:17" x14ac:dyDescent="0.25">
      <c r="Q19324" s="30"/>
    </row>
    <row r="19325" spans="17:17" x14ac:dyDescent="0.25">
      <c r="Q19325" s="30"/>
    </row>
    <row r="19326" spans="17:17" x14ac:dyDescent="0.25">
      <c r="Q19326" s="30"/>
    </row>
    <row r="19327" spans="17:17" x14ac:dyDescent="0.25">
      <c r="Q19327" s="30"/>
    </row>
    <row r="19328" spans="17:17" x14ac:dyDescent="0.25">
      <c r="Q19328" s="30"/>
    </row>
    <row r="19329" spans="17:17" x14ac:dyDescent="0.25">
      <c r="Q19329" s="30"/>
    </row>
    <row r="19330" spans="17:17" x14ac:dyDescent="0.25">
      <c r="Q19330" s="30"/>
    </row>
    <row r="19331" spans="17:17" x14ac:dyDescent="0.25">
      <c r="Q19331" s="30"/>
    </row>
    <row r="19332" spans="17:17" x14ac:dyDescent="0.25">
      <c r="Q19332" s="30"/>
    </row>
    <row r="19333" spans="17:17" x14ac:dyDescent="0.25">
      <c r="Q19333" s="30"/>
    </row>
    <row r="19334" spans="17:17" x14ac:dyDescent="0.25">
      <c r="Q19334" s="30"/>
    </row>
    <row r="19335" spans="17:17" x14ac:dyDescent="0.25">
      <c r="Q19335" s="30"/>
    </row>
    <row r="19336" spans="17:17" x14ac:dyDescent="0.25">
      <c r="Q19336" s="30"/>
    </row>
    <row r="19337" spans="17:17" x14ac:dyDescent="0.25">
      <c r="Q19337" s="30"/>
    </row>
    <row r="19338" spans="17:17" x14ac:dyDescent="0.25">
      <c r="Q19338" s="30"/>
    </row>
    <row r="19339" spans="17:17" x14ac:dyDescent="0.25">
      <c r="Q19339" s="30"/>
    </row>
    <row r="19340" spans="17:17" x14ac:dyDescent="0.25">
      <c r="Q19340" s="30"/>
    </row>
    <row r="19341" spans="17:17" x14ac:dyDescent="0.25">
      <c r="Q19341" s="30"/>
    </row>
    <row r="19342" spans="17:17" x14ac:dyDescent="0.25">
      <c r="Q19342" s="30"/>
    </row>
    <row r="19343" spans="17:17" x14ac:dyDescent="0.25">
      <c r="Q19343" s="30"/>
    </row>
    <row r="19344" spans="17:17" x14ac:dyDescent="0.25">
      <c r="Q19344" s="30"/>
    </row>
    <row r="19345" spans="17:17" x14ac:dyDescent="0.25">
      <c r="Q19345" s="30"/>
    </row>
    <row r="19346" spans="17:17" x14ac:dyDescent="0.25">
      <c r="Q19346" s="30"/>
    </row>
    <row r="19347" spans="17:17" x14ac:dyDescent="0.25">
      <c r="Q19347" s="30"/>
    </row>
    <row r="19348" spans="17:17" x14ac:dyDescent="0.25">
      <c r="Q19348" s="30"/>
    </row>
    <row r="19349" spans="17:17" x14ac:dyDescent="0.25">
      <c r="Q19349" s="30"/>
    </row>
    <row r="19350" spans="17:17" x14ac:dyDescent="0.25">
      <c r="Q19350" s="30"/>
    </row>
    <row r="19351" spans="17:17" x14ac:dyDescent="0.25">
      <c r="Q19351" s="30"/>
    </row>
    <row r="19352" spans="17:17" x14ac:dyDescent="0.25">
      <c r="Q19352" s="30"/>
    </row>
    <row r="19353" spans="17:17" x14ac:dyDescent="0.25">
      <c r="Q19353" s="30"/>
    </row>
    <row r="19354" spans="17:17" x14ac:dyDescent="0.25">
      <c r="Q19354" s="30"/>
    </row>
    <row r="19355" spans="17:17" x14ac:dyDescent="0.25">
      <c r="Q19355" s="30"/>
    </row>
    <row r="19356" spans="17:17" x14ac:dyDescent="0.25">
      <c r="Q19356" s="30"/>
    </row>
    <row r="19357" spans="17:17" x14ac:dyDescent="0.25">
      <c r="Q19357" s="30"/>
    </row>
    <row r="19358" spans="17:17" x14ac:dyDescent="0.25">
      <c r="Q19358" s="30"/>
    </row>
    <row r="19359" spans="17:17" x14ac:dyDescent="0.25">
      <c r="Q19359" s="30"/>
    </row>
    <row r="19360" spans="17:17" x14ac:dyDescent="0.25">
      <c r="Q19360" s="30"/>
    </row>
    <row r="19361" spans="17:17" x14ac:dyDescent="0.25">
      <c r="Q19361" s="30"/>
    </row>
    <row r="19362" spans="17:17" x14ac:dyDescent="0.25">
      <c r="Q19362" s="30"/>
    </row>
    <row r="19363" spans="17:17" x14ac:dyDescent="0.25">
      <c r="Q19363" s="30"/>
    </row>
    <row r="19364" spans="17:17" x14ac:dyDescent="0.25">
      <c r="Q19364" s="30"/>
    </row>
    <row r="19365" spans="17:17" x14ac:dyDescent="0.25">
      <c r="Q19365" s="30"/>
    </row>
    <row r="19366" spans="17:17" x14ac:dyDescent="0.25">
      <c r="Q19366" s="30"/>
    </row>
    <row r="19367" spans="17:17" x14ac:dyDescent="0.25">
      <c r="Q19367" s="30"/>
    </row>
    <row r="19368" spans="17:17" x14ac:dyDescent="0.25">
      <c r="Q19368" s="30"/>
    </row>
    <row r="19369" spans="17:17" x14ac:dyDescent="0.25">
      <c r="Q19369" s="30"/>
    </row>
    <row r="19370" spans="17:17" x14ac:dyDescent="0.25">
      <c r="Q19370" s="30"/>
    </row>
    <row r="19371" spans="17:17" x14ac:dyDescent="0.25">
      <c r="Q19371" s="30"/>
    </row>
    <row r="19372" spans="17:17" x14ac:dyDescent="0.25">
      <c r="Q19372" s="30"/>
    </row>
    <row r="19373" spans="17:17" x14ac:dyDescent="0.25">
      <c r="Q19373" s="30"/>
    </row>
    <row r="19374" spans="17:17" x14ac:dyDescent="0.25">
      <c r="Q19374" s="30"/>
    </row>
    <row r="19375" spans="17:17" x14ac:dyDescent="0.25">
      <c r="Q19375" s="30"/>
    </row>
    <row r="19376" spans="17:17" x14ac:dyDescent="0.25">
      <c r="Q19376" s="30"/>
    </row>
    <row r="19377" spans="17:17" x14ac:dyDescent="0.25">
      <c r="Q19377" s="30"/>
    </row>
    <row r="19378" spans="17:17" x14ac:dyDescent="0.25">
      <c r="Q19378" s="30"/>
    </row>
    <row r="19379" spans="17:17" x14ac:dyDescent="0.25">
      <c r="Q19379" s="30"/>
    </row>
    <row r="19380" spans="17:17" x14ac:dyDescent="0.25">
      <c r="Q19380" s="30"/>
    </row>
    <row r="19381" spans="17:17" x14ac:dyDescent="0.25">
      <c r="Q19381" s="30"/>
    </row>
    <row r="19382" spans="17:17" x14ac:dyDescent="0.25">
      <c r="Q19382" s="30"/>
    </row>
    <row r="19383" spans="17:17" x14ac:dyDescent="0.25">
      <c r="Q19383" s="30"/>
    </row>
    <row r="19384" spans="17:17" x14ac:dyDescent="0.25">
      <c r="Q19384" s="30"/>
    </row>
    <row r="19385" spans="17:17" x14ac:dyDescent="0.25">
      <c r="Q19385" s="30"/>
    </row>
    <row r="19386" spans="17:17" x14ac:dyDescent="0.25">
      <c r="Q19386" s="30"/>
    </row>
    <row r="19387" spans="17:17" x14ac:dyDescent="0.25">
      <c r="Q19387" s="30"/>
    </row>
    <row r="19388" spans="17:17" x14ac:dyDescent="0.25">
      <c r="Q19388" s="30"/>
    </row>
    <row r="19389" spans="17:17" x14ac:dyDescent="0.25">
      <c r="Q19389" s="30"/>
    </row>
    <row r="19390" spans="17:17" x14ac:dyDescent="0.25">
      <c r="Q19390" s="30"/>
    </row>
    <row r="19391" spans="17:17" x14ac:dyDescent="0.25">
      <c r="Q19391" s="30"/>
    </row>
    <row r="19392" spans="17:17" x14ac:dyDescent="0.25">
      <c r="Q19392" s="30"/>
    </row>
    <row r="19393" spans="17:17" x14ac:dyDescent="0.25">
      <c r="Q19393" s="30"/>
    </row>
    <row r="19394" spans="17:17" x14ac:dyDescent="0.25">
      <c r="Q19394" s="30"/>
    </row>
    <row r="19395" spans="17:17" x14ac:dyDescent="0.25">
      <c r="Q19395" s="30"/>
    </row>
    <row r="19396" spans="17:17" x14ac:dyDescent="0.25">
      <c r="Q19396" s="30"/>
    </row>
    <row r="19397" spans="17:17" x14ac:dyDescent="0.25">
      <c r="Q19397" s="30"/>
    </row>
    <row r="19398" spans="17:17" x14ac:dyDescent="0.25">
      <c r="Q19398" s="30"/>
    </row>
    <row r="19399" spans="17:17" x14ac:dyDescent="0.25">
      <c r="Q19399" s="30"/>
    </row>
    <row r="19400" spans="17:17" x14ac:dyDescent="0.25">
      <c r="Q19400" s="30"/>
    </row>
    <row r="19401" spans="17:17" x14ac:dyDescent="0.25">
      <c r="Q19401" s="30"/>
    </row>
    <row r="19402" spans="17:17" x14ac:dyDescent="0.25">
      <c r="Q19402" s="30"/>
    </row>
    <row r="19403" spans="17:17" x14ac:dyDescent="0.25">
      <c r="Q19403" s="30"/>
    </row>
    <row r="19404" spans="17:17" x14ac:dyDescent="0.25">
      <c r="Q19404" s="30"/>
    </row>
    <row r="19405" spans="17:17" x14ac:dyDescent="0.25">
      <c r="Q19405" s="30"/>
    </row>
    <row r="19406" spans="17:17" x14ac:dyDescent="0.25">
      <c r="Q19406" s="30"/>
    </row>
    <row r="19407" spans="17:17" x14ac:dyDescent="0.25">
      <c r="Q19407" s="30"/>
    </row>
    <row r="19408" spans="17:17" x14ac:dyDescent="0.25">
      <c r="Q19408" s="30"/>
    </row>
    <row r="19409" spans="17:17" x14ac:dyDescent="0.25">
      <c r="Q19409" s="30"/>
    </row>
    <row r="19410" spans="17:17" x14ac:dyDescent="0.25">
      <c r="Q19410" s="30"/>
    </row>
    <row r="19411" spans="17:17" x14ac:dyDescent="0.25">
      <c r="Q19411" s="30"/>
    </row>
    <row r="19412" spans="17:17" x14ac:dyDescent="0.25">
      <c r="Q19412" s="30"/>
    </row>
    <row r="19413" spans="17:17" x14ac:dyDescent="0.25">
      <c r="Q19413" s="30"/>
    </row>
    <row r="19414" spans="17:17" x14ac:dyDescent="0.25">
      <c r="Q19414" s="30"/>
    </row>
    <row r="19415" spans="17:17" x14ac:dyDescent="0.25">
      <c r="Q19415" s="30"/>
    </row>
    <row r="19416" spans="17:17" x14ac:dyDescent="0.25">
      <c r="Q19416" s="30"/>
    </row>
    <row r="19417" spans="17:17" x14ac:dyDescent="0.25">
      <c r="Q19417" s="30"/>
    </row>
    <row r="19418" spans="17:17" x14ac:dyDescent="0.25">
      <c r="Q19418" s="30"/>
    </row>
    <row r="19419" spans="17:17" x14ac:dyDescent="0.25">
      <c r="Q19419" s="30"/>
    </row>
    <row r="19420" spans="17:17" x14ac:dyDescent="0.25">
      <c r="Q19420" s="30"/>
    </row>
    <row r="19421" spans="17:17" x14ac:dyDescent="0.25">
      <c r="Q19421" s="30"/>
    </row>
    <row r="19422" spans="17:17" x14ac:dyDescent="0.25">
      <c r="Q19422" s="30"/>
    </row>
    <row r="19423" spans="17:17" x14ac:dyDescent="0.25">
      <c r="Q19423" s="30"/>
    </row>
    <row r="19424" spans="17:17" x14ac:dyDescent="0.25">
      <c r="Q19424" s="30"/>
    </row>
    <row r="19425" spans="17:17" x14ac:dyDescent="0.25">
      <c r="Q19425" s="30"/>
    </row>
    <row r="19426" spans="17:17" x14ac:dyDescent="0.25">
      <c r="Q19426" s="30"/>
    </row>
    <row r="19427" spans="17:17" x14ac:dyDescent="0.25">
      <c r="Q19427" s="30"/>
    </row>
    <row r="19428" spans="17:17" x14ac:dyDescent="0.25">
      <c r="Q19428" s="30"/>
    </row>
    <row r="19429" spans="17:17" x14ac:dyDescent="0.25">
      <c r="Q19429" s="30"/>
    </row>
    <row r="19430" spans="17:17" x14ac:dyDescent="0.25">
      <c r="Q19430" s="30"/>
    </row>
    <row r="19431" spans="17:17" x14ac:dyDescent="0.25">
      <c r="Q19431" s="30"/>
    </row>
    <row r="19432" spans="17:17" x14ac:dyDescent="0.25">
      <c r="Q19432" s="30"/>
    </row>
    <row r="19433" spans="17:17" x14ac:dyDescent="0.25">
      <c r="Q19433" s="30"/>
    </row>
    <row r="19434" spans="17:17" x14ac:dyDescent="0.25">
      <c r="Q19434" s="30"/>
    </row>
    <row r="19435" spans="17:17" x14ac:dyDescent="0.25">
      <c r="Q19435" s="30"/>
    </row>
    <row r="19436" spans="17:17" x14ac:dyDescent="0.25">
      <c r="Q19436" s="30"/>
    </row>
    <row r="19437" spans="17:17" x14ac:dyDescent="0.25">
      <c r="Q19437" s="30"/>
    </row>
    <row r="19438" spans="17:17" x14ac:dyDescent="0.25">
      <c r="Q19438" s="30"/>
    </row>
    <row r="19439" spans="17:17" x14ac:dyDescent="0.25">
      <c r="Q19439" s="30"/>
    </row>
    <row r="19440" spans="17:17" x14ac:dyDescent="0.25">
      <c r="Q19440" s="30"/>
    </row>
    <row r="19441" spans="17:17" x14ac:dyDescent="0.25">
      <c r="Q19441" s="30"/>
    </row>
    <row r="19442" spans="17:17" x14ac:dyDescent="0.25">
      <c r="Q19442" s="30"/>
    </row>
    <row r="19443" spans="17:17" x14ac:dyDescent="0.25">
      <c r="Q19443" s="30"/>
    </row>
    <row r="19444" spans="17:17" x14ac:dyDescent="0.25">
      <c r="Q19444" s="30"/>
    </row>
    <row r="19445" spans="17:17" x14ac:dyDescent="0.25">
      <c r="Q19445" s="30"/>
    </row>
    <row r="19446" spans="17:17" x14ac:dyDescent="0.25">
      <c r="Q19446" s="30"/>
    </row>
    <row r="19447" spans="17:17" x14ac:dyDescent="0.25">
      <c r="Q19447" s="30"/>
    </row>
    <row r="19448" spans="17:17" x14ac:dyDescent="0.25">
      <c r="Q19448" s="30"/>
    </row>
    <row r="19449" spans="17:17" x14ac:dyDescent="0.25">
      <c r="Q19449" s="30"/>
    </row>
    <row r="19450" spans="17:17" x14ac:dyDescent="0.25">
      <c r="Q19450" s="30"/>
    </row>
    <row r="19451" spans="17:17" x14ac:dyDescent="0.25">
      <c r="Q19451" s="30"/>
    </row>
    <row r="19452" spans="17:17" x14ac:dyDescent="0.25">
      <c r="Q19452" s="30"/>
    </row>
    <row r="19453" spans="17:17" x14ac:dyDescent="0.25">
      <c r="Q19453" s="30"/>
    </row>
    <row r="19454" spans="17:17" x14ac:dyDescent="0.25">
      <c r="Q19454" s="30"/>
    </row>
    <row r="19455" spans="17:17" x14ac:dyDescent="0.25">
      <c r="Q19455" s="30"/>
    </row>
    <row r="19456" spans="17:17" x14ac:dyDescent="0.25">
      <c r="Q19456" s="30"/>
    </row>
    <row r="19457" spans="17:17" x14ac:dyDescent="0.25">
      <c r="Q19457" s="30"/>
    </row>
    <row r="19458" spans="17:17" x14ac:dyDescent="0.25">
      <c r="Q19458" s="30"/>
    </row>
    <row r="19459" spans="17:17" x14ac:dyDescent="0.25">
      <c r="Q19459" s="30"/>
    </row>
    <row r="19460" spans="17:17" x14ac:dyDescent="0.25">
      <c r="Q19460" s="30"/>
    </row>
    <row r="19461" spans="17:17" x14ac:dyDescent="0.25">
      <c r="Q19461" s="30"/>
    </row>
    <row r="19462" spans="17:17" x14ac:dyDescent="0.25">
      <c r="Q19462" s="30"/>
    </row>
    <row r="19463" spans="17:17" x14ac:dyDescent="0.25">
      <c r="Q19463" s="30"/>
    </row>
    <row r="19464" spans="17:17" x14ac:dyDescent="0.25">
      <c r="Q19464" s="30"/>
    </row>
    <row r="19465" spans="17:17" x14ac:dyDescent="0.25">
      <c r="Q19465" s="30"/>
    </row>
    <row r="19466" spans="17:17" x14ac:dyDescent="0.25">
      <c r="Q19466" s="30"/>
    </row>
    <row r="19467" spans="17:17" x14ac:dyDescent="0.25">
      <c r="Q19467" s="30"/>
    </row>
    <row r="19468" spans="17:17" x14ac:dyDescent="0.25">
      <c r="Q19468" s="30"/>
    </row>
    <row r="19469" spans="17:17" x14ac:dyDescent="0.25">
      <c r="Q19469" s="30"/>
    </row>
    <row r="19470" spans="17:17" x14ac:dyDescent="0.25">
      <c r="Q19470" s="30"/>
    </row>
    <row r="19471" spans="17:17" x14ac:dyDescent="0.25">
      <c r="Q19471" s="30"/>
    </row>
    <row r="19472" spans="17:17" x14ac:dyDescent="0.25">
      <c r="Q19472" s="30"/>
    </row>
    <row r="19473" spans="17:17" x14ac:dyDescent="0.25">
      <c r="Q19473" s="30"/>
    </row>
    <row r="19474" spans="17:17" x14ac:dyDescent="0.25">
      <c r="Q19474" s="30"/>
    </row>
    <row r="19475" spans="17:17" x14ac:dyDescent="0.25">
      <c r="Q19475" s="30"/>
    </row>
    <row r="19476" spans="17:17" x14ac:dyDescent="0.25">
      <c r="Q19476" s="30"/>
    </row>
    <row r="19477" spans="17:17" x14ac:dyDescent="0.25">
      <c r="Q19477" s="30"/>
    </row>
    <row r="19478" spans="17:17" x14ac:dyDescent="0.25">
      <c r="Q19478" s="30"/>
    </row>
    <row r="19479" spans="17:17" x14ac:dyDescent="0.25">
      <c r="Q19479" s="30"/>
    </row>
    <row r="19480" spans="17:17" x14ac:dyDescent="0.25">
      <c r="Q19480" s="30"/>
    </row>
    <row r="19481" spans="17:17" x14ac:dyDescent="0.25">
      <c r="Q19481" s="30"/>
    </row>
    <row r="19482" spans="17:17" x14ac:dyDescent="0.25">
      <c r="Q19482" s="30"/>
    </row>
    <row r="19483" spans="17:17" x14ac:dyDescent="0.25">
      <c r="Q19483" s="30"/>
    </row>
    <row r="19484" spans="17:17" x14ac:dyDescent="0.25">
      <c r="Q19484" s="30"/>
    </row>
    <row r="19485" spans="17:17" x14ac:dyDescent="0.25">
      <c r="Q19485" s="30"/>
    </row>
    <row r="19486" spans="17:17" x14ac:dyDescent="0.25">
      <c r="Q19486" s="30"/>
    </row>
    <row r="19487" spans="17:17" x14ac:dyDescent="0.25">
      <c r="Q19487" s="30"/>
    </row>
    <row r="19488" spans="17:17" x14ac:dyDescent="0.25">
      <c r="Q19488" s="30"/>
    </row>
    <row r="19489" spans="17:17" x14ac:dyDescent="0.25">
      <c r="Q19489" s="30"/>
    </row>
    <row r="19490" spans="17:17" x14ac:dyDescent="0.25">
      <c r="Q19490" s="30"/>
    </row>
    <row r="19491" spans="17:17" x14ac:dyDescent="0.25">
      <c r="Q19491" s="30"/>
    </row>
    <row r="19492" spans="17:17" x14ac:dyDescent="0.25">
      <c r="Q19492" s="30"/>
    </row>
    <row r="19493" spans="17:17" x14ac:dyDescent="0.25">
      <c r="Q19493" s="30"/>
    </row>
    <row r="19494" spans="17:17" x14ac:dyDescent="0.25">
      <c r="Q19494" s="30"/>
    </row>
    <row r="19495" spans="17:17" x14ac:dyDescent="0.25">
      <c r="Q19495" s="30"/>
    </row>
    <row r="19496" spans="17:17" x14ac:dyDescent="0.25">
      <c r="Q19496" s="30"/>
    </row>
    <row r="19497" spans="17:17" x14ac:dyDescent="0.25">
      <c r="Q19497" s="30"/>
    </row>
    <row r="19498" spans="17:17" x14ac:dyDescent="0.25">
      <c r="Q19498" s="30"/>
    </row>
    <row r="19499" spans="17:17" x14ac:dyDescent="0.25">
      <c r="Q19499" s="30"/>
    </row>
    <row r="19500" spans="17:17" x14ac:dyDescent="0.25">
      <c r="Q19500" s="30"/>
    </row>
    <row r="19501" spans="17:17" x14ac:dyDescent="0.25">
      <c r="Q19501" s="30"/>
    </row>
    <row r="19502" spans="17:17" x14ac:dyDescent="0.25">
      <c r="Q19502" s="30"/>
    </row>
    <row r="19503" spans="17:17" x14ac:dyDescent="0.25">
      <c r="Q19503" s="30"/>
    </row>
    <row r="19504" spans="17:17" x14ac:dyDescent="0.25">
      <c r="Q19504" s="30"/>
    </row>
    <row r="19505" spans="17:17" x14ac:dyDescent="0.25">
      <c r="Q19505" s="30"/>
    </row>
    <row r="19506" spans="17:17" x14ac:dyDescent="0.25">
      <c r="Q19506" s="30"/>
    </row>
    <row r="19507" spans="17:17" x14ac:dyDescent="0.25">
      <c r="Q19507" s="30"/>
    </row>
    <row r="19508" spans="17:17" x14ac:dyDescent="0.25">
      <c r="Q19508" s="30"/>
    </row>
    <row r="19509" spans="17:17" x14ac:dyDescent="0.25">
      <c r="Q19509" s="30"/>
    </row>
    <row r="19510" spans="17:17" x14ac:dyDescent="0.25">
      <c r="Q19510" s="30"/>
    </row>
    <row r="19511" spans="17:17" x14ac:dyDescent="0.25">
      <c r="Q19511" s="30"/>
    </row>
    <row r="19512" spans="17:17" x14ac:dyDescent="0.25">
      <c r="Q19512" s="30"/>
    </row>
    <row r="19513" spans="17:17" x14ac:dyDescent="0.25">
      <c r="Q19513" s="30"/>
    </row>
    <row r="19514" spans="17:17" x14ac:dyDescent="0.25">
      <c r="Q19514" s="30"/>
    </row>
    <row r="19515" spans="17:17" x14ac:dyDescent="0.25">
      <c r="Q19515" s="30"/>
    </row>
    <row r="19516" spans="17:17" x14ac:dyDescent="0.25">
      <c r="Q19516" s="30"/>
    </row>
    <row r="19517" spans="17:17" x14ac:dyDescent="0.25">
      <c r="Q19517" s="30"/>
    </row>
    <row r="19518" spans="17:17" x14ac:dyDescent="0.25">
      <c r="Q19518" s="30"/>
    </row>
    <row r="19519" spans="17:17" x14ac:dyDescent="0.25">
      <c r="Q19519" s="30"/>
    </row>
    <row r="19520" spans="17:17" x14ac:dyDescent="0.25">
      <c r="Q19520" s="30"/>
    </row>
    <row r="19521" spans="17:17" x14ac:dyDescent="0.25">
      <c r="Q19521" s="30"/>
    </row>
    <row r="19522" spans="17:17" x14ac:dyDescent="0.25">
      <c r="Q19522" s="30"/>
    </row>
    <row r="19523" spans="17:17" x14ac:dyDescent="0.25">
      <c r="Q19523" s="30"/>
    </row>
    <row r="19524" spans="17:17" x14ac:dyDescent="0.25">
      <c r="Q19524" s="30"/>
    </row>
    <row r="19525" spans="17:17" x14ac:dyDescent="0.25">
      <c r="Q19525" s="30"/>
    </row>
    <row r="19526" spans="17:17" x14ac:dyDescent="0.25">
      <c r="Q19526" s="30"/>
    </row>
    <row r="19527" spans="17:17" x14ac:dyDescent="0.25">
      <c r="Q19527" s="30"/>
    </row>
    <row r="19528" spans="17:17" x14ac:dyDescent="0.25">
      <c r="Q19528" s="30"/>
    </row>
    <row r="19529" spans="17:17" x14ac:dyDescent="0.25">
      <c r="Q19529" s="30"/>
    </row>
    <row r="19530" spans="17:17" x14ac:dyDescent="0.25">
      <c r="Q19530" s="30"/>
    </row>
    <row r="19531" spans="17:17" x14ac:dyDescent="0.25">
      <c r="Q19531" s="30"/>
    </row>
    <row r="19532" spans="17:17" x14ac:dyDescent="0.25">
      <c r="Q19532" s="30"/>
    </row>
    <row r="19533" spans="17:17" x14ac:dyDescent="0.25">
      <c r="Q19533" s="30"/>
    </row>
    <row r="19534" spans="17:17" x14ac:dyDescent="0.25">
      <c r="Q19534" s="30"/>
    </row>
    <row r="19535" spans="17:17" x14ac:dyDescent="0.25">
      <c r="Q19535" s="30"/>
    </row>
    <row r="19536" spans="17:17" x14ac:dyDescent="0.25">
      <c r="Q19536" s="30"/>
    </row>
    <row r="19537" spans="17:17" x14ac:dyDescent="0.25">
      <c r="Q19537" s="30"/>
    </row>
    <row r="19538" spans="17:17" x14ac:dyDescent="0.25">
      <c r="Q19538" s="30"/>
    </row>
    <row r="19539" spans="17:17" x14ac:dyDescent="0.25">
      <c r="Q19539" s="30"/>
    </row>
    <row r="19540" spans="17:17" x14ac:dyDescent="0.25">
      <c r="Q19540" s="30"/>
    </row>
    <row r="19541" spans="17:17" x14ac:dyDescent="0.25">
      <c r="Q19541" s="30"/>
    </row>
    <row r="19542" spans="17:17" x14ac:dyDescent="0.25">
      <c r="Q19542" s="30"/>
    </row>
    <row r="19543" spans="17:17" x14ac:dyDescent="0.25">
      <c r="Q19543" s="30"/>
    </row>
    <row r="19544" spans="17:17" x14ac:dyDescent="0.25">
      <c r="Q19544" s="30"/>
    </row>
    <row r="19545" spans="17:17" x14ac:dyDescent="0.25">
      <c r="Q19545" s="30"/>
    </row>
    <row r="19546" spans="17:17" x14ac:dyDescent="0.25">
      <c r="Q19546" s="30"/>
    </row>
    <row r="19547" spans="17:17" x14ac:dyDescent="0.25">
      <c r="Q19547" s="30"/>
    </row>
    <row r="19548" spans="17:17" x14ac:dyDescent="0.25">
      <c r="Q19548" s="30"/>
    </row>
    <row r="19549" spans="17:17" x14ac:dyDescent="0.25">
      <c r="Q19549" s="30"/>
    </row>
    <row r="19550" spans="17:17" x14ac:dyDescent="0.25">
      <c r="Q19550" s="30"/>
    </row>
    <row r="19551" spans="17:17" x14ac:dyDescent="0.25">
      <c r="Q19551" s="30"/>
    </row>
    <row r="19552" spans="17:17" x14ac:dyDescent="0.25">
      <c r="Q19552" s="30"/>
    </row>
    <row r="19553" spans="17:17" x14ac:dyDescent="0.25">
      <c r="Q19553" s="30"/>
    </row>
    <row r="19554" spans="17:17" x14ac:dyDescent="0.25">
      <c r="Q19554" s="30"/>
    </row>
    <row r="19555" spans="17:17" x14ac:dyDescent="0.25">
      <c r="Q19555" s="30"/>
    </row>
    <row r="19556" spans="17:17" x14ac:dyDescent="0.25">
      <c r="Q19556" s="30"/>
    </row>
    <row r="19557" spans="17:17" x14ac:dyDescent="0.25">
      <c r="Q19557" s="30"/>
    </row>
    <row r="19558" spans="17:17" x14ac:dyDescent="0.25">
      <c r="Q19558" s="30"/>
    </row>
    <row r="19559" spans="17:17" x14ac:dyDescent="0.25">
      <c r="Q19559" s="30"/>
    </row>
    <row r="19560" spans="17:17" x14ac:dyDescent="0.25">
      <c r="Q19560" s="30"/>
    </row>
    <row r="19561" spans="17:17" x14ac:dyDescent="0.25">
      <c r="Q19561" s="30"/>
    </row>
    <row r="19562" spans="17:17" x14ac:dyDescent="0.25">
      <c r="Q19562" s="30"/>
    </row>
    <row r="19563" spans="17:17" x14ac:dyDescent="0.25">
      <c r="Q19563" s="30"/>
    </row>
    <row r="19564" spans="17:17" x14ac:dyDescent="0.25">
      <c r="Q19564" s="30"/>
    </row>
    <row r="19565" spans="17:17" x14ac:dyDescent="0.25">
      <c r="Q19565" s="30"/>
    </row>
    <row r="19566" spans="17:17" x14ac:dyDescent="0.25">
      <c r="Q19566" s="30"/>
    </row>
    <row r="19567" spans="17:17" x14ac:dyDescent="0.25">
      <c r="Q19567" s="30"/>
    </row>
    <row r="19568" spans="17:17" x14ac:dyDescent="0.25">
      <c r="Q19568" s="30"/>
    </row>
    <row r="19569" spans="17:17" x14ac:dyDescent="0.25">
      <c r="Q19569" s="30"/>
    </row>
    <row r="19570" spans="17:17" x14ac:dyDescent="0.25">
      <c r="Q19570" s="30"/>
    </row>
    <row r="19571" spans="17:17" x14ac:dyDescent="0.25">
      <c r="Q19571" s="30"/>
    </row>
    <row r="19572" spans="17:17" x14ac:dyDescent="0.25">
      <c r="Q19572" s="30"/>
    </row>
    <row r="19573" spans="17:17" x14ac:dyDescent="0.25">
      <c r="Q19573" s="30"/>
    </row>
    <row r="19574" spans="17:17" x14ac:dyDescent="0.25">
      <c r="Q19574" s="30"/>
    </row>
    <row r="19575" spans="17:17" x14ac:dyDescent="0.25">
      <c r="Q19575" s="30"/>
    </row>
    <row r="19576" spans="17:17" x14ac:dyDescent="0.25">
      <c r="Q19576" s="30"/>
    </row>
    <row r="19577" spans="17:17" x14ac:dyDescent="0.25">
      <c r="Q19577" s="30"/>
    </row>
    <row r="19578" spans="17:17" x14ac:dyDescent="0.25">
      <c r="Q19578" s="30"/>
    </row>
    <row r="19579" spans="17:17" x14ac:dyDescent="0.25">
      <c r="Q19579" s="30"/>
    </row>
    <row r="19580" spans="17:17" x14ac:dyDescent="0.25">
      <c r="Q19580" s="30"/>
    </row>
    <row r="19581" spans="17:17" x14ac:dyDescent="0.25">
      <c r="Q19581" s="30"/>
    </row>
    <row r="19582" spans="17:17" x14ac:dyDescent="0.25">
      <c r="Q19582" s="30"/>
    </row>
    <row r="19583" spans="17:17" x14ac:dyDescent="0.25">
      <c r="Q19583" s="30"/>
    </row>
    <row r="19584" spans="17:17" x14ac:dyDescent="0.25">
      <c r="Q19584" s="30"/>
    </row>
    <row r="19585" spans="17:17" x14ac:dyDescent="0.25">
      <c r="Q19585" s="30"/>
    </row>
    <row r="19586" spans="17:17" x14ac:dyDescent="0.25">
      <c r="Q19586" s="30"/>
    </row>
    <row r="19587" spans="17:17" x14ac:dyDescent="0.25">
      <c r="Q19587" s="30"/>
    </row>
    <row r="19588" spans="17:17" x14ac:dyDescent="0.25">
      <c r="Q19588" s="30"/>
    </row>
    <row r="19589" spans="17:17" x14ac:dyDescent="0.25">
      <c r="Q19589" s="30"/>
    </row>
    <row r="19590" spans="17:17" x14ac:dyDescent="0.25">
      <c r="Q19590" s="30"/>
    </row>
    <row r="19591" spans="17:17" x14ac:dyDescent="0.25">
      <c r="Q19591" s="30"/>
    </row>
    <row r="19592" spans="17:17" x14ac:dyDescent="0.25">
      <c r="Q19592" s="30"/>
    </row>
    <row r="19593" spans="17:17" x14ac:dyDescent="0.25">
      <c r="Q19593" s="30"/>
    </row>
    <row r="19594" spans="17:17" x14ac:dyDescent="0.25">
      <c r="Q19594" s="30"/>
    </row>
    <row r="19595" spans="17:17" x14ac:dyDescent="0.25">
      <c r="Q19595" s="30"/>
    </row>
    <row r="19596" spans="17:17" x14ac:dyDescent="0.25">
      <c r="Q19596" s="30"/>
    </row>
    <row r="19597" spans="17:17" x14ac:dyDescent="0.25">
      <c r="Q19597" s="30"/>
    </row>
    <row r="19598" spans="17:17" x14ac:dyDescent="0.25">
      <c r="Q19598" s="30"/>
    </row>
    <row r="19599" spans="17:17" x14ac:dyDescent="0.25">
      <c r="Q19599" s="30"/>
    </row>
    <row r="19600" spans="17:17" x14ac:dyDescent="0.25">
      <c r="Q19600" s="30"/>
    </row>
    <row r="19601" spans="17:17" x14ac:dyDescent="0.25">
      <c r="Q19601" s="30"/>
    </row>
    <row r="19602" spans="17:17" x14ac:dyDescent="0.25">
      <c r="Q19602" s="30"/>
    </row>
    <row r="19603" spans="17:17" x14ac:dyDescent="0.25">
      <c r="Q19603" s="30"/>
    </row>
    <row r="19604" spans="17:17" x14ac:dyDescent="0.25">
      <c r="Q19604" s="30"/>
    </row>
    <row r="19605" spans="17:17" x14ac:dyDescent="0.25">
      <c r="Q19605" s="30"/>
    </row>
    <row r="19606" spans="17:17" x14ac:dyDescent="0.25">
      <c r="Q19606" s="30"/>
    </row>
    <row r="19607" spans="17:17" x14ac:dyDescent="0.25">
      <c r="Q19607" s="30"/>
    </row>
    <row r="19608" spans="17:17" x14ac:dyDescent="0.25">
      <c r="Q19608" s="30"/>
    </row>
    <row r="19609" spans="17:17" x14ac:dyDescent="0.25">
      <c r="Q19609" s="30"/>
    </row>
    <row r="19610" spans="17:17" x14ac:dyDescent="0.25">
      <c r="Q19610" s="30"/>
    </row>
    <row r="19611" spans="17:17" x14ac:dyDescent="0.25">
      <c r="Q19611" s="30"/>
    </row>
    <row r="19612" spans="17:17" x14ac:dyDescent="0.25">
      <c r="Q19612" s="30"/>
    </row>
    <row r="19613" spans="17:17" x14ac:dyDescent="0.25">
      <c r="Q19613" s="30"/>
    </row>
    <row r="19614" spans="17:17" x14ac:dyDescent="0.25">
      <c r="Q19614" s="30"/>
    </row>
    <row r="19615" spans="17:17" x14ac:dyDescent="0.25">
      <c r="Q19615" s="30"/>
    </row>
    <row r="19616" spans="17:17" x14ac:dyDescent="0.25">
      <c r="Q19616" s="30"/>
    </row>
    <row r="19617" spans="17:17" x14ac:dyDescent="0.25">
      <c r="Q19617" s="30"/>
    </row>
    <row r="19618" spans="17:17" x14ac:dyDescent="0.25">
      <c r="Q19618" s="30"/>
    </row>
    <row r="19619" spans="17:17" x14ac:dyDescent="0.25">
      <c r="Q19619" s="30"/>
    </row>
    <row r="19620" spans="17:17" x14ac:dyDescent="0.25">
      <c r="Q19620" s="30"/>
    </row>
    <row r="19621" spans="17:17" x14ac:dyDescent="0.25">
      <c r="Q19621" s="30"/>
    </row>
    <row r="19622" spans="17:17" x14ac:dyDescent="0.25">
      <c r="Q19622" s="30"/>
    </row>
    <row r="19623" spans="17:17" x14ac:dyDescent="0.25">
      <c r="Q19623" s="30"/>
    </row>
    <row r="19624" spans="17:17" x14ac:dyDescent="0.25">
      <c r="Q19624" s="30"/>
    </row>
    <row r="19625" spans="17:17" x14ac:dyDescent="0.25">
      <c r="Q19625" s="30"/>
    </row>
    <row r="19626" spans="17:17" x14ac:dyDescent="0.25">
      <c r="Q19626" s="30"/>
    </row>
    <row r="19627" spans="17:17" x14ac:dyDescent="0.25">
      <c r="Q19627" s="30"/>
    </row>
    <row r="19628" spans="17:17" x14ac:dyDescent="0.25">
      <c r="Q19628" s="30"/>
    </row>
    <row r="19629" spans="17:17" x14ac:dyDescent="0.25">
      <c r="Q19629" s="30"/>
    </row>
    <row r="19630" spans="17:17" x14ac:dyDescent="0.25">
      <c r="Q19630" s="30"/>
    </row>
    <row r="19631" spans="17:17" x14ac:dyDescent="0.25">
      <c r="Q19631" s="30"/>
    </row>
    <row r="19632" spans="17:17" x14ac:dyDescent="0.25">
      <c r="Q19632" s="30"/>
    </row>
    <row r="19633" spans="17:17" x14ac:dyDescent="0.25">
      <c r="Q19633" s="30"/>
    </row>
    <row r="19634" spans="17:17" x14ac:dyDescent="0.25">
      <c r="Q19634" s="30"/>
    </row>
    <row r="19635" spans="17:17" x14ac:dyDescent="0.25">
      <c r="Q19635" s="30"/>
    </row>
    <row r="19636" spans="17:17" x14ac:dyDescent="0.25">
      <c r="Q19636" s="30"/>
    </row>
    <row r="19637" spans="17:17" x14ac:dyDescent="0.25">
      <c r="Q19637" s="30"/>
    </row>
    <row r="19638" spans="17:17" x14ac:dyDescent="0.25">
      <c r="Q19638" s="30"/>
    </row>
    <row r="19639" spans="17:17" x14ac:dyDescent="0.25">
      <c r="Q19639" s="30"/>
    </row>
    <row r="19640" spans="17:17" x14ac:dyDescent="0.25">
      <c r="Q19640" s="30"/>
    </row>
    <row r="19641" spans="17:17" x14ac:dyDescent="0.25">
      <c r="Q19641" s="30"/>
    </row>
    <row r="19642" spans="17:17" x14ac:dyDescent="0.25">
      <c r="Q19642" s="30"/>
    </row>
    <row r="19643" spans="17:17" x14ac:dyDescent="0.25">
      <c r="Q19643" s="30"/>
    </row>
    <row r="19644" spans="17:17" x14ac:dyDescent="0.25">
      <c r="Q19644" s="30"/>
    </row>
    <row r="19645" spans="17:17" x14ac:dyDescent="0.25">
      <c r="Q19645" s="30"/>
    </row>
    <row r="19646" spans="17:17" x14ac:dyDescent="0.25">
      <c r="Q19646" s="30"/>
    </row>
    <row r="19647" spans="17:17" x14ac:dyDescent="0.25">
      <c r="Q19647" s="30"/>
    </row>
    <row r="19648" spans="17:17" x14ac:dyDescent="0.25">
      <c r="Q19648" s="30"/>
    </row>
    <row r="19649" spans="17:17" x14ac:dyDescent="0.25">
      <c r="Q19649" s="30"/>
    </row>
    <row r="19650" spans="17:17" x14ac:dyDescent="0.25">
      <c r="Q19650" s="30"/>
    </row>
    <row r="19651" spans="17:17" x14ac:dyDescent="0.25">
      <c r="Q19651" s="30"/>
    </row>
    <row r="19652" spans="17:17" x14ac:dyDescent="0.25">
      <c r="Q19652" s="30"/>
    </row>
    <row r="19653" spans="17:17" x14ac:dyDescent="0.25">
      <c r="Q19653" s="30"/>
    </row>
    <row r="19654" spans="17:17" x14ac:dyDescent="0.25">
      <c r="Q19654" s="30"/>
    </row>
    <row r="19655" spans="17:17" x14ac:dyDescent="0.25">
      <c r="Q19655" s="30"/>
    </row>
    <row r="19656" spans="17:17" x14ac:dyDescent="0.25">
      <c r="Q19656" s="30"/>
    </row>
    <row r="19657" spans="17:17" x14ac:dyDescent="0.25">
      <c r="Q19657" s="30"/>
    </row>
    <row r="19658" spans="17:17" x14ac:dyDescent="0.25">
      <c r="Q19658" s="30"/>
    </row>
    <row r="19659" spans="17:17" x14ac:dyDescent="0.25">
      <c r="Q19659" s="30"/>
    </row>
    <row r="19660" spans="17:17" x14ac:dyDescent="0.25">
      <c r="Q19660" s="30"/>
    </row>
    <row r="19661" spans="17:17" x14ac:dyDescent="0.25">
      <c r="Q19661" s="30"/>
    </row>
    <row r="19662" spans="17:17" x14ac:dyDescent="0.25">
      <c r="Q19662" s="30"/>
    </row>
    <row r="19663" spans="17:17" x14ac:dyDescent="0.25">
      <c r="Q19663" s="30"/>
    </row>
    <row r="19664" spans="17:17" x14ac:dyDescent="0.25">
      <c r="Q19664" s="30"/>
    </row>
    <row r="19665" spans="17:17" x14ac:dyDescent="0.25">
      <c r="Q19665" s="30"/>
    </row>
    <row r="19666" spans="17:17" x14ac:dyDescent="0.25">
      <c r="Q19666" s="30"/>
    </row>
    <row r="19667" spans="17:17" x14ac:dyDescent="0.25">
      <c r="Q19667" s="30"/>
    </row>
    <row r="19668" spans="17:17" x14ac:dyDescent="0.25">
      <c r="Q19668" s="30"/>
    </row>
    <row r="19669" spans="17:17" x14ac:dyDescent="0.25">
      <c r="Q19669" s="30"/>
    </row>
    <row r="19670" spans="17:17" x14ac:dyDescent="0.25">
      <c r="Q19670" s="30"/>
    </row>
    <row r="19671" spans="17:17" x14ac:dyDescent="0.25">
      <c r="Q19671" s="30"/>
    </row>
    <row r="19672" spans="17:17" x14ac:dyDescent="0.25">
      <c r="Q19672" s="30"/>
    </row>
    <row r="19673" spans="17:17" x14ac:dyDescent="0.25">
      <c r="Q19673" s="30"/>
    </row>
    <row r="19674" spans="17:17" x14ac:dyDescent="0.25">
      <c r="Q19674" s="30"/>
    </row>
    <row r="19675" spans="17:17" x14ac:dyDescent="0.25">
      <c r="Q19675" s="30"/>
    </row>
    <row r="19676" spans="17:17" x14ac:dyDescent="0.25">
      <c r="Q19676" s="30"/>
    </row>
    <row r="19677" spans="17:17" x14ac:dyDescent="0.25">
      <c r="Q19677" s="30"/>
    </row>
    <row r="19678" spans="17:17" x14ac:dyDescent="0.25">
      <c r="Q19678" s="30"/>
    </row>
    <row r="19679" spans="17:17" x14ac:dyDescent="0.25">
      <c r="Q19679" s="30"/>
    </row>
    <row r="19680" spans="17:17" x14ac:dyDescent="0.25">
      <c r="Q19680" s="30"/>
    </row>
    <row r="19681" spans="17:17" x14ac:dyDescent="0.25">
      <c r="Q19681" s="30"/>
    </row>
    <row r="19682" spans="17:17" x14ac:dyDescent="0.25">
      <c r="Q19682" s="30"/>
    </row>
    <row r="19683" spans="17:17" x14ac:dyDescent="0.25">
      <c r="Q19683" s="30"/>
    </row>
    <row r="19684" spans="17:17" x14ac:dyDescent="0.25">
      <c r="Q19684" s="30"/>
    </row>
    <row r="19685" spans="17:17" x14ac:dyDescent="0.25">
      <c r="Q19685" s="30"/>
    </row>
    <row r="19686" spans="17:17" x14ac:dyDescent="0.25">
      <c r="Q19686" s="30"/>
    </row>
    <row r="19687" spans="17:17" x14ac:dyDescent="0.25">
      <c r="Q19687" s="30"/>
    </row>
    <row r="19688" spans="17:17" x14ac:dyDescent="0.25">
      <c r="Q19688" s="30"/>
    </row>
    <row r="19689" spans="17:17" x14ac:dyDescent="0.25">
      <c r="Q19689" s="30"/>
    </row>
    <row r="19690" spans="17:17" x14ac:dyDescent="0.25">
      <c r="Q19690" s="30"/>
    </row>
    <row r="19691" spans="17:17" x14ac:dyDescent="0.25">
      <c r="Q19691" s="30"/>
    </row>
    <row r="19692" spans="17:17" x14ac:dyDescent="0.25">
      <c r="Q19692" s="30"/>
    </row>
    <row r="19693" spans="17:17" x14ac:dyDescent="0.25">
      <c r="Q19693" s="30"/>
    </row>
    <row r="19694" spans="17:17" x14ac:dyDescent="0.25">
      <c r="Q19694" s="30"/>
    </row>
    <row r="19695" spans="17:17" x14ac:dyDescent="0.25">
      <c r="Q19695" s="30"/>
    </row>
    <row r="19696" spans="17:17" x14ac:dyDescent="0.25">
      <c r="Q19696" s="30"/>
    </row>
    <row r="19697" spans="17:17" x14ac:dyDescent="0.25">
      <c r="Q19697" s="30"/>
    </row>
    <row r="19698" spans="17:17" x14ac:dyDescent="0.25">
      <c r="Q19698" s="30"/>
    </row>
    <row r="19699" spans="17:17" x14ac:dyDescent="0.25">
      <c r="Q19699" s="30"/>
    </row>
    <row r="19700" spans="17:17" x14ac:dyDescent="0.25">
      <c r="Q19700" s="30"/>
    </row>
    <row r="19701" spans="17:17" x14ac:dyDescent="0.25">
      <c r="Q19701" s="30"/>
    </row>
    <row r="19702" spans="17:17" x14ac:dyDescent="0.25">
      <c r="Q19702" s="30"/>
    </row>
    <row r="19703" spans="17:17" x14ac:dyDescent="0.25">
      <c r="Q19703" s="30"/>
    </row>
    <row r="19704" spans="17:17" x14ac:dyDescent="0.25">
      <c r="Q19704" s="30"/>
    </row>
    <row r="19705" spans="17:17" x14ac:dyDescent="0.25">
      <c r="Q19705" s="30"/>
    </row>
    <row r="19706" spans="17:17" x14ac:dyDescent="0.25">
      <c r="Q19706" s="30"/>
    </row>
    <row r="19707" spans="17:17" x14ac:dyDescent="0.25">
      <c r="Q19707" s="30"/>
    </row>
    <row r="19708" spans="17:17" x14ac:dyDescent="0.25">
      <c r="Q19708" s="30"/>
    </row>
    <row r="19709" spans="17:17" x14ac:dyDescent="0.25">
      <c r="Q19709" s="30"/>
    </row>
    <row r="19710" spans="17:17" x14ac:dyDescent="0.25">
      <c r="Q19710" s="30"/>
    </row>
    <row r="19711" spans="17:17" x14ac:dyDescent="0.25">
      <c r="Q19711" s="30"/>
    </row>
    <row r="19712" spans="17:17" x14ac:dyDescent="0.25">
      <c r="Q19712" s="30"/>
    </row>
    <row r="19713" spans="17:17" x14ac:dyDescent="0.25">
      <c r="Q19713" s="30"/>
    </row>
    <row r="19714" spans="17:17" x14ac:dyDescent="0.25">
      <c r="Q19714" s="30"/>
    </row>
    <row r="19715" spans="17:17" x14ac:dyDescent="0.25">
      <c r="Q19715" s="30"/>
    </row>
    <row r="19716" spans="17:17" x14ac:dyDescent="0.25">
      <c r="Q19716" s="30"/>
    </row>
    <row r="19717" spans="17:17" x14ac:dyDescent="0.25">
      <c r="Q19717" s="30"/>
    </row>
    <row r="19718" spans="17:17" x14ac:dyDescent="0.25">
      <c r="Q19718" s="30"/>
    </row>
    <row r="19719" spans="17:17" x14ac:dyDescent="0.25">
      <c r="Q19719" s="30"/>
    </row>
    <row r="19720" spans="17:17" x14ac:dyDescent="0.25">
      <c r="Q19720" s="30"/>
    </row>
    <row r="19721" spans="17:17" x14ac:dyDescent="0.25">
      <c r="Q19721" s="30"/>
    </row>
    <row r="19722" spans="17:17" x14ac:dyDescent="0.25">
      <c r="Q19722" s="30"/>
    </row>
    <row r="19723" spans="17:17" x14ac:dyDescent="0.25">
      <c r="Q19723" s="30"/>
    </row>
    <row r="19724" spans="17:17" x14ac:dyDescent="0.25">
      <c r="Q19724" s="30"/>
    </row>
    <row r="19725" spans="17:17" x14ac:dyDescent="0.25">
      <c r="Q19725" s="30"/>
    </row>
    <row r="19726" spans="17:17" x14ac:dyDescent="0.25">
      <c r="Q19726" s="30"/>
    </row>
    <row r="19727" spans="17:17" x14ac:dyDescent="0.25">
      <c r="Q19727" s="30"/>
    </row>
    <row r="19728" spans="17:17" x14ac:dyDescent="0.25">
      <c r="Q19728" s="30"/>
    </row>
    <row r="19729" spans="17:17" x14ac:dyDescent="0.25">
      <c r="Q19729" s="30"/>
    </row>
    <row r="19730" spans="17:17" x14ac:dyDescent="0.25">
      <c r="Q19730" s="30"/>
    </row>
    <row r="19731" spans="17:17" x14ac:dyDescent="0.25">
      <c r="Q19731" s="30"/>
    </row>
    <row r="19732" spans="17:17" x14ac:dyDescent="0.25">
      <c r="Q19732" s="30"/>
    </row>
    <row r="19733" spans="17:17" x14ac:dyDescent="0.25">
      <c r="Q19733" s="30"/>
    </row>
    <row r="19734" spans="17:17" x14ac:dyDescent="0.25">
      <c r="Q19734" s="30"/>
    </row>
    <row r="19735" spans="17:17" x14ac:dyDescent="0.25">
      <c r="Q19735" s="30"/>
    </row>
    <row r="19736" spans="17:17" x14ac:dyDescent="0.25">
      <c r="Q19736" s="30"/>
    </row>
    <row r="19737" spans="17:17" x14ac:dyDescent="0.25">
      <c r="Q19737" s="30"/>
    </row>
    <row r="19738" spans="17:17" x14ac:dyDescent="0.25">
      <c r="Q19738" s="30"/>
    </row>
    <row r="19739" spans="17:17" x14ac:dyDescent="0.25">
      <c r="Q19739" s="30"/>
    </row>
    <row r="19740" spans="17:17" x14ac:dyDescent="0.25">
      <c r="Q19740" s="30"/>
    </row>
    <row r="19741" spans="17:17" x14ac:dyDescent="0.25">
      <c r="Q19741" s="30"/>
    </row>
    <row r="19742" spans="17:17" x14ac:dyDescent="0.25">
      <c r="Q19742" s="30"/>
    </row>
    <row r="19743" spans="17:17" x14ac:dyDescent="0.25">
      <c r="Q19743" s="30"/>
    </row>
    <row r="19744" spans="17:17" x14ac:dyDescent="0.25">
      <c r="Q19744" s="30"/>
    </row>
    <row r="19745" spans="17:17" x14ac:dyDescent="0.25">
      <c r="Q19745" s="30"/>
    </row>
    <row r="19746" spans="17:17" x14ac:dyDescent="0.25">
      <c r="Q19746" s="30"/>
    </row>
    <row r="19747" spans="17:17" x14ac:dyDescent="0.25">
      <c r="Q19747" s="30"/>
    </row>
    <row r="19748" spans="17:17" x14ac:dyDescent="0.25">
      <c r="Q19748" s="30"/>
    </row>
    <row r="19749" spans="17:17" x14ac:dyDescent="0.25">
      <c r="Q19749" s="30"/>
    </row>
    <row r="19750" spans="17:17" x14ac:dyDescent="0.25">
      <c r="Q19750" s="30"/>
    </row>
    <row r="19751" spans="17:17" x14ac:dyDescent="0.25">
      <c r="Q19751" s="30"/>
    </row>
    <row r="19752" spans="17:17" x14ac:dyDescent="0.25">
      <c r="Q19752" s="30"/>
    </row>
    <row r="19753" spans="17:17" x14ac:dyDescent="0.25">
      <c r="Q19753" s="30"/>
    </row>
    <row r="19754" spans="17:17" x14ac:dyDescent="0.25">
      <c r="Q19754" s="30"/>
    </row>
    <row r="19755" spans="17:17" x14ac:dyDescent="0.25">
      <c r="Q19755" s="30"/>
    </row>
    <row r="19756" spans="17:17" x14ac:dyDescent="0.25">
      <c r="Q19756" s="30"/>
    </row>
    <row r="19757" spans="17:17" x14ac:dyDescent="0.25">
      <c r="Q19757" s="30"/>
    </row>
    <row r="19758" spans="17:17" x14ac:dyDescent="0.25">
      <c r="Q19758" s="30"/>
    </row>
    <row r="19759" spans="17:17" x14ac:dyDescent="0.25">
      <c r="Q19759" s="30"/>
    </row>
    <row r="19760" spans="17:17" x14ac:dyDescent="0.25">
      <c r="Q19760" s="30"/>
    </row>
    <row r="19761" spans="17:17" x14ac:dyDescent="0.25">
      <c r="Q19761" s="30"/>
    </row>
    <row r="19762" spans="17:17" x14ac:dyDescent="0.25">
      <c r="Q19762" s="30"/>
    </row>
    <row r="19763" spans="17:17" x14ac:dyDescent="0.25">
      <c r="Q19763" s="30"/>
    </row>
    <row r="19764" spans="17:17" x14ac:dyDescent="0.25">
      <c r="Q19764" s="30"/>
    </row>
    <row r="19765" spans="17:17" x14ac:dyDescent="0.25">
      <c r="Q19765" s="30"/>
    </row>
    <row r="19766" spans="17:17" x14ac:dyDescent="0.25">
      <c r="Q19766" s="30"/>
    </row>
    <row r="19767" spans="17:17" x14ac:dyDescent="0.25">
      <c r="Q19767" s="30"/>
    </row>
    <row r="19768" spans="17:17" x14ac:dyDescent="0.25">
      <c r="Q19768" s="30"/>
    </row>
    <row r="19769" spans="17:17" x14ac:dyDescent="0.25">
      <c r="Q19769" s="30"/>
    </row>
    <row r="19770" spans="17:17" x14ac:dyDescent="0.25">
      <c r="Q19770" s="30"/>
    </row>
    <row r="19771" spans="17:17" x14ac:dyDescent="0.25">
      <c r="Q19771" s="30"/>
    </row>
    <row r="19772" spans="17:17" x14ac:dyDescent="0.25">
      <c r="Q19772" s="30"/>
    </row>
    <row r="19773" spans="17:17" x14ac:dyDescent="0.25">
      <c r="Q19773" s="30"/>
    </row>
    <row r="19774" spans="17:17" x14ac:dyDescent="0.25">
      <c r="Q19774" s="30"/>
    </row>
    <row r="19775" spans="17:17" x14ac:dyDescent="0.25">
      <c r="Q19775" s="30"/>
    </row>
    <row r="19776" spans="17:17" x14ac:dyDescent="0.25">
      <c r="Q19776" s="30"/>
    </row>
    <row r="19777" spans="17:17" x14ac:dyDescent="0.25">
      <c r="Q19777" s="30"/>
    </row>
    <row r="19778" spans="17:17" x14ac:dyDescent="0.25">
      <c r="Q19778" s="30"/>
    </row>
    <row r="19779" spans="17:17" x14ac:dyDescent="0.25">
      <c r="Q19779" s="30"/>
    </row>
    <row r="19780" spans="17:17" x14ac:dyDescent="0.25">
      <c r="Q19780" s="30"/>
    </row>
    <row r="19781" spans="17:17" x14ac:dyDescent="0.25">
      <c r="Q19781" s="30"/>
    </row>
    <row r="19782" spans="17:17" x14ac:dyDescent="0.25">
      <c r="Q19782" s="30"/>
    </row>
    <row r="19783" spans="17:17" x14ac:dyDescent="0.25">
      <c r="Q19783" s="30"/>
    </row>
    <row r="19784" spans="17:17" x14ac:dyDescent="0.25">
      <c r="Q19784" s="30"/>
    </row>
    <row r="19785" spans="17:17" x14ac:dyDescent="0.25">
      <c r="Q19785" s="30"/>
    </row>
    <row r="19786" spans="17:17" x14ac:dyDescent="0.25">
      <c r="Q19786" s="30"/>
    </row>
    <row r="19787" spans="17:17" x14ac:dyDescent="0.25">
      <c r="Q19787" s="30"/>
    </row>
    <row r="19788" spans="17:17" x14ac:dyDescent="0.25">
      <c r="Q19788" s="30"/>
    </row>
    <row r="19789" spans="17:17" x14ac:dyDescent="0.25">
      <c r="Q19789" s="30"/>
    </row>
    <row r="19790" spans="17:17" x14ac:dyDescent="0.25">
      <c r="Q19790" s="30"/>
    </row>
    <row r="19791" spans="17:17" x14ac:dyDescent="0.25">
      <c r="Q19791" s="30"/>
    </row>
    <row r="19792" spans="17:17" x14ac:dyDescent="0.25">
      <c r="Q19792" s="30"/>
    </row>
    <row r="19793" spans="17:17" x14ac:dyDescent="0.25">
      <c r="Q19793" s="30"/>
    </row>
    <row r="19794" spans="17:17" x14ac:dyDescent="0.25">
      <c r="Q19794" s="30"/>
    </row>
    <row r="19795" spans="17:17" x14ac:dyDescent="0.25">
      <c r="Q19795" s="30"/>
    </row>
    <row r="19796" spans="17:17" x14ac:dyDescent="0.25">
      <c r="Q19796" s="30"/>
    </row>
    <row r="19797" spans="17:17" x14ac:dyDescent="0.25">
      <c r="Q19797" s="30"/>
    </row>
    <row r="19798" spans="17:17" x14ac:dyDescent="0.25">
      <c r="Q19798" s="30"/>
    </row>
    <row r="19799" spans="17:17" x14ac:dyDescent="0.25">
      <c r="Q19799" s="30"/>
    </row>
    <row r="19800" spans="17:17" x14ac:dyDescent="0.25">
      <c r="Q19800" s="30"/>
    </row>
    <row r="19801" spans="17:17" x14ac:dyDescent="0.25">
      <c r="Q19801" s="30"/>
    </row>
    <row r="19802" spans="17:17" x14ac:dyDescent="0.25">
      <c r="Q19802" s="30"/>
    </row>
    <row r="19803" spans="17:17" x14ac:dyDescent="0.25">
      <c r="Q19803" s="30"/>
    </row>
    <row r="19804" spans="17:17" x14ac:dyDescent="0.25">
      <c r="Q19804" s="30"/>
    </row>
    <row r="19805" spans="17:17" x14ac:dyDescent="0.25">
      <c r="Q19805" s="30"/>
    </row>
    <row r="19806" spans="17:17" x14ac:dyDescent="0.25">
      <c r="Q19806" s="30"/>
    </row>
    <row r="19807" spans="17:17" x14ac:dyDescent="0.25">
      <c r="Q19807" s="30"/>
    </row>
    <row r="19808" spans="17:17" x14ac:dyDescent="0.25">
      <c r="Q19808" s="30"/>
    </row>
    <row r="19809" spans="17:17" x14ac:dyDescent="0.25">
      <c r="Q19809" s="30"/>
    </row>
    <row r="19810" spans="17:17" x14ac:dyDescent="0.25">
      <c r="Q19810" s="30"/>
    </row>
    <row r="19811" spans="17:17" x14ac:dyDescent="0.25">
      <c r="Q19811" s="30"/>
    </row>
    <row r="19812" spans="17:17" x14ac:dyDescent="0.25">
      <c r="Q19812" s="30"/>
    </row>
    <row r="19813" spans="17:17" x14ac:dyDescent="0.25">
      <c r="Q19813" s="30"/>
    </row>
    <row r="19814" spans="17:17" x14ac:dyDescent="0.25">
      <c r="Q19814" s="30"/>
    </row>
    <row r="19815" spans="17:17" x14ac:dyDescent="0.25">
      <c r="Q19815" s="30"/>
    </row>
    <row r="19816" spans="17:17" x14ac:dyDescent="0.25">
      <c r="Q19816" s="30"/>
    </row>
    <row r="19817" spans="17:17" x14ac:dyDescent="0.25">
      <c r="Q19817" s="30"/>
    </row>
    <row r="19818" spans="17:17" x14ac:dyDescent="0.25">
      <c r="Q19818" s="30"/>
    </row>
    <row r="19819" spans="17:17" x14ac:dyDescent="0.25">
      <c r="Q19819" s="30"/>
    </row>
    <row r="19820" spans="17:17" x14ac:dyDescent="0.25">
      <c r="Q19820" s="30"/>
    </row>
    <row r="19821" spans="17:17" x14ac:dyDescent="0.25">
      <c r="Q19821" s="30"/>
    </row>
    <row r="19822" spans="17:17" x14ac:dyDescent="0.25">
      <c r="Q19822" s="30"/>
    </row>
    <row r="19823" spans="17:17" x14ac:dyDescent="0.25">
      <c r="Q19823" s="30"/>
    </row>
    <row r="19824" spans="17:17" x14ac:dyDescent="0.25">
      <c r="Q19824" s="30"/>
    </row>
    <row r="19825" spans="17:17" x14ac:dyDescent="0.25">
      <c r="Q19825" s="30"/>
    </row>
    <row r="19826" spans="17:17" x14ac:dyDescent="0.25">
      <c r="Q19826" s="30"/>
    </row>
    <row r="19827" spans="17:17" x14ac:dyDescent="0.25">
      <c r="Q19827" s="30"/>
    </row>
    <row r="19828" spans="17:17" x14ac:dyDescent="0.25">
      <c r="Q19828" s="30"/>
    </row>
    <row r="19829" spans="17:17" x14ac:dyDescent="0.25">
      <c r="Q19829" s="30"/>
    </row>
    <row r="19830" spans="17:17" x14ac:dyDescent="0.25">
      <c r="Q19830" s="30"/>
    </row>
    <row r="19831" spans="17:17" x14ac:dyDescent="0.25">
      <c r="Q19831" s="30"/>
    </row>
    <row r="19832" spans="17:17" x14ac:dyDescent="0.25">
      <c r="Q19832" s="30"/>
    </row>
    <row r="19833" spans="17:17" x14ac:dyDescent="0.25">
      <c r="Q19833" s="30"/>
    </row>
    <row r="19834" spans="17:17" x14ac:dyDescent="0.25">
      <c r="Q19834" s="30"/>
    </row>
    <row r="19835" spans="17:17" x14ac:dyDescent="0.25">
      <c r="Q19835" s="30"/>
    </row>
    <row r="19836" spans="17:17" x14ac:dyDescent="0.25">
      <c r="Q19836" s="30"/>
    </row>
    <row r="19837" spans="17:17" x14ac:dyDescent="0.25">
      <c r="Q19837" s="30"/>
    </row>
    <row r="19838" spans="17:17" x14ac:dyDescent="0.25">
      <c r="Q19838" s="30"/>
    </row>
    <row r="19839" spans="17:17" x14ac:dyDescent="0.25">
      <c r="Q19839" s="30"/>
    </row>
    <row r="19840" spans="17:17" x14ac:dyDescent="0.25">
      <c r="Q19840" s="30"/>
    </row>
    <row r="19841" spans="17:17" x14ac:dyDescent="0.25">
      <c r="Q19841" s="30"/>
    </row>
    <row r="19842" spans="17:17" x14ac:dyDescent="0.25">
      <c r="Q19842" s="30"/>
    </row>
    <row r="19843" spans="17:17" x14ac:dyDescent="0.25">
      <c r="Q19843" s="30"/>
    </row>
    <row r="19844" spans="17:17" x14ac:dyDescent="0.25">
      <c r="Q19844" s="30"/>
    </row>
    <row r="19845" spans="17:17" x14ac:dyDescent="0.25">
      <c r="Q19845" s="30"/>
    </row>
    <row r="19846" spans="17:17" x14ac:dyDescent="0.25">
      <c r="Q19846" s="30"/>
    </row>
    <row r="19847" spans="17:17" x14ac:dyDescent="0.25">
      <c r="Q19847" s="30"/>
    </row>
    <row r="19848" spans="17:17" x14ac:dyDescent="0.25">
      <c r="Q19848" s="30"/>
    </row>
    <row r="19849" spans="17:17" x14ac:dyDescent="0.25">
      <c r="Q19849" s="30"/>
    </row>
    <row r="19850" spans="17:17" x14ac:dyDescent="0.25">
      <c r="Q19850" s="30"/>
    </row>
    <row r="19851" spans="17:17" x14ac:dyDescent="0.25">
      <c r="Q19851" s="30"/>
    </row>
    <row r="19852" spans="17:17" x14ac:dyDescent="0.25">
      <c r="Q19852" s="30"/>
    </row>
    <row r="19853" spans="17:17" x14ac:dyDescent="0.25">
      <c r="Q19853" s="30"/>
    </row>
    <row r="19854" spans="17:17" x14ac:dyDescent="0.25">
      <c r="Q19854" s="30"/>
    </row>
    <row r="19855" spans="17:17" x14ac:dyDescent="0.25">
      <c r="Q19855" s="30"/>
    </row>
    <row r="19856" spans="17:17" x14ac:dyDescent="0.25">
      <c r="Q19856" s="30"/>
    </row>
    <row r="19857" spans="17:17" x14ac:dyDescent="0.25">
      <c r="Q19857" s="30"/>
    </row>
    <row r="19858" spans="17:17" x14ac:dyDescent="0.25">
      <c r="Q19858" s="30"/>
    </row>
    <row r="19859" spans="17:17" x14ac:dyDescent="0.25">
      <c r="Q19859" s="30"/>
    </row>
    <row r="19860" spans="17:17" x14ac:dyDescent="0.25">
      <c r="Q19860" s="30"/>
    </row>
    <row r="19861" spans="17:17" x14ac:dyDescent="0.25">
      <c r="Q19861" s="30"/>
    </row>
    <row r="19862" spans="17:17" x14ac:dyDescent="0.25">
      <c r="Q19862" s="30"/>
    </row>
    <row r="19863" spans="17:17" x14ac:dyDescent="0.25">
      <c r="Q19863" s="30"/>
    </row>
    <row r="19864" spans="17:17" x14ac:dyDescent="0.25">
      <c r="Q19864" s="30"/>
    </row>
    <row r="19865" spans="17:17" x14ac:dyDescent="0.25">
      <c r="Q19865" s="30"/>
    </row>
    <row r="19866" spans="17:17" x14ac:dyDescent="0.25">
      <c r="Q19866" s="30"/>
    </row>
    <row r="19867" spans="17:17" x14ac:dyDescent="0.25">
      <c r="Q19867" s="30"/>
    </row>
    <row r="19868" spans="17:17" x14ac:dyDescent="0.25">
      <c r="Q19868" s="30"/>
    </row>
    <row r="19869" spans="17:17" x14ac:dyDescent="0.25">
      <c r="Q19869" s="30"/>
    </row>
    <row r="19870" spans="17:17" x14ac:dyDescent="0.25">
      <c r="Q19870" s="30"/>
    </row>
    <row r="19871" spans="17:17" x14ac:dyDescent="0.25">
      <c r="Q19871" s="30"/>
    </row>
    <row r="19872" spans="17:17" x14ac:dyDescent="0.25">
      <c r="Q19872" s="30"/>
    </row>
    <row r="19873" spans="17:17" x14ac:dyDescent="0.25">
      <c r="Q19873" s="30"/>
    </row>
    <row r="19874" spans="17:17" x14ac:dyDescent="0.25">
      <c r="Q19874" s="30"/>
    </row>
    <row r="19875" spans="17:17" x14ac:dyDescent="0.25">
      <c r="Q19875" s="30"/>
    </row>
    <row r="19876" spans="17:17" x14ac:dyDescent="0.25">
      <c r="Q19876" s="30"/>
    </row>
    <row r="19877" spans="17:17" x14ac:dyDescent="0.25">
      <c r="Q19877" s="30"/>
    </row>
    <row r="19878" spans="17:17" x14ac:dyDescent="0.25">
      <c r="Q19878" s="30"/>
    </row>
    <row r="19879" spans="17:17" x14ac:dyDescent="0.25">
      <c r="Q19879" s="30"/>
    </row>
    <row r="19880" spans="17:17" x14ac:dyDescent="0.25">
      <c r="Q19880" s="30"/>
    </row>
    <row r="19881" spans="17:17" x14ac:dyDescent="0.25">
      <c r="Q19881" s="30"/>
    </row>
    <row r="19882" spans="17:17" x14ac:dyDescent="0.25">
      <c r="Q19882" s="30"/>
    </row>
    <row r="19883" spans="17:17" x14ac:dyDescent="0.25">
      <c r="Q19883" s="30"/>
    </row>
    <row r="19884" spans="17:17" x14ac:dyDescent="0.25">
      <c r="Q19884" s="30"/>
    </row>
    <row r="19885" spans="17:17" x14ac:dyDescent="0.25">
      <c r="Q19885" s="30"/>
    </row>
    <row r="19886" spans="17:17" x14ac:dyDescent="0.25">
      <c r="Q19886" s="30"/>
    </row>
    <row r="19887" spans="17:17" x14ac:dyDescent="0.25">
      <c r="Q19887" s="30"/>
    </row>
    <row r="19888" spans="17:17" x14ac:dyDescent="0.25">
      <c r="Q19888" s="30"/>
    </row>
    <row r="19889" spans="17:17" x14ac:dyDescent="0.25">
      <c r="Q19889" s="30"/>
    </row>
    <row r="19890" spans="17:17" x14ac:dyDescent="0.25">
      <c r="Q19890" s="30"/>
    </row>
    <row r="19891" spans="17:17" x14ac:dyDescent="0.25">
      <c r="Q19891" s="30"/>
    </row>
    <row r="19892" spans="17:17" x14ac:dyDescent="0.25">
      <c r="Q19892" s="30"/>
    </row>
    <row r="19893" spans="17:17" x14ac:dyDescent="0.25">
      <c r="Q19893" s="30"/>
    </row>
    <row r="19894" spans="17:17" x14ac:dyDescent="0.25">
      <c r="Q19894" s="30"/>
    </row>
    <row r="19895" spans="17:17" x14ac:dyDescent="0.25">
      <c r="Q19895" s="30"/>
    </row>
    <row r="19896" spans="17:17" x14ac:dyDescent="0.25">
      <c r="Q19896" s="30"/>
    </row>
    <row r="19897" spans="17:17" x14ac:dyDescent="0.25">
      <c r="Q19897" s="30"/>
    </row>
    <row r="19898" spans="17:17" x14ac:dyDescent="0.25">
      <c r="Q19898" s="30"/>
    </row>
    <row r="19899" spans="17:17" x14ac:dyDescent="0.25">
      <c r="Q19899" s="30"/>
    </row>
    <row r="19900" spans="17:17" x14ac:dyDescent="0.25">
      <c r="Q19900" s="30"/>
    </row>
    <row r="19901" spans="17:17" x14ac:dyDescent="0.25">
      <c r="Q19901" s="30"/>
    </row>
    <row r="19902" spans="17:17" x14ac:dyDescent="0.25">
      <c r="Q19902" s="30"/>
    </row>
    <row r="19903" spans="17:17" x14ac:dyDescent="0.25">
      <c r="Q19903" s="30"/>
    </row>
    <row r="19904" spans="17:17" x14ac:dyDescent="0.25">
      <c r="Q19904" s="30"/>
    </row>
    <row r="19905" spans="17:17" x14ac:dyDescent="0.25">
      <c r="Q19905" s="30"/>
    </row>
    <row r="19906" spans="17:17" x14ac:dyDescent="0.25">
      <c r="Q19906" s="30"/>
    </row>
    <row r="19907" spans="17:17" x14ac:dyDescent="0.25">
      <c r="Q19907" s="30"/>
    </row>
    <row r="19908" spans="17:17" x14ac:dyDescent="0.25">
      <c r="Q19908" s="30"/>
    </row>
    <row r="19909" spans="17:17" x14ac:dyDescent="0.25">
      <c r="Q19909" s="30"/>
    </row>
    <row r="19910" spans="17:17" x14ac:dyDescent="0.25">
      <c r="Q19910" s="30"/>
    </row>
    <row r="19911" spans="17:17" x14ac:dyDescent="0.25">
      <c r="Q19911" s="30"/>
    </row>
    <row r="19912" spans="17:17" x14ac:dyDescent="0.25">
      <c r="Q19912" s="30"/>
    </row>
    <row r="19913" spans="17:17" x14ac:dyDescent="0.25">
      <c r="Q19913" s="30"/>
    </row>
    <row r="19914" spans="17:17" x14ac:dyDescent="0.25">
      <c r="Q19914" s="30"/>
    </row>
    <row r="19915" spans="17:17" x14ac:dyDescent="0.25">
      <c r="Q19915" s="30"/>
    </row>
    <row r="19916" spans="17:17" x14ac:dyDescent="0.25">
      <c r="Q19916" s="30"/>
    </row>
    <row r="19917" spans="17:17" x14ac:dyDescent="0.25">
      <c r="Q19917" s="30"/>
    </row>
    <row r="19918" spans="17:17" x14ac:dyDescent="0.25">
      <c r="Q19918" s="30"/>
    </row>
    <row r="19919" spans="17:17" x14ac:dyDescent="0.25">
      <c r="Q19919" s="30"/>
    </row>
    <row r="19920" spans="17:17" x14ac:dyDescent="0.25">
      <c r="Q19920" s="30"/>
    </row>
    <row r="19921" spans="17:17" x14ac:dyDescent="0.25">
      <c r="Q19921" s="30"/>
    </row>
    <row r="19922" spans="17:17" x14ac:dyDescent="0.25">
      <c r="Q19922" s="30"/>
    </row>
    <row r="19923" spans="17:17" x14ac:dyDescent="0.25">
      <c r="Q19923" s="30"/>
    </row>
    <row r="19924" spans="17:17" x14ac:dyDescent="0.25">
      <c r="Q19924" s="30"/>
    </row>
    <row r="19925" spans="17:17" x14ac:dyDescent="0.25">
      <c r="Q19925" s="30"/>
    </row>
    <row r="19926" spans="17:17" x14ac:dyDescent="0.25">
      <c r="Q19926" s="30"/>
    </row>
    <row r="19927" spans="17:17" x14ac:dyDescent="0.25">
      <c r="Q19927" s="30"/>
    </row>
    <row r="19928" spans="17:17" x14ac:dyDescent="0.25">
      <c r="Q19928" s="30"/>
    </row>
    <row r="19929" spans="17:17" x14ac:dyDescent="0.25">
      <c r="Q19929" s="30"/>
    </row>
    <row r="19930" spans="17:17" x14ac:dyDescent="0.25">
      <c r="Q19930" s="30"/>
    </row>
    <row r="19931" spans="17:17" x14ac:dyDescent="0.25">
      <c r="Q19931" s="30"/>
    </row>
    <row r="19932" spans="17:17" x14ac:dyDescent="0.25">
      <c r="Q19932" s="30"/>
    </row>
    <row r="19933" spans="17:17" x14ac:dyDescent="0.25">
      <c r="Q19933" s="30"/>
    </row>
    <row r="19934" spans="17:17" x14ac:dyDescent="0.25">
      <c r="Q19934" s="30"/>
    </row>
    <row r="19935" spans="17:17" x14ac:dyDescent="0.25">
      <c r="Q19935" s="30"/>
    </row>
    <row r="19936" spans="17:17" x14ac:dyDescent="0.25">
      <c r="Q19936" s="30"/>
    </row>
    <row r="19937" spans="17:17" x14ac:dyDescent="0.25">
      <c r="Q19937" s="30"/>
    </row>
    <row r="19938" spans="17:17" x14ac:dyDescent="0.25">
      <c r="Q19938" s="30"/>
    </row>
    <row r="19939" spans="17:17" x14ac:dyDescent="0.25">
      <c r="Q19939" s="30"/>
    </row>
    <row r="19940" spans="17:17" x14ac:dyDescent="0.25">
      <c r="Q19940" s="30"/>
    </row>
    <row r="19941" spans="17:17" x14ac:dyDescent="0.25">
      <c r="Q19941" s="30"/>
    </row>
    <row r="19942" spans="17:17" x14ac:dyDescent="0.25">
      <c r="Q19942" s="30"/>
    </row>
    <row r="19943" spans="17:17" x14ac:dyDescent="0.25">
      <c r="Q19943" s="30"/>
    </row>
    <row r="19944" spans="17:17" x14ac:dyDescent="0.25">
      <c r="Q19944" s="30"/>
    </row>
    <row r="19945" spans="17:17" x14ac:dyDescent="0.25">
      <c r="Q19945" s="30"/>
    </row>
    <row r="19946" spans="17:17" x14ac:dyDescent="0.25">
      <c r="Q19946" s="30"/>
    </row>
    <row r="19947" spans="17:17" x14ac:dyDescent="0.25">
      <c r="Q19947" s="30"/>
    </row>
    <row r="19948" spans="17:17" x14ac:dyDescent="0.25">
      <c r="Q19948" s="30"/>
    </row>
    <row r="19949" spans="17:17" x14ac:dyDescent="0.25">
      <c r="Q19949" s="30"/>
    </row>
    <row r="19950" spans="17:17" x14ac:dyDescent="0.25">
      <c r="Q19950" s="30"/>
    </row>
    <row r="19951" spans="17:17" x14ac:dyDescent="0.25">
      <c r="Q19951" s="30"/>
    </row>
    <row r="19952" spans="17:17" x14ac:dyDescent="0.25">
      <c r="Q19952" s="30"/>
    </row>
    <row r="19953" spans="17:17" x14ac:dyDescent="0.25">
      <c r="Q19953" s="30"/>
    </row>
    <row r="19954" spans="17:17" x14ac:dyDescent="0.25">
      <c r="Q19954" s="30"/>
    </row>
    <row r="19955" spans="17:17" x14ac:dyDescent="0.25">
      <c r="Q19955" s="30"/>
    </row>
    <row r="19956" spans="17:17" x14ac:dyDescent="0.25">
      <c r="Q19956" s="30"/>
    </row>
    <row r="19957" spans="17:17" x14ac:dyDescent="0.25">
      <c r="Q19957" s="30"/>
    </row>
    <row r="19958" spans="17:17" x14ac:dyDescent="0.25">
      <c r="Q19958" s="30"/>
    </row>
    <row r="19959" spans="17:17" x14ac:dyDescent="0.25">
      <c r="Q19959" s="30"/>
    </row>
    <row r="19960" spans="17:17" x14ac:dyDescent="0.25">
      <c r="Q19960" s="30"/>
    </row>
    <row r="19961" spans="17:17" x14ac:dyDescent="0.25">
      <c r="Q19961" s="30"/>
    </row>
    <row r="19962" spans="17:17" x14ac:dyDescent="0.25">
      <c r="Q19962" s="30"/>
    </row>
    <row r="19963" spans="17:17" x14ac:dyDescent="0.25">
      <c r="Q19963" s="30"/>
    </row>
    <row r="19964" spans="17:17" x14ac:dyDescent="0.25">
      <c r="Q19964" s="30"/>
    </row>
    <row r="19965" spans="17:17" x14ac:dyDescent="0.25">
      <c r="Q19965" s="30"/>
    </row>
    <row r="19966" spans="17:17" x14ac:dyDescent="0.25">
      <c r="Q19966" s="30"/>
    </row>
    <row r="19967" spans="17:17" x14ac:dyDescent="0.25">
      <c r="Q19967" s="30"/>
    </row>
    <row r="19968" spans="17:17" x14ac:dyDescent="0.25">
      <c r="Q19968" s="30"/>
    </row>
    <row r="19969" spans="17:17" x14ac:dyDescent="0.25">
      <c r="Q19969" s="30"/>
    </row>
    <row r="19970" spans="17:17" x14ac:dyDescent="0.25">
      <c r="Q19970" s="30"/>
    </row>
    <row r="19971" spans="17:17" x14ac:dyDescent="0.25">
      <c r="Q19971" s="30"/>
    </row>
    <row r="19972" spans="17:17" x14ac:dyDescent="0.25">
      <c r="Q19972" s="30"/>
    </row>
    <row r="19973" spans="17:17" x14ac:dyDescent="0.25">
      <c r="Q19973" s="30"/>
    </row>
    <row r="19974" spans="17:17" x14ac:dyDescent="0.25">
      <c r="Q19974" s="30"/>
    </row>
    <row r="19975" spans="17:17" x14ac:dyDescent="0.25">
      <c r="Q19975" s="30"/>
    </row>
    <row r="19976" spans="17:17" x14ac:dyDescent="0.25">
      <c r="Q19976" s="30"/>
    </row>
    <row r="19977" spans="17:17" x14ac:dyDescent="0.25">
      <c r="Q19977" s="30"/>
    </row>
    <row r="19978" spans="17:17" x14ac:dyDescent="0.25">
      <c r="Q19978" s="30"/>
    </row>
    <row r="19979" spans="17:17" x14ac:dyDescent="0.25">
      <c r="Q19979" s="30"/>
    </row>
    <row r="19980" spans="17:17" x14ac:dyDescent="0.25">
      <c r="Q19980" s="30"/>
    </row>
    <row r="19981" spans="17:17" x14ac:dyDescent="0.25">
      <c r="Q19981" s="30"/>
    </row>
    <row r="19982" spans="17:17" x14ac:dyDescent="0.25">
      <c r="Q19982" s="30"/>
    </row>
    <row r="19983" spans="17:17" x14ac:dyDescent="0.25">
      <c r="Q19983" s="30"/>
    </row>
    <row r="19984" spans="17:17" x14ac:dyDescent="0.25">
      <c r="Q19984" s="30"/>
    </row>
    <row r="19985" spans="17:17" x14ac:dyDescent="0.25">
      <c r="Q19985" s="30"/>
    </row>
    <row r="19986" spans="17:17" x14ac:dyDescent="0.25">
      <c r="Q19986" s="30"/>
    </row>
    <row r="19987" spans="17:17" x14ac:dyDescent="0.25">
      <c r="Q19987" s="30"/>
    </row>
    <row r="19988" spans="17:17" x14ac:dyDescent="0.25">
      <c r="Q19988" s="30"/>
    </row>
    <row r="19989" spans="17:17" x14ac:dyDescent="0.25">
      <c r="Q19989" s="30"/>
    </row>
    <row r="19990" spans="17:17" x14ac:dyDescent="0.25">
      <c r="Q19990" s="30"/>
    </row>
    <row r="19991" spans="17:17" x14ac:dyDescent="0.25">
      <c r="Q19991" s="30"/>
    </row>
    <row r="19992" spans="17:17" x14ac:dyDescent="0.25">
      <c r="Q19992" s="30"/>
    </row>
    <row r="19993" spans="17:17" x14ac:dyDescent="0.25">
      <c r="Q19993" s="30"/>
    </row>
    <row r="19994" spans="17:17" x14ac:dyDescent="0.25">
      <c r="Q19994" s="30"/>
    </row>
    <row r="19995" spans="17:17" x14ac:dyDescent="0.25">
      <c r="Q19995" s="30"/>
    </row>
    <row r="19996" spans="17:17" x14ac:dyDescent="0.25">
      <c r="Q19996" s="30"/>
    </row>
    <row r="19997" spans="17:17" x14ac:dyDescent="0.25">
      <c r="Q19997" s="30"/>
    </row>
    <row r="19998" spans="17:17" x14ac:dyDescent="0.25">
      <c r="Q19998" s="30"/>
    </row>
    <row r="19999" spans="17:17" x14ac:dyDescent="0.25">
      <c r="Q19999" s="30"/>
    </row>
    <row r="20000" spans="17:17" x14ac:dyDescent="0.25">
      <c r="Q20000" s="30"/>
    </row>
    <row r="20001" spans="17:17" x14ac:dyDescent="0.25">
      <c r="Q20001" s="30"/>
    </row>
    <row r="20002" spans="17:17" x14ac:dyDescent="0.25">
      <c r="Q20002" s="30"/>
    </row>
    <row r="20003" spans="17:17" x14ac:dyDescent="0.25">
      <c r="Q20003" s="30"/>
    </row>
    <row r="20004" spans="17:17" x14ac:dyDescent="0.25">
      <c r="Q20004" s="30"/>
    </row>
    <row r="20005" spans="17:17" x14ac:dyDescent="0.25">
      <c r="Q20005" s="30"/>
    </row>
    <row r="20006" spans="17:17" x14ac:dyDescent="0.25">
      <c r="Q20006" s="30"/>
    </row>
    <row r="20007" spans="17:17" x14ac:dyDescent="0.25">
      <c r="Q20007" s="30"/>
    </row>
    <row r="20008" spans="17:17" x14ac:dyDescent="0.25">
      <c r="Q20008" s="30"/>
    </row>
    <row r="20009" spans="17:17" x14ac:dyDescent="0.25">
      <c r="Q20009" s="30"/>
    </row>
    <row r="20010" spans="17:17" x14ac:dyDescent="0.25">
      <c r="Q20010" s="30"/>
    </row>
    <row r="20011" spans="17:17" x14ac:dyDescent="0.25">
      <c r="Q20011" s="30"/>
    </row>
    <row r="20012" spans="17:17" x14ac:dyDescent="0.25">
      <c r="Q20012" s="30"/>
    </row>
    <row r="20013" spans="17:17" x14ac:dyDescent="0.25">
      <c r="Q20013" s="30"/>
    </row>
    <row r="20014" spans="17:17" x14ac:dyDescent="0.25">
      <c r="Q20014" s="30"/>
    </row>
    <row r="20015" spans="17:17" x14ac:dyDescent="0.25">
      <c r="Q20015" s="30"/>
    </row>
    <row r="20016" spans="17:17" x14ac:dyDescent="0.25">
      <c r="Q20016" s="30"/>
    </row>
    <row r="20017" spans="17:17" x14ac:dyDescent="0.25">
      <c r="Q20017" s="30"/>
    </row>
    <row r="20018" spans="17:17" x14ac:dyDescent="0.25">
      <c r="Q20018" s="30"/>
    </row>
    <row r="20019" spans="17:17" x14ac:dyDescent="0.25">
      <c r="Q20019" s="30"/>
    </row>
    <row r="20020" spans="17:17" x14ac:dyDescent="0.25">
      <c r="Q20020" s="30"/>
    </row>
    <row r="20021" spans="17:17" x14ac:dyDescent="0.25">
      <c r="Q20021" s="30"/>
    </row>
    <row r="20022" spans="17:17" x14ac:dyDescent="0.25">
      <c r="Q20022" s="30"/>
    </row>
    <row r="20023" spans="17:17" x14ac:dyDescent="0.25">
      <c r="Q20023" s="30"/>
    </row>
    <row r="20024" spans="17:17" x14ac:dyDescent="0.25">
      <c r="Q20024" s="30"/>
    </row>
    <row r="20025" spans="17:17" x14ac:dyDescent="0.25">
      <c r="Q20025" s="30"/>
    </row>
    <row r="20026" spans="17:17" x14ac:dyDescent="0.25">
      <c r="Q20026" s="30"/>
    </row>
    <row r="20027" spans="17:17" x14ac:dyDescent="0.25">
      <c r="Q20027" s="30"/>
    </row>
    <row r="20028" spans="17:17" x14ac:dyDescent="0.25">
      <c r="Q20028" s="30"/>
    </row>
    <row r="20029" spans="17:17" x14ac:dyDescent="0.25">
      <c r="Q20029" s="30"/>
    </row>
    <row r="20030" spans="17:17" x14ac:dyDescent="0.25">
      <c r="Q20030" s="30"/>
    </row>
    <row r="20031" spans="17:17" x14ac:dyDescent="0.25">
      <c r="Q20031" s="30"/>
    </row>
    <row r="20032" spans="17:17" x14ac:dyDescent="0.25">
      <c r="Q20032" s="30"/>
    </row>
    <row r="20033" spans="17:17" x14ac:dyDescent="0.25">
      <c r="Q20033" s="30"/>
    </row>
    <row r="20034" spans="17:17" x14ac:dyDescent="0.25">
      <c r="Q20034" s="30"/>
    </row>
    <row r="20035" spans="17:17" x14ac:dyDescent="0.25">
      <c r="Q20035" s="30"/>
    </row>
    <row r="20036" spans="17:17" x14ac:dyDescent="0.25">
      <c r="Q20036" s="30"/>
    </row>
    <row r="20037" spans="17:17" x14ac:dyDescent="0.25">
      <c r="Q20037" s="30"/>
    </row>
    <row r="20038" spans="17:17" x14ac:dyDescent="0.25">
      <c r="Q20038" s="30"/>
    </row>
    <row r="20039" spans="17:17" x14ac:dyDescent="0.25">
      <c r="Q20039" s="30"/>
    </row>
    <row r="20040" spans="17:17" x14ac:dyDescent="0.25">
      <c r="Q20040" s="30"/>
    </row>
    <row r="20041" spans="17:17" x14ac:dyDescent="0.25">
      <c r="Q20041" s="30"/>
    </row>
    <row r="20042" spans="17:17" x14ac:dyDescent="0.25">
      <c r="Q20042" s="30"/>
    </row>
    <row r="20043" spans="17:17" x14ac:dyDescent="0.25">
      <c r="Q20043" s="30"/>
    </row>
    <row r="20044" spans="17:17" x14ac:dyDescent="0.25">
      <c r="Q20044" s="30"/>
    </row>
    <row r="20045" spans="17:17" x14ac:dyDescent="0.25">
      <c r="Q20045" s="30"/>
    </row>
    <row r="20046" spans="17:17" x14ac:dyDescent="0.25">
      <c r="Q20046" s="30"/>
    </row>
    <row r="20047" spans="17:17" x14ac:dyDescent="0.25">
      <c r="Q20047" s="30"/>
    </row>
    <row r="20048" spans="17:17" x14ac:dyDescent="0.25">
      <c r="Q20048" s="30"/>
    </row>
    <row r="20049" spans="17:17" x14ac:dyDescent="0.25">
      <c r="Q20049" s="30"/>
    </row>
    <row r="20050" spans="17:17" x14ac:dyDescent="0.25">
      <c r="Q20050" s="30"/>
    </row>
    <row r="20051" spans="17:17" x14ac:dyDescent="0.25">
      <c r="Q20051" s="30"/>
    </row>
    <row r="20052" spans="17:17" x14ac:dyDescent="0.25">
      <c r="Q20052" s="30"/>
    </row>
    <row r="20053" spans="17:17" x14ac:dyDescent="0.25">
      <c r="Q20053" s="30"/>
    </row>
    <row r="20054" spans="17:17" x14ac:dyDescent="0.25">
      <c r="Q20054" s="30"/>
    </row>
    <row r="20055" spans="17:17" x14ac:dyDescent="0.25">
      <c r="Q20055" s="30"/>
    </row>
    <row r="20056" spans="17:17" x14ac:dyDescent="0.25">
      <c r="Q20056" s="30"/>
    </row>
    <row r="20057" spans="17:17" x14ac:dyDescent="0.25">
      <c r="Q20057" s="30"/>
    </row>
    <row r="20058" spans="17:17" x14ac:dyDescent="0.25">
      <c r="Q20058" s="30"/>
    </row>
    <row r="20059" spans="17:17" x14ac:dyDescent="0.25">
      <c r="Q20059" s="30"/>
    </row>
    <row r="20060" spans="17:17" x14ac:dyDescent="0.25">
      <c r="Q20060" s="30"/>
    </row>
    <row r="20061" spans="17:17" x14ac:dyDescent="0.25">
      <c r="Q20061" s="30"/>
    </row>
    <row r="20062" spans="17:17" x14ac:dyDescent="0.25">
      <c r="Q20062" s="30"/>
    </row>
    <row r="20063" spans="17:17" x14ac:dyDescent="0.25">
      <c r="Q20063" s="30"/>
    </row>
    <row r="20064" spans="17:17" x14ac:dyDescent="0.25">
      <c r="Q20064" s="30"/>
    </row>
    <row r="20065" spans="17:17" x14ac:dyDescent="0.25">
      <c r="Q20065" s="30"/>
    </row>
    <row r="20066" spans="17:17" x14ac:dyDescent="0.25">
      <c r="Q20066" s="30"/>
    </row>
    <row r="20067" spans="17:17" x14ac:dyDescent="0.25">
      <c r="Q20067" s="30"/>
    </row>
    <row r="20068" spans="17:17" x14ac:dyDescent="0.25">
      <c r="Q20068" s="30"/>
    </row>
    <row r="20069" spans="17:17" x14ac:dyDescent="0.25">
      <c r="Q20069" s="30"/>
    </row>
    <row r="20070" spans="17:17" x14ac:dyDescent="0.25">
      <c r="Q20070" s="30"/>
    </row>
    <row r="20071" spans="17:17" x14ac:dyDescent="0.25">
      <c r="Q20071" s="30"/>
    </row>
    <row r="20072" spans="17:17" x14ac:dyDescent="0.25">
      <c r="Q20072" s="30"/>
    </row>
    <row r="20073" spans="17:17" x14ac:dyDescent="0.25">
      <c r="Q20073" s="30"/>
    </row>
    <row r="20074" spans="17:17" x14ac:dyDescent="0.25">
      <c r="Q20074" s="30"/>
    </row>
    <row r="20075" spans="17:17" x14ac:dyDescent="0.25">
      <c r="Q20075" s="30"/>
    </row>
    <row r="20076" spans="17:17" x14ac:dyDescent="0.25">
      <c r="Q20076" s="30"/>
    </row>
    <row r="20077" spans="17:17" x14ac:dyDescent="0.25">
      <c r="Q20077" s="30"/>
    </row>
    <row r="20078" spans="17:17" x14ac:dyDescent="0.25">
      <c r="Q20078" s="30"/>
    </row>
    <row r="20079" spans="17:17" x14ac:dyDescent="0.25">
      <c r="Q20079" s="30"/>
    </row>
    <row r="20080" spans="17:17" x14ac:dyDescent="0.25">
      <c r="Q20080" s="30"/>
    </row>
    <row r="20081" spans="17:17" x14ac:dyDescent="0.25">
      <c r="Q20081" s="30"/>
    </row>
    <row r="20082" spans="17:17" x14ac:dyDescent="0.25">
      <c r="Q20082" s="30"/>
    </row>
    <row r="20083" spans="17:17" x14ac:dyDescent="0.25">
      <c r="Q20083" s="30"/>
    </row>
    <row r="20084" spans="17:17" x14ac:dyDescent="0.25">
      <c r="Q20084" s="30"/>
    </row>
    <row r="20085" spans="17:17" x14ac:dyDescent="0.25">
      <c r="Q20085" s="30"/>
    </row>
    <row r="20086" spans="17:17" x14ac:dyDescent="0.25">
      <c r="Q20086" s="30"/>
    </row>
    <row r="20087" spans="17:17" x14ac:dyDescent="0.25">
      <c r="Q20087" s="30"/>
    </row>
    <row r="20088" spans="17:17" x14ac:dyDescent="0.25">
      <c r="Q20088" s="30"/>
    </row>
    <row r="20089" spans="17:17" x14ac:dyDescent="0.25">
      <c r="Q20089" s="30"/>
    </row>
    <row r="20090" spans="17:17" x14ac:dyDescent="0.25">
      <c r="Q20090" s="30"/>
    </row>
    <row r="20091" spans="17:17" x14ac:dyDescent="0.25">
      <c r="Q20091" s="30"/>
    </row>
    <row r="20092" spans="17:17" x14ac:dyDescent="0.25">
      <c r="Q20092" s="30"/>
    </row>
    <row r="20093" spans="17:17" x14ac:dyDescent="0.25">
      <c r="Q20093" s="30"/>
    </row>
    <row r="20094" spans="17:17" x14ac:dyDescent="0.25">
      <c r="Q20094" s="30"/>
    </row>
    <row r="20095" spans="17:17" x14ac:dyDescent="0.25">
      <c r="Q20095" s="30"/>
    </row>
    <row r="20096" spans="17:17" x14ac:dyDescent="0.25">
      <c r="Q20096" s="30"/>
    </row>
    <row r="20097" spans="17:17" x14ac:dyDescent="0.25">
      <c r="Q20097" s="30"/>
    </row>
    <row r="20098" spans="17:17" x14ac:dyDescent="0.25">
      <c r="Q20098" s="30"/>
    </row>
    <row r="20099" spans="17:17" x14ac:dyDescent="0.25">
      <c r="Q20099" s="30"/>
    </row>
    <row r="20100" spans="17:17" x14ac:dyDescent="0.25">
      <c r="Q20100" s="30"/>
    </row>
    <row r="20101" spans="17:17" x14ac:dyDescent="0.25">
      <c r="Q20101" s="30"/>
    </row>
    <row r="20102" spans="17:17" x14ac:dyDescent="0.25">
      <c r="Q20102" s="30"/>
    </row>
    <row r="20103" spans="17:17" x14ac:dyDescent="0.25">
      <c r="Q20103" s="30"/>
    </row>
    <row r="20104" spans="17:17" x14ac:dyDescent="0.25">
      <c r="Q20104" s="30"/>
    </row>
    <row r="20105" spans="17:17" x14ac:dyDescent="0.25">
      <c r="Q20105" s="30"/>
    </row>
    <row r="20106" spans="17:17" x14ac:dyDescent="0.25">
      <c r="Q20106" s="30"/>
    </row>
    <row r="20107" spans="17:17" x14ac:dyDescent="0.25">
      <c r="Q20107" s="30"/>
    </row>
    <row r="20108" spans="17:17" x14ac:dyDescent="0.25">
      <c r="Q20108" s="30"/>
    </row>
    <row r="20109" spans="17:17" x14ac:dyDescent="0.25">
      <c r="Q20109" s="30"/>
    </row>
    <row r="20110" spans="17:17" x14ac:dyDescent="0.25">
      <c r="Q20110" s="30"/>
    </row>
    <row r="20111" spans="17:17" x14ac:dyDescent="0.25">
      <c r="Q20111" s="30"/>
    </row>
    <row r="20112" spans="17:17" x14ac:dyDescent="0.25">
      <c r="Q20112" s="30"/>
    </row>
    <row r="20113" spans="17:17" x14ac:dyDescent="0.25">
      <c r="Q20113" s="30"/>
    </row>
    <row r="20114" spans="17:17" x14ac:dyDescent="0.25">
      <c r="Q20114" s="30"/>
    </row>
    <row r="20115" spans="17:17" x14ac:dyDescent="0.25">
      <c r="Q20115" s="30"/>
    </row>
    <row r="20116" spans="17:17" x14ac:dyDescent="0.25">
      <c r="Q20116" s="30"/>
    </row>
    <row r="20117" spans="17:17" x14ac:dyDescent="0.25">
      <c r="Q20117" s="30"/>
    </row>
    <row r="20118" spans="17:17" x14ac:dyDescent="0.25">
      <c r="Q20118" s="30"/>
    </row>
    <row r="20119" spans="17:17" x14ac:dyDescent="0.25">
      <c r="Q20119" s="30"/>
    </row>
    <row r="20120" spans="17:17" x14ac:dyDescent="0.25">
      <c r="Q20120" s="30"/>
    </row>
    <row r="20121" spans="17:17" x14ac:dyDescent="0.25">
      <c r="Q20121" s="30"/>
    </row>
    <row r="20122" spans="17:17" x14ac:dyDescent="0.25">
      <c r="Q20122" s="30"/>
    </row>
    <row r="20123" spans="17:17" x14ac:dyDescent="0.25">
      <c r="Q20123" s="30"/>
    </row>
    <row r="20124" spans="17:17" x14ac:dyDescent="0.25">
      <c r="Q20124" s="30"/>
    </row>
    <row r="20125" spans="17:17" x14ac:dyDescent="0.25">
      <c r="Q20125" s="30"/>
    </row>
    <row r="20126" spans="17:17" x14ac:dyDescent="0.25">
      <c r="Q20126" s="30"/>
    </row>
    <row r="20127" spans="17:17" x14ac:dyDescent="0.25">
      <c r="Q20127" s="30"/>
    </row>
    <row r="20128" spans="17:17" x14ac:dyDescent="0.25">
      <c r="Q20128" s="30"/>
    </row>
    <row r="20129" spans="17:17" x14ac:dyDescent="0.25">
      <c r="Q20129" s="30"/>
    </row>
    <row r="20130" spans="17:17" x14ac:dyDescent="0.25">
      <c r="Q20130" s="30"/>
    </row>
    <row r="20131" spans="17:17" x14ac:dyDescent="0.25">
      <c r="Q20131" s="30"/>
    </row>
    <row r="20132" spans="17:17" x14ac:dyDescent="0.25">
      <c r="Q20132" s="30"/>
    </row>
    <row r="20133" spans="17:17" x14ac:dyDescent="0.25">
      <c r="Q20133" s="30"/>
    </row>
    <row r="20134" spans="17:17" x14ac:dyDescent="0.25">
      <c r="Q20134" s="30"/>
    </row>
    <row r="20135" spans="17:17" x14ac:dyDescent="0.25">
      <c r="Q20135" s="30"/>
    </row>
    <row r="20136" spans="17:17" x14ac:dyDescent="0.25">
      <c r="Q20136" s="30"/>
    </row>
    <row r="20137" spans="17:17" x14ac:dyDescent="0.25">
      <c r="Q20137" s="30"/>
    </row>
    <row r="20138" spans="17:17" x14ac:dyDescent="0.25">
      <c r="Q20138" s="30"/>
    </row>
    <row r="20139" spans="17:17" x14ac:dyDescent="0.25">
      <c r="Q20139" s="30"/>
    </row>
    <row r="20140" spans="17:17" x14ac:dyDescent="0.25">
      <c r="Q20140" s="30"/>
    </row>
    <row r="20141" spans="17:17" x14ac:dyDescent="0.25">
      <c r="Q20141" s="30"/>
    </row>
    <row r="20142" spans="17:17" x14ac:dyDescent="0.25">
      <c r="Q20142" s="30"/>
    </row>
    <row r="20143" spans="17:17" x14ac:dyDescent="0.25">
      <c r="Q20143" s="30"/>
    </row>
    <row r="20144" spans="17:17" x14ac:dyDescent="0.25">
      <c r="Q20144" s="30"/>
    </row>
    <row r="20145" spans="17:17" x14ac:dyDescent="0.25">
      <c r="Q20145" s="30"/>
    </row>
    <row r="20146" spans="17:17" x14ac:dyDescent="0.25">
      <c r="Q20146" s="30"/>
    </row>
    <row r="20147" spans="17:17" x14ac:dyDescent="0.25">
      <c r="Q20147" s="30"/>
    </row>
    <row r="20148" spans="17:17" x14ac:dyDescent="0.25">
      <c r="Q20148" s="30"/>
    </row>
    <row r="20149" spans="17:17" x14ac:dyDescent="0.25">
      <c r="Q20149" s="30"/>
    </row>
    <row r="20150" spans="17:17" x14ac:dyDescent="0.25">
      <c r="Q20150" s="30"/>
    </row>
    <row r="20151" spans="17:17" x14ac:dyDescent="0.25">
      <c r="Q20151" s="30"/>
    </row>
    <row r="20152" spans="17:17" x14ac:dyDescent="0.25">
      <c r="Q20152" s="30"/>
    </row>
    <row r="20153" spans="17:17" x14ac:dyDescent="0.25">
      <c r="Q20153" s="30"/>
    </row>
    <row r="20154" spans="17:17" x14ac:dyDescent="0.25">
      <c r="Q20154" s="30"/>
    </row>
    <row r="20155" spans="17:17" x14ac:dyDescent="0.25">
      <c r="Q20155" s="30"/>
    </row>
    <row r="20156" spans="17:17" x14ac:dyDescent="0.25">
      <c r="Q20156" s="30"/>
    </row>
    <row r="20157" spans="17:17" x14ac:dyDescent="0.25">
      <c r="Q20157" s="30"/>
    </row>
    <row r="20158" spans="17:17" x14ac:dyDescent="0.25">
      <c r="Q20158" s="30"/>
    </row>
    <row r="20159" spans="17:17" x14ac:dyDescent="0.25">
      <c r="Q20159" s="30"/>
    </row>
    <row r="20160" spans="17:17" x14ac:dyDescent="0.25">
      <c r="Q20160" s="30"/>
    </row>
    <row r="20161" spans="17:17" x14ac:dyDescent="0.25">
      <c r="Q20161" s="30"/>
    </row>
    <row r="20162" spans="17:17" x14ac:dyDescent="0.25">
      <c r="Q20162" s="30"/>
    </row>
    <row r="20163" spans="17:17" x14ac:dyDescent="0.25">
      <c r="Q20163" s="30"/>
    </row>
    <row r="20164" spans="17:17" x14ac:dyDescent="0.25">
      <c r="Q20164" s="30"/>
    </row>
    <row r="20165" spans="17:17" x14ac:dyDescent="0.25">
      <c r="Q20165" s="30"/>
    </row>
    <row r="20166" spans="17:17" x14ac:dyDescent="0.25">
      <c r="Q20166" s="30"/>
    </row>
    <row r="20167" spans="17:17" x14ac:dyDescent="0.25">
      <c r="Q20167" s="30"/>
    </row>
    <row r="20168" spans="17:17" x14ac:dyDescent="0.25">
      <c r="Q20168" s="30"/>
    </row>
    <row r="20169" spans="17:17" x14ac:dyDescent="0.25">
      <c r="Q20169" s="30"/>
    </row>
    <row r="20170" spans="17:17" x14ac:dyDescent="0.25">
      <c r="Q20170" s="30"/>
    </row>
    <row r="20171" spans="17:17" x14ac:dyDescent="0.25">
      <c r="Q20171" s="30"/>
    </row>
    <row r="20172" spans="17:17" x14ac:dyDescent="0.25">
      <c r="Q20172" s="30"/>
    </row>
    <row r="20173" spans="17:17" x14ac:dyDescent="0.25">
      <c r="Q20173" s="30"/>
    </row>
    <row r="20174" spans="17:17" x14ac:dyDescent="0.25">
      <c r="Q20174" s="30"/>
    </row>
    <row r="20175" spans="17:17" x14ac:dyDescent="0.25">
      <c r="Q20175" s="30"/>
    </row>
    <row r="20176" spans="17:17" x14ac:dyDescent="0.25">
      <c r="Q20176" s="30"/>
    </row>
    <row r="20177" spans="17:17" x14ac:dyDescent="0.25">
      <c r="Q20177" s="30"/>
    </row>
    <row r="20178" spans="17:17" x14ac:dyDescent="0.25">
      <c r="Q20178" s="30"/>
    </row>
    <row r="20179" spans="17:17" x14ac:dyDescent="0.25">
      <c r="Q20179" s="30"/>
    </row>
    <row r="20180" spans="17:17" x14ac:dyDescent="0.25">
      <c r="Q20180" s="30"/>
    </row>
    <row r="20181" spans="17:17" x14ac:dyDescent="0.25">
      <c r="Q20181" s="30"/>
    </row>
    <row r="20182" spans="17:17" x14ac:dyDescent="0.25">
      <c r="Q20182" s="30"/>
    </row>
    <row r="20183" spans="17:17" x14ac:dyDescent="0.25">
      <c r="Q20183" s="30"/>
    </row>
    <row r="20184" spans="17:17" x14ac:dyDescent="0.25">
      <c r="Q20184" s="30"/>
    </row>
    <row r="20185" spans="17:17" x14ac:dyDescent="0.25">
      <c r="Q20185" s="30"/>
    </row>
    <row r="20186" spans="17:17" x14ac:dyDescent="0.25">
      <c r="Q20186" s="30"/>
    </row>
    <row r="20187" spans="17:17" x14ac:dyDescent="0.25">
      <c r="Q20187" s="30"/>
    </row>
    <row r="20188" spans="17:17" x14ac:dyDescent="0.25">
      <c r="Q20188" s="30"/>
    </row>
    <row r="20189" spans="17:17" x14ac:dyDescent="0.25">
      <c r="Q20189" s="30"/>
    </row>
    <row r="20190" spans="17:17" x14ac:dyDescent="0.25">
      <c r="Q20190" s="30"/>
    </row>
    <row r="20191" spans="17:17" x14ac:dyDescent="0.25">
      <c r="Q20191" s="30"/>
    </row>
    <row r="20192" spans="17:17" x14ac:dyDescent="0.25">
      <c r="Q20192" s="30"/>
    </row>
    <row r="20193" spans="17:17" x14ac:dyDescent="0.25">
      <c r="Q20193" s="30"/>
    </row>
    <row r="20194" spans="17:17" x14ac:dyDescent="0.25">
      <c r="Q20194" s="30"/>
    </row>
    <row r="20195" spans="17:17" x14ac:dyDescent="0.25">
      <c r="Q20195" s="30"/>
    </row>
    <row r="20196" spans="17:17" x14ac:dyDescent="0.25">
      <c r="Q20196" s="30"/>
    </row>
    <row r="20197" spans="17:17" x14ac:dyDescent="0.25">
      <c r="Q20197" s="30"/>
    </row>
    <row r="20198" spans="17:17" x14ac:dyDescent="0.25">
      <c r="Q20198" s="30"/>
    </row>
    <row r="20199" spans="17:17" x14ac:dyDescent="0.25">
      <c r="Q20199" s="30"/>
    </row>
    <row r="20200" spans="17:17" x14ac:dyDescent="0.25">
      <c r="Q20200" s="30"/>
    </row>
    <row r="20201" spans="17:17" x14ac:dyDescent="0.25">
      <c r="Q20201" s="30"/>
    </row>
    <row r="20202" spans="17:17" x14ac:dyDescent="0.25">
      <c r="Q20202" s="30"/>
    </row>
    <row r="20203" spans="17:17" x14ac:dyDescent="0.25">
      <c r="Q20203" s="30"/>
    </row>
    <row r="20204" spans="17:17" x14ac:dyDescent="0.25">
      <c r="Q20204" s="30"/>
    </row>
    <row r="20205" spans="17:17" x14ac:dyDescent="0.25">
      <c r="Q20205" s="30"/>
    </row>
    <row r="20206" spans="17:17" x14ac:dyDescent="0.25">
      <c r="Q20206" s="30"/>
    </row>
    <row r="20207" spans="17:17" x14ac:dyDescent="0.25">
      <c r="Q20207" s="30"/>
    </row>
    <row r="20208" spans="17:17" x14ac:dyDescent="0.25">
      <c r="Q20208" s="30"/>
    </row>
    <row r="20209" spans="17:17" x14ac:dyDescent="0.25">
      <c r="Q20209" s="30"/>
    </row>
    <row r="20210" spans="17:17" x14ac:dyDescent="0.25">
      <c r="Q20210" s="30"/>
    </row>
    <row r="20211" spans="17:17" x14ac:dyDescent="0.25">
      <c r="Q20211" s="30"/>
    </row>
    <row r="20212" spans="17:17" x14ac:dyDescent="0.25">
      <c r="Q20212" s="30"/>
    </row>
    <row r="20213" spans="17:17" x14ac:dyDescent="0.25">
      <c r="Q20213" s="30"/>
    </row>
    <row r="20214" spans="17:17" x14ac:dyDescent="0.25">
      <c r="Q20214" s="30"/>
    </row>
    <row r="20215" spans="17:17" x14ac:dyDescent="0.25">
      <c r="Q20215" s="30"/>
    </row>
    <row r="20216" spans="17:17" x14ac:dyDescent="0.25">
      <c r="Q20216" s="30"/>
    </row>
    <row r="20217" spans="17:17" x14ac:dyDescent="0.25">
      <c r="Q20217" s="30"/>
    </row>
    <row r="20218" spans="17:17" x14ac:dyDescent="0.25">
      <c r="Q20218" s="30"/>
    </row>
    <row r="20219" spans="17:17" x14ac:dyDescent="0.25">
      <c r="Q20219" s="30"/>
    </row>
    <row r="20220" spans="17:17" x14ac:dyDescent="0.25">
      <c r="Q20220" s="30"/>
    </row>
    <row r="20221" spans="17:17" x14ac:dyDescent="0.25">
      <c r="Q20221" s="30"/>
    </row>
    <row r="20222" spans="17:17" x14ac:dyDescent="0.25">
      <c r="Q20222" s="30"/>
    </row>
    <row r="20223" spans="17:17" x14ac:dyDescent="0.25">
      <c r="Q20223" s="30"/>
    </row>
    <row r="20224" spans="17:17" x14ac:dyDescent="0.25">
      <c r="Q20224" s="30"/>
    </row>
    <row r="20225" spans="17:17" x14ac:dyDescent="0.25">
      <c r="Q20225" s="30"/>
    </row>
    <row r="20226" spans="17:17" x14ac:dyDescent="0.25">
      <c r="Q20226" s="30"/>
    </row>
    <row r="20227" spans="17:17" x14ac:dyDescent="0.25">
      <c r="Q20227" s="30"/>
    </row>
    <row r="20228" spans="17:17" x14ac:dyDescent="0.25">
      <c r="Q20228" s="30"/>
    </row>
    <row r="20229" spans="17:17" x14ac:dyDescent="0.25">
      <c r="Q20229" s="30"/>
    </row>
    <row r="20230" spans="17:17" x14ac:dyDescent="0.25">
      <c r="Q20230" s="30"/>
    </row>
    <row r="20231" spans="17:17" x14ac:dyDescent="0.25">
      <c r="Q20231" s="30"/>
    </row>
    <row r="20232" spans="17:17" x14ac:dyDescent="0.25">
      <c r="Q20232" s="30"/>
    </row>
    <row r="20233" spans="17:17" x14ac:dyDescent="0.25">
      <c r="Q20233" s="30"/>
    </row>
    <row r="20234" spans="17:17" x14ac:dyDescent="0.25">
      <c r="Q20234" s="30"/>
    </row>
    <row r="20235" spans="17:17" x14ac:dyDescent="0.25">
      <c r="Q20235" s="30"/>
    </row>
    <row r="20236" spans="17:17" x14ac:dyDescent="0.25">
      <c r="Q20236" s="30"/>
    </row>
    <row r="20237" spans="17:17" x14ac:dyDescent="0.25">
      <c r="Q20237" s="30"/>
    </row>
    <row r="20238" spans="17:17" x14ac:dyDescent="0.25">
      <c r="Q20238" s="30"/>
    </row>
    <row r="20239" spans="17:17" x14ac:dyDescent="0.25">
      <c r="Q20239" s="30"/>
    </row>
    <row r="20240" spans="17:17" x14ac:dyDescent="0.25">
      <c r="Q20240" s="30"/>
    </row>
    <row r="20241" spans="17:17" x14ac:dyDescent="0.25">
      <c r="Q20241" s="30"/>
    </row>
    <row r="20242" spans="17:17" x14ac:dyDescent="0.25">
      <c r="Q20242" s="30"/>
    </row>
    <row r="20243" spans="17:17" x14ac:dyDescent="0.25">
      <c r="Q20243" s="30"/>
    </row>
    <row r="20244" spans="17:17" x14ac:dyDescent="0.25">
      <c r="Q20244" s="30"/>
    </row>
    <row r="20245" spans="17:17" x14ac:dyDescent="0.25">
      <c r="Q20245" s="30"/>
    </row>
    <row r="20246" spans="17:17" x14ac:dyDescent="0.25">
      <c r="Q20246" s="30"/>
    </row>
    <row r="20247" spans="17:17" x14ac:dyDescent="0.25">
      <c r="Q20247" s="30"/>
    </row>
    <row r="20248" spans="17:17" x14ac:dyDescent="0.25">
      <c r="Q20248" s="30"/>
    </row>
    <row r="20249" spans="17:17" x14ac:dyDescent="0.25">
      <c r="Q20249" s="30"/>
    </row>
    <row r="20250" spans="17:17" x14ac:dyDescent="0.25">
      <c r="Q20250" s="30"/>
    </row>
    <row r="20251" spans="17:17" x14ac:dyDescent="0.25">
      <c r="Q20251" s="30"/>
    </row>
    <row r="20252" spans="17:17" x14ac:dyDescent="0.25">
      <c r="Q20252" s="30"/>
    </row>
    <row r="20253" spans="17:17" x14ac:dyDescent="0.25">
      <c r="Q20253" s="30"/>
    </row>
    <row r="20254" spans="17:17" x14ac:dyDescent="0.25">
      <c r="Q20254" s="30"/>
    </row>
    <row r="20255" spans="17:17" x14ac:dyDescent="0.25">
      <c r="Q20255" s="30"/>
    </row>
    <row r="20256" spans="17:17" x14ac:dyDescent="0.25">
      <c r="Q20256" s="30"/>
    </row>
    <row r="20257" spans="17:17" x14ac:dyDescent="0.25">
      <c r="Q20257" s="30"/>
    </row>
    <row r="20258" spans="17:17" x14ac:dyDescent="0.25">
      <c r="Q20258" s="30"/>
    </row>
    <row r="20259" spans="17:17" x14ac:dyDescent="0.25">
      <c r="Q20259" s="30"/>
    </row>
    <row r="20260" spans="17:17" x14ac:dyDescent="0.25">
      <c r="Q20260" s="30"/>
    </row>
    <row r="20261" spans="17:17" x14ac:dyDescent="0.25">
      <c r="Q20261" s="30"/>
    </row>
    <row r="20262" spans="17:17" x14ac:dyDescent="0.25">
      <c r="Q20262" s="30"/>
    </row>
    <row r="20263" spans="17:17" x14ac:dyDescent="0.25">
      <c r="Q20263" s="30"/>
    </row>
    <row r="20264" spans="17:17" x14ac:dyDescent="0.25">
      <c r="Q20264" s="30"/>
    </row>
    <row r="20265" spans="17:17" x14ac:dyDescent="0.25">
      <c r="Q20265" s="30"/>
    </row>
    <row r="20266" spans="17:17" x14ac:dyDescent="0.25">
      <c r="Q20266" s="30"/>
    </row>
    <row r="20267" spans="17:17" x14ac:dyDescent="0.25">
      <c r="Q20267" s="30"/>
    </row>
    <row r="20268" spans="17:17" x14ac:dyDescent="0.25">
      <c r="Q20268" s="30"/>
    </row>
    <row r="20269" spans="17:17" x14ac:dyDescent="0.25">
      <c r="Q20269" s="30"/>
    </row>
    <row r="20270" spans="17:17" x14ac:dyDescent="0.25">
      <c r="Q20270" s="30"/>
    </row>
    <row r="20271" spans="17:17" x14ac:dyDescent="0.25">
      <c r="Q20271" s="30"/>
    </row>
    <row r="20272" spans="17:17" x14ac:dyDescent="0.25">
      <c r="Q20272" s="30"/>
    </row>
    <row r="20273" spans="17:17" x14ac:dyDescent="0.25">
      <c r="Q20273" s="30"/>
    </row>
    <row r="20274" spans="17:17" x14ac:dyDescent="0.25">
      <c r="Q20274" s="30"/>
    </row>
    <row r="20275" spans="17:17" x14ac:dyDescent="0.25">
      <c r="Q20275" s="30"/>
    </row>
    <row r="20276" spans="17:17" x14ac:dyDescent="0.25">
      <c r="Q20276" s="30"/>
    </row>
    <row r="20277" spans="17:17" x14ac:dyDescent="0.25">
      <c r="Q20277" s="30"/>
    </row>
    <row r="20278" spans="17:17" x14ac:dyDescent="0.25">
      <c r="Q20278" s="30"/>
    </row>
    <row r="20279" spans="17:17" x14ac:dyDescent="0.25">
      <c r="Q20279" s="30"/>
    </row>
    <row r="20280" spans="17:17" x14ac:dyDescent="0.25">
      <c r="Q20280" s="30"/>
    </row>
    <row r="20281" spans="17:17" x14ac:dyDescent="0.25">
      <c r="Q20281" s="30"/>
    </row>
    <row r="20282" spans="17:17" x14ac:dyDescent="0.25">
      <c r="Q20282" s="30"/>
    </row>
    <row r="20283" spans="17:17" x14ac:dyDescent="0.25">
      <c r="Q20283" s="30"/>
    </row>
    <row r="20284" spans="17:17" x14ac:dyDescent="0.25">
      <c r="Q20284" s="30"/>
    </row>
    <row r="20285" spans="17:17" x14ac:dyDescent="0.25">
      <c r="Q20285" s="30"/>
    </row>
    <row r="20286" spans="17:17" x14ac:dyDescent="0.25">
      <c r="Q20286" s="30"/>
    </row>
    <row r="20287" spans="17:17" x14ac:dyDescent="0.25">
      <c r="Q20287" s="30"/>
    </row>
    <row r="20288" spans="17:17" x14ac:dyDescent="0.25">
      <c r="Q20288" s="30"/>
    </row>
    <row r="20289" spans="17:17" x14ac:dyDescent="0.25">
      <c r="Q20289" s="30"/>
    </row>
    <row r="20290" spans="17:17" x14ac:dyDescent="0.25">
      <c r="Q20290" s="30"/>
    </row>
    <row r="20291" spans="17:17" x14ac:dyDescent="0.25">
      <c r="Q20291" s="30"/>
    </row>
    <row r="20292" spans="17:17" x14ac:dyDescent="0.25">
      <c r="Q20292" s="30"/>
    </row>
    <row r="20293" spans="17:17" x14ac:dyDescent="0.25">
      <c r="Q20293" s="30"/>
    </row>
    <row r="20294" spans="17:17" x14ac:dyDescent="0.25">
      <c r="Q20294" s="30"/>
    </row>
    <row r="20295" spans="17:17" x14ac:dyDescent="0.25">
      <c r="Q20295" s="30"/>
    </row>
    <row r="20296" spans="17:17" x14ac:dyDescent="0.25">
      <c r="Q20296" s="30"/>
    </row>
    <row r="20297" spans="17:17" x14ac:dyDescent="0.25">
      <c r="Q20297" s="30"/>
    </row>
    <row r="20298" spans="17:17" x14ac:dyDescent="0.25">
      <c r="Q20298" s="30"/>
    </row>
    <row r="20299" spans="17:17" x14ac:dyDescent="0.25">
      <c r="Q20299" s="30"/>
    </row>
    <row r="20300" spans="17:17" x14ac:dyDescent="0.25">
      <c r="Q20300" s="30"/>
    </row>
    <row r="20301" spans="17:17" x14ac:dyDescent="0.25">
      <c r="Q20301" s="30"/>
    </row>
    <row r="20302" spans="17:17" x14ac:dyDescent="0.25">
      <c r="Q20302" s="30"/>
    </row>
    <row r="20303" spans="17:17" x14ac:dyDescent="0.25">
      <c r="Q20303" s="30"/>
    </row>
    <row r="20304" spans="17:17" x14ac:dyDescent="0.25">
      <c r="Q20304" s="30"/>
    </row>
    <row r="20305" spans="17:17" x14ac:dyDescent="0.25">
      <c r="Q20305" s="30"/>
    </row>
    <row r="20306" spans="17:17" x14ac:dyDescent="0.25">
      <c r="Q20306" s="30"/>
    </row>
    <row r="20307" spans="17:17" x14ac:dyDescent="0.25">
      <c r="Q20307" s="30"/>
    </row>
    <row r="20308" spans="17:17" x14ac:dyDescent="0.25">
      <c r="Q20308" s="30"/>
    </row>
    <row r="20309" spans="17:17" x14ac:dyDescent="0.25">
      <c r="Q20309" s="30"/>
    </row>
    <row r="20310" spans="17:17" x14ac:dyDescent="0.25">
      <c r="Q20310" s="30"/>
    </row>
    <row r="20311" spans="17:17" x14ac:dyDescent="0.25">
      <c r="Q20311" s="30"/>
    </row>
    <row r="20312" spans="17:17" x14ac:dyDescent="0.25">
      <c r="Q20312" s="30"/>
    </row>
    <row r="20313" spans="17:17" x14ac:dyDescent="0.25">
      <c r="Q20313" s="30"/>
    </row>
    <row r="20314" spans="17:17" x14ac:dyDescent="0.25">
      <c r="Q20314" s="30"/>
    </row>
    <row r="20315" spans="17:17" x14ac:dyDescent="0.25">
      <c r="Q20315" s="30"/>
    </row>
    <row r="20316" spans="17:17" x14ac:dyDescent="0.25">
      <c r="Q20316" s="30"/>
    </row>
    <row r="20317" spans="17:17" x14ac:dyDescent="0.25">
      <c r="Q20317" s="30"/>
    </row>
    <row r="20318" spans="17:17" x14ac:dyDescent="0.25">
      <c r="Q20318" s="30"/>
    </row>
    <row r="20319" spans="17:17" x14ac:dyDescent="0.25">
      <c r="Q20319" s="30"/>
    </row>
    <row r="20320" spans="17:17" x14ac:dyDescent="0.25">
      <c r="Q20320" s="30"/>
    </row>
    <row r="20321" spans="17:17" x14ac:dyDescent="0.25">
      <c r="Q20321" s="30"/>
    </row>
    <row r="20322" spans="17:17" x14ac:dyDescent="0.25">
      <c r="Q20322" s="30"/>
    </row>
    <row r="20323" spans="17:17" x14ac:dyDescent="0.25">
      <c r="Q20323" s="30"/>
    </row>
    <row r="20324" spans="17:17" x14ac:dyDescent="0.25">
      <c r="Q20324" s="30"/>
    </row>
    <row r="20325" spans="17:17" x14ac:dyDescent="0.25">
      <c r="Q20325" s="30"/>
    </row>
    <row r="20326" spans="17:17" x14ac:dyDescent="0.25">
      <c r="Q20326" s="30"/>
    </row>
    <row r="20327" spans="17:17" x14ac:dyDescent="0.25">
      <c r="Q20327" s="30"/>
    </row>
    <row r="20328" spans="17:17" x14ac:dyDescent="0.25">
      <c r="Q20328" s="30"/>
    </row>
    <row r="20329" spans="17:17" x14ac:dyDescent="0.25">
      <c r="Q20329" s="30"/>
    </row>
    <row r="20330" spans="17:17" x14ac:dyDescent="0.25">
      <c r="Q20330" s="30"/>
    </row>
    <row r="20331" spans="17:17" x14ac:dyDescent="0.25">
      <c r="Q20331" s="30"/>
    </row>
    <row r="20332" spans="17:17" x14ac:dyDescent="0.25">
      <c r="Q20332" s="30"/>
    </row>
    <row r="20333" spans="17:17" x14ac:dyDescent="0.25">
      <c r="Q20333" s="30"/>
    </row>
    <row r="20334" spans="17:17" x14ac:dyDescent="0.25">
      <c r="Q20334" s="30"/>
    </row>
    <row r="20335" spans="17:17" x14ac:dyDescent="0.25">
      <c r="Q20335" s="30"/>
    </row>
    <row r="20336" spans="17:17" x14ac:dyDescent="0.25">
      <c r="Q20336" s="30"/>
    </row>
    <row r="20337" spans="17:17" x14ac:dyDescent="0.25">
      <c r="Q20337" s="30"/>
    </row>
    <row r="20338" spans="17:17" x14ac:dyDescent="0.25">
      <c r="Q20338" s="30"/>
    </row>
    <row r="20339" spans="17:17" x14ac:dyDescent="0.25">
      <c r="Q20339" s="30"/>
    </row>
    <row r="20340" spans="17:17" x14ac:dyDescent="0.25">
      <c r="Q20340" s="30"/>
    </row>
    <row r="20341" spans="17:17" x14ac:dyDescent="0.25">
      <c r="Q20341" s="30"/>
    </row>
    <row r="20342" spans="17:17" x14ac:dyDescent="0.25">
      <c r="Q20342" s="30"/>
    </row>
    <row r="20343" spans="17:17" x14ac:dyDescent="0.25">
      <c r="Q20343" s="30"/>
    </row>
    <row r="20344" spans="17:17" x14ac:dyDescent="0.25">
      <c r="Q20344" s="30"/>
    </row>
    <row r="20345" spans="17:17" x14ac:dyDescent="0.25">
      <c r="Q20345" s="30"/>
    </row>
    <row r="20346" spans="17:17" x14ac:dyDescent="0.25">
      <c r="Q20346" s="30"/>
    </row>
    <row r="20347" spans="17:17" x14ac:dyDescent="0.25">
      <c r="Q20347" s="30"/>
    </row>
    <row r="20348" spans="17:17" x14ac:dyDescent="0.25">
      <c r="Q20348" s="30"/>
    </row>
    <row r="20349" spans="17:17" x14ac:dyDescent="0.25">
      <c r="Q20349" s="30"/>
    </row>
    <row r="20350" spans="17:17" x14ac:dyDescent="0.25">
      <c r="Q20350" s="30"/>
    </row>
    <row r="20351" spans="17:17" x14ac:dyDescent="0.25">
      <c r="Q20351" s="30"/>
    </row>
    <row r="20352" spans="17:17" x14ac:dyDescent="0.25">
      <c r="Q20352" s="30"/>
    </row>
    <row r="20353" spans="17:17" x14ac:dyDescent="0.25">
      <c r="Q20353" s="30"/>
    </row>
    <row r="20354" spans="17:17" x14ac:dyDescent="0.25">
      <c r="Q20354" s="30"/>
    </row>
    <row r="20355" spans="17:17" x14ac:dyDescent="0.25">
      <c r="Q20355" s="30"/>
    </row>
    <row r="20356" spans="17:17" x14ac:dyDescent="0.25">
      <c r="Q20356" s="30"/>
    </row>
    <row r="20357" spans="17:17" x14ac:dyDescent="0.25">
      <c r="Q20357" s="30"/>
    </row>
    <row r="20358" spans="17:17" x14ac:dyDescent="0.25">
      <c r="Q20358" s="30"/>
    </row>
    <row r="20359" spans="17:17" x14ac:dyDescent="0.25">
      <c r="Q20359" s="30"/>
    </row>
    <row r="20360" spans="17:17" x14ac:dyDescent="0.25">
      <c r="Q20360" s="30"/>
    </row>
    <row r="20361" spans="17:17" x14ac:dyDescent="0.25">
      <c r="Q20361" s="30"/>
    </row>
    <row r="20362" spans="17:17" x14ac:dyDescent="0.25">
      <c r="Q20362" s="30"/>
    </row>
    <row r="20363" spans="17:17" x14ac:dyDescent="0.25">
      <c r="Q20363" s="30"/>
    </row>
    <row r="20364" spans="17:17" x14ac:dyDescent="0.25">
      <c r="Q20364" s="30"/>
    </row>
    <row r="20365" spans="17:17" x14ac:dyDescent="0.25">
      <c r="Q20365" s="30"/>
    </row>
    <row r="20366" spans="17:17" x14ac:dyDescent="0.25">
      <c r="Q20366" s="30"/>
    </row>
    <row r="20367" spans="17:17" x14ac:dyDescent="0.25">
      <c r="Q20367" s="30"/>
    </row>
    <row r="20368" spans="17:17" x14ac:dyDescent="0.25">
      <c r="Q20368" s="30"/>
    </row>
    <row r="20369" spans="17:17" x14ac:dyDescent="0.25">
      <c r="Q20369" s="30"/>
    </row>
    <row r="20370" spans="17:17" x14ac:dyDescent="0.25">
      <c r="Q20370" s="30"/>
    </row>
    <row r="20371" spans="17:17" x14ac:dyDescent="0.25">
      <c r="Q20371" s="30"/>
    </row>
    <row r="20372" spans="17:17" x14ac:dyDescent="0.25">
      <c r="Q20372" s="30"/>
    </row>
    <row r="20373" spans="17:17" x14ac:dyDescent="0.25">
      <c r="Q20373" s="30"/>
    </row>
    <row r="20374" spans="17:17" x14ac:dyDescent="0.25">
      <c r="Q20374" s="30"/>
    </row>
    <row r="20375" spans="17:17" x14ac:dyDescent="0.25">
      <c r="Q20375" s="30"/>
    </row>
    <row r="20376" spans="17:17" x14ac:dyDescent="0.25">
      <c r="Q20376" s="30"/>
    </row>
    <row r="20377" spans="17:17" x14ac:dyDescent="0.25">
      <c r="Q20377" s="30"/>
    </row>
    <row r="20378" spans="17:17" x14ac:dyDescent="0.25">
      <c r="Q20378" s="30"/>
    </row>
    <row r="20379" spans="17:17" x14ac:dyDescent="0.25">
      <c r="Q20379" s="30"/>
    </row>
    <row r="20380" spans="17:17" x14ac:dyDescent="0.25">
      <c r="Q20380" s="30"/>
    </row>
    <row r="20381" spans="17:17" x14ac:dyDescent="0.25">
      <c r="Q20381" s="30"/>
    </row>
    <row r="20382" spans="17:17" x14ac:dyDescent="0.25">
      <c r="Q20382" s="30"/>
    </row>
    <row r="20383" spans="17:17" x14ac:dyDescent="0.25">
      <c r="Q20383" s="30"/>
    </row>
    <row r="20384" spans="17:17" x14ac:dyDescent="0.25">
      <c r="Q20384" s="30"/>
    </row>
    <row r="20385" spans="17:17" x14ac:dyDescent="0.25">
      <c r="Q20385" s="30"/>
    </row>
    <row r="20386" spans="17:17" x14ac:dyDescent="0.25">
      <c r="Q20386" s="30"/>
    </row>
    <row r="20387" spans="17:17" x14ac:dyDescent="0.25">
      <c r="Q20387" s="30"/>
    </row>
    <row r="20388" spans="17:17" x14ac:dyDescent="0.25">
      <c r="Q20388" s="30"/>
    </row>
    <row r="20389" spans="17:17" x14ac:dyDescent="0.25">
      <c r="Q20389" s="30"/>
    </row>
    <row r="20390" spans="17:17" x14ac:dyDescent="0.25">
      <c r="Q20390" s="30"/>
    </row>
    <row r="20391" spans="17:17" x14ac:dyDescent="0.25">
      <c r="Q20391" s="30"/>
    </row>
    <row r="20392" spans="17:17" x14ac:dyDescent="0.25">
      <c r="Q20392" s="30"/>
    </row>
    <row r="20393" spans="17:17" x14ac:dyDescent="0.25">
      <c r="Q20393" s="30"/>
    </row>
    <row r="20394" spans="17:17" x14ac:dyDescent="0.25">
      <c r="Q20394" s="30"/>
    </row>
    <row r="20395" spans="17:17" x14ac:dyDescent="0.25">
      <c r="Q20395" s="30"/>
    </row>
    <row r="20396" spans="17:17" x14ac:dyDescent="0.25">
      <c r="Q20396" s="30"/>
    </row>
    <row r="20397" spans="17:17" x14ac:dyDescent="0.25">
      <c r="Q20397" s="30"/>
    </row>
    <row r="20398" spans="17:17" x14ac:dyDescent="0.25">
      <c r="Q20398" s="30"/>
    </row>
    <row r="20399" spans="17:17" x14ac:dyDescent="0.25">
      <c r="Q20399" s="30"/>
    </row>
    <row r="20400" spans="17:17" x14ac:dyDescent="0.25">
      <c r="Q20400" s="30"/>
    </row>
    <row r="20401" spans="17:17" x14ac:dyDescent="0.25">
      <c r="Q20401" s="30"/>
    </row>
    <row r="20402" spans="17:17" x14ac:dyDescent="0.25">
      <c r="Q20402" s="30"/>
    </row>
    <row r="20403" spans="17:17" x14ac:dyDescent="0.25">
      <c r="Q20403" s="30"/>
    </row>
    <row r="20404" spans="17:17" x14ac:dyDescent="0.25">
      <c r="Q20404" s="30"/>
    </row>
    <row r="20405" spans="17:17" x14ac:dyDescent="0.25">
      <c r="Q20405" s="30"/>
    </row>
    <row r="20406" spans="17:17" x14ac:dyDescent="0.25">
      <c r="Q20406" s="30"/>
    </row>
    <row r="20407" spans="17:17" x14ac:dyDescent="0.25">
      <c r="Q20407" s="30"/>
    </row>
    <row r="20408" spans="17:17" x14ac:dyDescent="0.25">
      <c r="Q20408" s="30"/>
    </row>
    <row r="20409" spans="17:17" x14ac:dyDescent="0.25">
      <c r="Q20409" s="30"/>
    </row>
    <row r="20410" spans="17:17" x14ac:dyDescent="0.25">
      <c r="Q20410" s="30"/>
    </row>
    <row r="20411" spans="17:17" x14ac:dyDescent="0.25">
      <c r="Q20411" s="30"/>
    </row>
    <row r="20412" spans="17:17" x14ac:dyDescent="0.25">
      <c r="Q20412" s="30"/>
    </row>
    <row r="20413" spans="17:17" x14ac:dyDescent="0.25">
      <c r="Q20413" s="30"/>
    </row>
    <row r="20414" spans="17:17" x14ac:dyDescent="0.25">
      <c r="Q20414" s="30"/>
    </row>
    <row r="20415" spans="17:17" x14ac:dyDescent="0.25">
      <c r="Q20415" s="30"/>
    </row>
    <row r="20416" spans="17:17" x14ac:dyDescent="0.25">
      <c r="Q20416" s="30"/>
    </row>
    <row r="20417" spans="17:17" x14ac:dyDescent="0.25">
      <c r="Q20417" s="30"/>
    </row>
    <row r="20418" spans="17:17" x14ac:dyDescent="0.25">
      <c r="Q20418" s="30"/>
    </row>
    <row r="20419" spans="17:17" x14ac:dyDescent="0.25">
      <c r="Q20419" s="30"/>
    </row>
    <row r="20420" spans="17:17" x14ac:dyDescent="0.25">
      <c r="Q20420" s="30"/>
    </row>
    <row r="20421" spans="17:17" x14ac:dyDescent="0.25">
      <c r="Q20421" s="30"/>
    </row>
    <row r="20422" spans="17:17" x14ac:dyDescent="0.25">
      <c r="Q20422" s="30"/>
    </row>
    <row r="20423" spans="17:17" x14ac:dyDescent="0.25">
      <c r="Q20423" s="30"/>
    </row>
    <row r="20424" spans="17:17" x14ac:dyDescent="0.25">
      <c r="Q20424" s="30"/>
    </row>
    <row r="20425" spans="17:17" x14ac:dyDescent="0.25">
      <c r="Q20425" s="30"/>
    </row>
    <row r="20426" spans="17:17" x14ac:dyDescent="0.25">
      <c r="Q20426" s="30"/>
    </row>
    <row r="20427" spans="17:17" x14ac:dyDescent="0.25">
      <c r="Q20427" s="30"/>
    </row>
    <row r="20428" spans="17:17" x14ac:dyDescent="0.25">
      <c r="Q20428" s="30"/>
    </row>
    <row r="20429" spans="17:17" x14ac:dyDescent="0.25">
      <c r="Q20429" s="30"/>
    </row>
    <row r="20430" spans="17:17" x14ac:dyDescent="0.25">
      <c r="Q20430" s="30"/>
    </row>
    <row r="20431" spans="17:17" x14ac:dyDescent="0.25">
      <c r="Q20431" s="30"/>
    </row>
    <row r="20432" spans="17:17" x14ac:dyDescent="0.25">
      <c r="Q20432" s="30"/>
    </row>
    <row r="20433" spans="17:17" x14ac:dyDescent="0.25">
      <c r="Q20433" s="30"/>
    </row>
    <row r="20434" spans="17:17" x14ac:dyDescent="0.25">
      <c r="Q20434" s="30"/>
    </row>
    <row r="20435" spans="17:17" x14ac:dyDescent="0.25">
      <c r="Q20435" s="30"/>
    </row>
    <row r="20436" spans="17:17" x14ac:dyDescent="0.25">
      <c r="Q20436" s="30"/>
    </row>
    <row r="20437" spans="17:17" x14ac:dyDescent="0.25">
      <c r="Q20437" s="30"/>
    </row>
    <row r="20438" spans="17:17" x14ac:dyDescent="0.25">
      <c r="Q20438" s="30"/>
    </row>
    <row r="20439" spans="17:17" x14ac:dyDescent="0.25">
      <c r="Q20439" s="30"/>
    </row>
    <row r="20440" spans="17:17" x14ac:dyDescent="0.25">
      <c r="Q20440" s="30"/>
    </row>
    <row r="20441" spans="17:17" x14ac:dyDescent="0.25">
      <c r="Q20441" s="30"/>
    </row>
    <row r="20442" spans="17:17" x14ac:dyDescent="0.25">
      <c r="Q20442" s="30"/>
    </row>
    <row r="20443" spans="17:17" x14ac:dyDescent="0.25">
      <c r="Q20443" s="30"/>
    </row>
    <row r="20444" spans="17:17" x14ac:dyDescent="0.25">
      <c r="Q20444" s="30"/>
    </row>
    <row r="20445" spans="17:17" x14ac:dyDescent="0.25">
      <c r="Q20445" s="30"/>
    </row>
    <row r="20446" spans="17:17" x14ac:dyDescent="0.25">
      <c r="Q20446" s="30"/>
    </row>
    <row r="20447" spans="17:17" x14ac:dyDescent="0.25">
      <c r="Q20447" s="30"/>
    </row>
    <row r="20448" spans="17:17" x14ac:dyDescent="0.25">
      <c r="Q20448" s="30"/>
    </row>
    <row r="20449" spans="17:17" x14ac:dyDescent="0.25">
      <c r="Q20449" s="30"/>
    </row>
    <row r="20450" spans="17:17" x14ac:dyDescent="0.25">
      <c r="Q20450" s="30"/>
    </row>
    <row r="20451" spans="17:17" x14ac:dyDescent="0.25">
      <c r="Q20451" s="30"/>
    </row>
    <row r="20452" spans="17:17" x14ac:dyDescent="0.25">
      <c r="Q20452" s="30"/>
    </row>
    <row r="20453" spans="17:17" x14ac:dyDescent="0.25">
      <c r="Q20453" s="30"/>
    </row>
    <row r="20454" spans="17:17" x14ac:dyDescent="0.25">
      <c r="Q20454" s="30"/>
    </row>
    <row r="20455" spans="17:17" x14ac:dyDescent="0.25">
      <c r="Q20455" s="30"/>
    </row>
    <row r="20456" spans="17:17" x14ac:dyDescent="0.25">
      <c r="Q20456" s="30"/>
    </row>
    <row r="20457" spans="17:17" x14ac:dyDescent="0.25">
      <c r="Q20457" s="30"/>
    </row>
    <row r="20458" spans="17:17" x14ac:dyDescent="0.25">
      <c r="Q20458" s="30"/>
    </row>
    <row r="20459" spans="17:17" x14ac:dyDescent="0.25">
      <c r="Q20459" s="30"/>
    </row>
    <row r="20460" spans="17:17" x14ac:dyDescent="0.25">
      <c r="Q20460" s="30"/>
    </row>
    <row r="20461" spans="17:17" x14ac:dyDescent="0.25">
      <c r="Q20461" s="30"/>
    </row>
    <row r="20462" spans="17:17" x14ac:dyDescent="0.25">
      <c r="Q20462" s="30"/>
    </row>
    <row r="20463" spans="17:17" x14ac:dyDescent="0.25">
      <c r="Q20463" s="30"/>
    </row>
    <row r="20464" spans="17:17" x14ac:dyDescent="0.25">
      <c r="Q20464" s="30"/>
    </row>
    <row r="20465" spans="17:17" x14ac:dyDescent="0.25">
      <c r="Q20465" s="30"/>
    </row>
    <row r="20466" spans="17:17" x14ac:dyDescent="0.25">
      <c r="Q20466" s="30"/>
    </row>
    <row r="20467" spans="17:17" x14ac:dyDescent="0.25">
      <c r="Q20467" s="30"/>
    </row>
    <row r="20468" spans="17:17" x14ac:dyDescent="0.25">
      <c r="Q20468" s="30"/>
    </row>
    <row r="20469" spans="17:17" x14ac:dyDescent="0.25">
      <c r="Q20469" s="30"/>
    </row>
    <row r="20470" spans="17:17" x14ac:dyDescent="0.25">
      <c r="Q20470" s="30"/>
    </row>
    <row r="20471" spans="17:17" x14ac:dyDescent="0.25">
      <c r="Q20471" s="30"/>
    </row>
    <row r="20472" spans="17:17" x14ac:dyDescent="0.25">
      <c r="Q20472" s="30"/>
    </row>
    <row r="20473" spans="17:17" x14ac:dyDescent="0.25">
      <c r="Q20473" s="30"/>
    </row>
    <row r="20474" spans="17:17" x14ac:dyDescent="0.25">
      <c r="Q20474" s="30"/>
    </row>
    <row r="20475" spans="17:17" x14ac:dyDescent="0.25">
      <c r="Q20475" s="30"/>
    </row>
    <row r="20476" spans="17:17" x14ac:dyDescent="0.25">
      <c r="Q20476" s="30"/>
    </row>
    <row r="20477" spans="17:17" x14ac:dyDescent="0.25">
      <c r="Q20477" s="30"/>
    </row>
    <row r="20478" spans="17:17" x14ac:dyDescent="0.25">
      <c r="Q20478" s="30"/>
    </row>
    <row r="20479" spans="17:17" x14ac:dyDescent="0.25">
      <c r="Q20479" s="30"/>
    </row>
    <row r="20480" spans="17:17" x14ac:dyDescent="0.25">
      <c r="Q20480" s="30"/>
    </row>
    <row r="20481" spans="17:17" x14ac:dyDescent="0.25">
      <c r="Q20481" s="30"/>
    </row>
    <row r="20482" spans="17:17" x14ac:dyDescent="0.25">
      <c r="Q20482" s="30"/>
    </row>
    <row r="20483" spans="17:17" x14ac:dyDescent="0.25">
      <c r="Q20483" s="30"/>
    </row>
    <row r="20484" spans="17:17" x14ac:dyDescent="0.25">
      <c r="Q20484" s="30"/>
    </row>
    <row r="20485" spans="17:17" x14ac:dyDescent="0.25">
      <c r="Q20485" s="30"/>
    </row>
    <row r="20486" spans="17:17" x14ac:dyDescent="0.25">
      <c r="Q20486" s="30"/>
    </row>
    <row r="20487" spans="17:17" x14ac:dyDescent="0.25">
      <c r="Q20487" s="30"/>
    </row>
    <row r="20488" spans="17:17" x14ac:dyDescent="0.25">
      <c r="Q20488" s="30"/>
    </row>
    <row r="20489" spans="17:17" x14ac:dyDescent="0.25">
      <c r="Q20489" s="30"/>
    </row>
    <row r="20490" spans="17:17" x14ac:dyDescent="0.25">
      <c r="Q20490" s="30"/>
    </row>
    <row r="20491" spans="17:17" x14ac:dyDescent="0.25">
      <c r="Q20491" s="30"/>
    </row>
    <row r="20492" spans="17:17" x14ac:dyDescent="0.25">
      <c r="Q20492" s="30"/>
    </row>
    <row r="20493" spans="17:17" x14ac:dyDescent="0.25">
      <c r="Q20493" s="30"/>
    </row>
    <row r="20494" spans="17:17" x14ac:dyDescent="0.25">
      <c r="Q20494" s="30"/>
    </row>
    <row r="20495" spans="17:17" x14ac:dyDescent="0.25">
      <c r="Q20495" s="30"/>
    </row>
    <row r="20496" spans="17:17" x14ac:dyDescent="0.25">
      <c r="Q20496" s="30"/>
    </row>
    <row r="20497" spans="17:17" x14ac:dyDescent="0.25">
      <c r="Q20497" s="30"/>
    </row>
    <row r="20498" spans="17:17" x14ac:dyDescent="0.25">
      <c r="Q20498" s="30"/>
    </row>
    <row r="20499" spans="17:17" x14ac:dyDescent="0.25">
      <c r="Q20499" s="30"/>
    </row>
    <row r="20500" spans="17:17" x14ac:dyDescent="0.25">
      <c r="Q20500" s="30"/>
    </row>
    <row r="20501" spans="17:17" x14ac:dyDescent="0.25">
      <c r="Q20501" s="30"/>
    </row>
    <row r="20502" spans="17:17" x14ac:dyDescent="0.25">
      <c r="Q20502" s="30"/>
    </row>
    <row r="20503" spans="17:17" x14ac:dyDescent="0.25">
      <c r="Q20503" s="30"/>
    </row>
    <row r="20504" spans="17:17" x14ac:dyDescent="0.25">
      <c r="Q20504" s="30"/>
    </row>
    <row r="20505" spans="17:17" x14ac:dyDescent="0.25">
      <c r="Q20505" s="30"/>
    </row>
    <row r="20506" spans="17:17" x14ac:dyDescent="0.25">
      <c r="Q20506" s="30"/>
    </row>
    <row r="20507" spans="17:17" x14ac:dyDescent="0.25">
      <c r="Q20507" s="30"/>
    </row>
    <row r="20508" spans="17:17" x14ac:dyDescent="0.25">
      <c r="Q20508" s="30"/>
    </row>
    <row r="20509" spans="17:17" x14ac:dyDescent="0.25">
      <c r="Q20509" s="30"/>
    </row>
    <row r="20510" spans="17:17" x14ac:dyDescent="0.25">
      <c r="Q20510" s="30"/>
    </row>
    <row r="20511" spans="17:17" x14ac:dyDescent="0.25">
      <c r="Q20511" s="30"/>
    </row>
    <row r="20512" spans="17:17" x14ac:dyDescent="0.25">
      <c r="Q20512" s="30"/>
    </row>
    <row r="20513" spans="17:17" x14ac:dyDescent="0.25">
      <c r="Q20513" s="30"/>
    </row>
    <row r="20514" spans="17:17" x14ac:dyDescent="0.25">
      <c r="Q20514" s="30"/>
    </row>
    <row r="20515" spans="17:17" x14ac:dyDescent="0.25">
      <c r="Q20515" s="30"/>
    </row>
    <row r="20516" spans="17:17" x14ac:dyDescent="0.25">
      <c r="Q20516" s="30"/>
    </row>
    <row r="20517" spans="17:17" x14ac:dyDescent="0.25">
      <c r="Q20517" s="30"/>
    </row>
    <row r="20518" spans="17:17" x14ac:dyDescent="0.25">
      <c r="Q20518" s="30"/>
    </row>
    <row r="20519" spans="17:17" x14ac:dyDescent="0.25">
      <c r="Q20519" s="30"/>
    </row>
    <row r="20520" spans="17:17" x14ac:dyDescent="0.25">
      <c r="Q20520" s="30"/>
    </row>
    <row r="20521" spans="17:17" x14ac:dyDescent="0.25">
      <c r="Q20521" s="30"/>
    </row>
    <row r="20522" spans="17:17" x14ac:dyDescent="0.25">
      <c r="Q20522" s="30"/>
    </row>
    <row r="20523" spans="17:17" x14ac:dyDescent="0.25">
      <c r="Q20523" s="30"/>
    </row>
    <row r="20524" spans="17:17" x14ac:dyDescent="0.25">
      <c r="Q20524" s="30"/>
    </row>
    <row r="20525" spans="17:17" x14ac:dyDescent="0.25">
      <c r="Q20525" s="30"/>
    </row>
    <row r="20526" spans="17:17" x14ac:dyDescent="0.25">
      <c r="Q20526" s="30"/>
    </row>
    <row r="20527" spans="17:17" x14ac:dyDescent="0.25">
      <c r="Q20527" s="30"/>
    </row>
    <row r="20528" spans="17:17" x14ac:dyDescent="0.25">
      <c r="Q20528" s="30"/>
    </row>
    <row r="20529" spans="17:17" x14ac:dyDescent="0.25">
      <c r="Q20529" s="30"/>
    </row>
    <row r="20530" spans="17:17" x14ac:dyDescent="0.25">
      <c r="Q20530" s="30"/>
    </row>
    <row r="20531" spans="17:17" x14ac:dyDescent="0.25">
      <c r="Q20531" s="30"/>
    </row>
    <row r="20532" spans="17:17" x14ac:dyDescent="0.25">
      <c r="Q20532" s="30"/>
    </row>
    <row r="20533" spans="17:17" x14ac:dyDescent="0.25">
      <c r="Q20533" s="30"/>
    </row>
    <row r="20534" spans="17:17" x14ac:dyDescent="0.25">
      <c r="Q20534" s="30"/>
    </row>
    <row r="20535" spans="17:17" x14ac:dyDescent="0.25">
      <c r="Q20535" s="30"/>
    </row>
    <row r="20536" spans="17:17" x14ac:dyDescent="0.25">
      <c r="Q20536" s="30"/>
    </row>
    <row r="20537" spans="17:17" x14ac:dyDescent="0.25">
      <c r="Q20537" s="30"/>
    </row>
    <row r="20538" spans="17:17" x14ac:dyDescent="0.25">
      <c r="Q20538" s="30"/>
    </row>
    <row r="20539" spans="17:17" x14ac:dyDescent="0.25">
      <c r="Q20539" s="30"/>
    </row>
    <row r="20540" spans="17:17" x14ac:dyDescent="0.25">
      <c r="Q20540" s="30"/>
    </row>
    <row r="20541" spans="17:17" x14ac:dyDescent="0.25">
      <c r="Q20541" s="30"/>
    </row>
    <row r="20542" spans="17:17" x14ac:dyDescent="0.25">
      <c r="Q20542" s="30"/>
    </row>
    <row r="20543" spans="17:17" x14ac:dyDescent="0.25">
      <c r="Q20543" s="30"/>
    </row>
    <row r="20544" spans="17:17" x14ac:dyDescent="0.25">
      <c r="Q20544" s="30"/>
    </row>
    <row r="20545" spans="17:17" x14ac:dyDescent="0.25">
      <c r="Q20545" s="30"/>
    </row>
    <row r="20546" spans="17:17" x14ac:dyDescent="0.25">
      <c r="Q20546" s="30"/>
    </row>
    <row r="20547" spans="17:17" x14ac:dyDescent="0.25">
      <c r="Q20547" s="30"/>
    </row>
    <row r="20548" spans="17:17" x14ac:dyDescent="0.25">
      <c r="Q20548" s="30"/>
    </row>
    <row r="20549" spans="17:17" x14ac:dyDescent="0.25">
      <c r="Q20549" s="30"/>
    </row>
    <row r="20550" spans="17:17" x14ac:dyDescent="0.25">
      <c r="Q20550" s="30"/>
    </row>
    <row r="20551" spans="17:17" x14ac:dyDescent="0.25">
      <c r="Q20551" s="30"/>
    </row>
    <row r="20552" spans="17:17" x14ac:dyDescent="0.25">
      <c r="Q20552" s="30"/>
    </row>
    <row r="20553" spans="17:17" x14ac:dyDescent="0.25">
      <c r="Q20553" s="30"/>
    </row>
    <row r="20554" spans="17:17" x14ac:dyDescent="0.25">
      <c r="Q20554" s="30"/>
    </row>
    <row r="20555" spans="17:17" x14ac:dyDescent="0.25">
      <c r="Q20555" s="30"/>
    </row>
    <row r="20556" spans="17:17" x14ac:dyDescent="0.25">
      <c r="Q20556" s="30"/>
    </row>
    <row r="20557" spans="17:17" x14ac:dyDescent="0.25">
      <c r="Q20557" s="30"/>
    </row>
    <row r="20558" spans="17:17" x14ac:dyDescent="0.25">
      <c r="Q20558" s="30"/>
    </row>
    <row r="20559" spans="17:17" x14ac:dyDescent="0.25">
      <c r="Q20559" s="30"/>
    </row>
    <row r="20560" spans="17:17" x14ac:dyDescent="0.25">
      <c r="Q20560" s="30"/>
    </row>
    <row r="20561" spans="17:17" x14ac:dyDescent="0.25">
      <c r="Q20561" s="30"/>
    </row>
    <row r="20562" spans="17:17" x14ac:dyDescent="0.25">
      <c r="Q20562" s="30"/>
    </row>
    <row r="20563" spans="17:17" x14ac:dyDescent="0.25">
      <c r="Q20563" s="30"/>
    </row>
    <row r="20564" spans="17:17" x14ac:dyDescent="0.25">
      <c r="Q20564" s="30"/>
    </row>
    <row r="20565" spans="17:17" x14ac:dyDescent="0.25">
      <c r="Q20565" s="30"/>
    </row>
    <row r="20566" spans="17:17" x14ac:dyDescent="0.25">
      <c r="Q20566" s="30"/>
    </row>
    <row r="20567" spans="17:17" x14ac:dyDescent="0.25">
      <c r="Q20567" s="30"/>
    </row>
    <row r="20568" spans="17:17" x14ac:dyDescent="0.25">
      <c r="Q20568" s="30"/>
    </row>
    <row r="20569" spans="17:17" x14ac:dyDescent="0.25">
      <c r="Q20569" s="30"/>
    </row>
    <row r="20570" spans="17:17" x14ac:dyDescent="0.25">
      <c r="Q20570" s="30"/>
    </row>
    <row r="20571" spans="17:17" x14ac:dyDescent="0.25">
      <c r="Q20571" s="30"/>
    </row>
    <row r="20572" spans="17:17" x14ac:dyDescent="0.25">
      <c r="Q20572" s="30"/>
    </row>
    <row r="20573" spans="17:17" x14ac:dyDescent="0.25">
      <c r="Q20573" s="30"/>
    </row>
    <row r="20574" spans="17:17" x14ac:dyDescent="0.25">
      <c r="Q20574" s="30"/>
    </row>
    <row r="20575" spans="17:17" x14ac:dyDescent="0.25">
      <c r="Q20575" s="30"/>
    </row>
    <row r="20576" spans="17:17" x14ac:dyDescent="0.25">
      <c r="Q20576" s="30"/>
    </row>
    <row r="20577" spans="17:17" x14ac:dyDescent="0.25">
      <c r="Q20577" s="30"/>
    </row>
    <row r="20578" spans="17:17" x14ac:dyDescent="0.25">
      <c r="Q20578" s="30"/>
    </row>
    <row r="20579" spans="17:17" x14ac:dyDescent="0.25">
      <c r="Q20579" s="30"/>
    </row>
    <row r="20580" spans="17:17" x14ac:dyDescent="0.25">
      <c r="Q20580" s="30"/>
    </row>
    <row r="20581" spans="17:17" x14ac:dyDescent="0.25">
      <c r="Q20581" s="30"/>
    </row>
    <row r="20582" spans="17:17" x14ac:dyDescent="0.25">
      <c r="Q20582" s="30"/>
    </row>
    <row r="20583" spans="17:17" x14ac:dyDescent="0.25">
      <c r="Q20583" s="30"/>
    </row>
    <row r="20584" spans="17:17" x14ac:dyDescent="0.25">
      <c r="Q20584" s="30"/>
    </row>
    <row r="20585" spans="17:17" x14ac:dyDescent="0.25">
      <c r="Q20585" s="30"/>
    </row>
    <row r="20586" spans="17:17" x14ac:dyDescent="0.25">
      <c r="Q20586" s="30"/>
    </row>
    <row r="20587" spans="17:17" x14ac:dyDescent="0.25">
      <c r="Q20587" s="30"/>
    </row>
    <row r="20588" spans="17:17" x14ac:dyDescent="0.25">
      <c r="Q20588" s="30"/>
    </row>
    <row r="20589" spans="17:17" x14ac:dyDescent="0.25">
      <c r="Q20589" s="30"/>
    </row>
    <row r="20590" spans="17:17" x14ac:dyDescent="0.25">
      <c r="Q20590" s="30"/>
    </row>
    <row r="20591" spans="17:17" x14ac:dyDescent="0.25">
      <c r="Q20591" s="30"/>
    </row>
    <row r="20592" spans="17:17" x14ac:dyDescent="0.25">
      <c r="Q20592" s="30"/>
    </row>
    <row r="20593" spans="17:17" x14ac:dyDescent="0.25">
      <c r="Q20593" s="30"/>
    </row>
    <row r="20594" spans="17:17" x14ac:dyDescent="0.25">
      <c r="Q20594" s="30"/>
    </row>
    <row r="20595" spans="17:17" x14ac:dyDescent="0.25">
      <c r="Q20595" s="30"/>
    </row>
    <row r="20596" spans="17:17" x14ac:dyDescent="0.25">
      <c r="Q20596" s="30"/>
    </row>
    <row r="20597" spans="17:17" x14ac:dyDescent="0.25">
      <c r="Q20597" s="30"/>
    </row>
    <row r="20598" spans="17:17" x14ac:dyDescent="0.25">
      <c r="Q20598" s="30"/>
    </row>
    <row r="20599" spans="17:17" x14ac:dyDescent="0.25">
      <c r="Q20599" s="30"/>
    </row>
    <row r="20600" spans="17:17" x14ac:dyDescent="0.25">
      <c r="Q20600" s="30"/>
    </row>
    <row r="20601" spans="17:17" x14ac:dyDescent="0.25">
      <c r="Q20601" s="30"/>
    </row>
    <row r="20602" spans="17:17" x14ac:dyDescent="0.25">
      <c r="Q20602" s="30"/>
    </row>
    <row r="20603" spans="17:17" x14ac:dyDescent="0.25">
      <c r="Q20603" s="30"/>
    </row>
    <row r="20604" spans="17:17" x14ac:dyDescent="0.25">
      <c r="Q20604" s="30"/>
    </row>
    <row r="20605" spans="17:17" x14ac:dyDescent="0.25">
      <c r="Q20605" s="30"/>
    </row>
    <row r="20606" spans="17:17" x14ac:dyDescent="0.25">
      <c r="Q20606" s="30"/>
    </row>
    <row r="20607" spans="17:17" x14ac:dyDescent="0.25">
      <c r="Q20607" s="30"/>
    </row>
    <row r="20608" spans="17:17" x14ac:dyDescent="0.25">
      <c r="Q20608" s="30"/>
    </row>
    <row r="20609" spans="17:17" x14ac:dyDescent="0.25">
      <c r="Q20609" s="30"/>
    </row>
    <row r="20610" spans="17:17" x14ac:dyDescent="0.25">
      <c r="Q20610" s="30"/>
    </row>
    <row r="20611" spans="17:17" x14ac:dyDescent="0.25">
      <c r="Q20611" s="30"/>
    </row>
    <row r="20612" spans="17:17" x14ac:dyDescent="0.25">
      <c r="Q20612" s="30"/>
    </row>
    <row r="20613" spans="17:17" x14ac:dyDescent="0.25">
      <c r="Q20613" s="30"/>
    </row>
    <row r="20614" spans="17:17" x14ac:dyDescent="0.25">
      <c r="Q20614" s="30"/>
    </row>
    <row r="20615" spans="17:17" x14ac:dyDescent="0.25">
      <c r="Q20615" s="30"/>
    </row>
    <row r="20616" spans="17:17" x14ac:dyDescent="0.25">
      <c r="Q20616" s="30"/>
    </row>
    <row r="20617" spans="17:17" x14ac:dyDescent="0.25">
      <c r="Q20617" s="30"/>
    </row>
    <row r="20618" spans="17:17" x14ac:dyDescent="0.25">
      <c r="Q20618" s="30"/>
    </row>
    <row r="20619" spans="17:17" x14ac:dyDescent="0.25">
      <c r="Q20619" s="30"/>
    </row>
    <row r="20620" spans="17:17" x14ac:dyDescent="0.25">
      <c r="Q20620" s="30"/>
    </row>
    <row r="20621" spans="17:17" x14ac:dyDescent="0.25">
      <c r="Q20621" s="30"/>
    </row>
    <row r="20622" spans="17:17" x14ac:dyDescent="0.25">
      <c r="Q20622" s="30"/>
    </row>
    <row r="20623" spans="17:17" x14ac:dyDescent="0.25">
      <c r="Q20623" s="30"/>
    </row>
    <row r="20624" spans="17:17" x14ac:dyDescent="0.25">
      <c r="Q20624" s="30"/>
    </row>
    <row r="20625" spans="17:17" x14ac:dyDescent="0.25">
      <c r="Q20625" s="30"/>
    </row>
    <row r="20626" spans="17:17" x14ac:dyDescent="0.25">
      <c r="Q20626" s="30"/>
    </row>
    <row r="20627" spans="17:17" x14ac:dyDescent="0.25">
      <c r="Q20627" s="30"/>
    </row>
    <row r="20628" spans="17:17" x14ac:dyDescent="0.25">
      <c r="Q20628" s="30"/>
    </row>
    <row r="20629" spans="17:17" x14ac:dyDescent="0.25">
      <c r="Q20629" s="30"/>
    </row>
    <row r="20630" spans="17:17" x14ac:dyDescent="0.25">
      <c r="Q20630" s="30"/>
    </row>
    <row r="20631" spans="17:17" x14ac:dyDescent="0.25">
      <c r="Q20631" s="30"/>
    </row>
    <row r="20632" spans="17:17" x14ac:dyDescent="0.25">
      <c r="Q20632" s="30"/>
    </row>
    <row r="20633" spans="17:17" x14ac:dyDescent="0.25">
      <c r="Q20633" s="30"/>
    </row>
    <row r="20634" spans="17:17" x14ac:dyDescent="0.25">
      <c r="Q20634" s="30"/>
    </row>
    <row r="20635" spans="17:17" x14ac:dyDescent="0.25">
      <c r="Q20635" s="30"/>
    </row>
    <row r="20636" spans="17:17" x14ac:dyDescent="0.25">
      <c r="Q20636" s="30"/>
    </row>
    <row r="20637" spans="17:17" x14ac:dyDescent="0.25">
      <c r="Q20637" s="30"/>
    </row>
    <row r="20638" spans="17:17" x14ac:dyDescent="0.25">
      <c r="Q20638" s="30"/>
    </row>
    <row r="20639" spans="17:17" x14ac:dyDescent="0.25">
      <c r="Q20639" s="30"/>
    </row>
    <row r="20640" spans="17:17" x14ac:dyDescent="0.25">
      <c r="Q20640" s="30"/>
    </row>
    <row r="20641" spans="17:17" x14ac:dyDescent="0.25">
      <c r="Q20641" s="30"/>
    </row>
    <row r="20642" spans="17:17" x14ac:dyDescent="0.25">
      <c r="Q20642" s="30"/>
    </row>
    <row r="20643" spans="17:17" x14ac:dyDescent="0.25">
      <c r="Q20643" s="30"/>
    </row>
    <row r="20644" spans="17:17" x14ac:dyDescent="0.25">
      <c r="Q20644" s="30"/>
    </row>
    <row r="20645" spans="17:17" x14ac:dyDescent="0.25">
      <c r="Q20645" s="30"/>
    </row>
    <row r="20646" spans="17:17" x14ac:dyDescent="0.25">
      <c r="Q20646" s="30"/>
    </row>
    <row r="20647" spans="17:17" x14ac:dyDescent="0.25">
      <c r="Q20647" s="30"/>
    </row>
    <row r="20648" spans="17:17" x14ac:dyDescent="0.25">
      <c r="Q20648" s="30"/>
    </row>
    <row r="20649" spans="17:17" x14ac:dyDescent="0.25">
      <c r="Q20649" s="30"/>
    </row>
    <row r="20650" spans="17:17" x14ac:dyDescent="0.25">
      <c r="Q20650" s="30"/>
    </row>
    <row r="20651" spans="17:17" x14ac:dyDescent="0.25">
      <c r="Q20651" s="30"/>
    </row>
    <row r="20652" spans="17:17" x14ac:dyDescent="0.25">
      <c r="Q20652" s="30"/>
    </row>
    <row r="20653" spans="17:17" x14ac:dyDescent="0.25">
      <c r="Q20653" s="30"/>
    </row>
    <row r="20654" spans="17:17" x14ac:dyDescent="0.25">
      <c r="Q20654" s="30"/>
    </row>
    <row r="20655" spans="17:17" x14ac:dyDescent="0.25">
      <c r="Q20655" s="30"/>
    </row>
    <row r="20656" spans="17:17" x14ac:dyDescent="0.25">
      <c r="Q20656" s="30"/>
    </row>
    <row r="20657" spans="17:17" x14ac:dyDescent="0.25">
      <c r="Q20657" s="30"/>
    </row>
    <row r="20658" spans="17:17" x14ac:dyDescent="0.25">
      <c r="Q20658" s="30"/>
    </row>
    <row r="20659" spans="17:17" x14ac:dyDescent="0.25">
      <c r="Q20659" s="30"/>
    </row>
    <row r="20660" spans="17:17" x14ac:dyDescent="0.25">
      <c r="Q20660" s="30"/>
    </row>
    <row r="20661" spans="17:17" x14ac:dyDescent="0.25">
      <c r="Q20661" s="30"/>
    </row>
    <row r="20662" spans="17:17" x14ac:dyDescent="0.25">
      <c r="Q20662" s="30"/>
    </row>
    <row r="20663" spans="17:17" x14ac:dyDescent="0.25">
      <c r="Q20663" s="30"/>
    </row>
    <row r="20664" spans="17:17" x14ac:dyDescent="0.25">
      <c r="Q20664" s="30"/>
    </row>
    <row r="20665" spans="17:17" x14ac:dyDescent="0.25">
      <c r="Q20665" s="30"/>
    </row>
    <row r="20666" spans="17:17" x14ac:dyDescent="0.25">
      <c r="Q20666" s="30"/>
    </row>
    <row r="20667" spans="17:17" x14ac:dyDescent="0.25">
      <c r="Q20667" s="30"/>
    </row>
    <row r="20668" spans="17:17" x14ac:dyDescent="0.25">
      <c r="Q20668" s="30"/>
    </row>
    <row r="20669" spans="17:17" x14ac:dyDescent="0.25">
      <c r="Q20669" s="30"/>
    </row>
    <row r="20670" spans="17:17" x14ac:dyDescent="0.25">
      <c r="Q20670" s="30"/>
    </row>
    <row r="20671" spans="17:17" x14ac:dyDescent="0.25">
      <c r="Q20671" s="30"/>
    </row>
    <row r="20672" spans="17:17" x14ac:dyDescent="0.25">
      <c r="Q20672" s="30"/>
    </row>
    <row r="20673" spans="17:17" x14ac:dyDescent="0.25">
      <c r="Q20673" s="30"/>
    </row>
    <row r="20674" spans="17:17" x14ac:dyDescent="0.25">
      <c r="Q20674" s="30"/>
    </row>
    <row r="20675" spans="17:17" x14ac:dyDescent="0.25">
      <c r="Q20675" s="30"/>
    </row>
    <row r="20676" spans="17:17" x14ac:dyDescent="0.25">
      <c r="Q20676" s="30"/>
    </row>
    <row r="20677" spans="17:17" x14ac:dyDescent="0.25">
      <c r="Q20677" s="30"/>
    </row>
    <row r="20678" spans="17:17" x14ac:dyDescent="0.25">
      <c r="Q20678" s="30"/>
    </row>
    <row r="20679" spans="17:17" x14ac:dyDescent="0.25">
      <c r="Q20679" s="30"/>
    </row>
    <row r="20680" spans="17:17" x14ac:dyDescent="0.25">
      <c r="Q20680" s="30"/>
    </row>
    <row r="20681" spans="17:17" x14ac:dyDescent="0.25">
      <c r="Q20681" s="30"/>
    </row>
    <row r="20682" spans="17:17" x14ac:dyDescent="0.25">
      <c r="Q20682" s="30"/>
    </row>
    <row r="20683" spans="17:17" x14ac:dyDescent="0.25">
      <c r="Q20683" s="30"/>
    </row>
    <row r="20684" spans="17:17" x14ac:dyDescent="0.25">
      <c r="Q20684" s="30"/>
    </row>
    <row r="20685" spans="17:17" x14ac:dyDescent="0.25">
      <c r="Q20685" s="30"/>
    </row>
    <row r="20686" spans="17:17" x14ac:dyDescent="0.25">
      <c r="Q20686" s="30"/>
    </row>
    <row r="20687" spans="17:17" x14ac:dyDescent="0.25">
      <c r="Q20687" s="30"/>
    </row>
    <row r="20688" spans="17:17" x14ac:dyDescent="0.25">
      <c r="Q20688" s="30"/>
    </row>
    <row r="20689" spans="17:17" x14ac:dyDescent="0.25">
      <c r="Q20689" s="30"/>
    </row>
    <row r="20690" spans="17:17" x14ac:dyDescent="0.25">
      <c r="Q20690" s="30"/>
    </row>
    <row r="20691" spans="17:17" x14ac:dyDescent="0.25">
      <c r="Q20691" s="30"/>
    </row>
    <row r="20692" spans="17:17" x14ac:dyDescent="0.25">
      <c r="Q20692" s="30"/>
    </row>
    <row r="20693" spans="17:17" x14ac:dyDescent="0.25">
      <c r="Q20693" s="30"/>
    </row>
    <row r="20694" spans="17:17" x14ac:dyDescent="0.25">
      <c r="Q20694" s="30"/>
    </row>
    <row r="20695" spans="17:17" x14ac:dyDescent="0.25">
      <c r="Q20695" s="30"/>
    </row>
    <row r="20696" spans="17:17" x14ac:dyDescent="0.25">
      <c r="Q20696" s="30"/>
    </row>
    <row r="20697" spans="17:17" x14ac:dyDescent="0.25">
      <c r="Q20697" s="30"/>
    </row>
    <row r="20698" spans="17:17" x14ac:dyDescent="0.25">
      <c r="Q20698" s="30"/>
    </row>
    <row r="20699" spans="17:17" x14ac:dyDescent="0.25">
      <c r="Q20699" s="30"/>
    </row>
    <row r="20700" spans="17:17" x14ac:dyDescent="0.25">
      <c r="Q20700" s="30"/>
    </row>
    <row r="20701" spans="17:17" x14ac:dyDescent="0.25">
      <c r="Q20701" s="30"/>
    </row>
    <row r="20702" spans="17:17" x14ac:dyDescent="0.25">
      <c r="Q20702" s="30"/>
    </row>
    <row r="20703" spans="17:17" x14ac:dyDescent="0.25">
      <c r="Q20703" s="30"/>
    </row>
    <row r="20704" spans="17:17" x14ac:dyDescent="0.25">
      <c r="Q20704" s="30"/>
    </row>
    <row r="20705" spans="17:17" x14ac:dyDescent="0.25">
      <c r="Q20705" s="30"/>
    </row>
    <row r="20706" spans="17:17" x14ac:dyDescent="0.25">
      <c r="Q20706" s="30"/>
    </row>
    <row r="20707" spans="17:17" x14ac:dyDescent="0.25">
      <c r="Q20707" s="30"/>
    </row>
    <row r="20708" spans="17:17" x14ac:dyDescent="0.25">
      <c r="Q20708" s="30"/>
    </row>
    <row r="20709" spans="17:17" x14ac:dyDescent="0.25">
      <c r="Q20709" s="30"/>
    </row>
    <row r="20710" spans="17:17" x14ac:dyDescent="0.25">
      <c r="Q20710" s="30"/>
    </row>
    <row r="20711" spans="17:17" x14ac:dyDescent="0.25">
      <c r="Q20711" s="30"/>
    </row>
    <row r="20712" spans="17:17" x14ac:dyDescent="0.25">
      <c r="Q20712" s="30"/>
    </row>
    <row r="20713" spans="17:17" x14ac:dyDescent="0.25">
      <c r="Q20713" s="30"/>
    </row>
    <row r="20714" spans="17:17" x14ac:dyDescent="0.25">
      <c r="Q20714" s="30"/>
    </row>
    <row r="20715" spans="17:17" x14ac:dyDescent="0.25">
      <c r="Q20715" s="30"/>
    </row>
    <row r="20716" spans="17:17" x14ac:dyDescent="0.25">
      <c r="Q20716" s="30"/>
    </row>
    <row r="20717" spans="17:17" x14ac:dyDescent="0.25">
      <c r="Q20717" s="30"/>
    </row>
    <row r="20718" spans="17:17" x14ac:dyDescent="0.25">
      <c r="Q20718" s="30"/>
    </row>
    <row r="20719" spans="17:17" x14ac:dyDescent="0.25">
      <c r="Q20719" s="30"/>
    </row>
    <row r="20720" spans="17:17" x14ac:dyDescent="0.25">
      <c r="Q20720" s="30"/>
    </row>
    <row r="20721" spans="17:17" x14ac:dyDescent="0.25">
      <c r="Q20721" s="30"/>
    </row>
    <row r="20722" spans="17:17" x14ac:dyDescent="0.25">
      <c r="Q20722" s="30"/>
    </row>
    <row r="20723" spans="17:17" x14ac:dyDescent="0.25">
      <c r="Q20723" s="30"/>
    </row>
    <row r="20724" spans="17:17" x14ac:dyDescent="0.25">
      <c r="Q20724" s="30"/>
    </row>
    <row r="20725" spans="17:17" x14ac:dyDescent="0.25">
      <c r="Q20725" s="30"/>
    </row>
    <row r="20726" spans="17:17" x14ac:dyDescent="0.25">
      <c r="Q20726" s="30"/>
    </row>
    <row r="20727" spans="17:17" x14ac:dyDescent="0.25">
      <c r="Q20727" s="30"/>
    </row>
    <row r="20728" spans="17:17" x14ac:dyDescent="0.25">
      <c r="Q20728" s="30"/>
    </row>
    <row r="20729" spans="17:17" x14ac:dyDescent="0.25">
      <c r="Q20729" s="30"/>
    </row>
    <row r="20730" spans="17:17" x14ac:dyDescent="0.25">
      <c r="Q20730" s="30"/>
    </row>
    <row r="20731" spans="17:17" x14ac:dyDescent="0.25">
      <c r="Q20731" s="30"/>
    </row>
    <row r="20732" spans="17:17" x14ac:dyDescent="0.25">
      <c r="Q20732" s="30"/>
    </row>
    <row r="20733" spans="17:17" x14ac:dyDescent="0.25">
      <c r="Q20733" s="30"/>
    </row>
    <row r="20734" spans="17:17" x14ac:dyDescent="0.25">
      <c r="Q20734" s="30"/>
    </row>
    <row r="20735" spans="17:17" x14ac:dyDescent="0.25">
      <c r="Q20735" s="30"/>
    </row>
    <row r="20736" spans="17:17" x14ac:dyDescent="0.25">
      <c r="Q20736" s="30"/>
    </row>
    <row r="20737" spans="17:17" x14ac:dyDescent="0.25">
      <c r="Q20737" s="30"/>
    </row>
    <row r="20738" spans="17:17" x14ac:dyDescent="0.25">
      <c r="Q20738" s="30"/>
    </row>
    <row r="20739" spans="17:17" x14ac:dyDescent="0.25">
      <c r="Q20739" s="30"/>
    </row>
    <row r="20740" spans="17:17" x14ac:dyDescent="0.25">
      <c r="Q20740" s="30"/>
    </row>
    <row r="20741" spans="17:17" x14ac:dyDescent="0.25">
      <c r="Q20741" s="30"/>
    </row>
    <row r="20742" spans="17:17" x14ac:dyDescent="0.25">
      <c r="Q20742" s="30"/>
    </row>
    <row r="20743" spans="17:17" x14ac:dyDescent="0.25">
      <c r="Q20743" s="30"/>
    </row>
    <row r="20744" spans="17:17" x14ac:dyDescent="0.25">
      <c r="Q20744" s="30"/>
    </row>
    <row r="20745" spans="17:17" x14ac:dyDescent="0.25">
      <c r="Q20745" s="30"/>
    </row>
    <row r="20746" spans="17:17" x14ac:dyDescent="0.25">
      <c r="Q20746" s="30"/>
    </row>
    <row r="20747" spans="17:17" x14ac:dyDescent="0.25">
      <c r="Q20747" s="30"/>
    </row>
    <row r="20748" spans="17:17" x14ac:dyDescent="0.25">
      <c r="Q20748" s="30"/>
    </row>
    <row r="20749" spans="17:17" x14ac:dyDescent="0.25">
      <c r="Q20749" s="30"/>
    </row>
    <row r="20750" spans="17:17" x14ac:dyDescent="0.25">
      <c r="Q20750" s="30"/>
    </row>
    <row r="20751" spans="17:17" x14ac:dyDescent="0.25">
      <c r="Q20751" s="30"/>
    </row>
    <row r="20752" spans="17:17" x14ac:dyDescent="0.25">
      <c r="Q20752" s="30"/>
    </row>
    <row r="20753" spans="17:17" x14ac:dyDescent="0.25">
      <c r="Q20753" s="30"/>
    </row>
    <row r="20754" spans="17:17" x14ac:dyDescent="0.25">
      <c r="Q20754" s="30"/>
    </row>
    <row r="20755" spans="17:17" x14ac:dyDescent="0.25">
      <c r="Q20755" s="30"/>
    </row>
    <row r="20756" spans="17:17" x14ac:dyDescent="0.25">
      <c r="Q20756" s="30"/>
    </row>
    <row r="20757" spans="17:17" x14ac:dyDescent="0.25">
      <c r="Q20757" s="30"/>
    </row>
    <row r="20758" spans="17:17" x14ac:dyDescent="0.25">
      <c r="Q20758" s="30"/>
    </row>
    <row r="20759" spans="17:17" x14ac:dyDescent="0.25">
      <c r="Q20759" s="30"/>
    </row>
    <row r="20760" spans="17:17" x14ac:dyDescent="0.25">
      <c r="Q20760" s="30"/>
    </row>
    <row r="20761" spans="17:17" x14ac:dyDescent="0.25">
      <c r="Q20761" s="30"/>
    </row>
    <row r="20762" spans="17:17" x14ac:dyDescent="0.25">
      <c r="Q20762" s="30"/>
    </row>
    <row r="20763" spans="17:17" x14ac:dyDescent="0.25">
      <c r="Q20763" s="30"/>
    </row>
    <row r="20764" spans="17:17" x14ac:dyDescent="0.25">
      <c r="Q20764" s="30"/>
    </row>
    <row r="20765" spans="17:17" x14ac:dyDescent="0.25">
      <c r="Q20765" s="30"/>
    </row>
    <row r="20766" spans="17:17" x14ac:dyDescent="0.25">
      <c r="Q20766" s="30"/>
    </row>
    <row r="20767" spans="17:17" x14ac:dyDescent="0.25">
      <c r="Q20767" s="30"/>
    </row>
    <row r="20768" spans="17:17" x14ac:dyDescent="0.25">
      <c r="Q20768" s="30"/>
    </row>
    <row r="20769" spans="17:17" x14ac:dyDescent="0.25">
      <c r="Q20769" s="30"/>
    </row>
    <row r="20770" spans="17:17" x14ac:dyDescent="0.25">
      <c r="Q20770" s="30"/>
    </row>
    <row r="20771" spans="17:17" x14ac:dyDescent="0.25">
      <c r="Q20771" s="30"/>
    </row>
    <row r="20772" spans="17:17" x14ac:dyDescent="0.25">
      <c r="Q20772" s="30"/>
    </row>
    <row r="20773" spans="17:17" x14ac:dyDescent="0.25">
      <c r="Q20773" s="30"/>
    </row>
    <row r="20774" spans="17:17" x14ac:dyDescent="0.25">
      <c r="Q20774" s="30"/>
    </row>
    <row r="20775" spans="17:17" x14ac:dyDescent="0.25">
      <c r="Q20775" s="30"/>
    </row>
    <row r="20776" spans="17:17" x14ac:dyDescent="0.25">
      <c r="Q20776" s="30"/>
    </row>
    <row r="20777" spans="17:17" x14ac:dyDescent="0.25">
      <c r="Q20777" s="30"/>
    </row>
    <row r="20778" spans="17:17" x14ac:dyDescent="0.25">
      <c r="Q20778" s="30"/>
    </row>
    <row r="20779" spans="17:17" x14ac:dyDescent="0.25">
      <c r="Q20779" s="30"/>
    </row>
    <row r="20780" spans="17:17" x14ac:dyDescent="0.25">
      <c r="Q20780" s="30"/>
    </row>
    <row r="20781" spans="17:17" x14ac:dyDescent="0.25">
      <c r="Q20781" s="30"/>
    </row>
    <row r="20782" spans="17:17" x14ac:dyDescent="0.25">
      <c r="Q20782" s="30"/>
    </row>
    <row r="20783" spans="17:17" x14ac:dyDescent="0.25">
      <c r="Q20783" s="30"/>
    </row>
    <row r="20784" spans="17:17" x14ac:dyDescent="0.25">
      <c r="Q20784" s="30"/>
    </row>
    <row r="20785" spans="17:17" x14ac:dyDescent="0.25">
      <c r="Q20785" s="30"/>
    </row>
    <row r="20786" spans="17:17" x14ac:dyDescent="0.25">
      <c r="Q20786" s="30"/>
    </row>
    <row r="20787" spans="17:17" x14ac:dyDescent="0.25">
      <c r="Q20787" s="30"/>
    </row>
    <row r="20788" spans="17:17" x14ac:dyDescent="0.25">
      <c r="Q20788" s="30"/>
    </row>
    <row r="20789" spans="17:17" x14ac:dyDescent="0.25">
      <c r="Q20789" s="30"/>
    </row>
    <row r="20790" spans="17:17" x14ac:dyDescent="0.25">
      <c r="Q20790" s="30"/>
    </row>
    <row r="20791" spans="17:17" x14ac:dyDescent="0.25">
      <c r="Q20791" s="30"/>
    </row>
    <row r="20792" spans="17:17" x14ac:dyDescent="0.25">
      <c r="Q20792" s="30"/>
    </row>
    <row r="20793" spans="17:17" x14ac:dyDescent="0.25">
      <c r="Q20793" s="30"/>
    </row>
    <row r="20794" spans="17:17" x14ac:dyDescent="0.25">
      <c r="Q20794" s="30"/>
    </row>
    <row r="20795" spans="17:17" x14ac:dyDescent="0.25">
      <c r="Q20795" s="30"/>
    </row>
    <row r="20796" spans="17:17" x14ac:dyDescent="0.25">
      <c r="Q20796" s="30"/>
    </row>
    <row r="20797" spans="17:17" x14ac:dyDescent="0.25">
      <c r="Q20797" s="30"/>
    </row>
    <row r="20798" spans="17:17" x14ac:dyDescent="0.25">
      <c r="Q20798" s="30"/>
    </row>
    <row r="20799" spans="17:17" x14ac:dyDescent="0.25">
      <c r="Q20799" s="30"/>
    </row>
    <row r="20800" spans="17:17" x14ac:dyDescent="0.25">
      <c r="Q20800" s="30"/>
    </row>
    <row r="20801" spans="17:17" x14ac:dyDescent="0.25">
      <c r="Q20801" s="30"/>
    </row>
    <row r="20802" spans="17:17" x14ac:dyDescent="0.25">
      <c r="Q20802" s="30"/>
    </row>
    <row r="20803" spans="17:17" x14ac:dyDescent="0.25">
      <c r="Q20803" s="30"/>
    </row>
    <row r="20804" spans="17:17" x14ac:dyDescent="0.25">
      <c r="Q20804" s="30"/>
    </row>
    <row r="20805" spans="17:17" x14ac:dyDescent="0.25">
      <c r="Q20805" s="30"/>
    </row>
    <row r="20806" spans="17:17" x14ac:dyDescent="0.25">
      <c r="Q20806" s="30"/>
    </row>
    <row r="20807" spans="17:17" x14ac:dyDescent="0.25">
      <c r="Q20807" s="30"/>
    </row>
    <row r="20808" spans="17:17" x14ac:dyDescent="0.25">
      <c r="Q20808" s="30"/>
    </row>
    <row r="20809" spans="17:17" x14ac:dyDescent="0.25">
      <c r="Q20809" s="30"/>
    </row>
    <row r="20810" spans="17:17" x14ac:dyDescent="0.25">
      <c r="Q20810" s="30"/>
    </row>
    <row r="20811" spans="17:17" x14ac:dyDescent="0.25">
      <c r="Q20811" s="30"/>
    </row>
    <row r="20812" spans="17:17" x14ac:dyDescent="0.25">
      <c r="Q20812" s="30"/>
    </row>
    <row r="20813" spans="17:17" x14ac:dyDescent="0.25">
      <c r="Q20813" s="30"/>
    </row>
    <row r="20814" spans="17:17" x14ac:dyDescent="0.25">
      <c r="Q20814" s="30"/>
    </row>
    <row r="20815" spans="17:17" x14ac:dyDescent="0.25">
      <c r="Q20815" s="30"/>
    </row>
    <row r="20816" spans="17:17" x14ac:dyDescent="0.25">
      <c r="Q20816" s="30"/>
    </row>
    <row r="20817" spans="17:17" x14ac:dyDescent="0.25">
      <c r="Q20817" s="30"/>
    </row>
    <row r="20818" spans="17:17" x14ac:dyDescent="0.25">
      <c r="Q20818" s="30"/>
    </row>
    <row r="20819" spans="17:17" x14ac:dyDescent="0.25">
      <c r="Q20819" s="30"/>
    </row>
    <row r="20820" spans="17:17" x14ac:dyDescent="0.25">
      <c r="Q20820" s="30"/>
    </row>
    <row r="20821" spans="17:17" x14ac:dyDescent="0.25">
      <c r="Q20821" s="30"/>
    </row>
    <row r="20822" spans="17:17" x14ac:dyDescent="0.25">
      <c r="Q20822" s="30"/>
    </row>
    <row r="20823" spans="17:17" x14ac:dyDescent="0.25">
      <c r="Q20823" s="30"/>
    </row>
    <row r="20824" spans="17:17" x14ac:dyDescent="0.25">
      <c r="Q20824" s="30"/>
    </row>
    <row r="20825" spans="17:17" x14ac:dyDescent="0.25">
      <c r="Q20825" s="30"/>
    </row>
    <row r="20826" spans="17:17" x14ac:dyDescent="0.25">
      <c r="Q20826" s="30"/>
    </row>
    <row r="20827" spans="17:17" x14ac:dyDescent="0.25">
      <c r="Q20827" s="30"/>
    </row>
    <row r="20828" spans="17:17" x14ac:dyDescent="0.25">
      <c r="Q20828" s="30"/>
    </row>
    <row r="20829" spans="17:17" x14ac:dyDescent="0.25">
      <c r="Q20829" s="30"/>
    </row>
    <row r="20830" spans="17:17" x14ac:dyDescent="0.25">
      <c r="Q20830" s="30"/>
    </row>
    <row r="20831" spans="17:17" x14ac:dyDescent="0.25">
      <c r="Q20831" s="30"/>
    </row>
    <row r="20832" spans="17:17" x14ac:dyDescent="0.25">
      <c r="Q20832" s="30"/>
    </row>
    <row r="20833" spans="17:17" x14ac:dyDescent="0.25">
      <c r="Q20833" s="30"/>
    </row>
    <row r="20834" spans="17:17" x14ac:dyDescent="0.25">
      <c r="Q20834" s="30"/>
    </row>
    <row r="20835" spans="17:17" x14ac:dyDescent="0.25">
      <c r="Q20835" s="30"/>
    </row>
    <row r="20836" spans="17:17" x14ac:dyDescent="0.25">
      <c r="Q20836" s="30"/>
    </row>
    <row r="20837" spans="17:17" x14ac:dyDescent="0.25">
      <c r="Q20837" s="30"/>
    </row>
    <row r="20838" spans="17:17" x14ac:dyDescent="0.25">
      <c r="Q20838" s="30"/>
    </row>
    <row r="20839" spans="17:17" x14ac:dyDescent="0.25">
      <c r="Q20839" s="30"/>
    </row>
    <row r="20840" spans="17:17" x14ac:dyDescent="0.25">
      <c r="Q20840" s="30"/>
    </row>
    <row r="20841" spans="17:17" x14ac:dyDescent="0.25">
      <c r="Q20841" s="30"/>
    </row>
    <row r="20842" spans="17:17" x14ac:dyDescent="0.25">
      <c r="Q20842" s="30"/>
    </row>
    <row r="20843" spans="17:17" x14ac:dyDescent="0.25">
      <c r="Q20843" s="30"/>
    </row>
    <row r="20844" spans="17:17" x14ac:dyDescent="0.25">
      <c r="Q20844" s="30"/>
    </row>
    <row r="20845" spans="17:17" x14ac:dyDescent="0.25">
      <c r="Q20845" s="30"/>
    </row>
    <row r="20846" spans="17:17" x14ac:dyDescent="0.25">
      <c r="Q20846" s="30"/>
    </row>
    <row r="20847" spans="17:17" x14ac:dyDescent="0.25">
      <c r="Q20847" s="30"/>
    </row>
    <row r="20848" spans="17:17" x14ac:dyDescent="0.25">
      <c r="Q20848" s="30"/>
    </row>
    <row r="20849" spans="17:17" x14ac:dyDescent="0.25">
      <c r="Q20849" s="30"/>
    </row>
    <row r="20850" spans="17:17" x14ac:dyDescent="0.25">
      <c r="Q20850" s="30"/>
    </row>
    <row r="20851" spans="17:17" x14ac:dyDescent="0.25">
      <c r="Q20851" s="30"/>
    </row>
    <row r="20852" spans="17:17" x14ac:dyDescent="0.25">
      <c r="Q20852" s="30"/>
    </row>
    <row r="20853" spans="17:17" x14ac:dyDescent="0.25">
      <c r="Q20853" s="30"/>
    </row>
    <row r="20854" spans="17:17" x14ac:dyDescent="0.25">
      <c r="Q20854" s="30"/>
    </row>
    <row r="20855" spans="17:17" x14ac:dyDescent="0.25">
      <c r="Q20855" s="30"/>
    </row>
    <row r="20856" spans="17:17" x14ac:dyDescent="0.25">
      <c r="Q20856" s="30"/>
    </row>
    <row r="20857" spans="17:17" x14ac:dyDescent="0.25">
      <c r="Q20857" s="30"/>
    </row>
    <row r="20858" spans="17:17" x14ac:dyDescent="0.25">
      <c r="Q20858" s="30"/>
    </row>
    <row r="20859" spans="17:17" x14ac:dyDescent="0.25">
      <c r="Q20859" s="30"/>
    </row>
    <row r="20860" spans="17:17" x14ac:dyDescent="0.25">
      <c r="Q20860" s="30"/>
    </row>
    <row r="20861" spans="17:17" x14ac:dyDescent="0.25">
      <c r="Q20861" s="30"/>
    </row>
    <row r="20862" spans="17:17" x14ac:dyDescent="0.25">
      <c r="Q20862" s="30"/>
    </row>
    <row r="20863" spans="17:17" x14ac:dyDescent="0.25">
      <c r="Q20863" s="30"/>
    </row>
    <row r="20864" spans="17:17" x14ac:dyDescent="0.25">
      <c r="Q20864" s="30"/>
    </row>
    <row r="20865" spans="17:17" x14ac:dyDescent="0.25">
      <c r="Q20865" s="30"/>
    </row>
    <row r="20866" spans="17:17" x14ac:dyDescent="0.25">
      <c r="Q20866" s="30"/>
    </row>
    <row r="20867" spans="17:17" x14ac:dyDescent="0.25">
      <c r="Q20867" s="30"/>
    </row>
    <row r="20868" spans="17:17" x14ac:dyDescent="0.25">
      <c r="Q20868" s="30"/>
    </row>
    <row r="20869" spans="17:17" x14ac:dyDescent="0.25">
      <c r="Q20869" s="30"/>
    </row>
    <row r="20870" spans="17:17" x14ac:dyDescent="0.25">
      <c r="Q20870" s="30"/>
    </row>
    <row r="20871" spans="17:17" x14ac:dyDescent="0.25">
      <c r="Q20871" s="30"/>
    </row>
    <row r="20872" spans="17:17" x14ac:dyDescent="0.25">
      <c r="Q20872" s="30"/>
    </row>
    <row r="20873" spans="17:17" x14ac:dyDescent="0.25">
      <c r="Q20873" s="30"/>
    </row>
    <row r="20874" spans="17:17" x14ac:dyDescent="0.25">
      <c r="Q20874" s="30"/>
    </row>
    <row r="20875" spans="17:17" x14ac:dyDescent="0.25">
      <c r="Q20875" s="30"/>
    </row>
    <row r="20876" spans="17:17" x14ac:dyDescent="0.25">
      <c r="Q20876" s="30"/>
    </row>
    <row r="20877" spans="17:17" x14ac:dyDescent="0.25">
      <c r="Q20877" s="30"/>
    </row>
    <row r="20878" spans="17:17" x14ac:dyDescent="0.25">
      <c r="Q20878" s="30"/>
    </row>
    <row r="20879" spans="17:17" x14ac:dyDescent="0.25">
      <c r="Q20879" s="30"/>
    </row>
    <row r="20880" spans="17:17" x14ac:dyDescent="0.25">
      <c r="Q20880" s="30"/>
    </row>
    <row r="20881" spans="17:17" x14ac:dyDescent="0.25">
      <c r="Q20881" s="30"/>
    </row>
    <row r="20882" spans="17:17" x14ac:dyDescent="0.25">
      <c r="Q20882" s="30"/>
    </row>
    <row r="20883" spans="17:17" x14ac:dyDescent="0.25">
      <c r="Q20883" s="30"/>
    </row>
    <row r="20884" spans="17:17" x14ac:dyDescent="0.25">
      <c r="Q20884" s="30"/>
    </row>
    <row r="20885" spans="17:17" x14ac:dyDescent="0.25">
      <c r="Q20885" s="30"/>
    </row>
    <row r="20886" spans="17:17" x14ac:dyDescent="0.25">
      <c r="Q20886" s="30"/>
    </row>
    <row r="20887" spans="17:17" x14ac:dyDescent="0.25">
      <c r="Q20887" s="30"/>
    </row>
    <row r="20888" spans="17:17" x14ac:dyDescent="0.25">
      <c r="Q20888" s="30"/>
    </row>
    <row r="20889" spans="17:17" x14ac:dyDescent="0.25">
      <c r="Q20889" s="30"/>
    </row>
    <row r="20890" spans="17:17" x14ac:dyDescent="0.25">
      <c r="Q20890" s="30"/>
    </row>
    <row r="20891" spans="17:17" x14ac:dyDescent="0.25">
      <c r="Q20891" s="30"/>
    </row>
    <row r="20892" spans="17:17" x14ac:dyDescent="0.25">
      <c r="Q20892" s="30"/>
    </row>
    <row r="20893" spans="17:17" x14ac:dyDescent="0.25">
      <c r="Q20893" s="30"/>
    </row>
    <row r="20894" spans="17:17" x14ac:dyDescent="0.25">
      <c r="Q20894" s="30"/>
    </row>
    <row r="20895" spans="17:17" x14ac:dyDescent="0.25">
      <c r="Q20895" s="30"/>
    </row>
    <row r="20896" spans="17:17" x14ac:dyDescent="0.25">
      <c r="Q20896" s="30"/>
    </row>
    <row r="20897" spans="17:17" x14ac:dyDescent="0.25">
      <c r="Q20897" s="30"/>
    </row>
    <row r="20898" spans="17:17" x14ac:dyDescent="0.25">
      <c r="Q20898" s="30"/>
    </row>
    <row r="20899" spans="17:17" x14ac:dyDescent="0.25">
      <c r="Q20899" s="30"/>
    </row>
    <row r="20900" spans="17:17" x14ac:dyDescent="0.25">
      <c r="Q20900" s="30"/>
    </row>
    <row r="20901" spans="17:17" x14ac:dyDescent="0.25">
      <c r="Q20901" s="30"/>
    </row>
    <row r="20902" spans="17:17" x14ac:dyDescent="0.25">
      <c r="Q20902" s="30"/>
    </row>
    <row r="20903" spans="17:17" x14ac:dyDescent="0.25">
      <c r="Q20903" s="30"/>
    </row>
    <row r="20904" spans="17:17" x14ac:dyDescent="0.25">
      <c r="Q20904" s="30"/>
    </row>
    <row r="20905" spans="17:17" x14ac:dyDescent="0.25">
      <c r="Q20905" s="30"/>
    </row>
    <row r="20906" spans="17:17" x14ac:dyDescent="0.25">
      <c r="Q20906" s="30"/>
    </row>
    <row r="20907" spans="17:17" x14ac:dyDescent="0.25">
      <c r="Q20907" s="30"/>
    </row>
    <row r="20908" spans="17:17" x14ac:dyDescent="0.25">
      <c r="Q20908" s="30"/>
    </row>
    <row r="20909" spans="17:17" x14ac:dyDescent="0.25">
      <c r="Q20909" s="30"/>
    </row>
    <row r="20910" spans="17:17" x14ac:dyDescent="0.25">
      <c r="Q20910" s="30"/>
    </row>
    <row r="20911" spans="17:17" x14ac:dyDescent="0.25">
      <c r="Q20911" s="30"/>
    </row>
    <row r="20912" spans="17:17" x14ac:dyDescent="0.25">
      <c r="Q20912" s="30"/>
    </row>
    <row r="20913" spans="17:17" x14ac:dyDescent="0.25">
      <c r="Q20913" s="30"/>
    </row>
    <row r="20914" spans="17:17" x14ac:dyDescent="0.25">
      <c r="Q20914" s="30"/>
    </row>
    <row r="20915" spans="17:17" x14ac:dyDescent="0.25">
      <c r="Q20915" s="30"/>
    </row>
    <row r="20916" spans="17:17" x14ac:dyDescent="0.25">
      <c r="Q20916" s="30"/>
    </row>
    <row r="20917" spans="17:17" x14ac:dyDescent="0.25">
      <c r="Q20917" s="30"/>
    </row>
    <row r="20918" spans="17:17" x14ac:dyDescent="0.25">
      <c r="Q20918" s="30"/>
    </row>
    <row r="20919" spans="17:17" x14ac:dyDescent="0.25">
      <c r="Q20919" s="30"/>
    </row>
    <row r="20920" spans="17:17" x14ac:dyDescent="0.25">
      <c r="Q20920" s="30"/>
    </row>
    <row r="20921" spans="17:17" x14ac:dyDescent="0.25">
      <c r="Q20921" s="30"/>
    </row>
    <row r="20922" spans="17:17" x14ac:dyDescent="0.25">
      <c r="Q20922" s="30"/>
    </row>
    <row r="20923" spans="17:17" x14ac:dyDescent="0.25">
      <c r="Q20923" s="30"/>
    </row>
    <row r="20924" spans="17:17" x14ac:dyDescent="0.25">
      <c r="Q20924" s="30"/>
    </row>
    <row r="20925" spans="17:17" x14ac:dyDescent="0.25">
      <c r="Q20925" s="30"/>
    </row>
    <row r="20926" spans="17:17" x14ac:dyDescent="0.25">
      <c r="Q20926" s="30"/>
    </row>
    <row r="20927" spans="17:17" x14ac:dyDescent="0.25">
      <c r="Q20927" s="30"/>
    </row>
    <row r="20928" spans="17:17" x14ac:dyDescent="0.25">
      <c r="Q20928" s="30"/>
    </row>
    <row r="20929" spans="17:17" x14ac:dyDescent="0.25">
      <c r="Q20929" s="30"/>
    </row>
    <row r="20930" spans="17:17" x14ac:dyDescent="0.25">
      <c r="Q20930" s="30"/>
    </row>
    <row r="20931" spans="17:17" x14ac:dyDescent="0.25">
      <c r="Q20931" s="30"/>
    </row>
    <row r="20932" spans="17:17" x14ac:dyDescent="0.25">
      <c r="Q20932" s="30"/>
    </row>
    <row r="20933" spans="17:17" x14ac:dyDescent="0.25">
      <c r="Q20933" s="30"/>
    </row>
    <row r="20934" spans="17:17" x14ac:dyDescent="0.25">
      <c r="Q20934" s="30"/>
    </row>
    <row r="20935" spans="17:17" x14ac:dyDescent="0.25">
      <c r="Q20935" s="30"/>
    </row>
    <row r="20936" spans="17:17" x14ac:dyDescent="0.25">
      <c r="Q20936" s="30"/>
    </row>
    <row r="20937" spans="17:17" x14ac:dyDescent="0.25">
      <c r="Q20937" s="30"/>
    </row>
    <row r="20938" spans="17:17" x14ac:dyDescent="0.25">
      <c r="Q20938" s="30"/>
    </row>
    <row r="20939" spans="17:17" x14ac:dyDescent="0.25">
      <c r="Q20939" s="30"/>
    </row>
    <row r="20940" spans="17:17" x14ac:dyDescent="0.25">
      <c r="Q20940" s="30"/>
    </row>
    <row r="20941" spans="17:17" x14ac:dyDescent="0.25">
      <c r="Q20941" s="30"/>
    </row>
    <row r="20942" spans="17:17" x14ac:dyDescent="0.25">
      <c r="Q20942" s="30"/>
    </row>
    <row r="20943" spans="17:17" x14ac:dyDescent="0.25">
      <c r="Q20943" s="30"/>
    </row>
    <row r="20944" spans="17:17" x14ac:dyDescent="0.25">
      <c r="Q20944" s="30"/>
    </row>
    <row r="20945" spans="17:17" x14ac:dyDescent="0.25">
      <c r="Q20945" s="30"/>
    </row>
    <row r="20946" spans="17:17" x14ac:dyDescent="0.25">
      <c r="Q20946" s="30"/>
    </row>
    <row r="20947" spans="17:17" x14ac:dyDescent="0.25">
      <c r="Q20947" s="30"/>
    </row>
    <row r="20948" spans="17:17" x14ac:dyDescent="0.25">
      <c r="Q20948" s="30"/>
    </row>
    <row r="20949" spans="17:17" x14ac:dyDescent="0.25">
      <c r="Q20949" s="30"/>
    </row>
    <row r="20950" spans="17:17" x14ac:dyDescent="0.25">
      <c r="Q20950" s="30"/>
    </row>
    <row r="20951" spans="17:17" x14ac:dyDescent="0.25">
      <c r="Q20951" s="30"/>
    </row>
    <row r="20952" spans="17:17" x14ac:dyDescent="0.25">
      <c r="Q20952" s="30"/>
    </row>
    <row r="20953" spans="17:17" x14ac:dyDescent="0.25">
      <c r="Q20953" s="30"/>
    </row>
    <row r="20954" spans="17:17" x14ac:dyDescent="0.25">
      <c r="Q20954" s="30"/>
    </row>
    <row r="20955" spans="17:17" x14ac:dyDescent="0.25">
      <c r="Q20955" s="30"/>
    </row>
    <row r="20956" spans="17:17" x14ac:dyDescent="0.25">
      <c r="Q20956" s="30"/>
    </row>
    <row r="20957" spans="17:17" x14ac:dyDescent="0.25">
      <c r="Q20957" s="30"/>
    </row>
    <row r="20958" spans="17:17" x14ac:dyDescent="0.25">
      <c r="Q20958" s="30"/>
    </row>
    <row r="20959" spans="17:17" x14ac:dyDescent="0.25">
      <c r="Q20959" s="30"/>
    </row>
    <row r="20960" spans="17:17" x14ac:dyDescent="0.25">
      <c r="Q20960" s="30"/>
    </row>
    <row r="20961" spans="17:17" x14ac:dyDescent="0.25">
      <c r="Q20961" s="30"/>
    </row>
    <row r="20962" spans="17:17" x14ac:dyDescent="0.25">
      <c r="Q20962" s="30"/>
    </row>
    <row r="20963" spans="17:17" x14ac:dyDescent="0.25">
      <c r="Q20963" s="30"/>
    </row>
    <row r="20964" spans="17:17" x14ac:dyDescent="0.25">
      <c r="Q20964" s="30"/>
    </row>
    <row r="20965" spans="17:17" x14ac:dyDescent="0.25">
      <c r="Q20965" s="30"/>
    </row>
    <row r="20966" spans="17:17" x14ac:dyDescent="0.25">
      <c r="Q20966" s="30"/>
    </row>
    <row r="20967" spans="17:17" x14ac:dyDescent="0.25">
      <c r="Q20967" s="30"/>
    </row>
    <row r="20968" spans="17:17" x14ac:dyDescent="0.25">
      <c r="Q20968" s="30"/>
    </row>
    <row r="20969" spans="17:17" x14ac:dyDescent="0.25">
      <c r="Q20969" s="30"/>
    </row>
    <row r="20970" spans="17:17" x14ac:dyDescent="0.25">
      <c r="Q20970" s="30"/>
    </row>
    <row r="20971" spans="17:17" x14ac:dyDescent="0.25">
      <c r="Q20971" s="30"/>
    </row>
    <row r="20972" spans="17:17" x14ac:dyDescent="0.25">
      <c r="Q20972" s="30"/>
    </row>
    <row r="20973" spans="17:17" x14ac:dyDescent="0.25">
      <c r="Q20973" s="30"/>
    </row>
    <row r="20974" spans="17:17" x14ac:dyDescent="0.25">
      <c r="Q20974" s="30"/>
    </row>
    <row r="20975" spans="17:17" x14ac:dyDescent="0.25">
      <c r="Q20975" s="30"/>
    </row>
    <row r="20976" spans="17:17" x14ac:dyDescent="0.25">
      <c r="Q20976" s="30"/>
    </row>
    <row r="20977" spans="17:17" x14ac:dyDescent="0.25">
      <c r="Q20977" s="30"/>
    </row>
    <row r="20978" spans="17:17" x14ac:dyDescent="0.25">
      <c r="Q20978" s="30"/>
    </row>
    <row r="20979" spans="17:17" x14ac:dyDescent="0.25">
      <c r="Q20979" s="30"/>
    </row>
    <row r="20980" spans="17:17" x14ac:dyDescent="0.25">
      <c r="Q20980" s="30"/>
    </row>
    <row r="20981" spans="17:17" x14ac:dyDescent="0.25">
      <c r="Q20981" s="30"/>
    </row>
    <row r="20982" spans="17:17" x14ac:dyDescent="0.25">
      <c r="Q20982" s="30"/>
    </row>
    <row r="20983" spans="17:17" x14ac:dyDescent="0.25">
      <c r="Q20983" s="30"/>
    </row>
    <row r="20984" spans="17:17" x14ac:dyDescent="0.25">
      <c r="Q20984" s="30"/>
    </row>
    <row r="20985" spans="17:17" x14ac:dyDescent="0.25">
      <c r="Q20985" s="30"/>
    </row>
    <row r="20986" spans="17:17" x14ac:dyDescent="0.25">
      <c r="Q20986" s="30"/>
    </row>
    <row r="20987" spans="17:17" x14ac:dyDescent="0.25">
      <c r="Q20987" s="30"/>
    </row>
    <row r="20988" spans="17:17" x14ac:dyDescent="0.25">
      <c r="Q20988" s="30"/>
    </row>
    <row r="20989" spans="17:17" x14ac:dyDescent="0.25">
      <c r="Q20989" s="30"/>
    </row>
    <row r="20990" spans="17:17" x14ac:dyDescent="0.25">
      <c r="Q20990" s="30"/>
    </row>
    <row r="20991" spans="17:17" x14ac:dyDescent="0.25">
      <c r="Q20991" s="30"/>
    </row>
    <row r="20992" spans="17:17" x14ac:dyDescent="0.25">
      <c r="Q20992" s="30"/>
    </row>
    <row r="20993" spans="17:17" x14ac:dyDescent="0.25">
      <c r="Q20993" s="30"/>
    </row>
    <row r="20994" spans="17:17" x14ac:dyDescent="0.25">
      <c r="Q20994" s="30"/>
    </row>
    <row r="20995" spans="17:17" x14ac:dyDescent="0.25">
      <c r="Q20995" s="30"/>
    </row>
    <row r="20996" spans="17:17" x14ac:dyDescent="0.25">
      <c r="Q20996" s="30"/>
    </row>
    <row r="20997" spans="17:17" x14ac:dyDescent="0.25">
      <c r="Q20997" s="30"/>
    </row>
    <row r="20998" spans="17:17" x14ac:dyDescent="0.25">
      <c r="Q20998" s="30"/>
    </row>
    <row r="20999" spans="17:17" x14ac:dyDescent="0.25">
      <c r="Q20999" s="30"/>
    </row>
    <row r="21000" spans="17:17" x14ac:dyDescent="0.25">
      <c r="Q21000" s="30"/>
    </row>
    <row r="21001" spans="17:17" x14ac:dyDescent="0.25">
      <c r="Q21001" s="30"/>
    </row>
    <row r="21002" spans="17:17" x14ac:dyDescent="0.25">
      <c r="Q21002" s="30"/>
    </row>
    <row r="21003" spans="17:17" x14ac:dyDescent="0.25">
      <c r="Q21003" s="30"/>
    </row>
    <row r="21004" spans="17:17" x14ac:dyDescent="0.25">
      <c r="Q21004" s="30"/>
    </row>
    <row r="21005" spans="17:17" x14ac:dyDescent="0.25">
      <c r="Q21005" s="30"/>
    </row>
    <row r="21006" spans="17:17" x14ac:dyDescent="0.25">
      <c r="Q21006" s="30"/>
    </row>
    <row r="21007" spans="17:17" x14ac:dyDescent="0.25">
      <c r="Q21007" s="30"/>
    </row>
    <row r="21008" spans="17:17" x14ac:dyDescent="0.25">
      <c r="Q21008" s="30"/>
    </row>
    <row r="21009" spans="17:17" x14ac:dyDescent="0.25">
      <c r="Q21009" s="30"/>
    </row>
    <row r="21010" spans="17:17" x14ac:dyDescent="0.25">
      <c r="Q21010" s="30"/>
    </row>
    <row r="21011" spans="17:17" x14ac:dyDescent="0.25">
      <c r="Q21011" s="30"/>
    </row>
    <row r="21012" spans="17:17" x14ac:dyDescent="0.25">
      <c r="Q21012" s="30"/>
    </row>
    <row r="21013" spans="17:17" x14ac:dyDescent="0.25">
      <c r="Q21013" s="30"/>
    </row>
    <row r="21014" spans="17:17" x14ac:dyDescent="0.25">
      <c r="Q21014" s="30"/>
    </row>
    <row r="21015" spans="17:17" x14ac:dyDescent="0.25">
      <c r="Q21015" s="30"/>
    </row>
    <row r="21016" spans="17:17" x14ac:dyDescent="0.25">
      <c r="Q21016" s="30"/>
    </row>
    <row r="21017" spans="17:17" x14ac:dyDescent="0.25">
      <c r="Q21017" s="30"/>
    </row>
    <row r="21018" spans="17:17" x14ac:dyDescent="0.25">
      <c r="Q21018" s="30"/>
    </row>
    <row r="21019" spans="17:17" x14ac:dyDescent="0.25">
      <c r="Q21019" s="30"/>
    </row>
    <row r="21020" spans="17:17" x14ac:dyDescent="0.25">
      <c r="Q21020" s="30"/>
    </row>
    <row r="21021" spans="17:17" x14ac:dyDescent="0.25">
      <c r="Q21021" s="30"/>
    </row>
    <row r="21022" spans="17:17" x14ac:dyDescent="0.25">
      <c r="Q21022" s="30"/>
    </row>
    <row r="21023" spans="17:17" x14ac:dyDescent="0.25">
      <c r="Q21023" s="30"/>
    </row>
    <row r="21024" spans="17:17" x14ac:dyDescent="0.25">
      <c r="Q21024" s="30"/>
    </row>
    <row r="21025" spans="17:17" x14ac:dyDescent="0.25">
      <c r="Q21025" s="30"/>
    </row>
    <row r="21026" spans="17:17" x14ac:dyDescent="0.25">
      <c r="Q21026" s="30"/>
    </row>
    <row r="21027" spans="17:17" x14ac:dyDescent="0.25">
      <c r="Q21027" s="30"/>
    </row>
    <row r="21028" spans="17:17" x14ac:dyDescent="0.25">
      <c r="Q21028" s="30"/>
    </row>
    <row r="21029" spans="17:17" x14ac:dyDescent="0.25">
      <c r="Q21029" s="30"/>
    </row>
    <row r="21030" spans="17:17" x14ac:dyDescent="0.25">
      <c r="Q21030" s="30"/>
    </row>
    <row r="21031" spans="17:17" x14ac:dyDescent="0.25">
      <c r="Q21031" s="30"/>
    </row>
    <row r="21032" spans="17:17" x14ac:dyDescent="0.25">
      <c r="Q21032" s="30"/>
    </row>
    <row r="21033" spans="17:17" x14ac:dyDescent="0.25">
      <c r="Q21033" s="30"/>
    </row>
    <row r="21034" spans="17:17" x14ac:dyDescent="0.25">
      <c r="Q21034" s="30"/>
    </row>
    <row r="21035" spans="17:17" x14ac:dyDescent="0.25">
      <c r="Q21035" s="30"/>
    </row>
    <row r="21036" spans="17:17" x14ac:dyDescent="0.25">
      <c r="Q21036" s="30"/>
    </row>
    <row r="21037" spans="17:17" x14ac:dyDescent="0.25">
      <c r="Q21037" s="30"/>
    </row>
    <row r="21038" spans="17:17" x14ac:dyDescent="0.25">
      <c r="Q21038" s="30"/>
    </row>
    <row r="21039" spans="17:17" x14ac:dyDescent="0.25">
      <c r="Q21039" s="30"/>
    </row>
    <row r="21040" spans="17:17" x14ac:dyDescent="0.25">
      <c r="Q21040" s="30"/>
    </row>
    <row r="21041" spans="17:17" x14ac:dyDescent="0.25">
      <c r="Q21041" s="30"/>
    </row>
    <row r="21042" spans="17:17" x14ac:dyDescent="0.25">
      <c r="Q21042" s="30"/>
    </row>
    <row r="21043" spans="17:17" x14ac:dyDescent="0.25">
      <c r="Q21043" s="30"/>
    </row>
    <row r="21044" spans="17:17" x14ac:dyDescent="0.25">
      <c r="Q21044" s="30"/>
    </row>
    <row r="21045" spans="17:17" x14ac:dyDescent="0.25">
      <c r="Q21045" s="30"/>
    </row>
    <row r="21046" spans="17:17" x14ac:dyDescent="0.25">
      <c r="Q21046" s="30"/>
    </row>
    <row r="21047" spans="17:17" x14ac:dyDescent="0.25">
      <c r="Q21047" s="30"/>
    </row>
    <row r="21048" spans="17:17" x14ac:dyDescent="0.25">
      <c r="Q21048" s="30"/>
    </row>
    <row r="21049" spans="17:17" x14ac:dyDescent="0.25">
      <c r="Q21049" s="30"/>
    </row>
    <row r="21050" spans="17:17" x14ac:dyDescent="0.25">
      <c r="Q21050" s="30"/>
    </row>
    <row r="21051" spans="17:17" x14ac:dyDescent="0.25">
      <c r="Q21051" s="30"/>
    </row>
    <row r="21052" spans="17:17" x14ac:dyDescent="0.25">
      <c r="Q21052" s="30"/>
    </row>
    <row r="21053" spans="17:17" x14ac:dyDescent="0.25">
      <c r="Q21053" s="30"/>
    </row>
    <row r="21054" spans="17:17" x14ac:dyDescent="0.25">
      <c r="Q21054" s="30"/>
    </row>
    <row r="21055" spans="17:17" x14ac:dyDescent="0.25">
      <c r="Q21055" s="30"/>
    </row>
    <row r="21056" spans="17:17" x14ac:dyDescent="0.25">
      <c r="Q21056" s="30"/>
    </row>
    <row r="21057" spans="17:17" x14ac:dyDescent="0.25">
      <c r="Q21057" s="30"/>
    </row>
    <row r="21058" spans="17:17" x14ac:dyDescent="0.25">
      <c r="Q21058" s="30"/>
    </row>
    <row r="21059" spans="17:17" x14ac:dyDescent="0.25">
      <c r="Q21059" s="30"/>
    </row>
    <row r="21060" spans="17:17" x14ac:dyDescent="0.25">
      <c r="Q21060" s="30"/>
    </row>
    <row r="21061" spans="17:17" x14ac:dyDescent="0.25">
      <c r="Q21061" s="30"/>
    </row>
    <row r="21062" spans="17:17" x14ac:dyDescent="0.25">
      <c r="Q21062" s="30"/>
    </row>
    <row r="21063" spans="17:17" x14ac:dyDescent="0.25">
      <c r="Q21063" s="30"/>
    </row>
    <row r="21064" spans="17:17" x14ac:dyDescent="0.25">
      <c r="Q21064" s="30"/>
    </row>
    <row r="21065" spans="17:17" x14ac:dyDescent="0.25">
      <c r="Q21065" s="30"/>
    </row>
    <row r="21066" spans="17:17" x14ac:dyDescent="0.25">
      <c r="Q21066" s="30"/>
    </row>
    <row r="21067" spans="17:17" x14ac:dyDescent="0.25">
      <c r="Q21067" s="30"/>
    </row>
    <row r="21068" spans="17:17" x14ac:dyDescent="0.25">
      <c r="Q21068" s="30"/>
    </row>
    <row r="21069" spans="17:17" x14ac:dyDescent="0.25">
      <c r="Q21069" s="30"/>
    </row>
    <row r="21070" spans="17:17" x14ac:dyDescent="0.25">
      <c r="Q21070" s="30"/>
    </row>
    <row r="21071" spans="17:17" x14ac:dyDescent="0.25">
      <c r="Q21071" s="30"/>
    </row>
    <row r="21072" spans="17:17" x14ac:dyDescent="0.25">
      <c r="Q21072" s="30"/>
    </row>
    <row r="21073" spans="17:17" x14ac:dyDescent="0.25">
      <c r="Q21073" s="30"/>
    </row>
    <row r="21074" spans="17:17" x14ac:dyDescent="0.25">
      <c r="Q21074" s="30"/>
    </row>
    <row r="21075" spans="17:17" x14ac:dyDescent="0.25">
      <c r="Q21075" s="30"/>
    </row>
    <row r="21076" spans="17:17" x14ac:dyDescent="0.25">
      <c r="Q21076" s="30"/>
    </row>
    <row r="21077" spans="17:17" x14ac:dyDescent="0.25">
      <c r="Q21077" s="30"/>
    </row>
    <row r="21078" spans="17:17" x14ac:dyDescent="0.25">
      <c r="Q21078" s="30"/>
    </row>
    <row r="21079" spans="17:17" x14ac:dyDescent="0.25">
      <c r="Q21079" s="30"/>
    </row>
    <row r="21080" spans="17:17" x14ac:dyDescent="0.25">
      <c r="Q21080" s="30"/>
    </row>
    <row r="21081" spans="17:17" x14ac:dyDescent="0.25">
      <c r="Q21081" s="30"/>
    </row>
    <row r="21082" spans="17:17" x14ac:dyDescent="0.25">
      <c r="Q21082" s="30"/>
    </row>
    <row r="21083" spans="17:17" x14ac:dyDescent="0.25">
      <c r="Q21083" s="30"/>
    </row>
    <row r="21084" spans="17:17" x14ac:dyDescent="0.25">
      <c r="Q21084" s="30"/>
    </row>
    <row r="21085" spans="17:17" x14ac:dyDescent="0.25">
      <c r="Q21085" s="30"/>
    </row>
    <row r="21086" spans="17:17" x14ac:dyDescent="0.25">
      <c r="Q21086" s="30"/>
    </row>
    <row r="21087" spans="17:17" x14ac:dyDescent="0.25">
      <c r="Q21087" s="30"/>
    </row>
    <row r="21088" spans="17:17" x14ac:dyDescent="0.25">
      <c r="Q21088" s="30"/>
    </row>
    <row r="21089" spans="17:17" x14ac:dyDescent="0.25">
      <c r="Q21089" s="30"/>
    </row>
    <row r="21090" spans="17:17" x14ac:dyDescent="0.25">
      <c r="Q21090" s="30"/>
    </row>
    <row r="21091" spans="17:17" x14ac:dyDescent="0.25">
      <c r="Q21091" s="30"/>
    </row>
    <row r="21092" spans="17:17" x14ac:dyDescent="0.25">
      <c r="Q21092" s="30"/>
    </row>
    <row r="21093" spans="17:17" x14ac:dyDescent="0.25">
      <c r="Q21093" s="30"/>
    </row>
    <row r="21094" spans="17:17" x14ac:dyDescent="0.25">
      <c r="Q21094" s="30"/>
    </row>
    <row r="21095" spans="17:17" x14ac:dyDescent="0.25">
      <c r="Q21095" s="30"/>
    </row>
    <row r="21096" spans="17:17" x14ac:dyDescent="0.25">
      <c r="Q21096" s="30"/>
    </row>
    <row r="21097" spans="17:17" x14ac:dyDescent="0.25">
      <c r="Q21097" s="30"/>
    </row>
    <row r="21098" spans="17:17" x14ac:dyDescent="0.25">
      <c r="Q21098" s="30"/>
    </row>
    <row r="21099" spans="17:17" x14ac:dyDescent="0.25">
      <c r="Q21099" s="30"/>
    </row>
    <row r="21100" spans="17:17" x14ac:dyDescent="0.25">
      <c r="Q21100" s="30"/>
    </row>
    <row r="21101" spans="17:17" x14ac:dyDescent="0.25">
      <c r="Q21101" s="30"/>
    </row>
    <row r="21102" spans="17:17" x14ac:dyDescent="0.25">
      <c r="Q21102" s="30"/>
    </row>
    <row r="21103" spans="17:17" x14ac:dyDescent="0.25">
      <c r="Q21103" s="30"/>
    </row>
    <row r="21104" spans="17:17" x14ac:dyDescent="0.25">
      <c r="Q21104" s="30"/>
    </row>
    <row r="21105" spans="17:17" x14ac:dyDescent="0.25">
      <c r="Q21105" s="30"/>
    </row>
    <row r="21106" spans="17:17" x14ac:dyDescent="0.25">
      <c r="Q21106" s="30"/>
    </row>
    <row r="21107" spans="17:17" x14ac:dyDescent="0.25">
      <c r="Q21107" s="30"/>
    </row>
    <row r="21108" spans="17:17" x14ac:dyDescent="0.25">
      <c r="Q21108" s="30"/>
    </row>
    <row r="21109" spans="17:17" x14ac:dyDescent="0.25">
      <c r="Q21109" s="30"/>
    </row>
    <row r="21110" spans="17:17" x14ac:dyDescent="0.25">
      <c r="Q21110" s="30"/>
    </row>
    <row r="21111" spans="17:17" x14ac:dyDescent="0.25">
      <c r="Q21111" s="30"/>
    </row>
    <row r="21112" spans="17:17" x14ac:dyDescent="0.25">
      <c r="Q21112" s="30"/>
    </row>
    <row r="21113" spans="17:17" x14ac:dyDescent="0.25">
      <c r="Q21113" s="30"/>
    </row>
    <row r="21114" spans="17:17" x14ac:dyDescent="0.25">
      <c r="Q21114" s="30"/>
    </row>
    <row r="21115" spans="17:17" x14ac:dyDescent="0.25">
      <c r="Q21115" s="30"/>
    </row>
    <row r="21116" spans="17:17" x14ac:dyDescent="0.25">
      <c r="Q21116" s="30"/>
    </row>
    <row r="21117" spans="17:17" x14ac:dyDescent="0.25">
      <c r="Q21117" s="30"/>
    </row>
    <row r="21118" spans="17:17" x14ac:dyDescent="0.25">
      <c r="Q21118" s="30"/>
    </row>
    <row r="21119" spans="17:17" x14ac:dyDescent="0.25">
      <c r="Q21119" s="30"/>
    </row>
    <row r="21120" spans="17:17" x14ac:dyDescent="0.25">
      <c r="Q21120" s="30"/>
    </row>
    <row r="21121" spans="17:17" x14ac:dyDescent="0.25">
      <c r="Q21121" s="30"/>
    </row>
    <row r="21122" spans="17:17" x14ac:dyDescent="0.25">
      <c r="Q21122" s="30"/>
    </row>
    <row r="21123" spans="17:17" x14ac:dyDescent="0.25">
      <c r="Q21123" s="30"/>
    </row>
    <row r="21124" spans="17:17" x14ac:dyDescent="0.25">
      <c r="Q21124" s="30"/>
    </row>
    <row r="21125" spans="17:17" x14ac:dyDescent="0.25">
      <c r="Q21125" s="30"/>
    </row>
    <row r="21126" spans="17:17" x14ac:dyDescent="0.25">
      <c r="Q21126" s="30"/>
    </row>
    <row r="21127" spans="17:17" x14ac:dyDescent="0.25">
      <c r="Q21127" s="30"/>
    </row>
    <row r="21128" spans="17:17" x14ac:dyDescent="0.25">
      <c r="Q21128" s="30"/>
    </row>
    <row r="21129" spans="17:17" x14ac:dyDescent="0.25">
      <c r="Q21129" s="30"/>
    </row>
    <row r="21130" spans="17:17" x14ac:dyDescent="0.25">
      <c r="Q21130" s="30"/>
    </row>
    <row r="21131" spans="17:17" x14ac:dyDescent="0.25">
      <c r="Q21131" s="30"/>
    </row>
    <row r="21132" spans="17:17" x14ac:dyDescent="0.25">
      <c r="Q21132" s="30"/>
    </row>
    <row r="21133" spans="17:17" x14ac:dyDescent="0.25">
      <c r="Q21133" s="30"/>
    </row>
    <row r="21134" spans="17:17" x14ac:dyDescent="0.25">
      <c r="Q21134" s="30"/>
    </row>
    <row r="21135" spans="17:17" x14ac:dyDescent="0.25">
      <c r="Q21135" s="30"/>
    </row>
    <row r="21136" spans="17:17" x14ac:dyDescent="0.25">
      <c r="Q21136" s="30"/>
    </row>
    <row r="21137" spans="17:17" x14ac:dyDescent="0.25">
      <c r="Q21137" s="30"/>
    </row>
    <row r="21138" spans="17:17" x14ac:dyDescent="0.25">
      <c r="Q21138" s="30"/>
    </row>
    <row r="21139" spans="17:17" x14ac:dyDescent="0.25">
      <c r="Q21139" s="30"/>
    </row>
    <row r="21140" spans="17:17" x14ac:dyDescent="0.25">
      <c r="Q21140" s="30"/>
    </row>
    <row r="21141" spans="17:17" x14ac:dyDescent="0.25">
      <c r="Q21141" s="30"/>
    </row>
    <row r="21142" spans="17:17" x14ac:dyDescent="0.25">
      <c r="Q21142" s="30"/>
    </row>
    <row r="21143" spans="17:17" x14ac:dyDescent="0.25">
      <c r="Q21143" s="30"/>
    </row>
    <row r="21144" spans="17:17" x14ac:dyDescent="0.25">
      <c r="Q21144" s="30"/>
    </row>
    <row r="21145" spans="17:17" x14ac:dyDescent="0.25">
      <c r="Q21145" s="30"/>
    </row>
    <row r="21146" spans="17:17" x14ac:dyDescent="0.25">
      <c r="Q21146" s="30"/>
    </row>
    <row r="21147" spans="17:17" x14ac:dyDescent="0.25">
      <c r="Q21147" s="30"/>
    </row>
    <row r="21148" spans="17:17" x14ac:dyDescent="0.25">
      <c r="Q21148" s="30"/>
    </row>
    <row r="21149" spans="17:17" x14ac:dyDescent="0.25">
      <c r="Q21149" s="30"/>
    </row>
    <row r="21150" spans="17:17" x14ac:dyDescent="0.25">
      <c r="Q21150" s="30"/>
    </row>
    <row r="21151" spans="17:17" x14ac:dyDescent="0.25">
      <c r="Q21151" s="30"/>
    </row>
    <row r="21152" spans="17:17" x14ac:dyDescent="0.25">
      <c r="Q21152" s="30"/>
    </row>
    <row r="21153" spans="17:17" x14ac:dyDescent="0.25">
      <c r="Q21153" s="30"/>
    </row>
    <row r="21154" spans="17:17" x14ac:dyDescent="0.25">
      <c r="Q21154" s="30"/>
    </row>
    <row r="21155" spans="17:17" x14ac:dyDescent="0.25">
      <c r="Q21155" s="30"/>
    </row>
    <row r="21156" spans="17:17" x14ac:dyDescent="0.25">
      <c r="Q21156" s="30"/>
    </row>
    <row r="21157" spans="17:17" x14ac:dyDescent="0.25">
      <c r="Q21157" s="30"/>
    </row>
    <row r="21158" spans="17:17" x14ac:dyDescent="0.25">
      <c r="Q21158" s="30"/>
    </row>
    <row r="21159" spans="17:17" x14ac:dyDescent="0.25">
      <c r="Q21159" s="30"/>
    </row>
    <row r="21160" spans="17:17" x14ac:dyDescent="0.25">
      <c r="Q21160" s="30"/>
    </row>
    <row r="21161" spans="17:17" x14ac:dyDescent="0.25">
      <c r="Q21161" s="30"/>
    </row>
    <row r="21162" spans="17:17" x14ac:dyDescent="0.25">
      <c r="Q21162" s="30"/>
    </row>
    <row r="21163" spans="17:17" x14ac:dyDescent="0.25">
      <c r="Q21163" s="30"/>
    </row>
    <row r="21164" spans="17:17" x14ac:dyDescent="0.25">
      <c r="Q21164" s="30"/>
    </row>
    <row r="21165" spans="17:17" x14ac:dyDescent="0.25">
      <c r="Q21165" s="30"/>
    </row>
    <row r="21166" spans="17:17" x14ac:dyDescent="0.25">
      <c r="Q21166" s="30"/>
    </row>
    <row r="21167" spans="17:17" x14ac:dyDescent="0.25">
      <c r="Q21167" s="30"/>
    </row>
    <row r="21168" spans="17:17" x14ac:dyDescent="0.25">
      <c r="Q21168" s="30"/>
    </row>
    <row r="21169" spans="17:17" x14ac:dyDescent="0.25">
      <c r="Q21169" s="30"/>
    </row>
    <row r="21170" spans="17:17" x14ac:dyDescent="0.25">
      <c r="Q21170" s="30"/>
    </row>
    <row r="21171" spans="17:17" x14ac:dyDescent="0.25">
      <c r="Q21171" s="30"/>
    </row>
    <row r="21172" spans="17:17" x14ac:dyDescent="0.25">
      <c r="Q21172" s="30"/>
    </row>
    <row r="21173" spans="17:17" x14ac:dyDescent="0.25">
      <c r="Q21173" s="30"/>
    </row>
    <row r="21174" spans="17:17" x14ac:dyDescent="0.25">
      <c r="Q21174" s="30"/>
    </row>
    <row r="21175" spans="17:17" x14ac:dyDescent="0.25">
      <c r="Q21175" s="30"/>
    </row>
    <row r="21176" spans="17:17" x14ac:dyDescent="0.25">
      <c r="Q21176" s="30"/>
    </row>
    <row r="21177" spans="17:17" x14ac:dyDescent="0.25">
      <c r="Q21177" s="30"/>
    </row>
    <row r="21178" spans="17:17" x14ac:dyDescent="0.25">
      <c r="Q21178" s="30"/>
    </row>
    <row r="21179" spans="17:17" x14ac:dyDescent="0.25">
      <c r="Q21179" s="30"/>
    </row>
    <row r="21180" spans="17:17" x14ac:dyDescent="0.25">
      <c r="Q21180" s="30"/>
    </row>
    <row r="21181" spans="17:17" x14ac:dyDescent="0.25">
      <c r="Q21181" s="30"/>
    </row>
    <row r="21182" spans="17:17" x14ac:dyDescent="0.25">
      <c r="Q21182" s="30"/>
    </row>
    <row r="21183" spans="17:17" x14ac:dyDescent="0.25">
      <c r="Q21183" s="30"/>
    </row>
    <row r="21184" spans="17:17" x14ac:dyDescent="0.25">
      <c r="Q21184" s="30"/>
    </row>
    <row r="21185" spans="17:17" x14ac:dyDescent="0.25">
      <c r="Q21185" s="30"/>
    </row>
    <row r="21186" spans="17:17" x14ac:dyDescent="0.25">
      <c r="Q21186" s="30"/>
    </row>
    <row r="21187" spans="17:17" x14ac:dyDescent="0.25">
      <c r="Q21187" s="30"/>
    </row>
    <row r="21188" spans="17:17" x14ac:dyDescent="0.25">
      <c r="Q21188" s="30"/>
    </row>
    <row r="21189" spans="17:17" x14ac:dyDescent="0.25">
      <c r="Q21189" s="30"/>
    </row>
    <row r="21190" spans="17:17" x14ac:dyDescent="0.25">
      <c r="Q21190" s="30"/>
    </row>
    <row r="21191" spans="17:17" x14ac:dyDescent="0.25">
      <c r="Q21191" s="30"/>
    </row>
    <row r="21192" spans="17:17" x14ac:dyDescent="0.25">
      <c r="Q21192" s="30"/>
    </row>
    <row r="21193" spans="17:17" x14ac:dyDescent="0.25">
      <c r="Q21193" s="30"/>
    </row>
    <row r="21194" spans="17:17" x14ac:dyDescent="0.25">
      <c r="Q21194" s="30"/>
    </row>
    <row r="21195" spans="17:17" x14ac:dyDescent="0.25">
      <c r="Q21195" s="30"/>
    </row>
    <row r="21196" spans="17:17" x14ac:dyDescent="0.25">
      <c r="Q21196" s="30"/>
    </row>
    <row r="21197" spans="17:17" x14ac:dyDescent="0.25">
      <c r="Q21197" s="30"/>
    </row>
    <row r="21198" spans="17:17" x14ac:dyDescent="0.25">
      <c r="Q21198" s="30"/>
    </row>
    <row r="21199" spans="17:17" x14ac:dyDescent="0.25">
      <c r="Q21199" s="30"/>
    </row>
    <row r="21200" spans="17:17" x14ac:dyDescent="0.25">
      <c r="Q21200" s="30"/>
    </row>
    <row r="21201" spans="17:17" x14ac:dyDescent="0.25">
      <c r="Q21201" s="30"/>
    </row>
    <row r="21202" spans="17:17" x14ac:dyDescent="0.25">
      <c r="Q21202" s="30"/>
    </row>
    <row r="21203" spans="17:17" x14ac:dyDescent="0.25">
      <c r="Q21203" s="30"/>
    </row>
    <row r="21204" spans="17:17" x14ac:dyDescent="0.25">
      <c r="Q21204" s="30"/>
    </row>
    <row r="21205" spans="17:17" x14ac:dyDescent="0.25">
      <c r="Q21205" s="30"/>
    </row>
    <row r="21206" spans="17:17" x14ac:dyDescent="0.25">
      <c r="Q21206" s="30"/>
    </row>
    <row r="21207" spans="17:17" x14ac:dyDescent="0.25">
      <c r="Q21207" s="30"/>
    </row>
    <row r="21208" spans="17:17" x14ac:dyDescent="0.25">
      <c r="Q21208" s="30"/>
    </row>
    <row r="21209" spans="17:17" x14ac:dyDescent="0.25">
      <c r="Q21209" s="30"/>
    </row>
    <row r="21210" spans="17:17" x14ac:dyDescent="0.25">
      <c r="Q21210" s="30"/>
    </row>
    <row r="21211" spans="17:17" x14ac:dyDescent="0.25">
      <c r="Q21211" s="30"/>
    </row>
    <row r="21212" spans="17:17" x14ac:dyDescent="0.25">
      <c r="Q21212" s="30"/>
    </row>
    <row r="21213" spans="17:17" x14ac:dyDescent="0.25">
      <c r="Q21213" s="30"/>
    </row>
    <row r="21214" spans="17:17" x14ac:dyDescent="0.25">
      <c r="Q21214" s="30"/>
    </row>
    <row r="21215" spans="17:17" x14ac:dyDescent="0.25">
      <c r="Q21215" s="30"/>
    </row>
    <row r="21216" spans="17:17" x14ac:dyDescent="0.25">
      <c r="Q21216" s="30"/>
    </row>
    <row r="21217" spans="17:17" x14ac:dyDescent="0.25">
      <c r="Q21217" s="30"/>
    </row>
    <row r="21218" spans="17:17" x14ac:dyDescent="0.25">
      <c r="Q21218" s="30"/>
    </row>
    <row r="21219" spans="17:17" x14ac:dyDescent="0.25">
      <c r="Q21219" s="30"/>
    </row>
    <row r="21220" spans="17:17" x14ac:dyDescent="0.25">
      <c r="Q21220" s="30"/>
    </row>
    <row r="21221" spans="17:17" x14ac:dyDescent="0.25">
      <c r="Q21221" s="30"/>
    </row>
    <row r="21222" spans="17:17" x14ac:dyDescent="0.25">
      <c r="Q21222" s="30"/>
    </row>
    <row r="21223" spans="17:17" x14ac:dyDescent="0.25">
      <c r="Q21223" s="30"/>
    </row>
    <row r="21224" spans="17:17" x14ac:dyDescent="0.25">
      <c r="Q21224" s="30"/>
    </row>
    <row r="21225" spans="17:17" x14ac:dyDescent="0.25">
      <c r="Q21225" s="30"/>
    </row>
    <row r="21226" spans="17:17" x14ac:dyDescent="0.25">
      <c r="Q21226" s="30"/>
    </row>
    <row r="21227" spans="17:17" x14ac:dyDescent="0.25">
      <c r="Q21227" s="30"/>
    </row>
    <row r="21228" spans="17:17" x14ac:dyDescent="0.25">
      <c r="Q21228" s="30"/>
    </row>
    <row r="21229" spans="17:17" x14ac:dyDescent="0.25">
      <c r="Q21229" s="30"/>
    </row>
    <row r="21230" spans="17:17" x14ac:dyDescent="0.25">
      <c r="Q21230" s="30"/>
    </row>
    <row r="21231" spans="17:17" x14ac:dyDescent="0.25">
      <c r="Q21231" s="30"/>
    </row>
    <row r="21232" spans="17:17" x14ac:dyDescent="0.25">
      <c r="Q21232" s="30"/>
    </row>
    <row r="21233" spans="17:17" x14ac:dyDescent="0.25">
      <c r="Q21233" s="30"/>
    </row>
    <row r="21234" spans="17:17" x14ac:dyDescent="0.25">
      <c r="Q21234" s="30"/>
    </row>
    <row r="21235" spans="17:17" x14ac:dyDescent="0.25">
      <c r="Q21235" s="30"/>
    </row>
    <row r="21236" spans="17:17" x14ac:dyDescent="0.25">
      <c r="Q21236" s="30"/>
    </row>
    <row r="21237" spans="17:17" x14ac:dyDescent="0.25">
      <c r="Q21237" s="30"/>
    </row>
    <row r="21238" spans="17:17" x14ac:dyDescent="0.25">
      <c r="Q21238" s="30"/>
    </row>
    <row r="21239" spans="17:17" x14ac:dyDescent="0.25">
      <c r="Q21239" s="30"/>
    </row>
    <row r="21240" spans="17:17" x14ac:dyDescent="0.25">
      <c r="Q21240" s="30"/>
    </row>
    <row r="21241" spans="17:17" x14ac:dyDescent="0.25">
      <c r="Q21241" s="30"/>
    </row>
    <row r="21242" spans="17:17" x14ac:dyDescent="0.25">
      <c r="Q21242" s="30"/>
    </row>
    <row r="21243" spans="17:17" x14ac:dyDescent="0.25">
      <c r="Q21243" s="30"/>
    </row>
    <row r="21244" spans="17:17" x14ac:dyDescent="0.25">
      <c r="Q21244" s="30"/>
    </row>
    <row r="21245" spans="17:17" x14ac:dyDescent="0.25">
      <c r="Q21245" s="30"/>
    </row>
    <row r="21246" spans="17:17" x14ac:dyDescent="0.25">
      <c r="Q21246" s="30"/>
    </row>
    <row r="21247" spans="17:17" x14ac:dyDescent="0.25">
      <c r="Q21247" s="30"/>
    </row>
    <row r="21248" spans="17:17" x14ac:dyDescent="0.25">
      <c r="Q21248" s="30"/>
    </row>
    <row r="21249" spans="17:17" x14ac:dyDescent="0.25">
      <c r="Q21249" s="30"/>
    </row>
    <row r="21250" spans="17:17" x14ac:dyDescent="0.25">
      <c r="Q21250" s="30"/>
    </row>
    <row r="21251" spans="17:17" x14ac:dyDescent="0.25">
      <c r="Q21251" s="30"/>
    </row>
    <row r="21252" spans="17:17" x14ac:dyDescent="0.25">
      <c r="Q21252" s="30"/>
    </row>
    <row r="21253" spans="17:17" x14ac:dyDescent="0.25">
      <c r="Q21253" s="30"/>
    </row>
    <row r="21254" spans="17:17" x14ac:dyDescent="0.25">
      <c r="Q21254" s="30"/>
    </row>
    <row r="21255" spans="17:17" x14ac:dyDescent="0.25">
      <c r="Q21255" s="30"/>
    </row>
    <row r="21256" spans="17:17" x14ac:dyDescent="0.25">
      <c r="Q21256" s="30"/>
    </row>
    <row r="21257" spans="17:17" x14ac:dyDescent="0.25">
      <c r="Q21257" s="30"/>
    </row>
    <row r="21258" spans="17:17" x14ac:dyDescent="0.25">
      <c r="Q21258" s="30"/>
    </row>
    <row r="21259" spans="17:17" x14ac:dyDescent="0.25">
      <c r="Q21259" s="30"/>
    </row>
    <row r="21260" spans="17:17" x14ac:dyDescent="0.25">
      <c r="Q21260" s="30"/>
    </row>
    <row r="21261" spans="17:17" x14ac:dyDescent="0.25">
      <c r="Q21261" s="30"/>
    </row>
    <row r="21262" spans="17:17" x14ac:dyDescent="0.25">
      <c r="Q21262" s="30"/>
    </row>
    <row r="21263" spans="17:17" x14ac:dyDescent="0.25">
      <c r="Q21263" s="30"/>
    </row>
    <row r="21264" spans="17:17" x14ac:dyDescent="0.25">
      <c r="Q21264" s="30"/>
    </row>
    <row r="21265" spans="17:17" x14ac:dyDescent="0.25">
      <c r="Q21265" s="30"/>
    </row>
    <row r="21266" spans="17:17" x14ac:dyDescent="0.25">
      <c r="Q21266" s="30"/>
    </row>
    <row r="21267" spans="17:17" x14ac:dyDescent="0.25">
      <c r="Q21267" s="30"/>
    </row>
    <row r="21268" spans="17:17" x14ac:dyDescent="0.25">
      <c r="Q21268" s="30"/>
    </row>
    <row r="21269" spans="17:17" x14ac:dyDescent="0.25">
      <c r="Q21269" s="30"/>
    </row>
    <row r="21270" spans="17:17" x14ac:dyDescent="0.25">
      <c r="Q21270" s="30"/>
    </row>
    <row r="21271" spans="17:17" x14ac:dyDescent="0.25">
      <c r="Q21271" s="30"/>
    </row>
    <row r="21272" spans="17:17" x14ac:dyDescent="0.25">
      <c r="Q21272" s="30"/>
    </row>
    <row r="21273" spans="17:17" x14ac:dyDescent="0.25">
      <c r="Q21273" s="30"/>
    </row>
    <row r="21274" spans="17:17" x14ac:dyDescent="0.25">
      <c r="Q21274" s="30"/>
    </row>
    <row r="21275" spans="17:17" x14ac:dyDescent="0.25">
      <c r="Q21275" s="30"/>
    </row>
    <row r="21276" spans="17:17" x14ac:dyDescent="0.25">
      <c r="Q21276" s="30"/>
    </row>
    <row r="21277" spans="17:17" x14ac:dyDescent="0.25">
      <c r="Q21277" s="30"/>
    </row>
    <row r="21278" spans="17:17" x14ac:dyDescent="0.25">
      <c r="Q21278" s="30"/>
    </row>
    <row r="21279" spans="17:17" x14ac:dyDescent="0.25">
      <c r="Q21279" s="30"/>
    </row>
    <row r="21280" spans="17:17" x14ac:dyDescent="0.25">
      <c r="Q21280" s="30"/>
    </row>
    <row r="21281" spans="17:17" x14ac:dyDescent="0.25">
      <c r="Q21281" s="30"/>
    </row>
    <row r="21282" spans="17:17" x14ac:dyDescent="0.25">
      <c r="Q21282" s="30"/>
    </row>
    <row r="21283" spans="17:17" x14ac:dyDescent="0.25">
      <c r="Q21283" s="30"/>
    </row>
    <row r="21284" spans="17:17" x14ac:dyDescent="0.25">
      <c r="Q21284" s="30"/>
    </row>
    <row r="21285" spans="17:17" x14ac:dyDescent="0.25">
      <c r="Q21285" s="30"/>
    </row>
    <row r="21286" spans="17:17" x14ac:dyDescent="0.25">
      <c r="Q21286" s="30"/>
    </row>
    <row r="21287" spans="17:17" x14ac:dyDescent="0.25">
      <c r="Q21287" s="30"/>
    </row>
    <row r="21288" spans="17:17" x14ac:dyDescent="0.25">
      <c r="Q21288" s="30"/>
    </row>
    <row r="21289" spans="17:17" x14ac:dyDescent="0.25">
      <c r="Q21289" s="30"/>
    </row>
    <row r="21290" spans="17:17" x14ac:dyDescent="0.25">
      <c r="Q21290" s="30"/>
    </row>
    <row r="21291" spans="17:17" x14ac:dyDescent="0.25">
      <c r="Q21291" s="30"/>
    </row>
    <row r="21292" spans="17:17" x14ac:dyDescent="0.25">
      <c r="Q21292" s="30"/>
    </row>
    <row r="21293" spans="17:17" x14ac:dyDescent="0.25">
      <c r="Q21293" s="30"/>
    </row>
    <row r="21294" spans="17:17" x14ac:dyDescent="0.25">
      <c r="Q21294" s="30"/>
    </row>
    <row r="21295" spans="17:17" x14ac:dyDescent="0.25">
      <c r="Q21295" s="30"/>
    </row>
    <row r="21296" spans="17:17" x14ac:dyDescent="0.25">
      <c r="Q21296" s="30"/>
    </row>
    <row r="21297" spans="17:17" x14ac:dyDescent="0.25">
      <c r="Q21297" s="30"/>
    </row>
    <row r="21298" spans="17:17" x14ac:dyDescent="0.25">
      <c r="Q21298" s="30"/>
    </row>
    <row r="21299" spans="17:17" x14ac:dyDescent="0.25">
      <c r="Q21299" s="30"/>
    </row>
    <row r="21300" spans="17:17" x14ac:dyDescent="0.25">
      <c r="Q21300" s="30"/>
    </row>
    <row r="21301" spans="17:17" x14ac:dyDescent="0.25">
      <c r="Q21301" s="30"/>
    </row>
    <row r="21302" spans="17:17" x14ac:dyDescent="0.25">
      <c r="Q21302" s="30"/>
    </row>
    <row r="21303" spans="17:17" x14ac:dyDescent="0.25">
      <c r="Q21303" s="30"/>
    </row>
    <row r="21304" spans="17:17" x14ac:dyDescent="0.25">
      <c r="Q21304" s="30"/>
    </row>
    <row r="21305" spans="17:17" x14ac:dyDescent="0.25">
      <c r="Q21305" s="30"/>
    </row>
    <row r="21306" spans="17:17" x14ac:dyDescent="0.25">
      <c r="Q21306" s="30"/>
    </row>
    <row r="21307" spans="17:17" x14ac:dyDescent="0.25">
      <c r="Q21307" s="30"/>
    </row>
    <row r="21308" spans="17:17" x14ac:dyDescent="0.25">
      <c r="Q21308" s="30"/>
    </row>
    <row r="21309" spans="17:17" x14ac:dyDescent="0.25">
      <c r="Q21309" s="30"/>
    </row>
    <row r="21310" spans="17:17" x14ac:dyDescent="0.25">
      <c r="Q21310" s="30"/>
    </row>
    <row r="21311" spans="17:17" x14ac:dyDescent="0.25">
      <c r="Q21311" s="30"/>
    </row>
    <row r="21312" spans="17:17" x14ac:dyDescent="0.25">
      <c r="Q21312" s="30"/>
    </row>
    <row r="21313" spans="17:17" x14ac:dyDescent="0.25">
      <c r="Q21313" s="30"/>
    </row>
    <row r="21314" spans="17:17" x14ac:dyDescent="0.25">
      <c r="Q21314" s="30"/>
    </row>
    <row r="21315" spans="17:17" x14ac:dyDescent="0.25">
      <c r="Q21315" s="30"/>
    </row>
    <row r="21316" spans="17:17" x14ac:dyDescent="0.25">
      <c r="Q21316" s="30"/>
    </row>
    <row r="21317" spans="17:17" x14ac:dyDescent="0.25">
      <c r="Q21317" s="30"/>
    </row>
    <row r="21318" spans="17:17" x14ac:dyDescent="0.25">
      <c r="Q21318" s="30"/>
    </row>
    <row r="21319" spans="17:17" x14ac:dyDescent="0.25">
      <c r="Q21319" s="30"/>
    </row>
    <row r="21320" spans="17:17" x14ac:dyDescent="0.25">
      <c r="Q21320" s="30"/>
    </row>
    <row r="21321" spans="17:17" x14ac:dyDescent="0.25">
      <c r="Q21321" s="30"/>
    </row>
    <row r="21322" spans="17:17" x14ac:dyDescent="0.25">
      <c r="Q21322" s="30"/>
    </row>
    <row r="21323" spans="17:17" x14ac:dyDescent="0.25">
      <c r="Q21323" s="30"/>
    </row>
    <row r="21324" spans="17:17" x14ac:dyDescent="0.25">
      <c r="Q21324" s="30"/>
    </row>
    <row r="21325" spans="17:17" x14ac:dyDescent="0.25">
      <c r="Q21325" s="30"/>
    </row>
    <row r="21326" spans="17:17" x14ac:dyDescent="0.25">
      <c r="Q21326" s="30"/>
    </row>
    <row r="21327" spans="17:17" x14ac:dyDescent="0.25">
      <c r="Q21327" s="30"/>
    </row>
    <row r="21328" spans="17:17" x14ac:dyDescent="0.25">
      <c r="Q21328" s="30"/>
    </row>
    <row r="21329" spans="17:17" x14ac:dyDescent="0.25">
      <c r="Q21329" s="30"/>
    </row>
    <row r="21330" spans="17:17" x14ac:dyDescent="0.25">
      <c r="Q21330" s="30"/>
    </row>
    <row r="21331" spans="17:17" x14ac:dyDescent="0.25">
      <c r="Q21331" s="30"/>
    </row>
    <row r="21332" spans="17:17" x14ac:dyDescent="0.25">
      <c r="Q21332" s="30"/>
    </row>
    <row r="21333" spans="17:17" x14ac:dyDescent="0.25">
      <c r="Q21333" s="30"/>
    </row>
    <row r="21334" spans="17:17" x14ac:dyDescent="0.25">
      <c r="Q21334" s="30"/>
    </row>
    <row r="21335" spans="17:17" x14ac:dyDescent="0.25">
      <c r="Q21335" s="30"/>
    </row>
    <row r="21336" spans="17:17" x14ac:dyDescent="0.25">
      <c r="Q21336" s="30"/>
    </row>
    <row r="21337" spans="17:17" x14ac:dyDescent="0.25">
      <c r="Q21337" s="30"/>
    </row>
    <row r="21338" spans="17:17" x14ac:dyDescent="0.25">
      <c r="Q21338" s="30"/>
    </row>
    <row r="21339" spans="17:17" x14ac:dyDescent="0.25">
      <c r="Q21339" s="30"/>
    </row>
    <row r="21340" spans="17:17" x14ac:dyDescent="0.25">
      <c r="Q21340" s="30"/>
    </row>
    <row r="21341" spans="17:17" x14ac:dyDescent="0.25">
      <c r="Q21341" s="30"/>
    </row>
    <row r="21342" spans="17:17" x14ac:dyDescent="0.25">
      <c r="Q21342" s="30"/>
    </row>
    <row r="21343" spans="17:17" x14ac:dyDescent="0.25">
      <c r="Q21343" s="30"/>
    </row>
    <row r="21344" spans="17:17" x14ac:dyDescent="0.25">
      <c r="Q21344" s="30"/>
    </row>
    <row r="21345" spans="17:17" x14ac:dyDescent="0.25">
      <c r="Q21345" s="30"/>
    </row>
    <row r="21346" spans="17:17" x14ac:dyDescent="0.25">
      <c r="Q21346" s="30"/>
    </row>
    <row r="21347" spans="17:17" x14ac:dyDescent="0.25">
      <c r="Q21347" s="30"/>
    </row>
    <row r="21348" spans="17:17" x14ac:dyDescent="0.25">
      <c r="Q21348" s="30"/>
    </row>
    <row r="21349" spans="17:17" x14ac:dyDescent="0.25">
      <c r="Q21349" s="30"/>
    </row>
    <row r="21350" spans="17:17" x14ac:dyDescent="0.25">
      <c r="Q21350" s="30"/>
    </row>
    <row r="21351" spans="17:17" x14ac:dyDescent="0.25">
      <c r="Q21351" s="30"/>
    </row>
    <row r="21352" spans="17:17" x14ac:dyDescent="0.25">
      <c r="Q21352" s="30"/>
    </row>
    <row r="21353" spans="17:17" x14ac:dyDescent="0.25">
      <c r="Q21353" s="30"/>
    </row>
    <row r="21354" spans="17:17" x14ac:dyDescent="0.25">
      <c r="Q21354" s="30"/>
    </row>
    <row r="21355" spans="17:17" x14ac:dyDescent="0.25">
      <c r="Q21355" s="30"/>
    </row>
    <row r="21356" spans="17:17" x14ac:dyDescent="0.25">
      <c r="Q21356" s="30"/>
    </row>
    <row r="21357" spans="17:17" x14ac:dyDescent="0.25">
      <c r="Q21357" s="30"/>
    </row>
    <row r="21358" spans="17:17" x14ac:dyDescent="0.25">
      <c r="Q21358" s="30"/>
    </row>
    <row r="21359" spans="17:17" x14ac:dyDescent="0.25">
      <c r="Q21359" s="30"/>
    </row>
    <row r="21360" spans="17:17" x14ac:dyDescent="0.25">
      <c r="Q21360" s="30"/>
    </row>
    <row r="21361" spans="17:17" x14ac:dyDescent="0.25">
      <c r="Q21361" s="30"/>
    </row>
    <row r="21362" spans="17:17" x14ac:dyDescent="0.25">
      <c r="Q21362" s="30"/>
    </row>
    <row r="21363" spans="17:17" x14ac:dyDescent="0.25">
      <c r="Q21363" s="30"/>
    </row>
    <row r="21364" spans="17:17" x14ac:dyDescent="0.25">
      <c r="Q21364" s="30"/>
    </row>
    <row r="21365" spans="17:17" x14ac:dyDescent="0.25">
      <c r="Q21365" s="30"/>
    </row>
    <row r="21366" spans="17:17" x14ac:dyDescent="0.25">
      <c r="Q21366" s="30"/>
    </row>
    <row r="21367" spans="17:17" x14ac:dyDescent="0.25">
      <c r="Q21367" s="30"/>
    </row>
    <row r="21368" spans="17:17" x14ac:dyDescent="0.25">
      <c r="Q21368" s="30"/>
    </row>
    <row r="21369" spans="17:17" x14ac:dyDescent="0.25">
      <c r="Q21369" s="30"/>
    </row>
    <row r="21370" spans="17:17" x14ac:dyDescent="0.25">
      <c r="Q21370" s="30"/>
    </row>
    <row r="21371" spans="17:17" x14ac:dyDescent="0.25">
      <c r="Q21371" s="30"/>
    </row>
    <row r="21372" spans="17:17" x14ac:dyDescent="0.25">
      <c r="Q21372" s="30"/>
    </row>
    <row r="21373" spans="17:17" x14ac:dyDescent="0.25">
      <c r="Q21373" s="30"/>
    </row>
    <row r="21374" spans="17:17" x14ac:dyDescent="0.25">
      <c r="Q21374" s="30"/>
    </row>
    <row r="21375" spans="17:17" x14ac:dyDescent="0.25">
      <c r="Q21375" s="30"/>
    </row>
    <row r="21376" spans="17:17" x14ac:dyDescent="0.25">
      <c r="Q21376" s="30"/>
    </row>
    <row r="21377" spans="17:17" x14ac:dyDescent="0.25">
      <c r="Q21377" s="30"/>
    </row>
    <row r="21378" spans="17:17" x14ac:dyDescent="0.25">
      <c r="Q21378" s="30"/>
    </row>
    <row r="21379" spans="17:17" x14ac:dyDescent="0.25">
      <c r="Q21379" s="30"/>
    </row>
    <row r="21380" spans="17:17" x14ac:dyDescent="0.25">
      <c r="Q21380" s="30"/>
    </row>
    <row r="21381" spans="17:17" x14ac:dyDescent="0.25">
      <c r="Q21381" s="30"/>
    </row>
    <row r="21382" spans="17:17" x14ac:dyDescent="0.25">
      <c r="Q21382" s="30"/>
    </row>
    <row r="21383" spans="17:17" x14ac:dyDescent="0.25">
      <c r="Q21383" s="30"/>
    </row>
    <row r="21384" spans="17:17" x14ac:dyDescent="0.25">
      <c r="Q21384" s="30"/>
    </row>
    <row r="21385" spans="17:17" x14ac:dyDescent="0.25">
      <c r="Q21385" s="30"/>
    </row>
    <row r="21386" spans="17:17" x14ac:dyDescent="0.25">
      <c r="Q21386" s="30"/>
    </row>
    <row r="21387" spans="17:17" x14ac:dyDescent="0.25">
      <c r="Q21387" s="30"/>
    </row>
    <row r="21388" spans="17:17" x14ac:dyDescent="0.25">
      <c r="Q21388" s="30"/>
    </row>
    <row r="21389" spans="17:17" x14ac:dyDescent="0.25">
      <c r="Q21389" s="30"/>
    </row>
    <row r="21390" spans="17:17" x14ac:dyDescent="0.25">
      <c r="Q21390" s="30"/>
    </row>
    <row r="21391" spans="17:17" x14ac:dyDescent="0.25">
      <c r="Q21391" s="30"/>
    </row>
    <row r="21392" spans="17:17" x14ac:dyDescent="0.25">
      <c r="Q21392" s="30"/>
    </row>
    <row r="21393" spans="17:17" x14ac:dyDescent="0.25">
      <c r="Q21393" s="30"/>
    </row>
    <row r="21394" spans="17:17" x14ac:dyDescent="0.25">
      <c r="Q21394" s="30"/>
    </row>
    <row r="21395" spans="17:17" x14ac:dyDescent="0.25">
      <c r="Q21395" s="30"/>
    </row>
    <row r="21396" spans="17:17" x14ac:dyDescent="0.25">
      <c r="Q21396" s="30"/>
    </row>
    <row r="21397" spans="17:17" x14ac:dyDescent="0.25">
      <c r="Q21397" s="30"/>
    </row>
    <row r="21398" spans="17:17" x14ac:dyDescent="0.25">
      <c r="Q21398" s="30"/>
    </row>
    <row r="21399" spans="17:17" x14ac:dyDescent="0.25">
      <c r="Q21399" s="30"/>
    </row>
    <row r="21400" spans="17:17" x14ac:dyDescent="0.25">
      <c r="Q21400" s="30"/>
    </row>
    <row r="21401" spans="17:17" x14ac:dyDescent="0.25">
      <c r="Q21401" s="30"/>
    </row>
    <row r="21402" spans="17:17" x14ac:dyDescent="0.25">
      <c r="Q21402" s="30"/>
    </row>
    <row r="21403" spans="17:17" x14ac:dyDescent="0.25">
      <c r="Q21403" s="30"/>
    </row>
    <row r="21404" spans="17:17" x14ac:dyDescent="0.25">
      <c r="Q21404" s="30"/>
    </row>
    <row r="21405" spans="17:17" x14ac:dyDescent="0.25">
      <c r="Q21405" s="30"/>
    </row>
    <row r="21406" spans="17:17" x14ac:dyDescent="0.25">
      <c r="Q21406" s="30"/>
    </row>
    <row r="21407" spans="17:17" x14ac:dyDescent="0.25">
      <c r="Q21407" s="30"/>
    </row>
    <row r="21408" spans="17:17" x14ac:dyDescent="0.25">
      <c r="Q21408" s="30"/>
    </row>
    <row r="21409" spans="17:17" x14ac:dyDescent="0.25">
      <c r="Q21409" s="30"/>
    </row>
    <row r="21410" spans="17:17" x14ac:dyDescent="0.25">
      <c r="Q21410" s="30"/>
    </row>
    <row r="21411" spans="17:17" x14ac:dyDescent="0.25">
      <c r="Q21411" s="30"/>
    </row>
    <row r="21412" spans="17:17" x14ac:dyDescent="0.25">
      <c r="Q21412" s="30"/>
    </row>
    <row r="21413" spans="17:17" x14ac:dyDescent="0.25">
      <c r="Q21413" s="30"/>
    </row>
    <row r="21414" spans="17:17" x14ac:dyDescent="0.25">
      <c r="Q21414" s="30"/>
    </row>
    <row r="21415" spans="17:17" x14ac:dyDescent="0.25">
      <c r="Q21415" s="30"/>
    </row>
    <row r="21416" spans="17:17" x14ac:dyDescent="0.25">
      <c r="Q21416" s="30"/>
    </row>
    <row r="21417" spans="17:17" x14ac:dyDescent="0.25">
      <c r="Q21417" s="30"/>
    </row>
    <row r="21418" spans="17:17" x14ac:dyDescent="0.25">
      <c r="Q21418" s="30"/>
    </row>
    <row r="21419" spans="17:17" x14ac:dyDescent="0.25">
      <c r="Q21419" s="30"/>
    </row>
    <row r="21420" spans="17:17" x14ac:dyDescent="0.25">
      <c r="Q21420" s="30"/>
    </row>
    <row r="21421" spans="17:17" x14ac:dyDescent="0.25">
      <c r="Q21421" s="30"/>
    </row>
    <row r="21422" spans="17:17" x14ac:dyDescent="0.25">
      <c r="Q21422" s="30"/>
    </row>
    <row r="21423" spans="17:17" x14ac:dyDescent="0.25">
      <c r="Q21423" s="30"/>
    </row>
    <row r="21424" spans="17:17" x14ac:dyDescent="0.25">
      <c r="Q21424" s="30"/>
    </row>
    <row r="21425" spans="17:17" x14ac:dyDescent="0.25">
      <c r="Q21425" s="30"/>
    </row>
    <row r="21426" spans="17:17" x14ac:dyDescent="0.25">
      <c r="Q21426" s="30"/>
    </row>
    <row r="21427" spans="17:17" x14ac:dyDescent="0.25">
      <c r="Q21427" s="30"/>
    </row>
    <row r="21428" spans="17:17" x14ac:dyDescent="0.25">
      <c r="Q21428" s="30"/>
    </row>
    <row r="21429" spans="17:17" x14ac:dyDescent="0.25">
      <c r="Q21429" s="30"/>
    </row>
    <row r="21430" spans="17:17" x14ac:dyDescent="0.25">
      <c r="Q21430" s="30"/>
    </row>
    <row r="21431" spans="17:17" x14ac:dyDescent="0.25">
      <c r="Q21431" s="30"/>
    </row>
    <row r="21432" spans="17:17" x14ac:dyDescent="0.25">
      <c r="Q21432" s="30"/>
    </row>
    <row r="21433" spans="17:17" x14ac:dyDescent="0.25">
      <c r="Q21433" s="30"/>
    </row>
    <row r="21434" spans="17:17" x14ac:dyDescent="0.25">
      <c r="Q21434" s="30"/>
    </row>
    <row r="21435" spans="17:17" x14ac:dyDescent="0.25">
      <c r="Q21435" s="30"/>
    </row>
    <row r="21436" spans="17:17" x14ac:dyDescent="0.25">
      <c r="Q21436" s="30"/>
    </row>
    <row r="21437" spans="17:17" x14ac:dyDescent="0.25">
      <c r="Q21437" s="30"/>
    </row>
    <row r="21438" spans="17:17" x14ac:dyDescent="0.25">
      <c r="Q21438" s="30"/>
    </row>
    <row r="21439" spans="17:17" x14ac:dyDescent="0.25">
      <c r="Q21439" s="30"/>
    </row>
    <row r="21440" spans="17:17" x14ac:dyDescent="0.25">
      <c r="Q21440" s="30"/>
    </row>
    <row r="21441" spans="17:17" x14ac:dyDescent="0.25">
      <c r="Q21441" s="30"/>
    </row>
    <row r="21442" spans="17:17" x14ac:dyDescent="0.25">
      <c r="Q21442" s="30"/>
    </row>
    <row r="21443" spans="17:17" x14ac:dyDescent="0.25">
      <c r="Q21443" s="30"/>
    </row>
    <row r="21444" spans="17:17" x14ac:dyDescent="0.25">
      <c r="Q21444" s="30"/>
    </row>
    <row r="21445" spans="17:17" x14ac:dyDescent="0.25">
      <c r="Q21445" s="30"/>
    </row>
    <row r="21446" spans="17:17" x14ac:dyDescent="0.25">
      <c r="Q21446" s="30"/>
    </row>
    <row r="21447" spans="17:17" x14ac:dyDescent="0.25">
      <c r="Q21447" s="30"/>
    </row>
    <row r="21448" spans="17:17" x14ac:dyDescent="0.25">
      <c r="Q21448" s="30"/>
    </row>
    <row r="21449" spans="17:17" x14ac:dyDescent="0.25">
      <c r="Q21449" s="30"/>
    </row>
    <row r="21450" spans="17:17" x14ac:dyDescent="0.25">
      <c r="Q21450" s="30"/>
    </row>
    <row r="21451" spans="17:17" x14ac:dyDescent="0.25">
      <c r="Q21451" s="30"/>
    </row>
    <row r="21452" spans="17:17" x14ac:dyDescent="0.25">
      <c r="Q21452" s="30"/>
    </row>
    <row r="21453" spans="17:17" x14ac:dyDescent="0.25">
      <c r="Q21453" s="30"/>
    </row>
    <row r="21454" spans="17:17" x14ac:dyDescent="0.25">
      <c r="Q21454" s="30"/>
    </row>
    <row r="21455" spans="17:17" x14ac:dyDescent="0.25">
      <c r="Q21455" s="30"/>
    </row>
    <row r="21456" spans="17:17" x14ac:dyDescent="0.25">
      <c r="Q21456" s="30"/>
    </row>
    <row r="21457" spans="17:17" x14ac:dyDescent="0.25">
      <c r="Q21457" s="30"/>
    </row>
    <row r="21458" spans="17:17" x14ac:dyDescent="0.25">
      <c r="Q21458" s="30"/>
    </row>
    <row r="21459" spans="17:17" x14ac:dyDescent="0.25">
      <c r="Q21459" s="30"/>
    </row>
    <row r="21460" spans="17:17" x14ac:dyDescent="0.25">
      <c r="Q21460" s="30"/>
    </row>
    <row r="21461" spans="17:17" x14ac:dyDescent="0.25">
      <c r="Q21461" s="30"/>
    </row>
    <row r="21462" spans="17:17" x14ac:dyDescent="0.25">
      <c r="Q21462" s="30"/>
    </row>
    <row r="21463" spans="17:17" x14ac:dyDescent="0.25">
      <c r="Q21463" s="30"/>
    </row>
    <row r="21464" spans="17:17" x14ac:dyDescent="0.25">
      <c r="Q21464" s="30"/>
    </row>
    <row r="21465" spans="17:17" x14ac:dyDescent="0.25">
      <c r="Q21465" s="30"/>
    </row>
    <row r="21466" spans="17:17" x14ac:dyDescent="0.25">
      <c r="Q21466" s="30"/>
    </row>
    <row r="21467" spans="17:17" x14ac:dyDescent="0.25">
      <c r="Q21467" s="30"/>
    </row>
    <row r="21468" spans="17:17" x14ac:dyDescent="0.25">
      <c r="Q21468" s="30"/>
    </row>
    <row r="21469" spans="17:17" x14ac:dyDescent="0.25">
      <c r="Q21469" s="30"/>
    </row>
    <row r="21470" spans="17:17" x14ac:dyDescent="0.25">
      <c r="Q21470" s="30"/>
    </row>
    <row r="21471" spans="17:17" x14ac:dyDescent="0.25">
      <c r="Q21471" s="30"/>
    </row>
    <row r="21472" spans="17:17" x14ac:dyDescent="0.25">
      <c r="Q21472" s="30"/>
    </row>
    <row r="21473" spans="17:17" x14ac:dyDescent="0.25">
      <c r="Q21473" s="30"/>
    </row>
    <row r="21474" spans="17:17" x14ac:dyDescent="0.25">
      <c r="Q21474" s="30"/>
    </row>
    <row r="21475" spans="17:17" x14ac:dyDescent="0.25">
      <c r="Q21475" s="30"/>
    </row>
    <row r="21476" spans="17:17" x14ac:dyDescent="0.25">
      <c r="Q21476" s="30"/>
    </row>
    <row r="21477" spans="17:17" x14ac:dyDescent="0.25">
      <c r="Q21477" s="30"/>
    </row>
    <row r="21478" spans="17:17" x14ac:dyDescent="0.25">
      <c r="Q21478" s="30"/>
    </row>
    <row r="21479" spans="17:17" x14ac:dyDescent="0.25">
      <c r="Q21479" s="30"/>
    </row>
    <row r="21480" spans="17:17" x14ac:dyDescent="0.25">
      <c r="Q21480" s="30"/>
    </row>
    <row r="21481" spans="17:17" x14ac:dyDescent="0.25">
      <c r="Q21481" s="30"/>
    </row>
    <row r="21482" spans="17:17" x14ac:dyDescent="0.25">
      <c r="Q21482" s="30"/>
    </row>
    <row r="21483" spans="17:17" x14ac:dyDescent="0.25">
      <c r="Q21483" s="30"/>
    </row>
    <row r="21484" spans="17:17" x14ac:dyDescent="0.25">
      <c r="Q21484" s="30"/>
    </row>
    <row r="21485" spans="17:17" x14ac:dyDescent="0.25">
      <c r="Q21485" s="30"/>
    </row>
    <row r="21486" spans="17:17" x14ac:dyDescent="0.25">
      <c r="Q21486" s="30"/>
    </row>
    <row r="21487" spans="17:17" x14ac:dyDescent="0.25">
      <c r="Q21487" s="30"/>
    </row>
    <row r="21488" spans="17:17" x14ac:dyDescent="0.25">
      <c r="Q21488" s="30"/>
    </row>
    <row r="21489" spans="17:17" x14ac:dyDescent="0.25">
      <c r="Q21489" s="30"/>
    </row>
    <row r="21490" spans="17:17" x14ac:dyDescent="0.25">
      <c r="Q21490" s="30"/>
    </row>
    <row r="21491" spans="17:17" x14ac:dyDescent="0.25">
      <c r="Q21491" s="30"/>
    </row>
    <row r="21492" spans="17:17" x14ac:dyDescent="0.25">
      <c r="Q21492" s="30"/>
    </row>
    <row r="21493" spans="17:17" x14ac:dyDescent="0.25">
      <c r="Q21493" s="30"/>
    </row>
    <row r="21494" spans="17:17" x14ac:dyDescent="0.25">
      <c r="Q21494" s="30"/>
    </row>
    <row r="21495" spans="17:17" x14ac:dyDescent="0.25">
      <c r="Q21495" s="30"/>
    </row>
    <row r="21496" spans="17:17" x14ac:dyDescent="0.25">
      <c r="Q21496" s="30"/>
    </row>
    <row r="21497" spans="17:17" x14ac:dyDescent="0.25">
      <c r="Q21497" s="30"/>
    </row>
    <row r="21498" spans="17:17" x14ac:dyDescent="0.25">
      <c r="Q21498" s="30"/>
    </row>
    <row r="21499" spans="17:17" x14ac:dyDescent="0.25">
      <c r="Q21499" s="30"/>
    </row>
    <row r="21500" spans="17:17" x14ac:dyDescent="0.25">
      <c r="Q21500" s="30"/>
    </row>
    <row r="21501" spans="17:17" x14ac:dyDescent="0.25">
      <c r="Q21501" s="30"/>
    </row>
    <row r="21502" spans="17:17" x14ac:dyDescent="0.25">
      <c r="Q21502" s="30"/>
    </row>
    <row r="21503" spans="17:17" x14ac:dyDescent="0.25">
      <c r="Q21503" s="30"/>
    </row>
    <row r="21504" spans="17:17" x14ac:dyDescent="0.25">
      <c r="Q21504" s="30"/>
    </row>
    <row r="21505" spans="17:17" x14ac:dyDescent="0.25">
      <c r="Q21505" s="30"/>
    </row>
    <row r="21506" spans="17:17" x14ac:dyDescent="0.25">
      <c r="Q21506" s="30"/>
    </row>
    <row r="21507" spans="17:17" x14ac:dyDescent="0.25">
      <c r="Q21507" s="30"/>
    </row>
    <row r="21508" spans="17:17" x14ac:dyDescent="0.25">
      <c r="Q21508" s="30"/>
    </row>
    <row r="21509" spans="17:17" x14ac:dyDescent="0.25">
      <c r="Q21509" s="30"/>
    </row>
    <row r="21510" spans="17:17" x14ac:dyDescent="0.25">
      <c r="Q21510" s="30"/>
    </row>
    <row r="21511" spans="17:17" x14ac:dyDescent="0.25">
      <c r="Q21511" s="30"/>
    </row>
    <row r="21512" spans="17:17" x14ac:dyDescent="0.25">
      <c r="Q21512" s="30"/>
    </row>
    <row r="21513" spans="17:17" x14ac:dyDescent="0.25">
      <c r="Q21513" s="30"/>
    </row>
    <row r="21514" spans="17:17" x14ac:dyDescent="0.25">
      <c r="Q21514" s="30"/>
    </row>
    <row r="21515" spans="17:17" x14ac:dyDescent="0.25">
      <c r="Q21515" s="30"/>
    </row>
    <row r="21516" spans="17:17" x14ac:dyDescent="0.25">
      <c r="Q21516" s="30"/>
    </row>
    <row r="21517" spans="17:17" x14ac:dyDescent="0.25">
      <c r="Q21517" s="30"/>
    </row>
    <row r="21518" spans="17:17" x14ac:dyDescent="0.25">
      <c r="Q21518" s="30"/>
    </row>
    <row r="21519" spans="17:17" x14ac:dyDescent="0.25">
      <c r="Q21519" s="30"/>
    </row>
    <row r="21520" spans="17:17" x14ac:dyDescent="0.25">
      <c r="Q21520" s="30"/>
    </row>
    <row r="21521" spans="17:17" x14ac:dyDescent="0.25">
      <c r="Q21521" s="30"/>
    </row>
    <row r="21522" spans="17:17" x14ac:dyDescent="0.25">
      <c r="Q21522" s="30"/>
    </row>
    <row r="21523" spans="17:17" x14ac:dyDescent="0.25">
      <c r="Q21523" s="30"/>
    </row>
    <row r="21524" spans="17:17" x14ac:dyDescent="0.25">
      <c r="Q21524" s="30"/>
    </row>
    <row r="21525" spans="17:17" x14ac:dyDescent="0.25">
      <c r="Q21525" s="30"/>
    </row>
    <row r="21526" spans="17:17" x14ac:dyDescent="0.25">
      <c r="Q21526" s="30"/>
    </row>
    <row r="21527" spans="17:17" x14ac:dyDescent="0.25">
      <c r="Q21527" s="30"/>
    </row>
    <row r="21528" spans="17:17" x14ac:dyDescent="0.25">
      <c r="Q21528" s="30"/>
    </row>
    <row r="21529" spans="17:17" x14ac:dyDescent="0.25">
      <c r="Q21529" s="30"/>
    </row>
    <row r="21530" spans="17:17" x14ac:dyDescent="0.25">
      <c r="Q21530" s="30"/>
    </row>
    <row r="21531" spans="17:17" x14ac:dyDescent="0.25">
      <c r="Q21531" s="30"/>
    </row>
    <row r="21532" spans="17:17" x14ac:dyDescent="0.25">
      <c r="Q21532" s="30"/>
    </row>
    <row r="21533" spans="17:17" x14ac:dyDescent="0.25">
      <c r="Q21533" s="30"/>
    </row>
    <row r="21534" spans="17:17" x14ac:dyDescent="0.25">
      <c r="Q21534" s="30"/>
    </row>
    <row r="21535" spans="17:17" x14ac:dyDescent="0.25">
      <c r="Q21535" s="30"/>
    </row>
    <row r="21536" spans="17:17" x14ac:dyDescent="0.25">
      <c r="Q21536" s="30"/>
    </row>
    <row r="21537" spans="17:17" x14ac:dyDescent="0.25">
      <c r="Q21537" s="30"/>
    </row>
    <row r="21538" spans="17:17" x14ac:dyDescent="0.25">
      <c r="Q21538" s="30"/>
    </row>
    <row r="21539" spans="17:17" x14ac:dyDescent="0.25">
      <c r="Q21539" s="30"/>
    </row>
    <row r="21540" spans="17:17" x14ac:dyDescent="0.25">
      <c r="Q21540" s="30"/>
    </row>
    <row r="21541" spans="17:17" x14ac:dyDescent="0.25">
      <c r="Q21541" s="30"/>
    </row>
    <row r="21542" spans="17:17" x14ac:dyDescent="0.25">
      <c r="Q21542" s="30"/>
    </row>
    <row r="21543" spans="17:17" x14ac:dyDescent="0.25">
      <c r="Q21543" s="30"/>
    </row>
    <row r="21544" spans="17:17" x14ac:dyDescent="0.25">
      <c r="Q21544" s="30"/>
    </row>
    <row r="21545" spans="17:17" x14ac:dyDescent="0.25">
      <c r="Q21545" s="30"/>
    </row>
    <row r="21546" spans="17:17" x14ac:dyDescent="0.25">
      <c r="Q21546" s="30"/>
    </row>
    <row r="21547" spans="17:17" x14ac:dyDescent="0.25">
      <c r="Q21547" s="30"/>
    </row>
    <row r="21548" spans="17:17" x14ac:dyDescent="0.25">
      <c r="Q21548" s="30"/>
    </row>
    <row r="21549" spans="17:17" x14ac:dyDescent="0.25">
      <c r="Q21549" s="30"/>
    </row>
    <row r="21550" spans="17:17" x14ac:dyDescent="0.25">
      <c r="Q21550" s="30"/>
    </row>
    <row r="21551" spans="17:17" x14ac:dyDescent="0.25">
      <c r="Q21551" s="30"/>
    </row>
    <row r="21552" spans="17:17" x14ac:dyDescent="0.25">
      <c r="Q21552" s="30"/>
    </row>
    <row r="21553" spans="17:17" x14ac:dyDescent="0.25">
      <c r="Q21553" s="30"/>
    </row>
    <row r="21554" spans="17:17" x14ac:dyDescent="0.25">
      <c r="Q21554" s="30"/>
    </row>
    <row r="21555" spans="17:17" x14ac:dyDescent="0.25">
      <c r="Q21555" s="30"/>
    </row>
    <row r="21556" spans="17:17" x14ac:dyDescent="0.25">
      <c r="Q21556" s="30"/>
    </row>
    <row r="21557" spans="17:17" x14ac:dyDescent="0.25">
      <c r="Q21557" s="30"/>
    </row>
    <row r="21558" spans="17:17" x14ac:dyDescent="0.25">
      <c r="Q21558" s="30"/>
    </row>
    <row r="21559" spans="17:17" x14ac:dyDescent="0.25">
      <c r="Q21559" s="30"/>
    </row>
    <row r="21560" spans="17:17" x14ac:dyDescent="0.25">
      <c r="Q21560" s="30"/>
    </row>
    <row r="21561" spans="17:17" x14ac:dyDescent="0.25">
      <c r="Q21561" s="30"/>
    </row>
    <row r="21562" spans="17:17" x14ac:dyDescent="0.25">
      <c r="Q21562" s="30"/>
    </row>
    <row r="21563" spans="17:17" x14ac:dyDescent="0.25">
      <c r="Q21563" s="30"/>
    </row>
    <row r="21564" spans="17:17" x14ac:dyDescent="0.25">
      <c r="Q21564" s="30"/>
    </row>
    <row r="21565" spans="17:17" x14ac:dyDescent="0.25">
      <c r="Q21565" s="30"/>
    </row>
    <row r="21566" spans="17:17" x14ac:dyDescent="0.25">
      <c r="Q21566" s="30"/>
    </row>
    <row r="21567" spans="17:17" x14ac:dyDescent="0.25">
      <c r="Q21567" s="30"/>
    </row>
    <row r="21568" spans="17:17" x14ac:dyDescent="0.25">
      <c r="Q21568" s="30"/>
    </row>
    <row r="21569" spans="17:17" x14ac:dyDescent="0.25">
      <c r="Q21569" s="30"/>
    </row>
    <row r="21570" spans="17:17" x14ac:dyDescent="0.25">
      <c r="Q21570" s="30"/>
    </row>
    <row r="21571" spans="17:17" x14ac:dyDescent="0.25">
      <c r="Q21571" s="30"/>
    </row>
    <row r="21572" spans="17:17" x14ac:dyDescent="0.25">
      <c r="Q21572" s="30"/>
    </row>
    <row r="21573" spans="17:17" x14ac:dyDescent="0.25">
      <c r="Q21573" s="30"/>
    </row>
    <row r="21574" spans="17:17" x14ac:dyDescent="0.25">
      <c r="Q21574" s="30"/>
    </row>
    <row r="21575" spans="17:17" x14ac:dyDescent="0.25">
      <c r="Q21575" s="30"/>
    </row>
    <row r="21576" spans="17:17" x14ac:dyDescent="0.25">
      <c r="Q21576" s="30"/>
    </row>
    <row r="21577" spans="17:17" x14ac:dyDescent="0.25">
      <c r="Q21577" s="30"/>
    </row>
    <row r="21578" spans="17:17" x14ac:dyDescent="0.25">
      <c r="Q21578" s="30"/>
    </row>
    <row r="21579" spans="17:17" x14ac:dyDescent="0.25">
      <c r="Q21579" s="30"/>
    </row>
    <row r="21580" spans="17:17" x14ac:dyDescent="0.25">
      <c r="Q21580" s="30"/>
    </row>
    <row r="21581" spans="17:17" x14ac:dyDescent="0.25">
      <c r="Q21581" s="30"/>
    </row>
    <row r="21582" spans="17:17" x14ac:dyDescent="0.25">
      <c r="Q21582" s="30"/>
    </row>
    <row r="21583" spans="17:17" x14ac:dyDescent="0.25">
      <c r="Q21583" s="30"/>
    </row>
    <row r="21584" spans="17:17" x14ac:dyDescent="0.25">
      <c r="Q21584" s="30"/>
    </row>
    <row r="21585" spans="17:17" x14ac:dyDescent="0.25">
      <c r="Q21585" s="30"/>
    </row>
    <row r="21586" spans="17:17" x14ac:dyDescent="0.25">
      <c r="Q21586" s="30"/>
    </row>
    <row r="21587" spans="17:17" x14ac:dyDescent="0.25">
      <c r="Q21587" s="30"/>
    </row>
    <row r="21588" spans="17:17" x14ac:dyDescent="0.25">
      <c r="Q21588" s="30"/>
    </row>
    <row r="21589" spans="17:17" x14ac:dyDescent="0.25">
      <c r="Q21589" s="30"/>
    </row>
    <row r="21590" spans="17:17" x14ac:dyDescent="0.25">
      <c r="Q21590" s="30"/>
    </row>
    <row r="21591" spans="17:17" x14ac:dyDescent="0.25">
      <c r="Q21591" s="30"/>
    </row>
    <row r="21592" spans="17:17" x14ac:dyDescent="0.25">
      <c r="Q21592" s="30"/>
    </row>
    <row r="21593" spans="17:17" x14ac:dyDescent="0.25">
      <c r="Q21593" s="30"/>
    </row>
    <row r="21594" spans="17:17" x14ac:dyDescent="0.25">
      <c r="Q21594" s="30"/>
    </row>
    <row r="21595" spans="17:17" x14ac:dyDescent="0.25">
      <c r="Q21595" s="30"/>
    </row>
    <row r="21596" spans="17:17" x14ac:dyDescent="0.25">
      <c r="Q21596" s="30"/>
    </row>
    <row r="21597" spans="17:17" x14ac:dyDescent="0.25">
      <c r="Q21597" s="30"/>
    </row>
    <row r="21598" spans="17:17" x14ac:dyDescent="0.25">
      <c r="Q21598" s="30"/>
    </row>
    <row r="21599" spans="17:17" x14ac:dyDescent="0.25">
      <c r="Q21599" s="30"/>
    </row>
    <row r="21600" spans="17:17" x14ac:dyDescent="0.25">
      <c r="Q21600" s="30"/>
    </row>
    <row r="21601" spans="17:17" x14ac:dyDescent="0.25">
      <c r="Q21601" s="30"/>
    </row>
    <row r="21602" spans="17:17" x14ac:dyDescent="0.25">
      <c r="Q21602" s="30"/>
    </row>
    <row r="21603" spans="17:17" x14ac:dyDescent="0.25">
      <c r="Q21603" s="30"/>
    </row>
    <row r="21604" spans="17:17" x14ac:dyDescent="0.25">
      <c r="Q21604" s="30"/>
    </row>
    <row r="21605" spans="17:17" x14ac:dyDescent="0.25">
      <c r="Q21605" s="30"/>
    </row>
    <row r="21606" spans="17:17" x14ac:dyDescent="0.25">
      <c r="Q21606" s="30"/>
    </row>
    <row r="21607" spans="17:17" x14ac:dyDescent="0.25">
      <c r="Q21607" s="30"/>
    </row>
    <row r="21608" spans="17:17" x14ac:dyDescent="0.25">
      <c r="Q21608" s="30"/>
    </row>
    <row r="21609" spans="17:17" x14ac:dyDescent="0.25">
      <c r="Q21609" s="30"/>
    </row>
    <row r="21610" spans="17:17" x14ac:dyDescent="0.25">
      <c r="Q21610" s="30"/>
    </row>
    <row r="21611" spans="17:17" x14ac:dyDescent="0.25">
      <c r="Q21611" s="30"/>
    </row>
    <row r="21612" spans="17:17" x14ac:dyDescent="0.25">
      <c r="Q21612" s="30"/>
    </row>
    <row r="21613" spans="17:17" x14ac:dyDescent="0.25">
      <c r="Q21613" s="30"/>
    </row>
    <row r="21614" spans="17:17" x14ac:dyDescent="0.25">
      <c r="Q21614" s="30"/>
    </row>
    <row r="21615" spans="17:17" x14ac:dyDescent="0.25">
      <c r="Q21615" s="30"/>
    </row>
    <row r="21616" spans="17:17" x14ac:dyDescent="0.25">
      <c r="Q21616" s="30"/>
    </row>
    <row r="21617" spans="17:17" x14ac:dyDescent="0.25">
      <c r="Q21617" s="30"/>
    </row>
    <row r="21618" spans="17:17" x14ac:dyDescent="0.25">
      <c r="Q21618" s="30"/>
    </row>
    <row r="21619" spans="17:17" x14ac:dyDescent="0.25">
      <c r="Q21619" s="30"/>
    </row>
    <row r="21620" spans="17:17" x14ac:dyDescent="0.25">
      <c r="Q21620" s="30"/>
    </row>
    <row r="21621" spans="17:17" x14ac:dyDescent="0.25">
      <c r="Q21621" s="30"/>
    </row>
    <row r="21622" spans="17:17" x14ac:dyDescent="0.25">
      <c r="Q21622" s="30"/>
    </row>
    <row r="21623" spans="17:17" x14ac:dyDescent="0.25">
      <c r="Q21623" s="30"/>
    </row>
    <row r="21624" spans="17:17" x14ac:dyDescent="0.25">
      <c r="Q21624" s="30"/>
    </row>
    <row r="21625" spans="17:17" x14ac:dyDescent="0.25">
      <c r="Q21625" s="30"/>
    </row>
    <row r="21626" spans="17:17" x14ac:dyDescent="0.25">
      <c r="Q21626" s="30"/>
    </row>
    <row r="21627" spans="17:17" x14ac:dyDescent="0.25">
      <c r="Q21627" s="30"/>
    </row>
    <row r="21628" spans="17:17" x14ac:dyDescent="0.25">
      <c r="Q21628" s="30"/>
    </row>
    <row r="21629" spans="17:17" x14ac:dyDescent="0.25">
      <c r="Q21629" s="30"/>
    </row>
    <row r="21630" spans="17:17" x14ac:dyDescent="0.25">
      <c r="Q21630" s="30"/>
    </row>
    <row r="21631" spans="17:17" x14ac:dyDescent="0.25">
      <c r="Q21631" s="30"/>
    </row>
    <row r="21632" spans="17:17" x14ac:dyDescent="0.25">
      <c r="Q21632" s="30"/>
    </row>
    <row r="21633" spans="17:17" x14ac:dyDescent="0.25">
      <c r="Q21633" s="30"/>
    </row>
    <row r="21634" spans="17:17" x14ac:dyDescent="0.25">
      <c r="Q21634" s="30"/>
    </row>
    <row r="21635" spans="17:17" x14ac:dyDescent="0.25">
      <c r="Q21635" s="30"/>
    </row>
    <row r="21636" spans="17:17" x14ac:dyDescent="0.25">
      <c r="Q21636" s="30"/>
    </row>
    <row r="21637" spans="17:17" x14ac:dyDescent="0.25">
      <c r="Q21637" s="30"/>
    </row>
    <row r="21638" spans="17:17" x14ac:dyDescent="0.25">
      <c r="Q21638" s="30"/>
    </row>
    <row r="21639" spans="17:17" x14ac:dyDescent="0.25">
      <c r="Q21639" s="30"/>
    </row>
    <row r="21640" spans="17:17" x14ac:dyDescent="0.25">
      <c r="Q21640" s="30"/>
    </row>
    <row r="21641" spans="17:17" x14ac:dyDescent="0.25">
      <c r="Q21641" s="30"/>
    </row>
    <row r="21642" spans="17:17" x14ac:dyDescent="0.25">
      <c r="Q21642" s="30"/>
    </row>
    <row r="21643" spans="17:17" x14ac:dyDescent="0.25">
      <c r="Q21643" s="30"/>
    </row>
    <row r="21644" spans="17:17" x14ac:dyDescent="0.25">
      <c r="Q21644" s="30"/>
    </row>
    <row r="21645" spans="17:17" x14ac:dyDescent="0.25">
      <c r="Q21645" s="30"/>
    </row>
    <row r="21646" spans="17:17" x14ac:dyDescent="0.25">
      <c r="Q21646" s="30"/>
    </row>
    <row r="21647" spans="17:17" x14ac:dyDescent="0.25">
      <c r="Q21647" s="30"/>
    </row>
    <row r="21648" spans="17:17" x14ac:dyDescent="0.25">
      <c r="Q21648" s="30"/>
    </row>
    <row r="21649" spans="17:17" x14ac:dyDescent="0.25">
      <c r="Q21649" s="30"/>
    </row>
    <row r="21650" spans="17:17" x14ac:dyDescent="0.25">
      <c r="Q21650" s="30"/>
    </row>
    <row r="21651" spans="17:17" x14ac:dyDescent="0.25">
      <c r="Q21651" s="30"/>
    </row>
    <row r="21652" spans="17:17" x14ac:dyDescent="0.25">
      <c r="Q21652" s="30"/>
    </row>
    <row r="21653" spans="17:17" x14ac:dyDescent="0.25">
      <c r="Q21653" s="30"/>
    </row>
    <row r="21654" spans="17:17" x14ac:dyDescent="0.25">
      <c r="Q21654" s="30"/>
    </row>
    <row r="21655" spans="17:17" x14ac:dyDescent="0.25">
      <c r="Q21655" s="30"/>
    </row>
    <row r="21656" spans="17:17" x14ac:dyDescent="0.25">
      <c r="Q21656" s="30"/>
    </row>
    <row r="21657" spans="17:17" x14ac:dyDescent="0.25">
      <c r="Q21657" s="30"/>
    </row>
    <row r="21658" spans="17:17" x14ac:dyDescent="0.25">
      <c r="Q21658" s="30"/>
    </row>
    <row r="21659" spans="17:17" x14ac:dyDescent="0.25">
      <c r="Q21659" s="30"/>
    </row>
    <row r="21660" spans="17:17" x14ac:dyDescent="0.25">
      <c r="Q21660" s="30"/>
    </row>
    <row r="21661" spans="17:17" x14ac:dyDescent="0.25">
      <c r="Q21661" s="30"/>
    </row>
    <row r="21662" spans="17:17" x14ac:dyDescent="0.25">
      <c r="Q21662" s="30"/>
    </row>
    <row r="21663" spans="17:17" x14ac:dyDescent="0.25">
      <c r="Q21663" s="30"/>
    </row>
    <row r="21664" spans="17:17" x14ac:dyDescent="0.25">
      <c r="Q21664" s="30"/>
    </row>
    <row r="21665" spans="17:17" x14ac:dyDescent="0.25">
      <c r="Q21665" s="30"/>
    </row>
    <row r="21666" spans="17:17" x14ac:dyDescent="0.25">
      <c r="Q21666" s="30"/>
    </row>
    <row r="21667" spans="17:17" x14ac:dyDescent="0.25">
      <c r="Q21667" s="30"/>
    </row>
    <row r="21668" spans="17:17" x14ac:dyDescent="0.25">
      <c r="Q21668" s="30"/>
    </row>
    <row r="21669" spans="17:17" x14ac:dyDescent="0.25">
      <c r="Q21669" s="30"/>
    </row>
    <row r="21670" spans="17:17" x14ac:dyDescent="0.25">
      <c r="Q21670" s="30"/>
    </row>
    <row r="21671" spans="17:17" x14ac:dyDescent="0.25">
      <c r="Q21671" s="30"/>
    </row>
    <row r="21672" spans="17:17" x14ac:dyDescent="0.25">
      <c r="Q21672" s="30"/>
    </row>
    <row r="21673" spans="17:17" x14ac:dyDescent="0.25">
      <c r="Q21673" s="30"/>
    </row>
    <row r="21674" spans="17:17" x14ac:dyDescent="0.25">
      <c r="Q21674" s="30"/>
    </row>
    <row r="21675" spans="17:17" x14ac:dyDescent="0.25">
      <c r="Q21675" s="30"/>
    </row>
    <row r="21676" spans="17:17" x14ac:dyDescent="0.25">
      <c r="Q21676" s="30"/>
    </row>
    <row r="21677" spans="17:17" x14ac:dyDescent="0.25">
      <c r="Q21677" s="30"/>
    </row>
    <row r="21678" spans="17:17" x14ac:dyDescent="0.25">
      <c r="Q21678" s="30"/>
    </row>
    <row r="21679" spans="17:17" x14ac:dyDescent="0.25">
      <c r="Q21679" s="30"/>
    </row>
    <row r="21680" spans="17:17" x14ac:dyDescent="0.25">
      <c r="Q21680" s="30"/>
    </row>
    <row r="21681" spans="17:17" x14ac:dyDescent="0.25">
      <c r="Q21681" s="30"/>
    </row>
    <row r="21682" spans="17:17" x14ac:dyDescent="0.25">
      <c r="Q21682" s="30"/>
    </row>
    <row r="21683" spans="17:17" x14ac:dyDescent="0.25">
      <c r="Q21683" s="30"/>
    </row>
    <row r="21684" spans="17:17" x14ac:dyDescent="0.25">
      <c r="Q21684" s="30"/>
    </row>
    <row r="21685" spans="17:17" x14ac:dyDescent="0.25">
      <c r="Q21685" s="30"/>
    </row>
    <row r="21686" spans="17:17" x14ac:dyDescent="0.25">
      <c r="Q21686" s="30"/>
    </row>
    <row r="21687" spans="17:17" x14ac:dyDescent="0.25">
      <c r="Q21687" s="30"/>
    </row>
    <row r="21688" spans="17:17" x14ac:dyDescent="0.25">
      <c r="Q21688" s="30"/>
    </row>
    <row r="21689" spans="17:17" x14ac:dyDescent="0.25">
      <c r="Q21689" s="30"/>
    </row>
    <row r="21690" spans="17:17" x14ac:dyDescent="0.25">
      <c r="Q21690" s="30"/>
    </row>
    <row r="21691" spans="17:17" x14ac:dyDescent="0.25">
      <c r="Q21691" s="30"/>
    </row>
    <row r="21692" spans="17:17" x14ac:dyDescent="0.25">
      <c r="Q21692" s="30"/>
    </row>
    <row r="21693" spans="17:17" x14ac:dyDescent="0.25">
      <c r="Q21693" s="30"/>
    </row>
    <row r="21694" spans="17:17" x14ac:dyDescent="0.25">
      <c r="Q21694" s="30"/>
    </row>
    <row r="21695" spans="17:17" x14ac:dyDescent="0.25">
      <c r="Q21695" s="30"/>
    </row>
    <row r="21696" spans="17:17" x14ac:dyDescent="0.25">
      <c r="Q21696" s="30"/>
    </row>
    <row r="21697" spans="17:17" x14ac:dyDescent="0.25">
      <c r="Q21697" s="30"/>
    </row>
    <row r="21698" spans="17:17" x14ac:dyDescent="0.25">
      <c r="Q21698" s="30"/>
    </row>
    <row r="21699" spans="17:17" x14ac:dyDescent="0.25">
      <c r="Q21699" s="30"/>
    </row>
    <row r="21700" spans="17:17" x14ac:dyDescent="0.25">
      <c r="Q21700" s="30"/>
    </row>
    <row r="21701" spans="17:17" x14ac:dyDescent="0.25">
      <c r="Q21701" s="30"/>
    </row>
    <row r="21702" spans="17:17" x14ac:dyDescent="0.25">
      <c r="Q21702" s="30"/>
    </row>
    <row r="21703" spans="17:17" x14ac:dyDescent="0.25">
      <c r="Q21703" s="30"/>
    </row>
    <row r="21704" spans="17:17" x14ac:dyDescent="0.25">
      <c r="Q21704" s="30"/>
    </row>
    <row r="21705" spans="17:17" x14ac:dyDescent="0.25">
      <c r="Q21705" s="30"/>
    </row>
    <row r="21706" spans="17:17" x14ac:dyDescent="0.25">
      <c r="Q21706" s="30"/>
    </row>
    <row r="21707" spans="17:17" x14ac:dyDescent="0.25">
      <c r="Q21707" s="30"/>
    </row>
    <row r="21708" spans="17:17" x14ac:dyDescent="0.25">
      <c r="Q21708" s="30"/>
    </row>
    <row r="21709" spans="17:17" x14ac:dyDescent="0.25">
      <c r="Q21709" s="30"/>
    </row>
    <row r="21710" spans="17:17" x14ac:dyDescent="0.25">
      <c r="Q21710" s="30"/>
    </row>
    <row r="21711" spans="17:17" x14ac:dyDescent="0.25">
      <c r="Q21711" s="30"/>
    </row>
    <row r="21712" spans="17:17" x14ac:dyDescent="0.25">
      <c r="Q21712" s="30"/>
    </row>
    <row r="21713" spans="17:17" x14ac:dyDescent="0.25">
      <c r="Q21713" s="30"/>
    </row>
    <row r="21714" spans="17:17" x14ac:dyDescent="0.25">
      <c r="Q21714" s="30"/>
    </row>
    <row r="21715" spans="17:17" x14ac:dyDescent="0.25">
      <c r="Q21715" s="30"/>
    </row>
    <row r="21716" spans="17:17" x14ac:dyDescent="0.25">
      <c r="Q21716" s="30"/>
    </row>
    <row r="21717" spans="17:17" x14ac:dyDescent="0.25">
      <c r="Q21717" s="30"/>
    </row>
    <row r="21718" spans="17:17" x14ac:dyDescent="0.25">
      <c r="Q21718" s="30"/>
    </row>
    <row r="21719" spans="17:17" x14ac:dyDescent="0.25">
      <c r="Q21719" s="30"/>
    </row>
    <row r="21720" spans="17:17" x14ac:dyDescent="0.25">
      <c r="Q21720" s="30"/>
    </row>
    <row r="21721" spans="17:17" x14ac:dyDescent="0.25">
      <c r="Q21721" s="30"/>
    </row>
    <row r="21722" spans="17:17" x14ac:dyDescent="0.25">
      <c r="Q21722" s="30"/>
    </row>
    <row r="21723" spans="17:17" x14ac:dyDescent="0.25">
      <c r="Q21723" s="30"/>
    </row>
    <row r="21724" spans="17:17" x14ac:dyDescent="0.25">
      <c r="Q21724" s="30"/>
    </row>
    <row r="21725" spans="17:17" x14ac:dyDescent="0.25">
      <c r="Q21725" s="30"/>
    </row>
    <row r="21726" spans="17:17" x14ac:dyDescent="0.25">
      <c r="Q21726" s="30"/>
    </row>
    <row r="21727" spans="17:17" x14ac:dyDescent="0.25">
      <c r="Q21727" s="30"/>
    </row>
    <row r="21728" spans="17:17" x14ac:dyDescent="0.25">
      <c r="Q21728" s="30"/>
    </row>
    <row r="21729" spans="17:17" x14ac:dyDescent="0.25">
      <c r="Q21729" s="30"/>
    </row>
    <row r="21730" spans="17:17" x14ac:dyDescent="0.25">
      <c r="Q21730" s="30"/>
    </row>
    <row r="21731" spans="17:17" x14ac:dyDescent="0.25">
      <c r="Q21731" s="30"/>
    </row>
    <row r="21732" spans="17:17" x14ac:dyDescent="0.25">
      <c r="Q21732" s="30"/>
    </row>
    <row r="21733" spans="17:17" x14ac:dyDescent="0.25">
      <c r="Q21733" s="30"/>
    </row>
    <row r="21734" spans="17:17" x14ac:dyDescent="0.25">
      <c r="Q21734" s="30"/>
    </row>
    <row r="21735" spans="17:17" x14ac:dyDescent="0.25">
      <c r="Q21735" s="30"/>
    </row>
    <row r="21736" spans="17:17" x14ac:dyDescent="0.25">
      <c r="Q21736" s="30"/>
    </row>
    <row r="21737" spans="17:17" x14ac:dyDescent="0.25">
      <c r="Q21737" s="30"/>
    </row>
    <row r="21738" spans="17:17" x14ac:dyDescent="0.25">
      <c r="Q21738" s="30"/>
    </row>
    <row r="21739" spans="17:17" x14ac:dyDescent="0.25">
      <c r="Q21739" s="30"/>
    </row>
    <row r="21740" spans="17:17" x14ac:dyDescent="0.25">
      <c r="Q21740" s="30"/>
    </row>
    <row r="21741" spans="17:17" x14ac:dyDescent="0.25">
      <c r="Q21741" s="30"/>
    </row>
    <row r="21742" spans="17:17" x14ac:dyDescent="0.25">
      <c r="Q21742" s="30"/>
    </row>
    <row r="21743" spans="17:17" x14ac:dyDescent="0.25">
      <c r="Q21743" s="30"/>
    </row>
    <row r="21744" spans="17:17" x14ac:dyDescent="0.25">
      <c r="Q21744" s="30"/>
    </row>
    <row r="21745" spans="17:17" x14ac:dyDescent="0.25">
      <c r="Q21745" s="30"/>
    </row>
    <row r="21746" spans="17:17" x14ac:dyDescent="0.25">
      <c r="Q21746" s="30"/>
    </row>
    <row r="21747" spans="17:17" x14ac:dyDescent="0.25">
      <c r="Q21747" s="30"/>
    </row>
    <row r="21748" spans="17:17" x14ac:dyDescent="0.25">
      <c r="Q21748" s="30"/>
    </row>
    <row r="21749" spans="17:17" x14ac:dyDescent="0.25">
      <c r="Q21749" s="30"/>
    </row>
    <row r="21750" spans="17:17" x14ac:dyDescent="0.25">
      <c r="Q21750" s="30"/>
    </row>
    <row r="21751" spans="17:17" x14ac:dyDescent="0.25">
      <c r="Q21751" s="30"/>
    </row>
    <row r="21752" spans="17:17" x14ac:dyDescent="0.25">
      <c r="Q21752" s="30"/>
    </row>
    <row r="21753" spans="17:17" x14ac:dyDescent="0.25">
      <c r="Q21753" s="30"/>
    </row>
    <row r="21754" spans="17:17" x14ac:dyDescent="0.25">
      <c r="Q21754" s="30"/>
    </row>
    <row r="21755" spans="17:17" x14ac:dyDescent="0.25">
      <c r="Q21755" s="30"/>
    </row>
    <row r="21756" spans="17:17" x14ac:dyDescent="0.25">
      <c r="Q21756" s="30"/>
    </row>
    <row r="21757" spans="17:17" x14ac:dyDescent="0.25">
      <c r="Q21757" s="30"/>
    </row>
    <row r="21758" spans="17:17" x14ac:dyDescent="0.25">
      <c r="Q21758" s="30"/>
    </row>
    <row r="21759" spans="17:17" x14ac:dyDescent="0.25">
      <c r="Q21759" s="30"/>
    </row>
    <row r="21760" spans="17:17" x14ac:dyDescent="0.25">
      <c r="Q21760" s="30"/>
    </row>
    <row r="21761" spans="17:17" x14ac:dyDescent="0.25">
      <c r="Q21761" s="30"/>
    </row>
    <row r="21762" spans="17:17" x14ac:dyDescent="0.25">
      <c r="Q21762" s="30"/>
    </row>
    <row r="21763" spans="17:17" x14ac:dyDescent="0.25">
      <c r="Q21763" s="30"/>
    </row>
    <row r="21764" spans="17:17" x14ac:dyDescent="0.25">
      <c r="Q21764" s="30"/>
    </row>
    <row r="21765" spans="17:17" x14ac:dyDescent="0.25">
      <c r="Q21765" s="30"/>
    </row>
    <row r="21766" spans="17:17" x14ac:dyDescent="0.25">
      <c r="Q21766" s="30"/>
    </row>
    <row r="21767" spans="17:17" x14ac:dyDescent="0.25">
      <c r="Q21767" s="30"/>
    </row>
    <row r="21768" spans="17:17" x14ac:dyDescent="0.25">
      <c r="Q21768" s="30"/>
    </row>
    <row r="21769" spans="17:17" x14ac:dyDescent="0.25">
      <c r="Q21769" s="30"/>
    </row>
    <row r="21770" spans="17:17" x14ac:dyDescent="0.25">
      <c r="Q21770" s="30"/>
    </row>
    <row r="21771" spans="17:17" x14ac:dyDescent="0.25">
      <c r="Q21771" s="30"/>
    </row>
    <row r="21772" spans="17:17" x14ac:dyDescent="0.25">
      <c r="Q21772" s="30"/>
    </row>
    <row r="21773" spans="17:17" x14ac:dyDescent="0.25">
      <c r="Q21773" s="30"/>
    </row>
    <row r="21774" spans="17:17" x14ac:dyDescent="0.25">
      <c r="Q21774" s="30"/>
    </row>
    <row r="21775" spans="17:17" x14ac:dyDescent="0.25">
      <c r="Q21775" s="30"/>
    </row>
    <row r="21776" spans="17:17" x14ac:dyDescent="0.25">
      <c r="Q21776" s="30"/>
    </row>
    <row r="21777" spans="17:17" x14ac:dyDescent="0.25">
      <c r="Q21777" s="30"/>
    </row>
    <row r="21778" spans="17:17" x14ac:dyDescent="0.25">
      <c r="Q21778" s="30"/>
    </row>
    <row r="21779" spans="17:17" x14ac:dyDescent="0.25">
      <c r="Q21779" s="30"/>
    </row>
    <row r="21780" spans="17:17" x14ac:dyDescent="0.25">
      <c r="Q21780" s="30"/>
    </row>
    <row r="21781" spans="17:17" x14ac:dyDescent="0.25">
      <c r="Q21781" s="30"/>
    </row>
    <row r="21782" spans="17:17" x14ac:dyDescent="0.25">
      <c r="Q21782" s="30"/>
    </row>
    <row r="21783" spans="17:17" x14ac:dyDescent="0.25">
      <c r="Q21783" s="30"/>
    </row>
    <row r="21784" spans="17:17" x14ac:dyDescent="0.25">
      <c r="Q21784" s="30"/>
    </row>
    <row r="21785" spans="17:17" x14ac:dyDescent="0.25">
      <c r="Q21785" s="30"/>
    </row>
    <row r="21786" spans="17:17" x14ac:dyDescent="0.25">
      <c r="Q21786" s="30"/>
    </row>
    <row r="21787" spans="17:17" x14ac:dyDescent="0.25">
      <c r="Q21787" s="30"/>
    </row>
    <row r="21788" spans="17:17" x14ac:dyDescent="0.25">
      <c r="Q21788" s="30"/>
    </row>
    <row r="21789" spans="17:17" x14ac:dyDescent="0.25">
      <c r="Q21789" s="30"/>
    </row>
    <row r="21790" spans="17:17" x14ac:dyDescent="0.25">
      <c r="Q21790" s="30"/>
    </row>
    <row r="21791" spans="17:17" x14ac:dyDescent="0.25">
      <c r="Q21791" s="30"/>
    </row>
    <row r="21792" spans="17:17" x14ac:dyDescent="0.25">
      <c r="Q21792" s="30"/>
    </row>
    <row r="21793" spans="17:17" x14ac:dyDescent="0.25">
      <c r="Q21793" s="30"/>
    </row>
    <row r="21794" spans="17:17" x14ac:dyDescent="0.25">
      <c r="Q21794" s="30"/>
    </row>
    <row r="21795" spans="17:17" x14ac:dyDescent="0.25">
      <c r="Q21795" s="30"/>
    </row>
    <row r="21796" spans="17:17" x14ac:dyDescent="0.25">
      <c r="Q21796" s="30"/>
    </row>
    <row r="21797" spans="17:17" x14ac:dyDescent="0.25">
      <c r="Q21797" s="30"/>
    </row>
    <row r="21798" spans="17:17" x14ac:dyDescent="0.25">
      <c r="Q21798" s="30"/>
    </row>
    <row r="21799" spans="17:17" x14ac:dyDescent="0.25">
      <c r="Q21799" s="30"/>
    </row>
    <row r="21800" spans="17:17" x14ac:dyDescent="0.25">
      <c r="Q21800" s="30"/>
    </row>
    <row r="21801" spans="17:17" x14ac:dyDescent="0.25">
      <c r="Q21801" s="30"/>
    </row>
    <row r="21802" spans="17:17" x14ac:dyDescent="0.25">
      <c r="Q21802" s="30"/>
    </row>
    <row r="21803" spans="17:17" x14ac:dyDescent="0.25">
      <c r="Q21803" s="30"/>
    </row>
    <row r="21804" spans="17:17" x14ac:dyDescent="0.25">
      <c r="Q21804" s="30"/>
    </row>
    <row r="21805" spans="17:17" x14ac:dyDescent="0.25">
      <c r="Q21805" s="30"/>
    </row>
    <row r="21806" spans="17:17" x14ac:dyDescent="0.25">
      <c r="Q21806" s="30"/>
    </row>
    <row r="21807" spans="17:17" x14ac:dyDescent="0.25">
      <c r="Q21807" s="30"/>
    </row>
    <row r="21808" spans="17:17" x14ac:dyDescent="0.25">
      <c r="Q21808" s="30"/>
    </row>
    <row r="21809" spans="17:17" x14ac:dyDescent="0.25">
      <c r="Q21809" s="30"/>
    </row>
    <row r="21810" spans="17:17" x14ac:dyDescent="0.25">
      <c r="Q21810" s="30"/>
    </row>
    <row r="21811" spans="17:17" x14ac:dyDescent="0.25">
      <c r="Q21811" s="30"/>
    </row>
    <row r="21812" spans="17:17" x14ac:dyDescent="0.25">
      <c r="Q21812" s="30"/>
    </row>
    <row r="21813" spans="17:17" x14ac:dyDescent="0.25">
      <c r="Q21813" s="30"/>
    </row>
    <row r="21814" spans="17:17" x14ac:dyDescent="0.25">
      <c r="Q21814" s="30"/>
    </row>
    <row r="21815" spans="17:17" x14ac:dyDescent="0.25">
      <c r="Q21815" s="30"/>
    </row>
    <row r="21816" spans="17:17" x14ac:dyDescent="0.25">
      <c r="Q21816" s="30"/>
    </row>
    <row r="21817" spans="17:17" x14ac:dyDescent="0.25">
      <c r="Q21817" s="30"/>
    </row>
    <row r="21818" spans="17:17" x14ac:dyDescent="0.25">
      <c r="Q21818" s="30"/>
    </row>
    <row r="21819" spans="17:17" x14ac:dyDescent="0.25">
      <c r="Q21819" s="30"/>
    </row>
    <row r="21820" spans="17:17" x14ac:dyDescent="0.25">
      <c r="Q21820" s="30"/>
    </row>
    <row r="21821" spans="17:17" x14ac:dyDescent="0.25">
      <c r="Q21821" s="30"/>
    </row>
    <row r="21822" spans="17:17" x14ac:dyDescent="0.25">
      <c r="Q21822" s="30"/>
    </row>
    <row r="21823" spans="17:17" x14ac:dyDescent="0.25">
      <c r="Q21823" s="30"/>
    </row>
    <row r="21824" spans="17:17" x14ac:dyDescent="0.25">
      <c r="Q21824" s="30"/>
    </row>
    <row r="21825" spans="17:17" x14ac:dyDescent="0.25">
      <c r="Q21825" s="30"/>
    </row>
    <row r="21826" spans="17:17" x14ac:dyDescent="0.25">
      <c r="Q21826" s="30"/>
    </row>
    <row r="21827" spans="17:17" x14ac:dyDescent="0.25">
      <c r="Q21827" s="30"/>
    </row>
    <row r="21828" spans="17:17" x14ac:dyDescent="0.25">
      <c r="Q21828" s="30"/>
    </row>
    <row r="21829" spans="17:17" x14ac:dyDescent="0.25">
      <c r="Q21829" s="30"/>
    </row>
    <row r="21830" spans="17:17" x14ac:dyDescent="0.25">
      <c r="Q21830" s="30"/>
    </row>
    <row r="21831" spans="17:17" x14ac:dyDescent="0.25">
      <c r="Q21831" s="30"/>
    </row>
    <row r="21832" spans="17:17" x14ac:dyDescent="0.25">
      <c r="Q21832" s="30"/>
    </row>
    <row r="21833" spans="17:17" x14ac:dyDescent="0.25">
      <c r="Q21833" s="30"/>
    </row>
    <row r="21834" spans="17:17" x14ac:dyDescent="0.25">
      <c r="Q21834" s="30"/>
    </row>
    <row r="21835" spans="17:17" x14ac:dyDescent="0.25">
      <c r="Q21835" s="30"/>
    </row>
    <row r="21836" spans="17:17" x14ac:dyDescent="0.25">
      <c r="Q21836" s="30"/>
    </row>
    <row r="21837" spans="17:17" x14ac:dyDescent="0.25">
      <c r="Q21837" s="30"/>
    </row>
    <row r="21838" spans="17:17" x14ac:dyDescent="0.25">
      <c r="Q21838" s="30"/>
    </row>
    <row r="21839" spans="17:17" x14ac:dyDescent="0.25">
      <c r="Q21839" s="30"/>
    </row>
    <row r="21840" spans="17:17" x14ac:dyDescent="0.25">
      <c r="Q21840" s="30"/>
    </row>
    <row r="21841" spans="17:17" x14ac:dyDescent="0.25">
      <c r="Q21841" s="30"/>
    </row>
    <row r="21842" spans="17:17" x14ac:dyDescent="0.25">
      <c r="Q21842" s="30"/>
    </row>
    <row r="21843" spans="17:17" x14ac:dyDescent="0.25">
      <c r="Q21843" s="30"/>
    </row>
    <row r="21844" spans="17:17" x14ac:dyDescent="0.25">
      <c r="Q21844" s="30"/>
    </row>
    <row r="21845" spans="17:17" x14ac:dyDescent="0.25">
      <c r="Q21845" s="30"/>
    </row>
    <row r="21846" spans="17:17" x14ac:dyDescent="0.25">
      <c r="Q21846" s="30"/>
    </row>
    <row r="21847" spans="17:17" x14ac:dyDescent="0.25">
      <c r="Q21847" s="30"/>
    </row>
    <row r="21848" spans="17:17" x14ac:dyDescent="0.25">
      <c r="Q21848" s="30"/>
    </row>
    <row r="21849" spans="17:17" x14ac:dyDescent="0.25">
      <c r="Q21849" s="30"/>
    </row>
    <row r="21850" spans="17:17" x14ac:dyDescent="0.25">
      <c r="Q21850" s="30"/>
    </row>
    <row r="21851" spans="17:17" x14ac:dyDescent="0.25">
      <c r="Q21851" s="30"/>
    </row>
    <row r="21852" spans="17:17" x14ac:dyDescent="0.25">
      <c r="Q21852" s="30"/>
    </row>
    <row r="21853" spans="17:17" x14ac:dyDescent="0.25">
      <c r="Q21853" s="30"/>
    </row>
    <row r="21854" spans="17:17" x14ac:dyDescent="0.25">
      <c r="Q21854" s="30"/>
    </row>
    <row r="21855" spans="17:17" x14ac:dyDescent="0.25">
      <c r="Q21855" s="30"/>
    </row>
    <row r="21856" spans="17:17" x14ac:dyDescent="0.25">
      <c r="Q21856" s="30"/>
    </row>
    <row r="21857" spans="17:17" x14ac:dyDescent="0.25">
      <c r="Q21857" s="30"/>
    </row>
    <row r="21858" spans="17:17" x14ac:dyDescent="0.25">
      <c r="Q21858" s="30"/>
    </row>
    <row r="21859" spans="17:17" x14ac:dyDescent="0.25">
      <c r="Q21859" s="30"/>
    </row>
    <row r="21860" spans="17:17" x14ac:dyDescent="0.25">
      <c r="Q21860" s="30"/>
    </row>
    <row r="21861" spans="17:17" x14ac:dyDescent="0.25">
      <c r="Q21861" s="30"/>
    </row>
    <row r="21862" spans="17:17" x14ac:dyDescent="0.25">
      <c r="Q21862" s="30"/>
    </row>
    <row r="21863" spans="17:17" x14ac:dyDescent="0.25">
      <c r="Q21863" s="30"/>
    </row>
    <row r="21864" spans="17:17" x14ac:dyDescent="0.25">
      <c r="Q21864" s="30"/>
    </row>
    <row r="21865" spans="17:17" x14ac:dyDescent="0.25">
      <c r="Q21865" s="30"/>
    </row>
    <row r="21866" spans="17:17" x14ac:dyDescent="0.25">
      <c r="Q21866" s="30"/>
    </row>
    <row r="21867" spans="17:17" x14ac:dyDescent="0.25">
      <c r="Q21867" s="30"/>
    </row>
    <row r="21868" spans="17:17" x14ac:dyDescent="0.25">
      <c r="Q21868" s="30"/>
    </row>
    <row r="21869" spans="17:17" x14ac:dyDescent="0.25">
      <c r="Q21869" s="30"/>
    </row>
    <row r="21870" spans="17:17" x14ac:dyDescent="0.25">
      <c r="Q21870" s="30"/>
    </row>
    <row r="21871" spans="17:17" x14ac:dyDescent="0.25">
      <c r="Q21871" s="30"/>
    </row>
    <row r="21872" spans="17:17" x14ac:dyDescent="0.25">
      <c r="Q21872" s="30"/>
    </row>
    <row r="21873" spans="17:17" x14ac:dyDescent="0.25">
      <c r="Q21873" s="30"/>
    </row>
    <row r="21874" spans="17:17" x14ac:dyDescent="0.25">
      <c r="Q21874" s="30"/>
    </row>
    <row r="21875" spans="17:17" x14ac:dyDescent="0.25">
      <c r="Q21875" s="30"/>
    </row>
    <row r="21876" spans="17:17" x14ac:dyDescent="0.25">
      <c r="Q21876" s="30"/>
    </row>
    <row r="21877" spans="17:17" x14ac:dyDescent="0.25">
      <c r="Q21877" s="30"/>
    </row>
    <row r="21878" spans="17:17" x14ac:dyDescent="0.25">
      <c r="Q21878" s="30"/>
    </row>
    <row r="21879" spans="17:17" x14ac:dyDescent="0.25">
      <c r="Q21879" s="30"/>
    </row>
    <row r="21880" spans="17:17" x14ac:dyDescent="0.25">
      <c r="Q21880" s="30"/>
    </row>
    <row r="21881" spans="17:17" x14ac:dyDescent="0.25">
      <c r="Q21881" s="30"/>
    </row>
    <row r="21882" spans="17:17" x14ac:dyDescent="0.25">
      <c r="Q21882" s="30"/>
    </row>
    <row r="21883" spans="17:17" x14ac:dyDescent="0.25">
      <c r="Q21883" s="30"/>
    </row>
    <row r="21884" spans="17:17" x14ac:dyDescent="0.25">
      <c r="Q21884" s="30"/>
    </row>
    <row r="21885" spans="17:17" x14ac:dyDescent="0.25">
      <c r="Q21885" s="30"/>
    </row>
    <row r="21886" spans="17:17" x14ac:dyDescent="0.25">
      <c r="Q21886" s="30"/>
    </row>
    <row r="21887" spans="17:17" x14ac:dyDescent="0.25">
      <c r="Q21887" s="30"/>
    </row>
    <row r="21888" spans="17:17" x14ac:dyDescent="0.25">
      <c r="Q21888" s="30"/>
    </row>
    <row r="21889" spans="17:17" x14ac:dyDescent="0.25">
      <c r="Q21889" s="30"/>
    </row>
    <row r="21890" spans="17:17" x14ac:dyDescent="0.25">
      <c r="Q21890" s="30"/>
    </row>
    <row r="21891" spans="17:17" x14ac:dyDescent="0.25">
      <c r="Q21891" s="30"/>
    </row>
    <row r="21892" spans="17:17" x14ac:dyDescent="0.25">
      <c r="Q21892" s="30"/>
    </row>
    <row r="21893" spans="17:17" x14ac:dyDescent="0.25">
      <c r="Q21893" s="30"/>
    </row>
    <row r="21894" spans="17:17" x14ac:dyDescent="0.25">
      <c r="Q21894" s="30"/>
    </row>
    <row r="21895" spans="17:17" x14ac:dyDescent="0.25">
      <c r="Q21895" s="30"/>
    </row>
    <row r="21896" spans="17:17" x14ac:dyDescent="0.25">
      <c r="Q21896" s="30"/>
    </row>
    <row r="21897" spans="17:17" x14ac:dyDescent="0.25">
      <c r="Q21897" s="30"/>
    </row>
    <row r="21898" spans="17:17" x14ac:dyDescent="0.25">
      <c r="Q21898" s="30"/>
    </row>
    <row r="21899" spans="17:17" x14ac:dyDescent="0.25">
      <c r="Q21899" s="30"/>
    </row>
    <row r="21900" spans="17:17" x14ac:dyDescent="0.25">
      <c r="Q21900" s="30"/>
    </row>
    <row r="21901" spans="17:17" x14ac:dyDescent="0.25">
      <c r="Q21901" s="30"/>
    </row>
    <row r="21902" spans="17:17" x14ac:dyDescent="0.25">
      <c r="Q21902" s="30"/>
    </row>
    <row r="21903" spans="17:17" x14ac:dyDescent="0.25">
      <c r="Q21903" s="30"/>
    </row>
    <row r="21904" spans="17:17" x14ac:dyDescent="0.25">
      <c r="Q21904" s="30"/>
    </row>
    <row r="21905" spans="17:17" x14ac:dyDescent="0.25">
      <c r="Q21905" s="30"/>
    </row>
    <row r="21906" spans="17:17" x14ac:dyDescent="0.25">
      <c r="Q21906" s="30"/>
    </row>
    <row r="21907" spans="17:17" x14ac:dyDescent="0.25">
      <c r="Q21907" s="30"/>
    </row>
    <row r="21908" spans="17:17" x14ac:dyDescent="0.25">
      <c r="Q21908" s="30"/>
    </row>
    <row r="21909" spans="17:17" x14ac:dyDescent="0.25">
      <c r="Q21909" s="30"/>
    </row>
    <row r="21910" spans="17:17" x14ac:dyDescent="0.25">
      <c r="Q21910" s="30"/>
    </row>
    <row r="21911" spans="17:17" x14ac:dyDescent="0.25">
      <c r="Q21911" s="30"/>
    </row>
    <row r="21912" spans="17:17" x14ac:dyDescent="0.25">
      <c r="Q21912" s="30"/>
    </row>
    <row r="21913" spans="17:17" x14ac:dyDescent="0.25">
      <c r="Q21913" s="30"/>
    </row>
    <row r="21914" spans="17:17" x14ac:dyDescent="0.25">
      <c r="Q21914" s="30"/>
    </row>
    <row r="21915" spans="17:17" x14ac:dyDescent="0.25">
      <c r="Q21915" s="30"/>
    </row>
    <row r="21916" spans="17:17" x14ac:dyDescent="0.25">
      <c r="Q21916" s="30"/>
    </row>
    <row r="21917" spans="17:17" x14ac:dyDescent="0.25">
      <c r="Q21917" s="30"/>
    </row>
    <row r="21918" spans="17:17" x14ac:dyDescent="0.25">
      <c r="Q21918" s="30"/>
    </row>
    <row r="21919" spans="17:17" x14ac:dyDescent="0.25">
      <c r="Q21919" s="30"/>
    </row>
    <row r="21920" spans="17:17" x14ac:dyDescent="0.25">
      <c r="Q21920" s="30"/>
    </row>
    <row r="21921" spans="17:17" x14ac:dyDescent="0.25">
      <c r="Q21921" s="30"/>
    </row>
    <row r="21922" spans="17:17" x14ac:dyDescent="0.25">
      <c r="Q21922" s="30"/>
    </row>
    <row r="21923" spans="17:17" x14ac:dyDescent="0.25">
      <c r="Q21923" s="30"/>
    </row>
    <row r="21924" spans="17:17" x14ac:dyDescent="0.25">
      <c r="Q21924" s="30"/>
    </row>
    <row r="21925" spans="17:17" x14ac:dyDescent="0.25">
      <c r="Q21925" s="30"/>
    </row>
    <row r="21926" spans="17:17" x14ac:dyDescent="0.25">
      <c r="Q21926" s="30"/>
    </row>
    <row r="21927" spans="17:17" x14ac:dyDescent="0.25">
      <c r="Q21927" s="30"/>
    </row>
    <row r="21928" spans="17:17" x14ac:dyDescent="0.25">
      <c r="Q21928" s="30"/>
    </row>
    <row r="21929" spans="17:17" x14ac:dyDescent="0.25">
      <c r="Q21929" s="30"/>
    </row>
    <row r="21930" spans="17:17" x14ac:dyDescent="0.25">
      <c r="Q21930" s="30"/>
    </row>
    <row r="21931" spans="17:17" x14ac:dyDescent="0.25">
      <c r="Q21931" s="30"/>
    </row>
    <row r="21932" spans="17:17" x14ac:dyDescent="0.25">
      <c r="Q21932" s="30"/>
    </row>
    <row r="21933" spans="17:17" x14ac:dyDescent="0.25">
      <c r="Q21933" s="30"/>
    </row>
    <row r="21934" spans="17:17" x14ac:dyDescent="0.25">
      <c r="Q21934" s="30"/>
    </row>
    <row r="21935" spans="17:17" x14ac:dyDescent="0.25">
      <c r="Q21935" s="30"/>
    </row>
    <row r="21936" spans="17:17" x14ac:dyDescent="0.25">
      <c r="Q21936" s="30"/>
    </row>
    <row r="21937" spans="17:17" x14ac:dyDescent="0.25">
      <c r="Q21937" s="30"/>
    </row>
    <row r="21938" spans="17:17" x14ac:dyDescent="0.25">
      <c r="Q21938" s="30"/>
    </row>
    <row r="21939" spans="17:17" x14ac:dyDescent="0.25">
      <c r="Q21939" s="30"/>
    </row>
    <row r="21940" spans="17:17" x14ac:dyDescent="0.25">
      <c r="Q21940" s="30"/>
    </row>
    <row r="21941" spans="17:17" x14ac:dyDescent="0.25">
      <c r="Q21941" s="30"/>
    </row>
    <row r="21942" spans="17:17" x14ac:dyDescent="0.25">
      <c r="Q21942" s="30"/>
    </row>
    <row r="21943" spans="17:17" x14ac:dyDescent="0.25">
      <c r="Q21943" s="30"/>
    </row>
    <row r="21944" spans="17:17" x14ac:dyDescent="0.25">
      <c r="Q21944" s="30"/>
    </row>
    <row r="21945" spans="17:17" x14ac:dyDescent="0.25">
      <c r="Q21945" s="30"/>
    </row>
    <row r="21946" spans="17:17" x14ac:dyDescent="0.25">
      <c r="Q21946" s="30"/>
    </row>
    <row r="21947" spans="17:17" x14ac:dyDescent="0.25">
      <c r="Q21947" s="30"/>
    </row>
    <row r="21948" spans="17:17" x14ac:dyDescent="0.25">
      <c r="Q21948" s="30"/>
    </row>
    <row r="21949" spans="17:17" x14ac:dyDescent="0.25">
      <c r="Q21949" s="30"/>
    </row>
    <row r="21950" spans="17:17" x14ac:dyDescent="0.25">
      <c r="Q21950" s="30"/>
    </row>
    <row r="21951" spans="17:17" x14ac:dyDescent="0.25">
      <c r="Q21951" s="30"/>
    </row>
    <row r="21952" spans="17:17" x14ac:dyDescent="0.25">
      <c r="Q21952" s="30"/>
    </row>
    <row r="21953" spans="17:17" x14ac:dyDescent="0.25">
      <c r="Q21953" s="30"/>
    </row>
    <row r="21954" spans="17:17" x14ac:dyDescent="0.25">
      <c r="Q21954" s="30"/>
    </row>
    <row r="21955" spans="17:17" x14ac:dyDescent="0.25">
      <c r="Q21955" s="30"/>
    </row>
    <row r="21956" spans="17:17" x14ac:dyDescent="0.25">
      <c r="Q21956" s="30"/>
    </row>
    <row r="21957" spans="17:17" x14ac:dyDescent="0.25">
      <c r="Q21957" s="30"/>
    </row>
    <row r="21958" spans="17:17" x14ac:dyDescent="0.25">
      <c r="Q21958" s="30"/>
    </row>
    <row r="21959" spans="17:17" x14ac:dyDescent="0.25">
      <c r="Q21959" s="30"/>
    </row>
    <row r="21960" spans="17:17" x14ac:dyDescent="0.25">
      <c r="Q21960" s="30"/>
    </row>
    <row r="21961" spans="17:17" x14ac:dyDescent="0.25">
      <c r="Q21961" s="30"/>
    </row>
    <row r="21962" spans="17:17" x14ac:dyDescent="0.25">
      <c r="Q21962" s="30"/>
    </row>
    <row r="21963" spans="17:17" x14ac:dyDescent="0.25">
      <c r="Q21963" s="30"/>
    </row>
    <row r="21964" spans="17:17" x14ac:dyDescent="0.25">
      <c r="Q21964" s="30"/>
    </row>
    <row r="21965" spans="17:17" x14ac:dyDescent="0.25">
      <c r="Q21965" s="30"/>
    </row>
    <row r="21966" spans="17:17" x14ac:dyDescent="0.25">
      <c r="Q21966" s="30"/>
    </row>
    <row r="21967" spans="17:17" x14ac:dyDescent="0.25">
      <c r="Q21967" s="30"/>
    </row>
    <row r="21968" spans="17:17" x14ac:dyDescent="0.25">
      <c r="Q21968" s="30"/>
    </row>
    <row r="21969" spans="17:17" x14ac:dyDescent="0.25">
      <c r="Q21969" s="30"/>
    </row>
    <row r="21970" spans="17:17" x14ac:dyDescent="0.25">
      <c r="Q21970" s="30"/>
    </row>
    <row r="21971" spans="17:17" x14ac:dyDescent="0.25">
      <c r="Q21971" s="30"/>
    </row>
    <row r="21972" spans="17:17" x14ac:dyDescent="0.25">
      <c r="Q21972" s="30"/>
    </row>
    <row r="21973" spans="17:17" x14ac:dyDescent="0.25">
      <c r="Q21973" s="30"/>
    </row>
    <row r="21974" spans="17:17" x14ac:dyDescent="0.25">
      <c r="Q21974" s="30"/>
    </row>
    <row r="21975" spans="17:17" x14ac:dyDescent="0.25">
      <c r="Q21975" s="30"/>
    </row>
    <row r="21976" spans="17:17" x14ac:dyDescent="0.25">
      <c r="Q21976" s="30"/>
    </row>
    <row r="21977" spans="17:17" x14ac:dyDescent="0.25">
      <c r="Q21977" s="30"/>
    </row>
    <row r="21978" spans="17:17" x14ac:dyDescent="0.25">
      <c r="Q21978" s="30"/>
    </row>
    <row r="21979" spans="17:17" x14ac:dyDescent="0.25">
      <c r="Q21979" s="30"/>
    </row>
    <row r="21980" spans="17:17" x14ac:dyDescent="0.25">
      <c r="Q21980" s="30"/>
    </row>
    <row r="21981" spans="17:17" x14ac:dyDescent="0.25">
      <c r="Q21981" s="30"/>
    </row>
    <row r="21982" spans="17:17" x14ac:dyDescent="0.25">
      <c r="Q21982" s="30"/>
    </row>
    <row r="21983" spans="17:17" x14ac:dyDescent="0.25">
      <c r="Q21983" s="30"/>
    </row>
    <row r="21984" spans="17:17" x14ac:dyDescent="0.25">
      <c r="Q21984" s="30"/>
    </row>
    <row r="21985" spans="17:17" x14ac:dyDescent="0.25">
      <c r="Q21985" s="30"/>
    </row>
    <row r="21986" spans="17:17" x14ac:dyDescent="0.25">
      <c r="Q21986" s="30"/>
    </row>
    <row r="21987" spans="17:17" x14ac:dyDescent="0.25">
      <c r="Q21987" s="30"/>
    </row>
    <row r="21988" spans="17:17" x14ac:dyDescent="0.25">
      <c r="Q21988" s="30"/>
    </row>
    <row r="21989" spans="17:17" x14ac:dyDescent="0.25">
      <c r="Q21989" s="30"/>
    </row>
    <row r="21990" spans="17:17" x14ac:dyDescent="0.25">
      <c r="Q21990" s="30"/>
    </row>
    <row r="21991" spans="17:17" x14ac:dyDescent="0.25">
      <c r="Q21991" s="30"/>
    </row>
    <row r="21992" spans="17:17" x14ac:dyDescent="0.25">
      <c r="Q21992" s="30"/>
    </row>
    <row r="21993" spans="17:17" x14ac:dyDescent="0.25">
      <c r="Q21993" s="30"/>
    </row>
    <row r="21994" spans="17:17" x14ac:dyDescent="0.25">
      <c r="Q21994" s="30"/>
    </row>
    <row r="21995" spans="17:17" x14ac:dyDescent="0.25">
      <c r="Q21995" s="30"/>
    </row>
    <row r="21996" spans="17:17" x14ac:dyDescent="0.25">
      <c r="Q21996" s="30"/>
    </row>
    <row r="21997" spans="17:17" x14ac:dyDescent="0.25">
      <c r="Q21997" s="30"/>
    </row>
    <row r="21998" spans="17:17" x14ac:dyDescent="0.25">
      <c r="Q21998" s="30"/>
    </row>
    <row r="21999" spans="17:17" x14ac:dyDescent="0.25">
      <c r="Q21999" s="30"/>
    </row>
    <row r="22000" spans="17:17" x14ac:dyDescent="0.25">
      <c r="Q22000" s="30"/>
    </row>
    <row r="22001" spans="17:17" x14ac:dyDescent="0.25">
      <c r="Q22001" s="30"/>
    </row>
    <row r="22002" spans="17:17" x14ac:dyDescent="0.25">
      <c r="Q22002" s="30"/>
    </row>
    <row r="22003" spans="17:17" x14ac:dyDescent="0.25">
      <c r="Q22003" s="30"/>
    </row>
    <row r="22004" spans="17:17" x14ac:dyDescent="0.25">
      <c r="Q22004" s="30"/>
    </row>
    <row r="22005" spans="17:17" x14ac:dyDescent="0.25">
      <c r="Q22005" s="30"/>
    </row>
    <row r="22006" spans="17:17" x14ac:dyDescent="0.25">
      <c r="Q22006" s="30"/>
    </row>
    <row r="22007" spans="17:17" x14ac:dyDescent="0.25">
      <c r="Q22007" s="30"/>
    </row>
    <row r="22008" spans="17:17" x14ac:dyDescent="0.25">
      <c r="Q22008" s="30"/>
    </row>
    <row r="22009" spans="17:17" x14ac:dyDescent="0.25">
      <c r="Q22009" s="30"/>
    </row>
    <row r="22010" spans="17:17" x14ac:dyDescent="0.25">
      <c r="Q22010" s="30"/>
    </row>
    <row r="22011" spans="17:17" x14ac:dyDescent="0.25">
      <c r="Q22011" s="30"/>
    </row>
    <row r="22012" spans="17:17" x14ac:dyDescent="0.25">
      <c r="Q22012" s="30"/>
    </row>
    <row r="22013" spans="17:17" x14ac:dyDescent="0.25">
      <c r="Q22013" s="30"/>
    </row>
    <row r="22014" spans="17:17" x14ac:dyDescent="0.25">
      <c r="Q22014" s="30"/>
    </row>
    <row r="22015" spans="17:17" x14ac:dyDescent="0.25">
      <c r="Q22015" s="30"/>
    </row>
    <row r="22016" spans="17:17" x14ac:dyDescent="0.25">
      <c r="Q22016" s="30"/>
    </row>
    <row r="22017" spans="17:17" x14ac:dyDescent="0.25">
      <c r="Q22017" s="30"/>
    </row>
    <row r="22018" spans="17:17" x14ac:dyDescent="0.25">
      <c r="Q22018" s="30"/>
    </row>
    <row r="22019" spans="17:17" x14ac:dyDescent="0.25">
      <c r="Q22019" s="30"/>
    </row>
    <row r="22020" spans="17:17" x14ac:dyDescent="0.25">
      <c r="Q22020" s="30"/>
    </row>
    <row r="22021" spans="17:17" x14ac:dyDescent="0.25">
      <c r="Q22021" s="30"/>
    </row>
    <row r="22022" spans="17:17" x14ac:dyDescent="0.25">
      <c r="Q22022" s="30"/>
    </row>
    <row r="22023" spans="17:17" x14ac:dyDescent="0.25">
      <c r="Q22023" s="30"/>
    </row>
    <row r="22024" spans="17:17" x14ac:dyDescent="0.25">
      <c r="Q22024" s="30"/>
    </row>
    <row r="22025" spans="17:17" x14ac:dyDescent="0.25">
      <c r="Q22025" s="30"/>
    </row>
    <row r="22026" spans="17:17" x14ac:dyDescent="0.25">
      <c r="Q22026" s="30"/>
    </row>
    <row r="22027" spans="17:17" x14ac:dyDescent="0.25">
      <c r="Q22027" s="30"/>
    </row>
    <row r="22028" spans="17:17" x14ac:dyDescent="0.25">
      <c r="Q22028" s="30"/>
    </row>
    <row r="22029" spans="17:17" x14ac:dyDescent="0.25">
      <c r="Q22029" s="30"/>
    </row>
    <row r="22030" spans="17:17" x14ac:dyDescent="0.25">
      <c r="Q22030" s="30"/>
    </row>
    <row r="22031" spans="17:17" x14ac:dyDescent="0.25">
      <c r="Q22031" s="30"/>
    </row>
    <row r="22032" spans="17:17" x14ac:dyDescent="0.25">
      <c r="Q22032" s="30"/>
    </row>
    <row r="22033" spans="17:17" x14ac:dyDescent="0.25">
      <c r="Q22033" s="30"/>
    </row>
    <row r="22034" spans="17:17" x14ac:dyDescent="0.25">
      <c r="Q22034" s="30"/>
    </row>
    <row r="22035" spans="17:17" x14ac:dyDescent="0.25">
      <c r="Q22035" s="30"/>
    </row>
    <row r="22036" spans="17:17" x14ac:dyDescent="0.25">
      <c r="Q22036" s="30"/>
    </row>
    <row r="22037" spans="17:17" x14ac:dyDescent="0.25">
      <c r="Q22037" s="30"/>
    </row>
    <row r="22038" spans="17:17" x14ac:dyDescent="0.25">
      <c r="Q22038" s="30"/>
    </row>
    <row r="22039" spans="17:17" x14ac:dyDescent="0.25">
      <c r="Q22039" s="30"/>
    </row>
    <row r="22040" spans="17:17" x14ac:dyDescent="0.25">
      <c r="Q22040" s="30"/>
    </row>
    <row r="22041" spans="17:17" x14ac:dyDescent="0.25">
      <c r="Q22041" s="30"/>
    </row>
    <row r="22042" spans="17:17" x14ac:dyDescent="0.25">
      <c r="Q22042" s="30"/>
    </row>
    <row r="22043" spans="17:17" x14ac:dyDescent="0.25">
      <c r="Q22043" s="30"/>
    </row>
    <row r="22044" spans="17:17" x14ac:dyDescent="0.25">
      <c r="Q22044" s="30"/>
    </row>
    <row r="22045" spans="17:17" x14ac:dyDescent="0.25">
      <c r="Q22045" s="30"/>
    </row>
    <row r="22046" spans="17:17" x14ac:dyDescent="0.25">
      <c r="Q22046" s="30"/>
    </row>
    <row r="22047" spans="17:17" x14ac:dyDescent="0.25">
      <c r="Q22047" s="30"/>
    </row>
    <row r="22048" spans="17:17" x14ac:dyDescent="0.25">
      <c r="Q22048" s="30"/>
    </row>
    <row r="22049" spans="17:17" x14ac:dyDescent="0.25">
      <c r="Q22049" s="30"/>
    </row>
    <row r="22050" spans="17:17" x14ac:dyDescent="0.25">
      <c r="Q22050" s="30"/>
    </row>
    <row r="22051" spans="17:17" x14ac:dyDescent="0.25">
      <c r="Q22051" s="30"/>
    </row>
    <row r="22052" spans="17:17" x14ac:dyDescent="0.25">
      <c r="Q22052" s="30"/>
    </row>
    <row r="22053" spans="17:17" x14ac:dyDescent="0.25">
      <c r="Q22053" s="30"/>
    </row>
    <row r="22054" spans="17:17" x14ac:dyDescent="0.25">
      <c r="Q22054" s="30"/>
    </row>
    <row r="22055" spans="17:17" x14ac:dyDescent="0.25">
      <c r="Q22055" s="30"/>
    </row>
    <row r="22056" spans="17:17" x14ac:dyDescent="0.25">
      <c r="Q22056" s="30"/>
    </row>
    <row r="22057" spans="17:17" x14ac:dyDescent="0.25">
      <c r="Q22057" s="30"/>
    </row>
    <row r="22058" spans="17:17" x14ac:dyDescent="0.25">
      <c r="Q22058" s="30"/>
    </row>
    <row r="22059" spans="17:17" x14ac:dyDescent="0.25">
      <c r="Q22059" s="30"/>
    </row>
    <row r="22060" spans="17:17" x14ac:dyDescent="0.25">
      <c r="Q22060" s="30"/>
    </row>
    <row r="22061" spans="17:17" x14ac:dyDescent="0.25">
      <c r="Q22061" s="30"/>
    </row>
    <row r="22062" spans="17:17" x14ac:dyDescent="0.25">
      <c r="Q22062" s="30"/>
    </row>
    <row r="22063" spans="17:17" x14ac:dyDescent="0.25">
      <c r="Q22063" s="30"/>
    </row>
    <row r="22064" spans="17:17" x14ac:dyDescent="0.25">
      <c r="Q22064" s="30"/>
    </row>
    <row r="22065" spans="17:17" x14ac:dyDescent="0.25">
      <c r="Q22065" s="30"/>
    </row>
    <row r="22066" spans="17:17" x14ac:dyDescent="0.25">
      <c r="Q22066" s="30"/>
    </row>
    <row r="22067" spans="17:17" x14ac:dyDescent="0.25">
      <c r="Q22067" s="30"/>
    </row>
    <row r="22068" spans="17:17" x14ac:dyDescent="0.25">
      <c r="Q22068" s="30"/>
    </row>
    <row r="22069" spans="17:17" x14ac:dyDescent="0.25">
      <c r="Q22069" s="30"/>
    </row>
    <row r="22070" spans="17:17" x14ac:dyDescent="0.25">
      <c r="Q22070" s="30"/>
    </row>
    <row r="22071" spans="17:17" x14ac:dyDescent="0.25">
      <c r="Q22071" s="30"/>
    </row>
    <row r="22072" spans="17:17" x14ac:dyDescent="0.25">
      <c r="Q22072" s="30"/>
    </row>
    <row r="22073" spans="17:17" x14ac:dyDescent="0.25">
      <c r="Q22073" s="30"/>
    </row>
    <row r="22074" spans="17:17" x14ac:dyDescent="0.25">
      <c r="Q22074" s="30"/>
    </row>
    <row r="22075" spans="17:17" x14ac:dyDescent="0.25">
      <c r="Q22075" s="30"/>
    </row>
    <row r="22076" spans="17:17" x14ac:dyDescent="0.25">
      <c r="Q22076" s="30"/>
    </row>
    <row r="22077" spans="17:17" x14ac:dyDescent="0.25">
      <c r="Q22077" s="30"/>
    </row>
    <row r="22078" spans="17:17" x14ac:dyDescent="0.25">
      <c r="Q22078" s="30"/>
    </row>
    <row r="22079" spans="17:17" x14ac:dyDescent="0.25">
      <c r="Q22079" s="30"/>
    </row>
    <row r="22080" spans="17:17" x14ac:dyDescent="0.25">
      <c r="Q22080" s="30"/>
    </row>
    <row r="22081" spans="17:17" x14ac:dyDescent="0.25">
      <c r="Q22081" s="30"/>
    </row>
    <row r="22082" spans="17:17" x14ac:dyDescent="0.25">
      <c r="Q22082" s="30"/>
    </row>
    <row r="22083" spans="17:17" x14ac:dyDescent="0.25">
      <c r="Q22083" s="30"/>
    </row>
    <row r="22084" spans="17:17" x14ac:dyDescent="0.25">
      <c r="Q22084" s="30"/>
    </row>
    <row r="22085" spans="17:17" x14ac:dyDescent="0.25">
      <c r="Q22085" s="30"/>
    </row>
    <row r="22086" spans="17:17" x14ac:dyDescent="0.25">
      <c r="Q22086" s="30"/>
    </row>
    <row r="22087" spans="17:17" x14ac:dyDescent="0.25">
      <c r="Q22087" s="30"/>
    </row>
    <row r="22088" spans="17:17" x14ac:dyDescent="0.25">
      <c r="Q22088" s="30"/>
    </row>
    <row r="22089" spans="17:17" x14ac:dyDescent="0.25">
      <c r="Q22089" s="30"/>
    </row>
    <row r="22090" spans="17:17" x14ac:dyDescent="0.25">
      <c r="Q22090" s="30"/>
    </row>
    <row r="22091" spans="17:17" x14ac:dyDescent="0.25">
      <c r="Q22091" s="30"/>
    </row>
    <row r="22092" spans="17:17" x14ac:dyDescent="0.25">
      <c r="Q22092" s="30"/>
    </row>
    <row r="22093" spans="17:17" x14ac:dyDescent="0.25">
      <c r="Q22093" s="30"/>
    </row>
    <row r="22094" spans="17:17" x14ac:dyDescent="0.25">
      <c r="Q22094" s="30"/>
    </row>
    <row r="22095" spans="17:17" x14ac:dyDescent="0.25">
      <c r="Q22095" s="30"/>
    </row>
    <row r="22096" spans="17:17" x14ac:dyDescent="0.25">
      <c r="Q22096" s="30"/>
    </row>
    <row r="22097" spans="17:17" x14ac:dyDescent="0.25">
      <c r="Q22097" s="30"/>
    </row>
    <row r="22098" spans="17:17" x14ac:dyDescent="0.25">
      <c r="Q22098" s="30"/>
    </row>
    <row r="22099" spans="17:17" x14ac:dyDescent="0.25">
      <c r="Q22099" s="30"/>
    </row>
    <row r="22100" spans="17:17" x14ac:dyDescent="0.25">
      <c r="Q22100" s="30"/>
    </row>
    <row r="22101" spans="17:17" x14ac:dyDescent="0.25">
      <c r="Q22101" s="30"/>
    </row>
    <row r="22102" spans="17:17" x14ac:dyDescent="0.25">
      <c r="Q22102" s="30"/>
    </row>
    <row r="22103" spans="17:17" x14ac:dyDescent="0.25">
      <c r="Q22103" s="30"/>
    </row>
    <row r="22104" spans="17:17" x14ac:dyDescent="0.25">
      <c r="Q22104" s="30"/>
    </row>
    <row r="22105" spans="17:17" x14ac:dyDescent="0.25">
      <c r="Q22105" s="30"/>
    </row>
    <row r="22106" spans="17:17" x14ac:dyDescent="0.25">
      <c r="Q22106" s="30"/>
    </row>
    <row r="22107" spans="17:17" x14ac:dyDescent="0.25">
      <c r="Q22107" s="30"/>
    </row>
    <row r="22108" spans="17:17" x14ac:dyDescent="0.25">
      <c r="Q22108" s="30"/>
    </row>
    <row r="22109" spans="17:17" x14ac:dyDescent="0.25">
      <c r="Q22109" s="30"/>
    </row>
    <row r="22110" spans="17:17" x14ac:dyDescent="0.25">
      <c r="Q22110" s="30"/>
    </row>
    <row r="22111" spans="17:17" x14ac:dyDescent="0.25">
      <c r="Q22111" s="30"/>
    </row>
    <row r="22112" spans="17:17" x14ac:dyDescent="0.25">
      <c r="Q22112" s="30"/>
    </row>
    <row r="22113" spans="17:17" x14ac:dyDescent="0.25">
      <c r="Q22113" s="30"/>
    </row>
    <row r="22114" spans="17:17" x14ac:dyDescent="0.25">
      <c r="Q22114" s="30"/>
    </row>
    <row r="22115" spans="17:17" x14ac:dyDescent="0.25">
      <c r="Q22115" s="30"/>
    </row>
    <row r="22116" spans="17:17" x14ac:dyDescent="0.25">
      <c r="Q22116" s="30"/>
    </row>
    <row r="22117" spans="17:17" x14ac:dyDescent="0.25">
      <c r="Q22117" s="30"/>
    </row>
    <row r="22118" spans="17:17" x14ac:dyDescent="0.25">
      <c r="Q22118" s="30"/>
    </row>
    <row r="22119" spans="17:17" x14ac:dyDescent="0.25">
      <c r="Q22119" s="30"/>
    </row>
    <row r="22120" spans="17:17" x14ac:dyDescent="0.25">
      <c r="Q22120" s="30"/>
    </row>
    <row r="22121" spans="17:17" x14ac:dyDescent="0.25">
      <c r="Q22121" s="30"/>
    </row>
    <row r="22122" spans="17:17" x14ac:dyDescent="0.25">
      <c r="Q22122" s="30"/>
    </row>
    <row r="22123" spans="17:17" x14ac:dyDescent="0.25">
      <c r="Q22123" s="30"/>
    </row>
    <row r="22124" spans="17:17" x14ac:dyDescent="0.25">
      <c r="Q22124" s="30"/>
    </row>
    <row r="22125" spans="17:17" x14ac:dyDescent="0.25">
      <c r="Q22125" s="30"/>
    </row>
    <row r="22126" spans="17:17" x14ac:dyDescent="0.25">
      <c r="Q22126" s="30"/>
    </row>
    <row r="22127" spans="17:17" x14ac:dyDescent="0.25">
      <c r="Q22127" s="30"/>
    </row>
    <row r="22128" spans="17:17" x14ac:dyDescent="0.25">
      <c r="Q22128" s="30"/>
    </row>
    <row r="22129" spans="17:17" x14ac:dyDescent="0.25">
      <c r="Q22129" s="30"/>
    </row>
    <row r="22130" spans="17:17" x14ac:dyDescent="0.25">
      <c r="Q22130" s="30"/>
    </row>
    <row r="22131" spans="17:17" x14ac:dyDescent="0.25">
      <c r="Q22131" s="30"/>
    </row>
    <row r="22132" spans="17:17" x14ac:dyDescent="0.25">
      <c r="Q22132" s="30"/>
    </row>
    <row r="22133" spans="17:17" x14ac:dyDescent="0.25">
      <c r="Q22133" s="30"/>
    </row>
    <row r="22134" spans="17:17" x14ac:dyDescent="0.25">
      <c r="Q22134" s="30"/>
    </row>
    <row r="22135" spans="17:17" x14ac:dyDescent="0.25">
      <c r="Q22135" s="30"/>
    </row>
    <row r="22136" spans="17:17" x14ac:dyDescent="0.25">
      <c r="Q22136" s="30"/>
    </row>
    <row r="22137" spans="17:17" x14ac:dyDescent="0.25">
      <c r="Q22137" s="30"/>
    </row>
    <row r="22138" spans="17:17" x14ac:dyDescent="0.25">
      <c r="Q22138" s="30"/>
    </row>
    <row r="22139" spans="17:17" x14ac:dyDescent="0.25">
      <c r="Q22139" s="30"/>
    </row>
    <row r="22140" spans="17:17" x14ac:dyDescent="0.25">
      <c r="Q22140" s="30"/>
    </row>
    <row r="22141" spans="17:17" x14ac:dyDescent="0.25">
      <c r="Q22141" s="30"/>
    </row>
    <row r="22142" spans="17:17" x14ac:dyDescent="0.25">
      <c r="Q22142" s="30"/>
    </row>
    <row r="22143" spans="17:17" x14ac:dyDescent="0.25">
      <c r="Q22143" s="30"/>
    </row>
    <row r="22144" spans="17:17" x14ac:dyDescent="0.25">
      <c r="Q22144" s="30"/>
    </row>
    <row r="22145" spans="17:17" x14ac:dyDescent="0.25">
      <c r="Q22145" s="30"/>
    </row>
    <row r="22146" spans="17:17" x14ac:dyDescent="0.25">
      <c r="Q22146" s="30"/>
    </row>
    <row r="22147" spans="17:17" x14ac:dyDescent="0.25">
      <c r="Q22147" s="30"/>
    </row>
    <row r="22148" spans="17:17" x14ac:dyDescent="0.25">
      <c r="Q22148" s="30"/>
    </row>
    <row r="22149" spans="17:17" x14ac:dyDescent="0.25">
      <c r="Q22149" s="30"/>
    </row>
    <row r="22150" spans="17:17" x14ac:dyDescent="0.25">
      <c r="Q22150" s="30"/>
    </row>
    <row r="22151" spans="17:17" x14ac:dyDescent="0.25">
      <c r="Q22151" s="30"/>
    </row>
    <row r="22152" spans="17:17" x14ac:dyDescent="0.25">
      <c r="Q22152" s="30"/>
    </row>
    <row r="22153" spans="17:17" x14ac:dyDescent="0.25">
      <c r="Q22153" s="30"/>
    </row>
    <row r="22154" spans="17:17" x14ac:dyDescent="0.25">
      <c r="Q22154" s="30"/>
    </row>
    <row r="22155" spans="17:17" x14ac:dyDescent="0.25">
      <c r="Q22155" s="30"/>
    </row>
    <row r="22156" spans="17:17" x14ac:dyDescent="0.25">
      <c r="Q22156" s="30"/>
    </row>
    <row r="22157" spans="17:17" x14ac:dyDescent="0.25">
      <c r="Q22157" s="30"/>
    </row>
    <row r="22158" spans="17:17" x14ac:dyDescent="0.25">
      <c r="Q22158" s="30"/>
    </row>
    <row r="22159" spans="17:17" x14ac:dyDescent="0.25">
      <c r="Q22159" s="30"/>
    </row>
    <row r="22160" spans="17:17" x14ac:dyDescent="0.25">
      <c r="Q22160" s="30"/>
    </row>
    <row r="22161" spans="17:17" x14ac:dyDescent="0.25">
      <c r="Q22161" s="30"/>
    </row>
    <row r="22162" spans="17:17" x14ac:dyDescent="0.25">
      <c r="Q22162" s="30"/>
    </row>
    <row r="22163" spans="17:17" x14ac:dyDescent="0.25">
      <c r="Q22163" s="30"/>
    </row>
    <row r="22164" spans="17:17" x14ac:dyDescent="0.25">
      <c r="Q22164" s="30"/>
    </row>
    <row r="22165" spans="17:17" x14ac:dyDescent="0.25">
      <c r="Q22165" s="30"/>
    </row>
    <row r="22166" spans="17:17" x14ac:dyDescent="0.25">
      <c r="Q22166" s="30"/>
    </row>
    <row r="22167" spans="17:17" x14ac:dyDescent="0.25">
      <c r="Q22167" s="30"/>
    </row>
    <row r="22168" spans="17:17" x14ac:dyDescent="0.25">
      <c r="Q22168" s="30"/>
    </row>
    <row r="22169" spans="17:17" x14ac:dyDescent="0.25">
      <c r="Q22169" s="30"/>
    </row>
    <row r="22170" spans="17:17" x14ac:dyDescent="0.25">
      <c r="Q22170" s="30"/>
    </row>
    <row r="22171" spans="17:17" x14ac:dyDescent="0.25">
      <c r="Q22171" s="30"/>
    </row>
    <row r="22172" spans="17:17" x14ac:dyDescent="0.25">
      <c r="Q22172" s="30"/>
    </row>
    <row r="22173" spans="17:17" x14ac:dyDescent="0.25">
      <c r="Q22173" s="30"/>
    </row>
    <row r="22174" spans="17:17" x14ac:dyDescent="0.25">
      <c r="Q22174" s="30"/>
    </row>
    <row r="22175" spans="17:17" x14ac:dyDescent="0.25">
      <c r="Q22175" s="30"/>
    </row>
    <row r="22176" spans="17:17" x14ac:dyDescent="0.25">
      <c r="Q22176" s="30"/>
    </row>
    <row r="22177" spans="17:17" x14ac:dyDescent="0.25">
      <c r="Q22177" s="30"/>
    </row>
    <row r="22178" spans="17:17" x14ac:dyDescent="0.25">
      <c r="Q22178" s="30"/>
    </row>
    <row r="22179" spans="17:17" x14ac:dyDescent="0.25">
      <c r="Q22179" s="30"/>
    </row>
    <row r="22180" spans="17:17" x14ac:dyDescent="0.25">
      <c r="Q22180" s="30"/>
    </row>
    <row r="22181" spans="17:17" x14ac:dyDescent="0.25">
      <c r="Q22181" s="30"/>
    </row>
    <row r="22182" spans="17:17" x14ac:dyDescent="0.25">
      <c r="Q22182" s="30"/>
    </row>
    <row r="22183" spans="17:17" x14ac:dyDescent="0.25">
      <c r="Q22183" s="30"/>
    </row>
    <row r="22184" spans="17:17" x14ac:dyDescent="0.25">
      <c r="Q22184" s="30"/>
    </row>
    <row r="22185" spans="17:17" x14ac:dyDescent="0.25">
      <c r="Q22185" s="30"/>
    </row>
    <row r="22186" spans="17:17" x14ac:dyDescent="0.25">
      <c r="Q22186" s="30"/>
    </row>
    <row r="22187" spans="17:17" x14ac:dyDescent="0.25">
      <c r="Q22187" s="30"/>
    </row>
    <row r="22188" spans="17:17" x14ac:dyDescent="0.25">
      <c r="Q22188" s="30"/>
    </row>
    <row r="22189" spans="17:17" x14ac:dyDescent="0.25">
      <c r="Q22189" s="30"/>
    </row>
    <row r="22190" spans="17:17" x14ac:dyDescent="0.25">
      <c r="Q22190" s="30"/>
    </row>
    <row r="22191" spans="17:17" x14ac:dyDescent="0.25">
      <c r="Q22191" s="30"/>
    </row>
    <row r="22192" spans="17:17" x14ac:dyDescent="0.25">
      <c r="Q22192" s="30"/>
    </row>
    <row r="22193" spans="17:17" x14ac:dyDescent="0.25">
      <c r="Q22193" s="30"/>
    </row>
    <row r="22194" spans="17:17" x14ac:dyDescent="0.25">
      <c r="Q22194" s="30"/>
    </row>
    <row r="22195" spans="17:17" x14ac:dyDescent="0.25">
      <c r="Q22195" s="30"/>
    </row>
    <row r="22196" spans="17:17" x14ac:dyDescent="0.25">
      <c r="Q22196" s="30"/>
    </row>
    <row r="22197" spans="17:17" x14ac:dyDescent="0.25">
      <c r="Q22197" s="30"/>
    </row>
    <row r="22198" spans="17:17" x14ac:dyDescent="0.25">
      <c r="Q22198" s="30"/>
    </row>
    <row r="22199" spans="17:17" x14ac:dyDescent="0.25">
      <c r="Q22199" s="30"/>
    </row>
    <row r="22200" spans="17:17" x14ac:dyDescent="0.25">
      <c r="Q22200" s="30"/>
    </row>
    <row r="22201" spans="17:17" x14ac:dyDescent="0.25">
      <c r="Q22201" s="30"/>
    </row>
    <row r="22202" spans="17:17" x14ac:dyDescent="0.25">
      <c r="Q22202" s="30"/>
    </row>
    <row r="22203" spans="17:17" x14ac:dyDescent="0.25">
      <c r="Q22203" s="30"/>
    </row>
    <row r="22204" spans="17:17" x14ac:dyDescent="0.25">
      <c r="Q22204" s="30"/>
    </row>
    <row r="22205" spans="17:17" x14ac:dyDescent="0.25">
      <c r="Q22205" s="30"/>
    </row>
    <row r="22206" spans="17:17" x14ac:dyDescent="0.25">
      <c r="Q22206" s="30"/>
    </row>
    <row r="22207" spans="17:17" x14ac:dyDescent="0.25">
      <c r="Q22207" s="30"/>
    </row>
    <row r="22208" spans="17:17" x14ac:dyDescent="0.25">
      <c r="Q22208" s="30"/>
    </row>
    <row r="22209" spans="17:17" x14ac:dyDescent="0.25">
      <c r="Q22209" s="30"/>
    </row>
    <row r="22210" spans="17:17" x14ac:dyDescent="0.25">
      <c r="Q22210" s="30"/>
    </row>
    <row r="22211" spans="17:17" x14ac:dyDescent="0.25">
      <c r="Q22211" s="30"/>
    </row>
    <row r="22212" spans="17:17" x14ac:dyDescent="0.25">
      <c r="Q22212" s="30"/>
    </row>
    <row r="22213" spans="17:17" x14ac:dyDescent="0.25">
      <c r="Q22213" s="30"/>
    </row>
    <row r="22214" spans="17:17" x14ac:dyDescent="0.25">
      <c r="Q22214" s="30"/>
    </row>
    <row r="22215" spans="17:17" x14ac:dyDescent="0.25">
      <c r="Q22215" s="30"/>
    </row>
    <row r="22216" spans="17:17" x14ac:dyDescent="0.25">
      <c r="Q22216" s="30"/>
    </row>
    <row r="22217" spans="17:17" x14ac:dyDescent="0.25">
      <c r="Q22217" s="30"/>
    </row>
    <row r="22218" spans="17:17" x14ac:dyDescent="0.25">
      <c r="Q22218" s="30"/>
    </row>
    <row r="22219" spans="17:17" x14ac:dyDescent="0.25">
      <c r="Q22219" s="30"/>
    </row>
    <row r="22220" spans="17:17" x14ac:dyDescent="0.25">
      <c r="Q22220" s="30"/>
    </row>
    <row r="22221" spans="17:17" x14ac:dyDescent="0.25">
      <c r="Q22221" s="30"/>
    </row>
    <row r="22222" spans="17:17" x14ac:dyDescent="0.25">
      <c r="Q22222" s="30"/>
    </row>
    <row r="22223" spans="17:17" x14ac:dyDescent="0.25">
      <c r="Q22223" s="30"/>
    </row>
    <row r="22224" spans="17:17" x14ac:dyDescent="0.25">
      <c r="Q22224" s="30"/>
    </row>
    <row r="22225" spans="17:17" x14ac:dyDescent="0.25">
      <c r="Q22225" s="30"/>
    </row>
    <row r="22226" spans="17:17" x14ac:dyDescent="0.25">
      <c r="Q22226" s="30"/>
    </row>
    <row r="22227" spans="17:17" x14ac:dyDescent="0.25">
      <c r="Q22227" s="30"/>
    </row>
    <row r="22228" spans="17:17" x14ac:dyDescent="0.25">
      <c r="Q22228" s="30"/>
    </row>
    <row r="22229" spans="17:17" x14ac:dyDescent="0.25">
      <c r="Q22229" s="30"/>
    </row>
    <row r="22230" spans="17:17" x14ac:dyDescent="0.25">
      <c r="Q22230" s="30"/>
    </row>
    <row r="22231" spans="17:17" x14ac:dyDescent="0.25">
      <c r="Q22231" s="30"/>
    </row>
    <row r="22232" spans="17:17" x14ac:dyDescent="0.25">
      <c r="Q22232" s="30"/>
    </row>
    <row r="22233" spans="17:17" x14ac:dyDescent="0.25">
      <c r="Q22233" s="30"/>
    </row>
    <row r="22234" spans="17:17" x14ac:dyDescent="0.25">
      <c r="Q22234" s="30"/>
    </row>
    <row r="22235" spans="17:17" x14ac:dyDescent="0.25">
      <c r="Q22235" s="30"/>
    </row>
    <row r="22236" spans="17:17" x14ac:dyDescent="0.25">
      <c r="Q22236" s="30"/>
    </row>
    <row r="22237" spans="17:17" x14ac:dyDescent="0.25">
      <c r="Q22237" s="30"/>
    </row>
    <row r="22238" spans="17:17" x14ac:dyDescent="0.25">
      <c r="Q22238" s="30"/>
    </row>
    <row r="22239" spans="17:17" x14ac:dyDescent="0.25">
      <c r="Q22239" s="30"/>
    </row>
    <row r="22240" spans="17:17" x14ac:dyDescent="0.25">
      <c r="Q22240" s="30"/>
    </row>
    <row r="22241" spans="17:17" x14ac:dyDescent="0.25">
      <c r="Q22241" s="30"/>
    </row>
    <row r="22242" spans="17:17" x14ac:dyDescent="0.25">
      <c r="Q22242" s="30"/>
    </row>
    <row r="22243" spans="17:17" x14ac:dyDescent="0.25">
      <c r="Q22243" s="30"/>
    </row>
    <row r="22244" spans="17:17" x14ac:dyDescent="0.25">
      <c r="Q22244" s="30"/>
    </row>
    <row r="22245" spans="17:17" x14ac:dyDescent="0.25">
      <c r="Q22245" s="30"/>
    </row>
    <row r="22246" spans="17:17" x14ac:dyDescent="0.25">
      <c r="Q22246" s="30"/>
    </row>
    <row r="22247" spans="17:17" x14ac:dyDescent="0.25">
      <c r="Q22247" s="30"/>
    </row>
    <row r="22248" spans="17:17" x14ac:dyDescent="0.25">
      <c r="Q22248" s="30"/>
    </row>
    <row r="22249" spans="17:17" x14ac:dyDescent="0.25">
      <c r="Q22249" s="30"/>
    </row>
    <row r="22250" spans="17:17" x14ac:dyDescent="0.25">
      <c r="Q22250" s="30"/>
    </row>
    <row r="22251" spans="17:17" x14ac:dyDescent="0.25">
      <c r="Q22251" s="30"/>
    </row>
    <row r="22252" spans="17:17" x14ac:dyDescent="0.25">
      <c r="Q22252" s="30"/>
    </row>
    <row r="22253" spans="17:17" x14ac:dyDescent="0.25">
      <c r="Q22253" s="30"/>
    </row>
    <row r="22254" spans="17:17" x14ac:dyDescent="0.25">
      <c r="Q22254" s="30"/>
    </row>
    <row r="22255" spans="17:17" x14ac:dyDescent="0.25">
      <c r="Q22255" s="30"/>
    </row>
    <row r="22256" spans="17:17" x14ac:dyDescent="0.25">
      <c r="Q22256" s="30"/>
    </row>
    <row r="22257" spans="17:17" x14ac:dyDescent="0.25">
      <c r="Q22257" s="30"/>
    </row>
    <row r="22258" spans="17:17" x14ac:dyDescent="0.25">
      <c r="Q22258" s="30"/>
    </row>
    <row r="22259" spans="17:17" x14ac:dyDescent="0.25">
      <c r="Q22259" s="30"/>
    </row>
    <row r="22260" spans="17:17" x14ac:dyDescent="0.25">
      <c r="Q22260" s="30"/>
    </row>
    <row r="22261" spans="17:17" x14ac:dyDescent="0.25">
      <c r="Q22261" s="30"/>
    </row>
    <row r="22262" spans="17:17" x14ac:dyDescent="0.25">
      <c r="Q22262" s="30"/>
    </row>
    <row r="22263" spans="17:17" x14ac:dyDescent="0.25">
      <c r="Q22263" s="30"/>
    </row>
    <row r="22264" spans="17:17" x14ac:dyDescent="0.25">
      <c r="Q22264" s="30"/>
    </row>
    <row r="22265" spans="17:17" x14ac:dyDescent="0.25">
      <c r="Q22265" s="30"/>
    </row>
    <row r="22266" spans="17:17" x14ac:dyDescent="0.25">
      <c r="Q22266" s="30"/>
    </row>
    <row r="22267" spans="17:17" x14ac:dyDescent="0.25">
      <c r="Q22267" s="30"/>
    </row>
    <row r="22268" spans="17:17" x14ac:dyDescent="0.25">
      <c r="Q22268" s="30"/>
    </row>
    <row r="22269" spans="17:17" x14ac:dyDescent="0.25">
      <c r="Q22269" s="30"/>
    </row>
    <row r="22270" spans="17:17" x14ac:dyDescent="0.25">
      <c r="Q22270" s="30"/>
    </row>
    <row r="22271" spans="17:17" x14ac:dyDescent="0.25">
      <c r="Q22271" s="30"/>
    </row>
    <row r="22272" spans="17:17" x14ac:dyDescent="0.25">
      <c r="Q22272" s="30"/>
    </row>
    <row r="22273" spans="17:17" x14ac:dyDescent="0.25">
      <c r="Q22273" s="30"/>
    </row>
    <row r="22274" spans="17:17" x14ac:dyDescent="0.25">
      <c r="Q22274" s="30"/>
    </row>
    <row r="22275" spans="17:17" x14ac:dyDescent="0.25">
      <c r="Q22275" s="30"/>
    </row>
    <row r="22276" spans="17:17" x14ac:dyDescent="0.25">
      <c r="Q22276" s="30"/>
    </row>
    <row r="22277" spans="17:17" x14ac:dyDescent="0.25">
      <c r="Q22277" s="30"/>
    </row>
    <row r="22278" spans="17:17" x14ac:dyDescent="0.25">
      <c r="Q22278" s="30"/>
    </row>
    <row r="22279" spans="17:17" x14ac:dyDescent="0.25">
      <c r="Q22279" s="30"/>
    </row>
    <row r="22280" spans="17:17" x14ac:dyDescent="0.25">
      <c r="Q22280" s="30"/>
    </row>
    <row r="22281" spans="17:17" x14ac:dyDescent="0.25">
      <c r="Q22281" s="30"/>
    </row>
    <row r="22282" spans="17:17" x14ac:dyDescent="0.25">
      <c r="Q22282" s="30"/>
    </row>
    <row r="22283" spans="17:17" x14ac:dyDescent="0.25">
      <c r="Q22283" s="30"/>
    </row>
    <row r="22284" spans="17:17" x14ac:dyDescent="0.25">
      <c r="Q22284" s="30"/>
    </row>
    <row r="22285" spans="17:17" x14ac:dyDescent="0.25">
      <c r="Q22285" s="30"/>
    </row>
    <row r="22286" spans="17:17" x14ac:dyDescent="0.25">
      <c r="Q22286" s="30"/>
    </row>
    <row r="22287" spans="17:17" x14ac:dyDescent="0.25">
      <c r="Q22287" s="30"/>
    </row>
    <row r="22288" spans="17:17" x14ac:dyDescent="0.25">
      <c r="Q22288" s="30"/>
    </row>
    <row r="22289" spans="17:17" x14ac:dyDescent="0.25">
      <c r="Q22289" s="30"/>
    </row>
    <row r="22290" spans="17:17" x14ac:dyDescent="0.25">
      <c r="Q22290" s="30"/>
    </row>
    <row r="22291" spans="17:17" x14ac:dyDescent="0.25">
      <c r="Q22291" s="30"/>
    </row>
    <row r="22292" spans="17:17" x14ac:dyDescent="0.25">
      <c r="Q22292" s="30"/>
    </row>
    <row r="22293" spans="17:17" x14ac:dyDescent="0.25">
      <c r="Q22293" s="30"/>
    </row>
    <row r="22294" spans="17:17" x14ac:dyDescent="0.25">
      <c r="Q22294" s="30"/>
    </row>
    <row r="22295" spans="17:17" x14ac:dyDescent="0.25">
      <c r="Q22295" s="30"/>
    </row>
    <row r="22296" spans="17:17" x14ac:dyDescent="0.25">
      <c r="Q22296" s="30"/>
    </row>
    <row r="22297" spans="17:17" x14ac:dyDescent="0.25">
      <c r="Q22297" s="30"/>
    </row>
    <row r="22298" spans="17:17" x14ac:dyDescent="0.25">
      <c r="Q22298" s="30"/>
    </row>
    <row r="22299" spans="17:17" x14ac:dyDescent="0.25">
      <c r="Q22299" s="30"/>
    </row>
    <row r="22300" spans="17:17" x14ac:dyDescent="0.25">
      <c r="Q22300" s="30"/>
    </row>
    <row r="22301" spans="17:17" x14ac:dyDescent="0.25">
      <c r="Q22301" s="30"/>
    </row>
    <row r="22302" spans="17:17" x14ac:dyDescent="0.25">
      <c r="Q22302" s="30"/>
    </row>
    <row r="22303" spans="17:17" x14ac:dyDescent="0.25">
      <c r="Q22303" s="30"/>
    </row>
    <row r="22304" spans="17:17" x14ac:dyDescent="0.25">
      <c r="Q22304" s="30"/>
    </row>
    <row r="22305" spans="17:17" x14ac:dyDescent="0.25">
      <c r="Q22305" s="30"/>
    </row>
    <row r="22306" spans="17:17" x14ac:dyDescent="0.25">
      <c r="Q22306" s="30"/>
    </row>
    <row r="22307" spans="17:17" x14ac:dyDescent="0.25">
      <c r="Q22307" s="30"/>
    </row>
    <row r="22308" spans="17:17" x14ac:dyDescent="0.25">
      <c r="Q22308" s="30"/>
    </row>
    <row r="22309" spans="17:17" x14ac:dyDescent="0.25">
      <c r="Q22309" s="30"/>
    </row>
    <row r="22310" spans="17:17" x14ac:dyDescent="0.25">
      <c r="Q22310" s="30"/>
    </row>
    <row r="22311" spans="17:17" x14ac:dyDescent="0.25">
      <c r="Q22311" s="30"/>
    </row>
    <row r="22312" spans="17:17" x14ac:dyDescent="0.25">
      <c r="Q22312" s="30"/>
    </row>
    <row r="22313" spans="17:17" x14ac:dyDescent="0.25">
      <c r="Q22313" s="30"/>
    </row>
    <row r="22314" spans="17:17" x14ac:dyDescent="0.25">
      <c r="Q22314" s="30"/>
    </row>
    <row r="22315" spans="17:17" x14ac:dyDescent="0.25">
      <c r="Q22315" s="30"/>
    </row>
    <row r="22316" spans="17:17" x14ac:dyDescent="0.25">
      <c r="Q22316" s="30"/>
    </row>
    <row r="22317" spans="17:17" x14ac:dyDescent="0.25">
      <c r="Q22317" s="30"/>
    </row>
    <row r="22318" spans="17:17" x14ac:dyDescent="0.25">
      <c r="Q22318" s="30"/>
    </row>
    <row r="22319" spans="17:17" x14ac:dyDescent="0.25">
      <c r="Q22319" s="30"/>
    </row>
    <row r="22320" spans="17:17" x14ac:dyDescent="0.25">
      <c r="Q22320" s="30"/>
    </row>
    <row r="22321" spans="17:17" x14ac:dyDescent="0.25">
      <c r="Q22321" s="30"/>
    </row>
    <row r="22322" spans="17:17" x14ac:dyDescent="0.25">
      <c r="Q22322" s="30"/>
    </row>
    <row r="22323" spans="17:17" x14ac:dyDescent="0.25">
      <c r="Q22323" s="30"/>
    </row>
    <row r="22324" spans="17:17" x14ac:dyDescent="0.25">
      <c r="Q22324" s="30"/>
    </row>
    <row r="22325" spans="17:17" x14ac:dyDescent="0.25">
      <c r="Q22325" s="30"/>
    </row>
    <row r="22326" spans="17:17" x14ac:dyDescent="0.25">
      <c r="Q22326" s="30"/>
    </row>
    <row r="22327" spans="17:17" x14ac:dyDescent="0.25">
      <c r="Q22327" s="30"/>
    </row>
    <row r="22328" spans="17:17" x14ac:dyDescent="0.25">
      <c r="Q22328" s="30"/>
    </row>
    <row r="22329" spans="17:17" x14ac:dyDescent="0.25">
      <c r="Q22329" s="30"/>
    </row>
    <row r="22330" spans="17:17" x14ac:dyDescent="0.25">
      <c r="Q22330" s="30"/>
    </row>
    <row r="22331" spans="17:17" x14ac:dyDescent="0.25">
      <c r="Q22331" s="30"/>
    </row>
    <row r="22332" spans="17:17" x14ac:dyDescent="0.25">
      <c r="Q22332" s="30"/>
    </row>
    <row r="22333" spans="17:17" x14ac:dyDescent="0.25">
      <c r="Q22333" s="30"/>
    </row>
    <row r="22334" spans="17:17" x14ac:dyDescent="0.25">
      <c r="Q22334" s="30"/>
    </row>
    <row r="22335" spans="17:17" x14ac:dyDescent="0.25">
      <c r="Q22335" s="30"/>
    </row>
    <row r="22336" spans="17:17" x14ac:dyDescent="0.25">
      <c r="Q22336" s="30"/>
    </row>
    <row r="22337" spans="17:17" x14ac:dyDescent="0.25">
      <c r="Q22337" s="30"/>
    </row>
    <row r="22338" spans="17:17" x14ac:dyDescent="0.25">
      <c r="Q22338" s="30"/>
    </row>
    <row r="22339" spans="17:17" x14ac:dyDescent="0.25">
      <c r="Q22339" s="30"/>
    </row>
    <row r="22340" spans="17:17" x14ac:dyDescent="0.25">
      <c r="Q22340" s="30"/>
    </row>
    <row r="22341" spans="17:17" x14ac:dyDescent="0.25">
      <c r="Q22341" s="30"/>
    </row>
    <row r="22342" spans="17:17" x14ac:dyDescent="0.25">
      <c r="Q22342" s="30"/>
    </row>
    <row r="22343" spans="17:17" x14ac:dyDescent="0.25">
      <c r="Q22343" s="30"/>
    </row>
    <row r="22344" spans="17:17" x14ac:dyDescent="0.25">
      <c r="Q22344" s="30"/>
    </row>
    <row r="22345" spans="17:17" x14ac:dyDescent="0.25">
      <c r="Q22345" s="30"/>
    </row>
    <row r="22346" spans="17:17" x14ac:dyDescent="0.25">
      <c r="Q22346" s="30"/>
    </row>
    <row r="22347" spans="17:17" x14ac:dyDescent="0.25">
      <c r="Q22347" s="30"/>
    </row>
    <row r="22348" spans="17:17" x14ac:dyDescent="0.25">
      <c r="Q22348" s="30"/>
    </row>
    <row r="22349" spans="17:17" x14ac:dyDescent="0.25">
      <c r="Q22349" s="30"/>
    </row>
    <row r="22350" spans="17:17" x14ac:dyDescent="0.25">
      <c r="Q22350" s="30"/>
    </row>
    <row r="22351" spans="17:17" x14ac:dyDescent="0.25">
      <c r="Q22351" s="30"/>
    </row>
    <row r="22352" spans="17:17" x14ac:dyDescent="0.25">
      <c r="Q22352" s="30"/>
    </row>
    <row r="22353" spans="17:17" x14ac:dyDescent="0.25">
      <c r="Q22353" s="30"/>
    </row>
    <row r="22354" spans="17:17" x14ac:dyDescent="0.25">
      <c r="Q22354" s="30"/>
    </row>
    <row r="22355" spans="17:17" x14ac:dyDescent="0.25">
      <c r="Q22355" s="30"/>
    </row>
    <row r="22356" spans="17:17" x14ac:dyDescent="0.25">
      <c r="Q22356" s="30"/>
    </row>
    <row r="22357" spans="17:17" x14ac:dyDescent="0.25">
      <c r="Q22357" s="30"/>
    </row>
    <row r="22358" spans="17:17" x14ac:dyDescent="0.25">
      <c r="Q22358" s="30"/>
    </row>
    <row r="22359" spans="17:17" x14ac:dyDescent="0.25">
      <c r="Q22359" s="30"/>
    </row>
    <row r="22360" spans="17:17" x14ac:dyDescent="0.25">
      <c r="Q22360" s="30"/>
    </row>
    <row r="22361" spans="17:17" x14ac:dyDescent="0.25">
      <c r="Q22361" s="30"/>
    </row>
    <row r="22362" spans="17:17" x14ac:dyDescent="0.25">
      <c r="Q22362" s="30"/>
    </row>
    <row r="22363" spans="17:17" x14ac:dyDescent="0.25">
      <c r="Q22363" s="30"/>
    </row>
    <row r="22364" spans="17:17" x14ac:dyDescent="0.25">
      <c r="Q22364" s="30"/>
    </row>
    <row r="22365" spans="17:17" x14ac:dyDescent="0.25">
      <c r="Q22365" s="30"/>
    </row>
    <row r="22366" spans="17:17" x14ac:dyDescent="0.25">
      <c r="Q22366" s="30"/>
    </row>
    <row r="22367" spans="17:17" x14ac:dyDescent="0.25">
      <c r="Q22367" s="30"/>
    </row>
    <row r="22368" spans="17:17" x14ac:dyDescent="0.25">
      <c r="Q22368" s="30"/>
    </row>
    <row r="22369" spans="17:17" x14ac:dyDescent="0.25">
      <c r="Q22369" s="30"/>
    </row>
    <row r="22370" spans="17:17" x14ac:dyDescent="0.25">
      <c r="Q22370" s="30"/>
    </row>
    <row r="22371" spans="17:17" x14ac:dyDescent="0.25">
      <c r="Q22371" s="30"/>
    </row>
    <row r="22372" spans="17:17" x14ac:dyDescent="0.25">
      <c r="Q22372" s="30"/>
    </row>
    <row r="22373" spans="17:17" x14ac:dyDescent="0.25">
      <c r="Q22373" s="30"/>
    </row>
    <row r="22374" spans="17:17" x14ac:dyDescent="0.25">
      <c r="Q22374" s="30"/>
    </row>
    <row r="22375" spans="17:17" x14ac:dyDescent="0.25">
      <c r="Q22375" s="30"/>
    </row>
    <row r="22376" spans="17:17" x14ac:dyDescent="0.25">
      <c r="Q22376" s="30"/>
    </row>
    <row r="22377" spans="17:17" x14ac:dyDescent="0.25">
      <c r="Q22377" s="30"/>
    </row>
    <row r="22378" spans="17:17" x14ac:dyDescent="0.25">
      <c r="Q22378" s="30"/>
    </row>
    <row r="22379" spans="17:17" x14ac:dyDescent="0.25">
      <c r="Q22379" s="30"/>
    </row>
    <row r="22380" spans="17:17" x14ac:dyDescent="0.25">
      <c r="Q22380" s="30"/>
    </row>
    <row r="22381" spans="17:17" x14ac:dyDescent="0.25">
      <c r="Q22381" s="30"/>
    </row>
    <row r="22382" spans="17:17" x14ac:dyDescent="0.25">
      <c r="Q22382" s="30"/>
    </row>
    <row r="22383" spans="17:17" x14ac:dyDescent="0.25">
      <c r="Q22383" s="30"/>
    </row>
    <row r="22384" spans="17:17" x14ac:dyDescent="0.25">
      <c r="Q22384" s="30"/>
    </row>
    <row r="22385" spans="17:17" x14ac:dyDescent="0.25">
      <c r="Q22385" s="30"/>
    </row>
    <row r="22386" spans="17:17" x14ac:dyDescent="0.25">
      <c r="Q22386" s="30"/>
    </row>
    <row r="22387" spans="17:17" x14ac:dyDescent="0.25">
      <c r="Q22387" s="30"/>
    </row>
    <row r="22388" spans="17:17" x14ac:dyDescent="0.25">
      <c r="Q22388" s="30"/>
    </row>
    <row r="22389" spans="17:17" x14ac:dyDescent="0.25">
      <c r="Q22389" s="30"/>
    </row>
    <row r="22390" spans="17:17" x14ac:dyDescent="0.25">
      <c r="Q22390" s="30"/>
    </row>
    <row r="22391" spans="17:17" x14ac:dyDescent="0.25">
      <c r="Q22391" s="30"/>
    </row>
    <row r="22392" spans="17:17" x14ac:dyDescent="0.25">
      <c r="Q22392" s="30"/>
    </row>
    <row r="22393" spans="17:17" x14ac:dyDescent="0.25">
      <c r="Q22393" s="30"/>
    </row>
    <row r="22394" spans="17:17" x14ac:dyDescent="0.25">
      <c r="Q22394" s="30"/>
    </row>
    <row r="22395" spans="17:17" x14ac:dyDescent="0.25">
      <c r="Q22395" s="30"/>
    </row>
    <row r="22396" spans="17:17" x14ac:dyDescent="0.25">
      <c r="Q22396" s="30"/>
    </row>
    <row r="22397" spans="17:17" x14ac:dyDescent="0.25">
      <c r="Q22397" s="30"/>
    </row>
    <row r="22398" spans="17:17" x14ac:dyDescent="0.25">
      <c r="Q22398" s="30"/>
    </row>
    <row r="22399" spans="17:17" x14ac:dyDescent="0.25">
      <c r="Q22399" s="30"/>
    </row>
    <row r="22400" spans="17:17" x14ac:dyDescent="0.25">
      <c r="Q22400" s="30"/>
    </row>
    <row r="22401" spans="17:17" x14ac:dyDescent="0.25">
      <c r="Q22401" s="30"/>
    </row>
    <row r="22402" spans="17:17" x14ac:dyDescent="0.25">
      <c r="Q22402" s="30"/>
    </row>
    <row r="22403" spans="17:17" x14ac:dyDescent="0.25">
      <c r="Q22403" s="30"/>
    </row>
    <row r="22404" spans="17:17" x14ac:dyDescent="0.25">
      <c r="Q22404" s="30"/>
    </row>
    <row r="22405" spans="17:17" x14ac:dyDescent="0.25">
      <c r="Q22405" s="30"/>
    </row>
    <row r="22406" spans="17:17" x14ac:dyDescent="0.25">
      <c r="Q22406" s="30"/>
    </row>
    <row r="22407" spans="17:17" x14ac:dyDescent="0.25">
      <c r="Q22407" s="30"/>
    </row>
    <row r="22408" spans="17:17" x14ac:dyDescent="0.25">
      <c r="Q22408" s="30"/>
    </row>
    <row r="22409" spans="17:17" x14ac:dyDescent="0.25">
      <c r="Q22409" s="30"/>
    </row>
    <row r="22410" spans="17:17" x14ac:dyDescent="0.25">
      <c r="Q22410" s="30"/>
    </row>
    <row r="22411" spans="17:17" x14ac:dyDescent="0.25">
      <c r="Q22411" s="30"/>
    </row>
    <row r="22412" spans="17:17" x14ac:dyDescent="0.25">
      <c r="Q22412" s="30"/>
    </row>
    <row r="22413" spans="17:17" x14ac:dyDescent="0.25">
      <c r="Q22413" s="30"/>
    </row>
    <row r="22414" spans="17:17" x14ac:dyDescent="0.25">
      <c r="Q22414" s="30"/>
    </row>
    <row r="22415" spans="17:17" x14ac:dyDescent="0.25">
      <c r="Q22415" s="30"/>
    </row>
    <row r="22416" spans="17:17" x14ac:dyDescent="0.25">
      <c r="Q22416" s="30"/>
    </row>
    <row r="22417" spans="17:17" x14ac:dyDescent="0.25">
      <c r="Q22417" s="30"/>
    </row>
    <row r="22418" spans="17:17" x14ac:dyDescent="0.25">
      <c r="Q22418" s="30"/>
    </row>
    <row r="22419" spans="17:17" x14ac:dyDescent="0.25">
      <c r="Q22419" s="30"/>
    </row>
    <row r="22420" spans="17:17" x14ac:dyDescent="0.25">
      <c r="Q22420" s="30"/>
    </row>
    <row r="22421" spans="17:17" x14ac:dyDescent="0.25">
      <c r="Q22421" s="30"/>
    </row>
    <row r="22422" spans="17:17" x14ac:dyDescent="0.25">
      <c r="Q22422" s="30"/>
    </row>
    <row r="22423" spans="17:17" x14ac:dyDescent="0.25">
      <c r="Q22423" s="30"/>
    </row>
    <row r="22424" spans="17:17" x14ac:dyDescent="0.25">
      <c r="Q22424" s="30"/>
    </row>
    <row r="22425" spans="17:17" x14ac:dyDescent="0.25">
      <c r="Q22425" s="30"/>
    </row>
    <row r="22426" spans="17:17" x14ac:dyDescent="0.25">
      <c r="Q22426" s="30"/>
    </row>
    <row r="22427" spans="17:17" x14ac:dyDescent="0.25">
      <c r="Q22427" s="30"/>
    </row>
    <row r="22428" spans="17:17" x14ac:dyDescent="0.25">
      <c r="Q22428" s="30"/>
    </row>
    <row r="22429" spans="17:17" x14ac:dyDescent="0.25">
      <c r="Q22429" s="30"/>
    </row>
    <row r="22430" spans="17:17" x14ac:dyDescent="0.25">
      <c r="Q22430" s="30"/>
    </row>
    <row r="22431" spans="17:17" x14ac:dyDescent="0.25">
      <c r="Q22431" s="30"/>
    </row>
    <row r="22432" spans="17:17" x14ac:dyDescent="0.25">
      <c r="Q22432" s="30"/>
    </row>
    <row r="22433" spans="17:17" x14ac:dyDescent="0.25">
      <c r="Q22433" s="30"/>
    </row>
    <row r="22434" spans="17:17" x14ac:dyDescent="0.25">
      <c r="Q22434" s="30"/>
    </row>
    <row r="22435" spans="17:17" x14ac:dyDescent="0.25">
      <c r="Q22435" s="30"/>
    </row>
    <row r="22436" spans="17:17" x14ac:dyDescent="0.25">
      <c r="Q22436" s="30"/>
    </row>
    <row r="22437" spans="17:17" x14ac:dyDescent="0.25">
      <c r="Q22437" s="30"/>
    </row>
    <row r="22438" spans="17:17" x14ac:dyDescent="0.25">
      <c r="Q22438" s="30"/>
    </row>
    <row r="22439" spans="17:17" x14ac:dyDescent="0.25">
      <c r="Q22439" s="30"/>
    </row>
    <row r="22440" spans="17:17" x14ac:dyDescent="0.25">
      <c r="Q22440" s="30"/>
    </row>
    <row r="22441" spans="17:17" x14ac:dyDescent="0.25">
      <c r="Q22441" s="30"/>
    </row>
    <row r="22442" spans="17:17" x14ac:dyDescent="0.25">
      <c r="Q22442" s="30"/>
    </row>
    <row r="22443" spans="17:17" x14ac:dyDescent="0.25">
      <c r="Q22443" s="30"/>
    </row>
    <row r="22444" spans="17:17" x14ac:dyDescent="0.25">
      <c r="Q22444" s="30"/>
    </row>
    <row r="22445" spans="17:17" x14ac:dyDescent="0.25">
      <c r="Q22445" s="30"/>
    </row>
    <row r="22446" spans="17:17" x14ac:dyDescent="0.25">
      <c r="Q22446" s="30"/>
    </row>
    <row r="22447" spans="17:17" x14ac:dyDescent="0.25">
      <c r="Q22447" s="30"/>
    </row>
    <row r="22448" spans="17:17" x14ac:dyDescent="0.25">
      <c r="Q22448" s="30"/>
    </row>
    <row r="22449" spans="17:17" x14ac:dyDescent="0.25">
      <c r="Q22449" s="30"/>
    </row>
    <row r="22450" spans="17:17" x14ac:dyDescent="0.25">
      <c r="Q22450" s="30"/>
    </row>
    <row r="22451" spans="17:17" x14ac:dyDescent="0.25">
      <c r="Q22451" s="30"/>
    </row>
    <row r="22452" spans="17:17" x14ac:dyDescent="0.25">
      <c r="Q22452" s="30"/>
    </row>
    <row r="22453" spans="17:17" x14ac:dyDescent="0.25">
      <c r="Q22453" s="30"/>
    </row>
    <row r="22454" spans="17:17" x14ac:dyDescent="0.25">
      <c r="Q22454" s="30"/>
    </row>
    <row r="22455" spans="17:17" x14ac:dyDescent="0.25">
      <c r="Q22455" s="30"/>
    </row>
    <row r="22456" spans="17:17" x14ac:dyDescent="0.25">
      <c r="Q22456" s="30"/>
    </row>
    <row r="22457" spans="17:17" x14ac:dyDescent="0.25">
      <c r="Q22457" s="30"/>
    </row>
    <row r="22458" spans="17:17" x14ac:dyDescent="0.25">
      <c r="Q22458" s="30"/>
    </row>
    <row r="22459" spans="17:17" x14ac:dyDescent="0.25">
      <c r="Q22459" s="30"/>
    </row>
    <row r="22460" spans="17:17" x14ac:dyDescent="0.25">
      <c r="Q22460" s="30"/>
    </row>
    <row r="22461" spans="17:17" x14ac:dyDescent="0.25">
      <c r="Q22461" s="30"/>
    </row>
    <row r="22462" spans="17:17" x14ac:dyDescent="0.25">
      <c r="Q22462" s="30"/>
    </row>
    <row r="22463" spans="17:17" x14ac:dyDescent="0.25">
      <c r="Q22463" s="30"/>
    </row>
    <row r="22464" spans="17:17" x14ac:dyDescent="0.25">
      <c r="Q22464" s="30"/>
    </row>
    <row r="22465" spans="17:17" x14ac:dyDescent="0.25">
      <c r="Q22465" s="30"/>
    </row>
    <row r="22466" spans="17:17" x14ac:dyDescent="0.25">
      <c r="Q22466" s="30"/>
    </row>
    <row r="22467" spans="17:17" x14ac:dyDescent="0.25">
      <c r="Q22467" s="30"/>
    </row>
    <row r="22468" spans="17:17" x14ac:dyDescent="0.25">
      <c r="Q22468" s="30"/>
    </row>
    <row r="22469" spans="17:17" x14ac:dyDescent="0.25">
      <c r="Q22469" s="30"/>
    </row>
    <row r="22470" spans="17:17" x14ac:dyDescent="0.25">
      <c r="Q22470" s="30"/>
    </row>
    <row r="22471" spans="17:17" x14ac:dyDescent="0.25">
      <c r="Q22471" s="30"/>
    </row>
    <row r="22472" spans="17:17" x14ac:dyDescent="0.25">
      <c r="Q22472" s="30"/>
    </row>
    <row r="22473" spans="17:17" x14ac:dyDescent="0.25">
      <c r="Q22473" s="30"/>
    </row>
    <row r="22474" spans="17:17" x14ac:dyDescent="0.25">
      <c r="Q22474" s="30"/>
    </row>
    <row r="22475" spans="17:17" x14ac:dyDescent="0.25">
      <c r="Q22475" s="30"/>
    </row>
    <row r="22476" spans="17:17" x14ac:dyDescent="0.25">
      <c r="Q22476" s="30"/>
    </row>
    <row r="22477" spans="17:17" x14ac:dyDescent="0.25">
      <c r="Q22477" s="30"/>
    </row>
    <row r="22478" spans="17:17" x14ac:dyDescent="0.25">
      <c r="Q22478" s="30"/>
    </row>
    <row r="22479" spans="17:17" x14ac:dyDescent="0.25">
      <c r="Q22479" s="30"/>
    </row>
    <row r="22480" spans="17:17" x14ac:dyDescent="0.25">
      <c r="Q22480" s="30"/>
    </row>
    <row r="22481" spans="17:17" x14ac:dyDescent="0.25">
      <c r="Q22481" s="30"/>
    </row>
    <row r="22482" spans="17:17" x14ac:dyDescent="0.25">
      <c r="Q22482" s="30"/>
    </row>
    <row r="22483" spans="17:17" x14ac:dyDescent="0.25">
      <c r="Q22483" s="30"/>
    </row>
    <row r="22484" spans="17:17" x14ac:dyDescent="0.25">
      <c r="Q22484" s="30"/>
    </row>
    <row r="22485" spans="17:17" x14ac:dyDescent="0.25">
      <c r="Q22485" s="30"/>
    </row>
    <row r="22486" spans="17:17" x14ac:dyDescent="0.25">
      <c r="Q22486" s="30"/>
    </row>
    <row r="22487" spans="17:17" x14ac:dyDescent="0.25">
      <c r="Q22487" s="30"/>
    </row>
    <row r="22488" spans="17:17" x14ac:dyDescent="0.25">
      <c r="Q22488" s="30"/>
    </row>
    <row r="22489" spans="17:17" x14ac:dyDescent="0.25">
      <c r="Q22489" s="30"/>
    </row>
    <row r="22490" spans="17:17" x14ac:dyDescent="0.25">
      <c r="Q22490" s="30"/>
    </row>
    <row r="22491" spans="17:17" x14ac:dyDescent="0.25">
      <c r="Q22491" s="30"/>
    </row>
    <row r="22492" spans="17:17" x14ac:dyDescent="0.25">
      <c r="Q22492" s="30"/>
    </row>
    <row r="22493" spans="17:17" x14ac:dyDescent="0.25">
      <c r="Q22493" s="30"/>
    </row>
    <row r="22494" spans="17:17" x14ac:dyDescent="0.25">
      <c r="Q22494" s="30"/>
    </row>
    <row r="22495" spans="17:17" x14ac:dyDescent="0.25">
      <c r="Q22495" s="30"/>
    </row>
    <row r="22496" spans="17:17" x14ac:dyDescent="0.25">
      <c r="Q22496" s="30"/>
    </row>
    <row r="22497" spans="17:17" x14ac:dyDescent="0.25">
      <c r="Q22497" s="30"/>
    </row>
    <row r="22498" spans="17:17" x14ac:dyDescent="0.25">
      <c r="Q22498" s="30"/>
    </row>
    <row r="22499" spans="17:17" x14ac:dyDescent="0.25">
      <c r="Q22499" s="30"/>
    </row>
    <row r="22500" spans="17:17" x14ac:dyDescent="0.25">
      <c r="Q22500" s="30"/>
    </row>
    <row r="22501" spans="17:17" x14ac:dyDescent="0.25">
      <c r="Q22501" s="30"/>
    </row>
    <row r="22502" spans="17:17" x14ac:dyDescent="0.25">
      <c r="Q22502" s="30"/>
    </row>
    <row r="22503" spans="17:17" x14ac:dyDescent="0.25">
      <c r="Q22503" s="30"/>
    </row>
    <row r="22504" spans="17:17" x14ac:dyDescent="0.25">
      <c r="Q22504" s="30"/>
    </row>
    <row r="22505" spans="17:17" x14ac:dyDescent="0.25">
      <c r="Q22505" s="30"/>
    </row>
    <row r="22506" spans="17:17" x14ac:dyDescent="0.25">
      <c r="Q22506" s="30"/>
    </row>
    <row r="22507" spans="17:17" x14ac:dyDescent="0.25">
      <c r="Q22507" s="30"/>
    </row>
    <row r="22508" spans="17:17" x14ac:dyDescent="0.25">
      <c r="Q22508" s="30"/>
    </row>
    <row r="22509" spans="17:17" x14ac:dyDescent="0.25">
      <c r="Q22509" s="30"/>
    </row>
    <row r="22510" spans="17:17" x14ac:dyDescent="0.25">
      <c r="Q22510" s="30"/>
    </row>
    <row r="22511" spans="17:17" x14ac:dyDescent="0.25">
      <c r="Q22511" s="30"/>
    </row>
    <row r="22512" spans="17:17" x14ac:dyDescent="0.25">
      <c r="Q22512" s="30"/>
    </row>
    <row r="22513" spans="17:17" x14ac:dyDescent="0.25">
      <c r="Q22513" s="30"/>
    </row>
    <row r="22514" spans="17:17" x14ac:dyDescent="0.25">
      <c r="Q22514" s="30"/>
    </row>
    <row r="22515" spans="17:17" x14ac:dyDescent="0.25">
      <c r="Q22515" s="30"/>
    </row>
    <row r="22516" spans="17:17" x14ac:dyDescent="0.25">
      <c r="Q22516" s="30"/>
    </row>
    <row r="22517" spans="17:17" x14ac:dyDescent="0.25">
      <c r="Q22517" s="30"/>
    </row>
    <row r="22518" spans="17:17" x14ac:dyDescent="0.25">
      <c r="Q22518" s="30"/>
    </row>
    <row r="22519" spans="17:17" x14ac:dyDescent="0.25">
      <c r="Q22519" s="30"/>
    </row>
    <row r="22520" spans="17:17" x14ac:dyDescent="0.25">
      <c r="Q22520" s="30"/>
    </row>
    <row r="22521" spans="17:17" x14ac:dyDescent="0.25">
      <c r="Q22521" s="30"/>
    </row>
    <row r="22522" spans="17:17" x14ac:dyDescent="0.25">
      <c r="Q22522" s="30"/>
    </row>
    <row r="22523" spans="17:17" x14ac:dyDescent="0.25">
      <c r="Q22523" s="30"/>
    </row>
    <row r="22524" spans="17:17" x14ac:dyDescent="0.25">
      <c r="Q22524" s="30"/>
    </row>
    <row r="22525" spans="17:17" x14ac:dyDescent="0.25">
      <c r="Q22525" s="30"/>
    </row>
    <row r="22526" spans="17:17" x14ac:dyDescent="0.25">
      <c r="Q22526" s="30"/>
    </row>
    <row r="22527" spans="17:17" x14ac:dyDescent="0.25">
      <c r="Q22527" s="30"/>
    </row>
    <row r="22528" spans="17:17" x14ac:dyDescent="0.25">
      <c r="Q22528" s="30"/>
    </row>
    <row r="22529" spans="17:17" x14ac:dyDescent="0.25">
      <c r="Q22529" s="30"/>
    </row>
    <row r="22530" spans="17:17" x14ac:dyDescent="0.25">
      <c r="Q22530" s="30"/>
    </row>
    <row r="22531" spans="17:17" x14ac:dyDescent="0.25">
      <c r="Q22531" s="30"/>
    </row>
    <row r="22532" spans="17:17" x14ac:dyDescent="0.25">
      <c r="Q22532" s="30"/>
    </row>
    <row r="22533" spans="17:17" x14ac:dyDescent="0.25">
      <c r="Q22533" s="30"/>
    </row>
    <row r="22534" spans="17:17" x14ac:dyDescent="0.25">
      <c r="Q22534" s="30"/>
    </row>
    <row r="22535" spans="17:17" x14ac:dyDescent="0.25">
      <c r="Q22535" s="30"/>
    </row>
    <row r="22536" spans="17:17" x14ac:dyDescent="0.25">
      <c r="Q22536" s="30"/>
    </row>
    <row r="22537" spans="17:17" x14ac:dyDescent="0.25">
      <c r="Q22537" s="30"/>
    </row>
    <row r="22538" spans="17:17" x14ac:dyDescent="0.25">
      <c r="Q22538" s="30"/>
    </row>
    <row r="22539" spans="17:17" x14ac:dyDescent="0.25">
      <c r="Q22539" s="30"/>
    </row>
    <row r="22540" spans="17:17" x14ac:dyDescent="0.25">
      <c r="Q22540" s="30"/>
    </row>
    <row r="22541" spans="17:17" x14ac:dyDescent="0.25">
      <c r="Q22541" s="30"/>
    </row>
    <row r="22542" spans="17:17" x14ac:dyDescent="0.25">
      <c r="Q22542" s="30"/>
    </row>
    <row r="22543" spans="17:17" x14ac:dyDescent="0.25">
      <c r="Q22543" s="30"/>
    </row>
    <row r="22544" spans="17:17" x14ac:dyDescent="0.25">
      <c r="Q22544" s="30"/>
    </row>
    <row r="22545" spans="17:17" x14ac:dyDescent="0.25">
      <c r="Q22545" s="30"/>
    </row>
    <row r="22546" spans="17:17" x14ac:dyDescent="0.25">
      <c r="Q22546" s="30"/>
    </row>
    <row r="22547" spans="17:17" x14ac:dyDescent="0.25">
      <c r="Q22547" s="30"/>
    </row>
    <row r="22548" spans="17:17" x14ac:dyDescent="0.25">
      <c r="Q22548" s="30"/>
    </row>
    <row r="22549" spans="17:17" x14ac:dyDescent="0.25">
      <c r="Q22549" s="30"/>
    </row>
    <row r="22550" spans="17:17" x14ac:dyDescent="0.25">
      <c r="Q22550" s="30"/>
    </row>
    <row r="22551" spans="17:17" x14ac:dyDescent="0.25">
      <c r="Q22551" s="30"/>
    </row>
    <row r="22552" spans="17:17" x14ac:dyDescent="0.25">
      <c r="Q22552" s="30"/>
    </row>
    <row r="22553" spans="17:17" x14ac:dyDescent="0.25">
      <c r="Q22553" s="30"/>
    </row>
    <row r="22554" spans="17:17" x14ac:dyDescent="0.25">
      <c r="Q22554" s="30"/>
    </row>
    <row r="22555" spans="17:17" x14ac:dyDescent="0.25">
      <c r="Q22555" s="30"/>
    </row>
    <row r="22556" spans="17:17" x14ac:dyDescent="0.25">
      <c r="Q22556" s="30"/>
    </row>
    <row r="22557" spans="17:17" x14ac:dyDescent="0.25">
      <c r="Q22557" s="30"/>
    </row>
    <row r="22558" spans="17:17" x14ac:dyDescent="0.25">
      <c r="Q22558" s="30"/>
    </row>
    <row r="22559" spans="17:17" x14ac:dyDescent="0.25">
      <c r="Q22559" s="30"/>
    </row>
    <row r="22560" spans="17:17" x14ac:dyDescent="0.25">
      <c r="Q22560" s="30"/>
    </row>
    <row r="22561" spans="17:17" x14ac:dyDescent="0.25">
      <c r="Q22561" s="30"/>
    </row>
    <row r="22562" spans="17:17" x14ac:dyDescent="0.25">
      <c r="Q22562" s="30"/>
    </row>
    <row r="22563" spans="17:17" x14ac:dyDescent="0.25">
      <c r="Q22563" s="30"/>
    </row>
    <row r="22564" spans="17:17" x14ac:dyDescent="0.25">
      <c r="Q22564" s="30"/>
    </row>
    <row r="22565" spans="17:17" x14ac:dyDescent="0.25">
      <c r="Q22565" s="30"/>
    </row>
    <row r="22566" spans="17:17" x14ac:dyDescent="0.25">
      <c r="Q22566" s="30"/>
    </row>
    <row r="22567" spans="17:17" x14ac:dyDescent="0.25">
      <c r="Q22567" s="30"/>
    </row>
    <row r="22568" spans="17:17" x14ac:dyDescent="0.25">
      <c r="Q22568" s="30"/>
    </row>
    <row r="22569" spans="17:17" x14ac:dyDescent="0.25">
      <c r="Q22569" s="30"/>
    </row>
    <row r="22570" spans="17:17" x14ac:dyDescent="0.25">
      <c r="Q22570" s="30"/>
    </row>
    <row r="22571" spans="17:17" x14ac:dyDescent="0.25">
      <c r="Q22571" s="30"/>
    </row>
    <row r="22572" spans="17:17" x14ac:dyDescent="0.25">
      <c r="Q22572" s="30"/>
    </row>
    <row r="22573" spans="17:17" x14ac:dyDescent="0.25">
      <c r="Q22573" s="30"/>
    </row>
    <row r="22574" spans="17:17" x14ac:dyDescent="0.25">
      <c r="Q22574" s="30"/>
    </row>
    <row r="22575" spans="17:17" x14ac:dyDescent="0.25">
      <c r="Q22575" s="30"/>
    </row>
    <row r="22576" spans="17:17" x14ac:dyDescent="0.25">
      <c r="Q22576" s="30"/>
    </row>
    <row r="22577" spans="17:17" x14ac:dyDescent="0.25">
      <c r="Q22577" s="30"/>
    </row>
    <row r="22578" spans="17:17" x14ac:dyDescent="0.25">
      <c r="Q22578" s="30"/>
    </row>
    <row r="22579" spans="17:17" x14ac:dyDescent="0.25">
      <c r="Q22579" s="30"/>
    </row>
    <row r="22580" spans="17:17" x14ac:dyDescent="0.25">
      <c r="Q22580" s="30"/>
    </row>
    <row r="22581" spans="17:17" x14ac:dyDescent="0.25">
      <c r="Q22581" s="30"/>
    </row>
    <row r="22582" spans="17:17" x14ac:dyDescent="0.25">
      <c r="Q22582" s="30"/>
    </row>
    <row r="22583" spans="17:17" x14ac:dyDescent="0.25">
      <c r="Q22583" s="30"/>
    </row>
    <row r="22584" spans="17:17" x14ac:dyDescent="0.25">
      <c r="Q22584" s="30"/>
    </row>
    <row r="22585" spans="17:17" x14ac:dyDescent="0.25">
      <c r="Q22585" s="30"/>
    </row>
    <row r="22586" spans="17:17" x14ac:dyDescent="0.25">
      <c r="Q22586" s="30"/>
    </row>
    <row r="22587" spans="17:17" x14ac:dyDescent="0.25">
      <c r="Q22587" s="30"/>
    </row>
    <row r="22588" spans="17:17" x14ac:dyDescent="0.25">
      <c r="Q22588" s="30"/>
    </row>
    <row r="22589" spans="17:17" x14ac:dyDescent="0.25">
      <c r="Q22589" s="30"/>
    </row>
    <row r="22590" spans="17:17" x14ac:dyDescent="0.25">
      <c r="Q22590" s="30"/>
    </row>
    <row r="22591" spans="17:17" x14ac:dyDescent="0.25">
      <c r="Q22591" s="30"/>
    </row>
    <row r="22592" spans="17:17" x14ac:dyDescent="0.25">
      <c r="Q22592" s="30"/>
    </row>
    <row r="22593" spans="17:17" x14ac:dyDescent="0.25">
      <c r="Q22593" s="30"/>
    </row>
    <row r="22594" spans="17:17" x14ac:dyDescent="0.25">
      <c r="Q22594" s="30"/>
    </row>
    <row r="22595" spans="17:17" x14ac:dyDescent="0.25">
      <c r="Q22595" s="30"/>
    </row>
    <row r="22596" spans="17:17" x14ac:dyDescent="0.25">
      <c r="Q22596" s="30"/>
    </row>
    <row r="22597" spans="17:17" x14ac:dyDescent="0.25">
      <c r="Q22597" s="30"/>
    </row>
    <row r="22598" spans="17:17" x14ac:dyDescent="0.25">
      <c r="Q22598" s="30"/>
    </row>
    <row r="22599" spans="17:17" x14ac:dyDescent="0.25">
      <c r="Q22599" s="30"/>
    </row>
    <row r="22600" spans="17:17" x14ac:dyDescent="0.25">
      <c r="Q22600" s="30"/>
    </row>
    <row r="22601" spans="17:17" x14ac:dyDescent="0.25">
      <c r="Q22601" s="30"/>
    </row>
    <row r="22602" spans="17:17" x14ac:dyDescent="0.25">
      <c r="Q22602" s="30"/>
    </row>
    <row r="22603" spans="17:17" x14ac:dyDescent="0.25">
      <c r="Q22603" s="30"/>
    </row>
    <row r="22604" spans="17:17" x14ac:dyDescent="0.25">
      <c r="Q22604" s="30"/>
    </row>
    <row r="22605" spans="17:17" x14ac:dyDescent="0.25">
      <c r="Q22605" s="30"/>
    </row>
    <row r="22606" spans="17:17" x14ac:dyDescent="0.25">
      <c r="Q22606" s="30"/>
    </row>
    <row r="22607" spans="17:17" x14ac:dyDescent="0.25">
      <c r="Q22607" s="30"/>
    </row>
    <row r="22608" spans="17:17" x14ac:dyDescent="0.25">
      <c r="Q22608" s="30"/>
    </row>
    <row r="22609" spans="17:17" x14ac:dyDescent="0.25">
      <c r="Q22609" s="30"/>
    </row>
    <row r="22610" spans="17:17" x14ac:dyDescent="0.25">
      <c r="Q22610" s="30"/>
    </row>
    <row r="22611" spans="17:17" x14ac:dyDescent="0.25">
      <c r="Q22611" s="30"/>
    </row>
    <row r="22612" spans="17:17" x14ac:dyDescent="0.25">
      <c r="Q22612" s="30"/>
    </row>
    <row r="22613" spans="17:17" x14ac:dyDescent="0.25">
      <c r="Q22613" s="30"/>
    </row>
    <row r="22614" spans="17:17" x14ac:dyDescent="0.25">
      <c r="Q22614" s="30"/>
    </row>
    <row r="22615" spans="17:17" x14ac:dyDescent="0.25">
      <c r="Q22615" s="30"/>
    </row>
    <row r="22616" spans="17:17" x14ac:dyDescent="0.25">
      <c r="Q22616" s="30"/>
    </row>
    <row r="22617" spans="17:17" x14ac:dyDescent="0.25">
      <c r="Q22617" s="30"/>
    </row>
    <row r="22618" spans="17:17" x14ac:dyDescent="0.25">
      <c r="Q22618" s="30"/>
    </row>
    <row r="22619" spans="17:17" x14ac:dyDescent="0.25">
      <c r="Q22619" s="30"/>
    </row>
    <row r="22620" spans="17:17" x14ac:dyDescent="0.25">
      <c r="Q22620" s="30"/>
    </row>
    <row r="22621" spans="17:17" x14ac:dyDescent="0.25">
      <c r="Q22621" s="30"/>
    </row>
    <row r="22622" spans="17:17" x14ac:dyDescent="0.25">
      <c r="Q22622" s="30"/>
    </row>
    <row r="22623" spans="17:17" x14ac:dyDescent="0.25">
      <c r="Q22623" s="30"/>
    </row>
    <row r="22624" spans="17:17" x14ac:dyDescent="0.25">
      <c r="Q22624" s="30"/>
    </row>
    <row r="22625" spans="17:17" x14ac:dyDescent="0.25">
      <c r="Q22625" s="30"/>
    </row>
    <row r="22626" spans="17:17" x14ac:dyDescent="0.25">
      <c r="Q22626" s="30"/>
    </row>
    <row r="22627" spans="17:17" x14ac:dyDescent="0.25">
      <c r="Q22627" s="30"/>
    </row>
    <row r="22628" spans="17:17" x14ac:dyDescent="0.25">
      <c r="Q22628" s="30"/>
    </row>
    <row r="22629" spans="17:17" x14ac:dyDescent="0.25">
      <c r="Q22629" s="30"/>
    </row>
    <row r="22630" spans="17:17" x14ac:dyDescent="0.25">
      <c r="Q22630" s="30"/>
    </row>
    <row r="22631" spans="17:17" x14ac:dyDescent="0.25">
      <c r="Q22631" s="30"/>
    </row>
    <row r="22632" spans="17:17" x14ac:dyDescent="0.25">
      <c r="Q22632" s="30"/>
    </row>
    <row r="22633" spans="17:17" x14ac:dyDescent="0.25">
      <c r="Q22633" s="30"/>
    </row>
    <row r="22634" spans="17:17" x14ac:dyDescent="0.25">
      <c r="Q22634" s="30"/>
    </row>
    <row r="22635" spans="17:17" x14ac:dyDescent="0.25">
      <c r="Q22635" s="30"/>
    </row>
    <row r="22636" spans="17:17" x14ac:dyDescent="0.25">
      <c r="Q22636" s="30"/>
    </row>
    <row r="22637" spans="17:17" x14ac:dyDescent="0.25">
      <c r="Q22637" s="30"/>
    </row>
    <row r="22638" spans="17:17" x14ac:dyDescent="0.25">
      <c r="Q22638" s="30"/>
    </row>
    <row r="22639" spans="17:17" x14ac:dyDescent="0.25">
      <c r="Q22639" s="30"/>
    </row>
    <row r="22640" spans="17:17" x14ac:dyDescent="0.25">
      <c r="Q22640" s="30"/>
    </row>
    <row r="22641" spans="17:17" x14ac:dyDescent="0.25">
      <c r="Q22641" s="30"/>
    </row>
    <row r="22642" spans="17:17" x14ac:dyDescent="0.25">
      <c r="Q22642" s="30"/>
    </row>
    <row r="22643" spans="17:17" x14ac:dyDescent="0.25">
      <c r="Q22643" s="30"/>
    </row>
    <row r="22644" spans="17:17" x14ac:dyDescent="0.25">
      <c r="Q22644" s="30"/>
    </row>
    <row r="22645" spans="17:17" x14ac:dyDescent="0.25">
      <c r="Q22645" s="30"/>
    </row>
    <row r="22646" spans="17:17" x14ac:dyDescent="0.25">
      <c r="Q22646" s="30"/>
    </row>
    <row r="22647" spans="17:17" x14ac:dyDescent="0.25">
      <c r="Q22647" s="30"/>
    </row>
    <row r="22648" spans="17:17" x14ac:dyDescent="0.25">
      <c r="Q22648" s="30"/>
    </row>
    <row r="22649" spans="17:17" x14ac:dyDescent="0.25">
      <c r="Q22649" s="30"/>
    </row>
    <row r="22650" spans="17:17" x14ac:dyDescent="0.25">
      <c r="Q22650" s="30"/>
    </row>
    <row r="22651" spans="17:17" x14ac:dyDescent="0.25">
      <c r="Q22651" s="30"/>
    </row>
    <row r="22652" spans="17:17" x14ac:dyDescent="0.25">
      <c r="Q22652" s="30"/>
    </row>
    <row r="22653" spans="17:17" x14ac:dyDescent="0.25">
      <c r="Q22653" s="30"/>
    </row>
    <row r="22654" spans="17:17" x14ac:dyDescent="0.25">
      <c r="Q22654" s="30"/>
    </row>
    <row r="22655" spans="17:17" x14ac:dyDescent="0.25">
      <c r="Q22655" s="30"/>
    </row>
    <row r="22656" spans="17:17" x14ac:dyDescent="0.25">
      <c r="Q22656" s="30"/>
    </row>
    <row r="22657" spans="17:17" x14ac:dyDescent="0.25">
      <c r="Q22657" s="30"/>
    </row>
    <row r="22658" spans="17:17" x14ac:dyDescent="0.25">
      <c r="Q22658" s="30"/>
    </row>
    <row r="22659" spans="17:17" x14ac:dyDescent="0.25">
      <c r="Q22659" s="30"/>
    </row>
    <row r="22660" spans="17:17" x14ac:dyDescent="0.25">
      <c r="Q22660" s="30"/>
    </row>
    <row r="22661" spans="17:17" x14ac:dyDescent="0.25">
      <c r="Q22661" s="30"/>
    </row>
    <row r="22662" spans="17:17" x14ac:dyDescent="0.25">
      <c r="Q22662" s="30"/>
    </row>
    <row r="22663" spans="17:17" x14ac:dyDescent="0.25">
      <c r="Q22663" s="30"/>
    </row>
    <row r="22664" spans="17:17" x14ac:dyDescent="0.25">
      <c r="Q22664" s="30"/>
    </row>
    <row r="22665" spans="17:17" x14ac:dyDescent="0.25">
      <c r="Q22665" s="30"/>
    </row>
    <row r="22666" spans="17:17" x14ac:dyDescent="0.25">
      <c r="Q22666" s="30"/>
    </row>
    <row r="22667" spans="17:17" x14ac:dyDescent="0.25">
      <c r="Q22667" s="30"/>
    </row>
    <row r="22668" spans="17:17" x14ac:dyDescent="0.25">
      <c r="Q22668" s="30"/>
    </row>
    <row r="22669" spans="17:17" x14ac:dyDescent="0.25">
      <c r="Q22669" s="30"/>
    </row>
    <row r="22670" spans="17:17" x14ac:dyDescent="0.25">
      <c r="Q22670" s="30"/>
    </row>
    <row r="22671" spans="17:17" x14ac:dyDescent="0.25">
      <c r="Q22671" s="30"/>
    </row>
    <row r="22672" spans="17:17" x14ac:dyDescent="0.25">
      <c r="Q22672" s="30"/>
    </row>
    <row r="22673" spans="17:17" x14ac:dyDescent="0.25">
      <c r="Q22673" s="30"/>
    </row>
    <row r="22674" spans="17:17" x14ac:dyDescent="0.25">
      <c r="Q22674" s="30"/>
    </row>
    <row r="22675" spans="17:17" x14ac:dyDescent="0.25">
      <c r="Q22675" s="30"/>
    </row>
    <row r="22676" spans="17:17" x14ac:dyDescent="0.25">
      <c r="Q22676" s="30"/>
    </row>
    <row r="22677" spans="17:17" x14ac:dyDescent="0.25">
      <c r="Q22677" s="30"/>
    </row>
    <row r="22678" spans="17:17" x14ac:dyDescent="0.25">
      <c r="Q22678" s="30"/>
    </row>
    <row r="22679" spans="17:17" x14ac:dyDescent="0.25">
      <c r="Q22679" s="30"/>
    </row>
    <row r="22680" spans="17:17" x14ac:dyDescent="0.25">
      <c r="Q22680" s="30"/>
    </row>
    <row r="22681" spans="17:17" x14ac:dyDescent="0.25">
      <c r="Q22681" s="30"/>
    </row>
    <row r="22682" spans="17:17" x14ac:dyDescent="0.25">
      <c r="Q22682" s="30"/>
    </row>
    <row r="22683" spans="17:17" x14ac:dyDescent="0.25">
      <c r="Q22683" s="30"/>
    </row>
    <row r="22684" spans="17:17" x14ac:dyDescent="0.25">
      <c r="Q22684" s="30"/>
    </row>
    <row r="22685" spans="17:17" x14ac:dyDescent="0.25">
      <c r="Q22685" s="30"/>
    </row>
    <row r="22686" spans="17:17" x14ac:dyDescent="0.25">
      <c r="Q22686" s="30"/>
    </row>
    <row r="22687" spans="17:17" x14ac:dyDescent="0.25">
      <c r="Q22687" s="30"/>
    </row>
    <row r="22688" spans="17:17" x14ac:dyDescent="0.25">
      <c r="Q22688" s="30"/>
    </row>
    <row r="22689" spans="17:17" x14ac:dyDescent="0.25">
      <c r="Q22689" s="30"/>
    </row>
    <row r="22690" spans="17:17" x14ac:dyDescent="0.25">
      <c r="Q22690" s="30"/>
    </row>
    <row r="22691" spans="17:17" x14ac:dyDescent="0.25">
      <c r="Q22691" s="30"/>
    </row>
    <row r="22692" spans="17:17" x14ac:dyDescent="0.25">
      <c r="Q22692" s="30"/>
    </row>
    <row r="22693" spans="17:17" x14ac:dyDescent="0.25">
      <c r="Q22693" s="30"/>
    </row>
    <row r="22694" spans="17:17" x14ac:dyDescent="0.25">
      <c r="Q22694" s="30"/>
    </row>
    <row r="22695" spans="17:17" x14ac:dyDescent="0.25">
      <c r="Q22695" s="30"/>
    </row>
    <row r="22696" spans="17:17" x14ac:dyDescent="0.25">
      <c r="Q22696" s="30"/>
    </row>
    <row r="22697" spans="17:17" x14ac:dyDescent="0.25">
      <c r="Q22697" s="30"/>
    </row>
    <row r="22698" spans="17:17" x14ac:dyDescent="0.25">
      <c r="Q22698" s="30"/>
    </row>
    <row r="22699" spans="17:17" x14ac:dyDescent="0.25">
      <c r="Q22699" s="30"/>
    </row>
    <row r="22700" spans="17:17" x14ac:dyDescent="0.25">
      <c r="Q22700" s="30"/>
    </row>
    <row r="22701" spans="17:17" x14ac:dyDescent="0.25">
      <c r="Q22701" s="30"/>
    </row>
    <row r="22702" spans="17:17" x14ac:dyDescent="0.25">
      <c r="Q22702" s="30"/>
    </row>
    <row r="22703" spans="17:17" x14ac:dyDescent="0.25">
      <c r="Q22703" s="30"/>
    </row>
    <row r="22704" spans="17:17" x14ac:dyDescent="0.25">
      <c r="Q22704" s="30"/>
    </row>
    <row r="22705" spans="17:17" x14ac:dyDescent="0.25">
      <c r="Q22705" s="30"/>
    </row>
    <row r="22706" spans="17:17" x14ac:dyDescent="0.25">
      <c r="Q22706" s="30"/>
    </row>
    <row r="22707" spans="17:17" x14ac:dyDescent="0.25">
      <c r="Q22707" s="30"/>
    </row>
    <row r="22708" spans="17:17" x14ac:dyDescent="0.25">
      <c r="Q22708" s="30"/>
    </row>
    <row r="22709" spans="17:17" x14ac:dyDescent="0.25">
      <c r="Q22709" s="30"/>
    </row>
    <row r="22710" spans="17:17" x14ac:dyDescent="0.25">
      <c r="Q22710" s="30"/>
    </row>
    <row r="22711" spans="17:17" x14ac:dyDescent="0.25">
      <c r="Q22711" s="30"/>
    </row>
    <row r="22712" spans="17:17" x14ac:dyDescent="0.25">
      <c r="Q22712" s="30"/>
    </row>
    <row r="22713" spans="17:17" x14ac:dyDescent="0.25">
      <c r="Q22713" s="30"/>
    </row>
    <row r="22714" spans="17:17" x14ac:dyDescent="0.25">
      <c r="Q22714" s="30"/>
    </row>
    <row r="22715" spans="17:17" x14ac:dyDescent="0.25">
      <c r="Q22715" s="30"/>
    </row>
    <row r="22716" spans="17:17" x14ac:dyDescent="0.25">
      <c r="Q22716" s="30"/>
    </row>
    <row r="22717" spans="17:17" x14ac:dyDescent="0.25">
      <c r="Q22717" s="30"/>
    </row>
    <row r="22718" spans="17:17" x14ac:dyDescent="0.25">
      <c r="Q22718" s="30"/>
    </row>
    <row r="22719" spans="17:17" x14ac:dyDescent="0.25">
      <c r="Q22719" s="30"/>
    </row>
    <row r="22720" spans="17:17" x14ac:dyDescent="0.25">
      <c r="Q22720" s="30"/>
    </row>
    <row r="22721" spans="17:17" x14ac:dyDescent="0.25">
      <c r="Q22721" s="30"/>
    </row>
    <row r="22722" spans="17:17" x14ac:dyDescent="0.25">
      <c r="Q22722" s="30"/>
    </row>
    <row r="22723" spans="17:17" x14ac:dyDescent="0.25">
      <c r="Q22723" s="30"/>
    </row>
    <row r="22724" spans="17:17" x14ac:dyDescent="0.25">
      <c r="Q22724" s="30"/>
    </row>
    <row r="22725" spans="17:17" x14ac:dyDescent="0.25">
      <c r="Q22725" s="30"/>
    </row>
    <row r="22726" spans="17:17" x14ac:dyDescent="0.25">
      <c r="Q22726" s="30"/>
    </row>
    <row r="22727" spans="17:17" x14ac:dyDescent="0.25">
      <c r="Q22727" s="30"/>
    </row>
    <row r="22728" spans="17:17" x14ac:dyDescent="0.25">
      <c r="Q22728" s="30"/>
    </row>
    <row r="22729" spans="17:17" x14ac:dyDescent="0.25">
      <c r="Q22729" s="30"/>
    </row>
    <row r="22730" spans="17:17" x14ac:dyDescent="0.25">
      <c r="Q22730" s="30"/>
    </row>
    <row r="22731" spans="17:17" x14ac:dyDescent="0.25">
      <c r="Q22731" s="30"/>
    </row>
    <row r="22732" spans="17:17" x14ac:dyDescent="0.25">
      <c r="Q22732" s="30"/>
    </row>
    <row r="22733" spans="17:17" x14ac:dyDescent="0.25">
      <c r="Q22733" s="30"/>
    </row>
    <row r="22734" spans="17:17" x14ac:dyDescent="0.25">
      <c r="Q22734" s="30"/>
    </row>
    <row r="22735" spans="17:17" x14ac:dyDescent="0.25">
      <c r="Q22735" s="30"/>
    </row>
    <row r="22736" spans="17:17" x14ac:dyDescent="0.25">
      <c r="Q22736" s="30"/>
    </row>
    <row r="22737" spans="17:17" x14ac:dyDescent="0.25">
      <c r="Q22737" s="30"/>
    </row>
    <row r="22738" spans="17:17" x14ac:dyDescent="0.25">
      <c r="Q22738" s="30"/>
    </row>
    <row r="22739" spans="17:17" x14ac:dyDescent="0.25">
      <c r="Q22739" s="30"/>
    </row>
    <row r="22740" spans="17:17" x14ac:dyDescent="0.25">
      <c r="Q22740" s="30"/>
    </row>
    <row r="22741" spans="17:17" x14ac:dyDescent="0.25">
      <c r="Q22741" s="30"/>
    </row>
    <row r="22742" spans="17:17" x14ac:dyDescent="0.25">
      <c r="Q22742" s="30"/>
    </row>
    <row r="22743" spans="17:17" x14ac:dyDescent="0.25">
      <c r="Q22743" s="30"/>
    </row>
    <row r="22744" spans="17:17" x14ac:dyDescent="0.25">
      <c r="Q22744" s="30"/>
    </row>
    <row r="22745" spans="17:17" x14ac:dyDescent="0.25">
      <c r="Q22745" s="30"/>
    </row>
    <row r="22746" spans="17:17" x14ac:dyDescent="0.25">
      <c r="Q22746" s="30"/>
    </row>
    <row r="22747" spans="17:17" x14ac:dyDescent="0.25">
      <c r="Q22747" s="30"/>
    </row>
    <row r="22748" spans="17:17" x14ac:dyDescent="0.25">
      <c r="Q22748" s="30"/>
    </row>
    <row r="22749" spans="17:17" x14ac:dyDescent="0.25">
      <c r="Q22749" s="30"/>
    </row>
    <row r="22750" spans="17:17" x14ac:dyDescent="0.25">
      <c r="Q22750" s="30"/>
    </row>
    <row r="22751" spans="17:17" x14ac:dyDescent="0.25">
      <c r="Q22751" s="30"/>
    </row>
    <row r="22752" spans="17:17" x14ac:dyDescent="0.25">
      <c r="Q22752" s="30"/>
    </row>
    <row r="22753" spans="17:17" x14ac:dyDescent="0.25">
      <c r="Q22753" s="30"/>
    </row>
    <row r="22754" spans="17:17" x14ac:dyDescent="0.25">
      <c r="Q22754" s="30"/>
    </row>
    <row r="22755" spans="17:17" x14ac:dyDescent="0.25">
      <c r="Q22755" s="30"/>
    </row>
    <row r="22756" spans="17:17" x14ac:dyDescent="0.25">
      <c r="Q22756" s="30"/>
    </row>
    <row r="22757" spans="17:17" x14ac:dyDescent="0.25">
      <c r="Q22757" s="30"/>
    </row>
    <row r="22758" spans="17:17" x14ac:dyDescent="0.25">
      <c r="Q22758" s="30"/>
    </row>
    <row r="22759" spans="17:17" x14ac:dyDescent="0.25">
      <c r="Q22759" s="30"/>
    </row>
    <row r="22760" spans="17:17" x14ac:dyDescent="0.25">
      <c r="Q22760" s="30"/>
    </row>
    <row r="22761" spans="17:17" x14ac:dyDescent="0.25">
      <c r="Q22761" s="30"/>
    </row>
    <row r="22762" spans="17:17" x14ac:dyDescent="0.25">
      <c r="Q22762" s="30"/>
    </row>
    <row r="22763" spans="17:17" x14ac:dyDescent="0.25">
      <c r="Q22763" s="30"/>
    </row>
    <row r="22764" spans="17:17" x14ac:dyDescent="0.25">
      <c r="Q22764" s="30"/>
    </row>
    <row r="22765" spans="17:17" x14ac:dyDescent="0.25">
      <c r="Q22765" s="30"/>
    </row>
    <row r="22766" spans="17:17" x14ac:dyDescent="0.25">
      <c r="Q22766" s="30"/>
    </row>
    <row r="22767" spans="17:17" x14ac:dyDescent="0.25">
      <c r="Q22767" s="30"/>
    </row>
    <row r="22768" spans="17:17" x14ac:dyDescent="0.25">
      <c r="Q22768" s="30"/>
    </row>
    <row r="22769" spans="17:17" x14ac:dyDescent="0.25">
      <c r="Q22769" s="30"/>
    </row>
    <row r="22770" spans="17:17" x14ac:dyDescent="0.25">
      <c r="Q22770" s="30"/>
    </row>
    <row r="22771" spans="17:17" x14ac:dyDescent="0.25">
      <c r="Q22771" s="30"/>
    </row>
    <row r="22772" spans="17:17" x14ac:dyDescent="0.25">
      <c r="Q22772" s="30"/>
    </row>
    <row r="22773" spans="17:17" x14ac:dyDescent="0.25">
      <c r="Q22773" s="30"/>
    </row>
    <row r="22774" spans="17:17" x14ac:dyDescent="0.25">
      <c r="Q22774" s="30"/>
    </row>
    <row r="22775" spans="17:17" x14ac:dyDescent="0.25">
      <c r="Q22775" s="30"/>
    </row>
    <row r="22776" spans="17:17" x14ac:dyDescent="0.25">
      <c r="Q22776" s="30"/>
    </row>
    <row r="22777" spans="17:17" x14ac:dyDescent="0.25">
      <c r="Q22777" s="30"/>
    </row>
    <row r="22778" spans="17:17" x14ac:dyDescent="0.25">
      <c r="Q22778" s="30"/>
    </row>
    <row r="22779" spans="17:17" x14ac:dyDescent="0.25">
      <c r="Q22779" s="30"/>
    </row>
    <row r="22780" spans="17:17" x14ac:dyDescent="0.25">
      <c r="Q22780" s="30"/>
    </row>
    <row r="22781" spans="17:17" x14ac:dyDescent="0.25">
      <c r="Q22781" s="30"/>
    </row>
    <row r="22782" spans="17:17" x14ac:dyDescent="0.25">
      <c r="Q22782" s="30"/>
    </row>
    <row r="22783" spans="17:17" x14ac:dyDescent="0.25">
      <c r="Q22783" s="30"/>
    </row>
    <row r="22784" spans="17:17" x14ac:dyDescent="0.25">
      <c r="Q22784" s="30"/>
    </row>
    <row r="22785" spans="17:17" x14ac:dyDescent="0.25">
      <c r="Q22785" s="30"/>
    </row>
    <row r="22786" spans="17:17" x14ac:dyDescent="0.25">
      <c r="Q22786" s="30"/>
    </row>
    <row r="22787" spans="17:17" x14ac:dyDescent="0.25">
      <c r="Q22787" s="30"/>
    </row>
    <row r="22788" spans="17:17" x14ac:dyDescent="0.25">
      <c r="Q22788" s="30"/>
    </row>
    <row r="22789" spans="17:17" x14ac:dyDescent="0.25">
      <c r="Q22789" s="30"/>
    </row>
    <row r="22790" spans="17:17" x14ac:dyDescent="0.25">
      <c r="Q22790" s="30"/>
    </row>
    <row r="22791" spans="17:17" x14ac:dyDescent="0.25">
      <c r="Q22791" s="30"/>
    </row>
    <row r="22792" spans="17:17" x14ac:dyDescent="0.25">
      <c r="Q22792" s="30"/>
    </row>
    <row r="22793" spans="17:17" x14ac:dyDescent="0.25">
      <c r="Q22793" s="30"/>
    </row>
    <row r="22794" spans="17:17" x14ac:dyDescent="0.25">
      <c r="Q22794" s="30"/>
    </row>
    <row r="22795" spans="17:17" x14ac:dyDescent="0.25">
      <c r="Q22795" s="30"/>
    </row>
    <row r="22796" spans="17:17" x14ac:dyDescent="0.25">
      <c r="Q22796" s="30"/>
    </row>
    <row r="22797" spans="17:17" x14ac:dyDescent="0.25">
      <c r="Q22797" s="30"/>
    </row>
    <row r="22798" spans="17:17" x14ac:dyDescent="0.25">
      <c r="Q22798" s="30"/>
    </row>
    <row r="22799" spans="17:17" x14ac:dyDescent="0.25">
      <c r="Q22799" s="30"/>
    </row>
    <row r="22800" spans="17:17" x14ac:dyDescent="0.25">
      <c r="Q22800" s="30"/>
    </row>
    <row r="22801" spans="17:17" x14ac:dyDescent="0.25">
      <c r="Q22801" s="30"/>
    </row>
    <row r="22802" spans="17:17" x14ac:dyDescent="0.25">
      <c r="Q22802" s="30"/>
    </row>
    <row r="22803" spans="17:17" x14ac:dyDescent="0.25">
      <c r="Q22803" s="30"/>
    </row>
    <row r="22804" spans="17:17" x14ac:dyDescent="0.25">
      <c r="Q22804" s="30"/>
    </row>
    <row r="22805" spans="17:17" x14ac:dyDescent="0.25">
      <c r="Q22805" s="30"/>
    </row>
    <row r="22806" spans="17:17" x14ac:dyDescent="0.25">
      <c r="Q22806" s="30"/>
    </row>
    <row r="22807" spans="17:17" x14ac:dyDescent="0.25">
      <c r="Q22807" s="30"/>
    </row>
    <row r="22808" spans="17:17" x14ac:dyDescent="0.25">
      <c r="Q22808" s="30"/>
    </row>
    <row r="22809" spans="17:17" x14ac:dyDescent="0.25">
      <c r="Q22809" s="30"/>
    </row>
    <row r="22810" spans="17:17" x14ac:dyDescent="0.25">
      <c r="Q22810" s="30"/>
    </row>
    <row r="22811" spans="17:17" x14ac:dyDescent="0.25">
      <c r="Q22811" s="30"/>
    </row>
    <row r="22812" spans="17:17" x14ac:dyDescent="0.25">
      <c r="Q22812" s="30"/>
    </row>
    <row r="22813" spans="17:17" x14ac:dyDescent="0.25">
      <c r="Q22813" s="30"/>
    </row>
    <row r="22814" spans="17:17" x14ac:dyDescent="0.25">
      <c r="Q22814" s="30"/>
    </row>
    <row r="22815" spans="17:17" x14ac:dyDescent="0.25">
      <c r="Q22815" s="30"/>
    </row>
    <row r="22816" spans="17:17" x14ac:dyDescent="0.25">
      <c r="Q22816" s="30"/>
    </row>
    <row r="22817" spans="17:17" x14ac:dyDescent="0.25">
      <c r="Q22817" s="30"/>
    </row>
    <row r="22818" spans="17:17" x14ac:dyDescent="0.25">
      <c r="Q22818" s="30"/>
    </row>
    <row r="22819" spans="17:17" x14ac:dyDescent="0.25">
      <c r="Q22819" s="30"/>
    </row>
    <row r="22820" spans="17:17" x14ac:dyDescent="0.25">
      <c r="Q22820" s="30"/>
    </row>
    <row r="22821" spans="17:17" x14ac:dyDescent="0.25">
      <c r="Q22821" s="30"/>
    </row>
    <row r="22822" spans="17:17" x14ac:dyDescent="0.25">
      <c r="Q22822" s="30"/>
    </row>
    <row r="22823" spans="17:17" x14ac:dyDescent="0.25">
      <c r="Q22823" s="30"/>
    </row>
    <row r="22824" spans="17:17" x14ac:dyDescent="0.25">
      <c r="Q22824" s="30"/>
    </row>
    <row r="22825" spans="17:17" x14ac:dyDescent="0.25">
      <c r="Q22825" s="30"/>
    </row>
    <row r="22826" spans="17:17" x14ac:dyDescent="0.25">
      <c r="Q22826" s="30"/>
    </row>
    <row r="22827" spans="17:17" x14ac:dyDescent="0.25">
      <c r="Q22827" s="30"/>
    </row>
    <row r="22828" spans="17:17" x14ac:dyDescent="0.25">
      <c r="Q22828" s="30"/>
    </row>
    <row r="22829" spans="17:17" x14ac:dyDescent="0.25">
      <c r="Q22829" s="30"/>
    </row>
    <row r="22830" spans="17:17" x14ac:dyDescent="0.25">
      <c r="Q22830" s="30"/>
    </row>
    <row r="22831" spans="17:17" x14ac:dyDescent="0.25">
      <c r="Q22831" s="30"/>
    </row>
    <row r="22832" spans="17:17" x14ac:dyDescent="0.25">
      <c r="Q22832" s="30"/>
    </row>
    <row r="22833" spans="17:17" x14ac:dyDescent="0.25">
      <c r="Q22833" s="30"/>
    </row>
    <row r="22834" spans="17:17" x14ac:dyDescent="0.25">
      <c r="Q22834" s="30"/>
    </row>
    <row r="22835" spans="17:17" x14ac:dyDescent="0.25">
      <c r="Q22835" s="30"/>
    </row>
    <row r="22836" spans="17:17" x14ac:dyDescent="0.25">
      <c r="Q22836" s="30"/>
    </row>
    <row r="22837" spans="17:17" x14ac:dyDescent="0.25">
      <c r="Q22837" s="30"/>
    </row>
    <row r="22838" spans="17:17" x14ac:dyDescent="0.25">
      <c r="Q22838" s="30"/>
    </row>
    <row r="22839" spans="17:17" x14ac:dyDescent="0.25">
      <c r="Q22839" s="30"/>
    </row>
    <row r="22840" spans="17:17" x14ac:dyDescent="0.25">
      <c r="Q22840" s="30"/>
    </row>
    <row r="22841" spans="17:17" x14ac:dyDescent="0.25">
      <c r="Q22841" s="30"/>
    </row>
    <row r="22842" spans="17:17" x14ac:dyDescent="0.25">
      <c r="Q22842" s="30"/>
    </row>
    <row r="22843" spans="17:17" x14ac:dyDescent="0.25">
      <c r="Q22843" s="30"/>
    </row>
    <row r="22844" spans="17:17" x14ac:dyDescent="0.25">
      <c r="Q22844" s="30"/>
    </row>
    <row r="22845" spans="17:17" x14ac:dyDescent="0.25">
      <c r="Q22845" s="30"/>
    </row>
    <row r="22846" spans="17:17" x14ac:dyDescent="0.25">
      <c r="Q22846" s="30"/>
    </row>
    <row r="22847" spans="17:17" x14ac:dyDescent="0.25">
      <c r="Q22847" s="30"/>
    </row>
    <row r="22848" spans="17:17" x14ac:dyDescent="0.25">
      <c r="Q22848" s="30"/>
    </row>
    <row r="22849" spans="17:17" x14ac:dyDescent="0.25">
      <c r="Q22849" s="30"/>
    </row>
    <row r="22850" spans="17:17" x14ac:dyDescent="0.25">
      <c r="Q22850" s="30"/>
    </row>
    <row r="22851" spans="17:17" x14ac:dyDescent="0.25">
      <c r="Q22851" s="30"/>
    </row>
    <row r="22852" spans="17:17" x14ac:dyDescent="0.25">
      <c r="Q22852" s="30"/>
    </row>
    <row r="22853" spans="17:17" x14ac:dyDescent="0.25">
      <c r="Q22853" s="30"/>
    </row>
    <row r="22854" spans="17:17" x14ac:dyDescent="0.25">
      <c r="Q22854" s="30"/>
    </row>
    <row r="22855" spans="17:17" x14ac:dyDescent="0.25">
      <c r="Q22855" s="30"/>
    </row>
    <row r="22856" spans="17:17" x14ac:dyDescent="0.25">
      <c r="Q22856" s="30"/>
    </row>
    <row r="22857" spans="17:17" x14ac:dyDescent="0.25">
      <c r="Q22857" s="30"/>
    </row>
    <row r="22858" spans="17:17" x14ac:dyDescent="0.25">
      <c r="Q22858" s="30"/>
    </row>
    <row r="22859" spans="17:17" x14ac:dyDescent="0.25">
      <c r="Q22859" s="30"/>
    </row>
    <row r="22860" spans="17:17" x14ac:dyDescent="0.25">
      <c r="Q22860" s="30"/>
    </row>
    <row r="22861" spans="17:17" x14ac:dyDescent="0.25">
      <c r="Q22861" s="30"/>
    </row>
    <row r="22862" spans="17:17" x14ac:dyDescent="0.25">
      <c r="Q22862" s="30"/>
    </row>
    <row r="22863" spans="17:17" x14ac:dyDescent="0.25">
      <c r="Q22863" s="30"/>
    </row>
    <row r="22864" spans="17:17" x14ac:dyDescent="0.25">
      <c r="Q22864" s="30"/>
    </row>
    <row r="22865" spans="17:17" x14ac:dyDescent="0.25">
      <c r="Q22865" s="30"/>
    </row>
    <row r="22866" spans="17:17" x14ac:dyDescent="0.25">
      <c r="Q22866" s="30"/>
    </row>
    <row r="22867" spans="17:17" x14ac:dyDescent="0.25">
      <c r="Q22867" s="30"/>
    </row>
    <row r="22868" spans="17:17" x14ac:dyDescent="0.25">
      <c r="Q22868" s="30"/>
    </row>
    <row r="22869" spans="17:17" x14ac:dyDescent="0.25">
      <c r="Q22869" s="30"/>
    </row>
    <row r="22870" spans="17:17" x14ac:dyDescent="0.25">
      <c r="Q22870" s="30"/>
    </row>
    <row r="22871" spans="17:17" x14ac:dyDescent="0.25">
      <c r="Q22871" s="30"/>
    </row>
    <row r="22872" spans="17:17" x14ac:dyDescent="0.25">
      <c r="Q22872" s="30"/>
    </row>
    <row r="22873" spans="17:17" x14ac:dyDescent="0.25">
      <c r="Q22873" s="30"/>
    </row>
    <row r="22874" spans="17:17" x14ac:dyDescent="0.25">
      <c r="Q22874" s="30"/>
    </row>
    <row r="22875" spans="17:17" x14ac:dyDescent="0.25">
      <c r="Q22875" s="30"/>
    </row>
    <row r="22876" spans="17:17" x14ac:dyDescent="0.25">
      <c r="Q22876" s="30"/>
    </row>
    <row r="22877" spans="17:17" x14ac:dyDescent="0.25">
      <c r="Q22877" s="30"/>
    </row>
    <row r="22878" spans="17:17" x14ac:dyDescent="0.25">
      <c r="Q22878" s="30"/>
    </row>
    <row r="22879" spans="17:17" x14ac:dyDescent="0.25">
      <c r="Q22879" s="30"/>
    </row>
    <row r="22880" spans="17:17" x14ac:dyDescent="0.25">
      <c r="Q22880" s="30"/>
    </row>
    <row r="22881" spans="17:17" x14ac:dyDescent="0.25">
      <c r="Q22881" s="30"/>
    </row>
    <row r="22882" spans="17:17" x14ac:dyDescent="0.25">
      <c r="Q22882" s="30"/>
    </row>
    <row r="22883" spans="17:17" x14ac:dyDescent="0.25">
      <c r="Q22883" s="30"/>
    </row>
    <row r="22884" spans="17:17" x14ac:dyDescent="0.25">
      <c r="Q22884" s="30"/>
    </row>
    <row r="22885" spans="17:17" x14ac:dyDescent="0.25">
      <c r="Q22885" s="30"/>
    </row>
    <row r="22886" spans="17:17" x14ac:dyDescent="0.25">
      <c r="Q22886" s="30"/>
    </row>
    <row r="22887" spans="17:17" x14ac:dyDescent="0.25">
      <c r="Q22887" s="30"/>
    </row>
    <row r="22888" spans="17:17" x14ac:dyDescent="0.25">
      <c r="Q22888" s="30"/>
    </row>
    <row r="22889" spans="17:17" x14ac:dyDescent="0.25">
      <c r="Q22889" s="30"/>
    </row>
    <row r="22890" spans="17:17" x14ac:dyDescent="0.25">
      <c r="Q22890" s="30"/>
    </row>
    <row r="22891" spans="17:17" x14ac:dyDescent="0.25">
      <c r="Q22891" s="30"/>
    </row>
    <row r="22892" spans="17:17" x14ac:dyDescent="0.25">
      <c r="Q22892" s="30"/>
    </row>
    <row r="22893" spans="17:17" x14ac:dyDescent="0.25">
      <c r="Q22893" s="30"/>
    </row>
    <row r="22894" spans="17:17" x14ac:dyDescent="0.25">
      <c r="Q22894" s="30"/>
    </row>
    <row r="22895" spans="17:17" x14ac:dyDescent="0.25">
      <c r="Q22895" s="30"/>
    </row>
    <row r="22896" spans="17:17" x14ac:dyDescent="0.25">
      <c r="Q22896" s="30"/>
    </row>
    <row r="22897" spans="17:17" x14ac:dyDescent="0.25">
      <c r="Q22897" s="30"/>
    </row>
    <row r="22898" spans="17:17" x14ac:dyDescent="0.25">
      <c r="Q22898" s="30"/>
    </row>
    <row r="22899" spans="17:17" x14ac:dyDescent="0.25">
      <c r="Q22899" s="30"/>
    </row>
    <row r="22900" spans="17:17" x14ac:dyDescent="0.25">
      <c r="Q22900" s="30"/>
    </row>
    <row r="22901" spans="17:17" x14ac:dyDescent="0.25">
      <c r="Q22901" s="30"/>
    </row>
    <row r="22902" spans="17:17" x14ac:dyDescent="0.25">
      <c r="Q22902" s="30"/>
    </row>
    <row r="22903" spans="17:17" x14ac:dyDescent="0.25">
      <c r="Q22903" s="30"/>
    </row>
    <row r="22904" spans="17:17" x14ac:dyDescent="0.25">
      <c r="Q22904" s="30"/>
    </row>
    <row r="22905" spans="17:17" x14ac:dyDescent="0.25">
      <c r="Q22905" s="30"/>
    </row>
    <row r="22906" spans="17:17" x14ac:dyDescent="0.25">
      <c r="Q22906" s="30"/>
    </row>
    <row r="22907" spans="17:17" x14ac:dyDescent="0.25">
      <c r="Q22907" s="30"/>
    </row>
    <row r="22908" spans="17:17" x14ac:dyDescent="0.25">
      <c r="Q22908" s="30"/>
    </row>
    <row r="22909" spans="17:17" x14ac:dyDescent="0.25">
      <c r="Q22909" s="30"/>
    </row>
    <row r="22910" spans="17:17" x14ac:dyDescent="0.25">
      <c r="Q22910" s="30"/>
    </row>
    <row r="22911" spans="17:17" x14ac:dyDescent="0.25">
      <c r="Q22911" s="30"/>
    </row>
    <row r="22912" spans="17:17" x14ac:dyDescent="0.25">
      <c r="Q22912" s="30"/>
    </row>
    <row r="22913" spans="17:17" x14ac:dyDescent="0.25">
      <c r="Q22913" s="30"/>
    </row>
    <row r="22914" spans="17:17" x14ac:dyDescent="0.25">
      <c r="Q22914" s="30"/>
    </row>
    <row r="22915" spans="17:17" x14ac:dyDescent="0.25">
      <c r="Q22915" s="30"/>
    </row>
    <row r="22916" spans="17:17" x14ac:dyDescent="0.25">
      <c r="Q22916" s="30"/>
    </row>
    <row r="22917" spans="17:17" x14ac:dyDescent="0.25">
      <c r="Q22917" s="30"/>
    </row>
    <row r="22918" spans="17:17" x14ac:dyDescent="0.25">
      <c r="Q22918" s="30"/>
    </row>
    <row r="22919" spans="17:17" x14ac:dyDescent="0.25">
      <c r="Q22919" s="30"/>
    </row>
    <row r="22920" spans="17:17" x14ac:dyDescent="0.25">
      <c r="Q22920" s="30"/>
    </row>
    <row r="22921" spans="17:17" x14ac:dyDescent="0.25">
      <c r="Q22921" s="30"/>
    </row>
    <row r="22922" spans="17:17" x14ac:dyDescent="0.25">
      <c r="Q22922" s="30"/>
    </row>
    <row r="22923" spans="17:17" x14ac:dyDescent="0.25">
      <c r="Q22923" s="30"/>
    </row>
    <row r="22924" spans="17:17" x14ac:dyDescent="0.25">
      <c r="Q22924" s="30"/>
    </row>
    <row r="22925" spans="17:17" x14ac:dyDescent="0.25">
      <c r="Q22925" s="30"/>
    </row>
    <row r="22926" spans="17:17" x14ac:dyDescent="0.25">
      <c r="Q22926" s="30"/>
    </row>
    <row r="22927" spans="17:17" x14ac:dyDescent="0.25">
      <c r="Q22927" s="30"/>
    </row>
    <row r="22928" spans="17:17" x14ac:dyDescent="0.25">
      <c r="Q22928" s="30"/>
    </row>
    <row r="22929" spans="17:17" x14ac:dyDescent="0.25">
      <c r="Q22929" s="30"/>
    </row>
    <row r="22930" spans="17:17" x14ac:dyDescent="0.25">
      <c r="Q22930" s="30"/>
    </row>
    <row r="22931" spans="17:17" x14ac:dyDescent="0.25">
      <c r="Q22931" s="30"/>
    </row>
    <row r="22932" spans="17:17" x14ac:dyDescent="0.25">
      <c r="Q22932" s="30"/>
    </row>
    <row r="22933" spans="17:17" x14ac:dyDescent="0.25">
      <c r="Q22933" s="30"/>
    </row>
    <row r="22934" spans="17:17" x14ac:dyDescent="0.25">
      <c r="Q22934" s="30"/>
    </row>
    <row r="22935" spans="17:17" x14ac:dyDescent="0.25">
      <c r="Q22935" s="30"/>
    </row>
    <row r="22936" spans="17:17" x14ac:dyDescent="0.25">
      <c r="Q22936" s="30"/>
    </row>
    <row r="22937" spans="17:17" x14ac:dyDescent="0.25">
      <c r="Q22937" s="30"/>
    </row>
    <row r="22938" spans="17:17" x14ac:dyDescent="0.25">
      <c r="Q22938" s="30"/>
    </row>
    <row r="22939" spans="17:17" x14ac:dyDescent="0.25">
      <c r="Q22939" s="30"/>
    </row>
    <row r="22940" spans="17:17" x14ac:dyDescent="0.25">
      <c r="Q22940" s="30"/>
    </row>
    <row r="22941" spans="17:17" x14ac:dyDescent="0.25">
      <c r="Q22941" s="30"/>
    </row>
    <row r="22942" spans="17:17" x14ac:dyDescent="0.25">
      <c r="Q22942" s="30"/>
    </row>
    <row r="22943" spans="17:17" x14ac:dyDescent="0.25">
      <c r="Q22943" s="30"/>
    </row>
    <row r="22944" spans="17:17" x14ac:dyDescent="0.25">
      <c r="Q22944" s="30"/>
    </row>
    <row r="22945" spans="17:17" x14ac:dyDescent="0.25">
      <c r="Q22945" s="30"/>
    </row>
    <row r="22946" spans="17:17" x14ac:dyDescent="0.25">
      <c r="Q22946" s="30"/>
    </row>
    <row r="22947" spans="17:17" x14ac:dyDescent="0.25">
      <c r="Q22947" s="30"/>
    </row>
    <row r="22948" spans="17:17" x14ac:dyDescent="0.25">
      <c r="Q22948" s="30"/>
    </row>
    <row r="22949" spans="17:17" x14ac:dyDescent="0.25">
      <c r="Q22949" s="30"/>
    </row>
    <row r="22950" spans="17:17" x14ac:dyDescent="0.25">
      <c r="Q22950" s="30"/>
    </row>
    <row r="22951" spans="17:17" x14ac:dyDescent="0.25">
      <c r="Q22951" s="30"/>
    </row>
    <row r="22952" spans="17:17" x14ac:dyDescent="0.25">
      <c r="Q22952" s="30"/>
    </row>
    <row r="22953" spans="17:17" x14ac:dyDescent="0.25">
      <c r="Q22953" s="30"/>
    </row>
    <row r="22954" spans="17:17" x14ac:dyDescent="0.25">
      <c r="Q22954" s="30"/>
    </row>
    <row r="22955" spans="17:17" x14ac:dyDescent="0.25">
      <c r="Q22955" s="30"/>
    </row>
    <row r="22956" spans="17:17" x14ac:dyDescent="0.25">
      <c r="Q22956" s="30"/>
    </row>
    <row r="22957" spans="17:17" x14ac:dyDescent="0.25">
      <c r="Q22957" s="30"/>
    </row>
    <row r="22958" spans="17:17" x14ac:dyDescent="0.25">
      <c r="Q22958" s="30"/>
    </row>
    <row r="22959" spans="17:17" x14ac:dyDescent="0.25">
      <c r="Q22959" s="30"/>
    </row>
    <row r="22960" spans="17:17" x14ac:dyDescent="0.25">
      <c r="Q22960" s="30"/>
    </row>
    <row r="22961" spans="17:17" x14ac:dyDescent="0.25">
      <c r="Q22961" s="30"/>
    </row>
    <row r="22962" spans="17:17" x14ac:dyDescent="0.25">
      <c r="Q22962" s="30"/>
    </row>
    <row r="22963" spans="17:17" x14ac:dyDescent="0.25">
      <c r="Q22963" s="30"/>
    </row>
    <row r="22964" spans="17:17" x14ac:dyDescent="0.25">
      <c r="Q22964" s="30"/>
    </row>
    <row r="22965" spans="17:17" x14ac:dyDescent="0.25">
      <c r="Q22965" s="30"/>
    </row>
    <row r="22966" spans="17:17" x14ac:dyDescent="0.25">
      <c r="Q22966" s="30"/>
    </row>
    <row r="22967" spans="17:17" x14ac:dyDescent="0.25">
      <c r="Q22967" s="30"/>
    </row>
    <row r="22968" spans="17:17" x14ac:dyDescent="0.25">
      <c r="Q22968" s="30"/>
    </row>
    <row r="22969" spans="17:17" x14ac:dyDescent="0.25">
      <c r="Q22969" s="30"/>
    </row>
    <row r="22970" spans="17:17" x14ac:dyDescent="0.25">
      <c r="Q22970" s="30"/>
    </row>
    <row r="22971" spans="17:17" x14ac:dyDescent="0.25">
      <c r="Q22971" s="30"/>
    </row>
    <row r="22972" spans="17:17" x14ac:dyDescent="0.25">
      <c r="Q22972" s="30"/>
    </row>
    <row r="22973" spans="17:17" x14ac:dyDescent="0.25">
      <c r="Q22973" s="30"/>
    </row>
    <row r="22974" spans="17:17" x14ac:dyDescent="0.25">
      <c r="Q22974" s="30"/>
    </row>
    <row r="22975" spans="17:17" x14ac:dyDescent="0.25">
      <c r="Q22975" s="30"/>
    </row>
    <row r="22976" spans="17:17" x14ac:dyDescent="0.25">
      <c r="Q22976" s="30"/>
    </row>
    <row r="22977" spans="17:17" x14ac:dyDescent="0.25">
      <c r="Q22977" s="30"/>
    </row>
    <row r="22978" spans="17:17" x14ac:dyDescent="0.25">
      <c r="Q22978" s="30"/>
    </row>
    <row r="22979" spans="17:17" x14ac:dyDescent="0.25">
      <c r="Q22979" s="30"/>
    </row>
    <row r="22980" spans="17:17" x14ac:dyDescent="0.25">
      <c r="Q22980" s="30"/>
    </row>
    <row r="22981" spans="17:17" x14ac:dyDescent="0.25">
      <c r="Q22981" s="30"/>
    </row>
    <row r="22982" spans="17:17" x14ac:dyDescent="0.25">
      <c r="Q22982" s="30"/>
    </row>
    <row r="22983" spans="17:17" x14ac:dyDescent="0.25">
      <c r="Q22983" s="30"/>
    </row>
    <row r="22984" spans="17:17" x14ac:dyDescent="0.25">
      <c r="Q22984" s="30"/>
    </row>
    <row r="22985" spans="17:17" x14ac:dyDescent="0.25">
      <c r="Q22985" s="30"/>
    </row>
    <row r="22986" spans="17:17" x14ac:dyDescent="0.25">
      <c r="Q22986" s="30"/>
    </row>
    <row r="22987" spans="17:17" x14ac:dyDescent="0.25">
      <c r="Q22987" s="30"/>
    </row>
    <row r="22988" spans="17:17" x14ac:dyDescent="0.25">
      <c r="Q22988" s="30"/>
    </row>
    <row r="22989" spans="17:17" x14ac:dyDescent="0.25">
      <c r="Q22989" s="30"/>
    </row>
    <row r="22990" spans="17:17" x14ac:dyDescent="0.25">
      <c r="Q22990" s="30"/>
    </row>
    <row r="22991" spans="17:17" x14ac:dyDescent="0.25">
      <c r="Q22991" s="30"/>
    </row>
    <row r="22992" spans="17:17" x14ac:dyDescent="0.25">
      <c r="Q22992" s="30"/>
    </row>
    <row r="22993" spans="17:17" x14ac:dyDescent="0.25">
      <c r="Q22993" s="30"/>
    </row>
    <row r="22994" spans="17:17" x14ac:dyDescent="0.25">
      <c r="Q22994" s="30"/>
    </row>
    <row r="22995" spans="17:17" x14ac:dyDescent="0.25">
      <c r="Q22995" s="30"/>
    </row>
    <row r="22996" spans="17:17" x14ac:dyDescent="0.25">
      <c r="Q22996" s="30"/>
    </row>
    <row r="22997" spans="17:17" x14ac:dyDescent="0.25">
      <c r="Q22997" s="30"/>
    </row>
    <row r="22998" spans="17:17" x14ac:dyDescent="0.25">
      <c r="Q22998" s="30"/>
    </row>
    <row r="22999" spans="17:17" x14ac:dyDescent="0.25">
      <c r="Q22999" s="30"/>
    </row>
    <row r="23000" spans="17:17" x14ac:dyDescent="0.25">
      <c r="Q23000" s="30"/>
    </row>
    <row r="23001" spans="17:17" x14ac:dyDescent="0.25">
      <c r="Q23001" s="30"/>
    </row>
    <row r="23002" spans="17:17" x14ac:dyDescent="0.25">
      <c r="Q23002" s="30"/>
    </row>
    <row r="23003" spans="17:17" x14ac:dyDescent="0.25">
      <c r="Q23003" s="30"/>
    </row>
    <row r="23004" spans="17:17" x14ac:dyDescent="0.25">
      <c r="Q23004" s="30"/>
    </row>
    <row r="23005" spans="17:17" x14ac:dyDescent="0.25">
      <c r="Q23005" s="30"/>
    </row>
    <row r="23006" spans="17:17" x14ac:dyDescent="0.25">
      <c r="Q23006" s="30"/>
    </row>
    <row r="23007" spans="17:17" x14ac:dyDescent="0.25">
      <c r="Q23007" s="30"/>
    </row>
    <row r="23008" spans="17:17" x14ac:dyDescent="0.25">
      <c r="Q23008" s="30"/>
    </row>
    <row r="23009" spans="17:17" x14ac:dyDescent="0.25">
      <c r="Q23009" s="30"/>
    </row>
    <row r="23010" spans="17:17" x14ac:dyDescent="0.25">
      <c r="Q23010" s="30"/>
    </row>
    <row r="23011" spans="17:17" x14ac:dyDescent="0.25">
      <c r="Q23011" s="30"/>
    </row>
    <row r="23012" spans="17:17" x14ac:dyDescent="0.25">
      <c r="Q23012" s="30"/>
    </row>
    <row r="23013" spans="17:17" x14ac:dyDescent="0.25">
      <c r="Q23013" s="30"/>
    </row>
    <row r="23014" spans="17:17" x14ac:dyDescent="0.25">
      <c r="Q23014" s="30"/>
    </row>
    <row r="23015" spans="17:17" x14ac:dyDescent="0.25">
      <c r="Q23015" s="30"/>
    </row>
    <row r="23016" spans="17:17" x14ac:dyDescent="0.25">
      <c r="Q23016" s="30"/>
    </row>
    <row r="23017" spans="17:17" x14ac:dyDescent="0.25">
      <c r="Q23017" s="30"/>
    </row>
    <row r="23018" spans="17:17" x14ac:dyDescent="0.25">
      <c r="Q23018" s="30"/>
    </row>
    <row r="23019" spans="17:17" x14ac:dyDescent="0.25">
      <c r="Q23019" s="30"/>
    </row>
    <row r="23020" spans="17:17" x14ac:dyDescent="0.25">
      <c r="Q23020" s="30"/>
    </row>
    <row r="23021" spans="17:17" x14ac:dyDescent="0.25">
      <c r="Q23021" s="30"/>
    </row>
    <row r="23022" spans="17:17" x14ac:dyDescent="0.25">
      <c r="Q23022" s="30"/>
    </row>
    <row r="23023" spans="17:17" x14ac:dyDescent="0.25">
      <c r="Q23023" s="30"/>
    </row>
    <row r="23024" spans="17:17" x14ac:dyDescent="0.25">
      <c r="Q23024" s="30"/>
    </row>
    <row r="23025" spans="17:17" x14ac:dyDescent="0.25">
      <c r="Q23025" s="30"/>
    </row>
    <row r="23026" spans="17:17" x14ac:dyDescent="0.25">
      <c r="Q23026" s="30"/>
    </row>
    <row r="23027" spans="17:17" x14ac:dyDescent="0.25">
      <c r="Q23027" s="30"/>
    </row>
    <row r="23028" spans="17:17" x14ac:dyDescent="0.25">
      <c r="Q23028" s="30"/>
    </row>
    <row r="23029" spans="17:17" x14ac:dyDescent="0.25">
      <c r="Q23029" s="30"/>
    </row>
    <row r="23030" spans="17:17" x14ac:dyDescent="0.25">
      <c r="Q23030" s="30"/>
    </row>
    <row r="23031" spans="17:17" x14ac:dyDescent="0.25">
      <c r="Q23031" s="30"/>
    </row>
    <row r="23032" spans="17:17" x14ac:dyDescent="0.25">
      <c r="Q23032" s="30"/>
    </row>
    <row r="23033" spans="17:17" x14ac:dyDescent="0.25">
      <c r="Q23033" s="30"/>
    </row>
    <row r="23034" spans="17:17" x14ac:dyDescent="0.25">
      <c r="Q23034" s="30"/>
    </row>
    <row r="23035" spans="17:17" x14ac:dyDescent="0.25">
      <c r="Q23035" s="30"/>
    </row>
    <row r="23036" spans="17:17" x14ac:dyDescent="0.25">
      <c r="Q23036" s="30"/>
    </row>
    <row r="23037" spans="17:17" x14ac:dyDescent="0.25">
      <c r="Q23037" s="30"/>
    </row>
    <row r="23038" spans="17:17" x14ac:dyDescent="0.25">
      <c r="Q23038" s="30"/>
    </row>
    <row r="23039" spans="17:17" x14ac:dyDescent="0.25">
      <c r="Q23039" s="30"/>
    </row>
    <row r="23040" spans="17:17" x14ac:dyDescent="0.25">
      <c r="Q23040" s="30"/>
    </row>
    <row r="23041" spans="17:17" x14ac:dyDescent="0.25">
      <c r="Q23041" s="30"/>
    </row>
    <row r="23042" spans="17:17" x14ac:dyDescent="0.25">
      <c r="Q23042" s="30"/>
    </row>
    <row r="23043" spans="17:17" x14ac:dyDescent="0.25">
      <c r="Q23043" s="30"/>
    </row>
    <row r="23044" spans="17:17" x14ac:dyDescent="0.25">
      <c r="Q23044" s="30"/>
    </row>
    <row r="23045" spans="17:17" x14ac:dyDescent="0.25">
      <c r="Q23045" s="30"/>
    </row>
    <row r="23046" spans="17:17" x14ac:dyDescent="0.25">
      <c r="Q23046" s="30"/>
    </row>
    <row r="23047" spans="17:17" x14ac:dyDescent="0.25">
      <c r="Q23047" s="30"/>
    </row>
    <row r="23048" spans="17:17" x14ac:dyDescent="0.25">
      <c r="Q23048" s="30"/>
    </row>
    <row r="23049" spans="17:17" x14ac:dyDescent="0.25">
      <c r="Q23049" s="30"/>
    </row>
    <row r="23050" spans="17:17" x14ac:dyDescent="0.25">
      <c r="Q23050" s="30"/>
    </row>
    <row r="23051" spans="17:17" x14ac:dyDescent="0.25">
      <c r="Q23051" s="30"/>
    </row>
    <row r="23052" spans="17:17" x14ac:dyDescent="0.25">
      <c r="Q23052" s="30"/>
    </row>
    <row r="23053" spans="17:17" x14ac:dyDescent="0.25">
      <c r="Q23053" s="30"/>
    </row>
    <row r="23054" spans="17:17" x14ac:dyDescent="0.25">
      <c r="Q23054" s="30"/>
    </row>
    <row r="23055" spans="17:17" x14ac:dyDescent="0.25">
      <c r="Q23055" s="30"/>
    </row>
    <row r="23056" spans="17:17" x14ac:dyDescent="0.25">
      <c r="Q23056" s="30"/>
    </row>
    <row r="23057" spans="17:17" x14ac:dyDescent="0.25">
      <c r="Q23057" s="30"/>
    </row>
    <row r="23058" spans="17:17" x14ac:dyDescent="0.25">
      <c r="Q23058" s="30"/>
    </row>
    <row r="23059" spans="17:17" x14ac:dyDescent="0.25">
      <c r="Q23059" s="30"/>
    </row>
    <row r="23060" spans="17:17" x14ac:dyDescent="0.25">
      <c r="Q23060" s="30"/>
    </row>
    <row r="23061" spans="17:17" x14ac:dyDescent="0.25">
      <c r="Q23061" s="30"/>
    </row>
    <row r="23062" spans="17:17" x14ac:dyDescent="0.25">
      <c r="Q23062" s="30"/>
    </row>
    <row r="23063" spans="17:17" x14ac:dyDescent="0.25">
      <c r="Q23063" s="30"/>
    </row>
    <row r="23064" spans="17:17" x14ac:dyDescent="0.25">
      <c r="Q23064" s="30"/>
    </row>
    <row r="23065" spans="17:17" x14ac:dyDescent="0.25">
      <c r="Q23065" s="30"/>
    </row>
    <row r="23066" spans="17:17" x14ac:dyDescent="0.25">
      <c r="Q23066" s="30"/>
    </row>
    <row r="23067" spans="17:17" x14ac:dyDescent="0.25">
      <c r="Q23067" s="30"/>
    </row>
    <row r="23068" spans="17:17" x14ac:dyDescent="0.25">
      <c r="Q23068" s="30"/>
    </row>
    <row r="23069" spans="17:17" x14ac:dyDescent="0.25">
      <c r="Q23069" s="30"/>
    </row>
    <row r="23070" spans="17:17" x14ac:dyDescent="0.25">
      <c r="Q23070" s="30"/>
    </row>
    <row r="23071" spans="17:17" x14ac:dyDescent="0.25">
      <c r="Q23071" s="30"/>
    </row>
    <row r="23072" spans="17:17" x14ac:dyDescent="0.25">
      <c r="Q23072" s="30"/>
    </row>
    <row r="23073" spans="17:17" x14ac:dyDescent="0.25">
      <c r="Q23073" s="30"/>
    </row>
    <row r="23074" spans="17:17" x14ac:dyDescent="0.25">
      <c r="Q23074" s="30"/>
    </row>
    <row r="23075" spans="17:17" x14ac:dyDescent="0.25">
      <c r="Q23075" s="30"/>
    </row>
    <row r="23076" spans="17:17" x14ac:dyDescent="0.25">
      <c r="Q23076" s="30"/>
    </row>
    <row r="23077" spans="17:17" x14ac:dyDescent="0.25">
      <c r="Q23077" s="30"/>
    </row>
    <row r="23078" spans="17:17" x14ac:dyDescent="0.25">
      <c r="Q23078" s="30"/>
    </row>
    <row r="23079" spans="17:17" x14ac:dyDescent="0.25">
      <c r="Q23079" s="30"/>
    </row>
    <row r="23080" spans="17:17" x14ac:dyDescent="0.25">
      <c r="Q23080" s="30"/>
    </row>
    <row r="23081" spans="17:17" x14ac:dyDescent="0.25">
      <c r="Q23081" s="30"/>
    </row>
    <row r="23082" spans="17:17" x14ac:dyDescent="0.25">
      <c r="Q23082" s="30"/>
    </row>
    <row r="23083" spans="17:17" x14ac:dyDescent="0.25">
      <c r="Q23083" s="30"/>
    </row>
    <row r="23084" spans="17:17" x14ac:dyDescent="0.25">
      <c r="Q23084" s="30"/>
    </row>
    <row r="23085" spans="17:17" x14ac:dyDescent="0.25">
      <c r="Q23085" s="30"/>
    </row>
    <row r="23086" spans="17:17" x14ac:dyDescent="0.25">
      <c r="Q23086" s="30"/>
    </row>
    <row r="23087" spans="17:17" x14ac:dyDescent="0.25">
      <c r="Q23087" s="30"/>
    </row>
    <row r="23088" spans="17:17" x14ac:dyDescent="0.25">
      <c r="Q23088" s="30"/>
    </row>
    <row r="23089" spans="17:17" x14ac:dyDescent="0.25">
      <c r="Q23089" s="30"/>
    </row>
    <row r="23090" spans="17:17" x14ac:dyDescent="0.25">
      <c r="Q23090" s="30"/>
    </row>
    <row r="23091" spans="17:17" x14ac:dyDescent="0.25">
      <c r="Q23091" s="30"/>
    </row>
    <row r="23092" spans="17:17" x14ac:dyDescent="0.25">
      <c r="Q23092" s="30"/>
    </row>
    <row r="23093" spans="17:17" x14ac:dyDescent="0.25">
      <c r="Q23093" s="30"/>
    </row>
    <row r="23094" spans="17:17" x14ac:dyDescent="0.25">
      <c r="Q23094" s="30"/>
    </row>
    <row r="23095" spans="17:17" x14ac:dyDescent="0.25">
      <c r="Q23095" s="30"/>
    </row>
    <row r="23096" spans="17:17" x14ac:dyDescent="0.25">
      <c r="Q23096" s="30"/>
    </row>
    <row r="23097" spans="17:17" x14ac:dyDescent="0.25">
      <c r="Q23097" s="30"/>
    </row>
    <row r="23098" spans="17:17" x14ac:dyDescent="0.25">
      <c r="Q23098" s="30"/>
    </row>
    <row r="23099" spans="17:17" x14ac:dyDescent="0.25">
      <c r="Q23099" s="30"/>
    </row>
    <row r="23100" spans="17:17" x14ac:dyDescent="0.25">
      <c r="Q23100" s="30"/>
    </row>
    <row r="23101" spans="17:17" x14ac:dyDescent="0.25">
      <c r="Q23101" s="30"/>
    </row>
    <row r="23102" spans="17:17" x14ac:dyDescent="0.25">
      <c r="Q23102" s="30"/>
    </row>
    <row r="23103" spans="17:17" x14ac:dyDescent="0.25">
      <c r="Q23103" s="30"/>
    </row>
    <row r="23104" spans="17:17" x14ac:dyDescent="0.25">
      <c r="Q23104" s="30"/>
    </row>
    <row r="23105" spans="17:17" x14ac:dyDescent="0.25">
      <c r="Q23105" s="30"/>
    </row>
    <row r="23106" spans="17:17" x14ac:dyDescent="0.25">
      <c r="Q23106" s="30"/>
    </row>
    <row r="23107" spans="17:17" x14ac:dyDescent="0.25">
      <c r="Q23107" s="30"/>
    </row>
    <row r="23108" spans="17:17" x14ac:dyDescent="0.25">
      <c r="Q23108" s="30"/>
    </row>
    <row r="23109" spans="17:17" x14ac:dyDescent="0.25">
      <c r="Q23109" s="30"/>
    </row>
    <row r="23110" spans="17:17" x14ac:dyDescent="0.25">
      <c r="Q23110" s="30"/>
    </row>
    <row r="23111" spans="17:17" x14ac:dyDescent="0.25">
      <c r="Q23111" s="30"/>
    </row>
    <row r="23112" spans="17:17" x14ac:dyDescent="0.25">
      <c r="Q23112" s="30"/>
    </row>
    <row r="23113" spans="17:17" x14ac:dyDescent="0.25">
      <c r="Q23113" s="30"/>
    </row>
    <row r="23114" spans="17:17" x14ac:dyDescent="0.25">
      <c r="Q23114" s="30"/>
    </row>
    <row r="23115" spans="17:17" x14ac:dyDescent="0.25">
      <c r="Q23115" s="30"/>
    </row>
    <row r="23116" spans="17:17" x14ac:dyDescent="0.25">
      <c r="Q23116" s="30"/>
    </row>
    <row r="23117" spans="17:17" x14ac:dyDescent="0.25">
      <c r="Q23117" s="30"/>
    </row>
    <row r="23118" spans="17:17" x14ac:dyDescent="0.25">
      <c r="Q23118" s="30"/>
    </row>
    <row r="23119" spans="17:17" x14ac:dyDescent="0.25">
      <c r="Q23119" s="30"/>
    </row>
    <row r="23120" spans="17:17" x14ac:dyDescent="0.25">
      <c r="Q23120" s="30"/>
    </row>
    <row r="23121" spans="17:17" x14ac:dyDescent="0.25">
      <c r="Q23121" s="30"/>
    </row>
    <row r="23122" spans="17:17" x14ac:dyDescent="0.25">
      <c r="Q23122" s="30"/>
    </row>
    <row r="23123" spans="17:17" x14ac:dyDescent="0.25">
      <c r="Q23123" s="30"/>
    </row>
    <row r="23124" spans="17:17" x14ac:dyDescent="0.25">
      <c r="Q23124" s="30"/>
    </row>
    <row r="23125" spans="17:17" x14ac:dyDescent="0.25">
      <c r="Q23125" s="30"/>
    </row>
    <row r="23126" spans="17:17" x14ac:dyDescent="0.25">
      <c r="Q23126" s="30"/>
    </row>
    <row r="23127" spans="17:17" x14ac:dyDescent="0.25">
      <c r="Q23127" s="30"/>
    </row>
    <row r="23128" spans="17:17" x14ac:dyDescent="0.25">
      <c r="Q23128" s="30"/>
    </row>
    <row r="23129" spans="17:17" x14ac:dyDescent="0.25">
      <c r="Q23129" s="30"/>
    </row>
    <row r="23130" spans="17:17" x14ac:dyDescent="0.25">
      <c r="Q23130" s="30"/>
    </row>
    <row r="23131" spans="17:17" x14ac:dyDescent="0.25">
      <c r="Q23131" s="30"/>
    </row>
    <row r="23132" spans="17:17" x14ac:dyDescent="0.25">
      <c r="Q23132" s="30"/>
    </row>
    <row r="23133" spans="17:17" x14ac:dyDescent="0.25">
      <c r="Q23133" s="30"/>
    </row>
    <row r="23134" spans="17:17" x14ac:dyDescent="0.25">
      <c r="Q23134" s="30"/>
    </row>
    <row r="23135" spans="17:17" x14ac:dyDescent="0.25">
      <c r="Q23135" s="30"/>
    </row>
    <row r="23136" spans="17:17" x14ac:dyDescent="0.25">
      <c r="Q23136" s="30"/>
    </row>
    <row r="23137" spans="17:17" x14ac:dyDescent="0.25">
      <c r="Q23137" s="30"/>
    </row>
    <row r="23138" spans="17:17" x14ac:dyDescent="0.25">
      <c r="Q23138" s="30"/>
    </row>
    <row r="23139" spans="17:17" x14ac:dyDescent="0.25">
      <c r="Q23139" s="30"/>
    </row>
    <row r="23140" spans="17:17" x14ac:dyDescent="0.25">
      <c r="Q23140" s="30"/>
    </row>
    <row r="23141" spans="17:17" x14ac:dyDescent="0.25">
      <c r="Q23141" s="30"/>
    </row>
    <row r="23142" spans="17:17" x14ac:dyDescent="0.25">
      <c r="Q23142" s="30"/>
    </row>
    <row r="23143" spans="17:17" x14ac:dyDescent="0.25">
      <c r="Q23143" s="30"/>
    </row>
    <row r="23144" spans="17:17" x14ac:dyDescent="0.25">
      <c r="Q23144" s="30"/>
    </row>
    <row r="23145" spans="17:17" x14ac:dyDescent="0.25">
      <c r="Q23145" s="30"/>
    </row>
    <row r="23146" spans="17:17" x14ac:dyDescent="0.25">
      <c r="Q23146" s="30"/>
    </row>
    <row r="23147" spans="17:17" x14ac:dyDescent="0.25">
      <c r="Q23147" s="30"/>
    </row>
    <row r="23148" spans="17:17" x14ac:dyDescent="0.25">
      <c r="Q23148" s="30"/>
    </row>
    <row r="23149" spans="17:17" x14ac:dyDescent="0.25">
      <c r="Q23149" s="30"/>
    </row>
    <row r="23150" spans="17:17" x14ac:dyDescent="0.25">
      <c r="Q23150" s="30"/>
    </row>
    <row r="23151" spans="17:17" x14ac:dyDescent="0.25">
      <c r="Q23151" s="30"/>
    </row>
    <row r="23152" spans="17:17" x14ac:dyDescent="0.25">
      <c r="Q23152" s="30"/>
    </row>
    <row r="23153" spans="17:17" x14ac:dyDescent="0.25">
      <c r="Q23153" s="30"/>
    </row>
    <row r="23154" spans="17:17" x14ac:dyDescent="0.25">
      <c r="Q23154" s="30"/>
    </row>
    <row r="23155" spans="17:17" x14ac:dyDescent="0.25">
      <c r="Q23155" s="30"/>
    </row>
    <row r="23156" spans="17:17" x14ac:dyDescent="0.25">
      <c r="Q23156" s="30"/>
    </row>
    <row r="23157" spans="17:17" x14ac:dyDescent="0.25">
      <c r="Q23157" s="30"/>
    </row>
    <row r="23158" spans="17:17" x14ac:dyDescent="0.25">
      <c r="Q23158" s="30"/>
    </row>
    <row r="23159" spans="17:17" x14ac:dyDescent="0.25">
      <c r="Q23159" s="30"/>
    </row>
    <row r="23160" spans="17:17" x14ac:dyDescent="0.25">
      <c r="Q23160" s="30"/>
    </row>
    <row r="23161" spans="17:17" x14ac:dyDescent="0.25">
      <c r="Q23161" s="30"/>
    </row>
    <row r="23162" spans="17:17" x14ac:dyDescent="0.25">
      <c r="Q23162" s="30"/>
    </row>
    <row r="23163" spans="17:17" x14ac:dyDescent="0.25">
      <c r="Q23163" s="30"/>
    </row>
    <row r="23164" spans="17:17" x14ac:dyDescent="0.25">
      <c r="Q23164" s="30"/>
    </row>
    <row r="23165" spans="17:17" x14ac:dyDescent="0.25">
      <c r="Q23165" s="30"/>
    </row>
    <row r="23166" spans="17:17" x14ac:dyDescent="0.25">
      <c r="Q23166" s="30"/>
    </row>
    <row r="23167" spans="17:17" x14ac:dyDescent="0.25">
      <c r="Q23167" s="30"/>
    </row>
    <row r="23168" spans="17:17" x14ac:dyDescent="0.25">
      <c r="Q23168" s="30"/>
    </row>
    <row r="23169" spans="17:17" x14ac:dyDescent="0.25">
      <c r="Q23169" s="30"/>
    </row>
    <row r="23170" spans="17:17" x14ac:dyDescent="0.25">
      <c r="Q23170" s="30"/>
    </row>
    <row r="23171" spans="17:17" x14ac:dyDescent="0.25">
      <c r="Q23171" s="30"/>
    </row>
    <row r="23172" spans="17:17" x14ac:dyDescent="0.25">
      <c r="Q23172" s="30"/>
    </row>
    <row r="23173" spans="17:17" x14ac:dyDescent="0.25">
      <c r="Q23173" s="30"/>
    </row>
    <row r="23174" spans="17:17" x14ac:dyDescent="0.25">
      <c r="Q23174" s="30"/>
    </row>
    <row r="23175" spans="17:17" x14ac:dyDescent="0.25">
      <c r="Q23175" s="30"/>
    </row>
    <row r="23176" spans="17:17" x14ac:dyDescent="0.25">
      <c r="Q23176" s="30"/>
    </row>
    <row r="23177" spans="17:17" x14ac:dyDescent="0.25">
      <c r="Q23177" s="30"/>
    </row>
    <row r="23178" spans="17:17" x14ac:dyDescent="0.25">
      <c r="Q23178" s="30"/>
    </row>
    <row r="23179" spans="17:17" x14ac:dyDescent="0.25">
      <c r="Q23179" s="30"/>
    </row>
    <row r="23180" spans="17:17" x14ac:dyDescent="0.25">
      <c r="Q23180" s="30"/>
    </row>
    <row r="23181" spans="17:17" x14ac:dyDescent="0.25">
      <c r="Q23181" s="30"/>
    </row>
    <row r="23182" spans="17:17" x14ac:dyDescent="0.25">
      <c r="Q23182" s="30"/>
    </row>
    <row r="23183" spans="17:17" x14ac:dyDescent="0.25">
      <c r="Q23183" s="30"/>
    </row>
    <row r="23184" spans="17:17" x14ac:dyDescent="0.25">
      <c r="Q23184" s="30"/>
    </row>
    <row r="23185" spans="17:17" x14ac:dyDescent="0.25">
      <c r="Q23185" s="30"/>
    </row>
    <row r="23186" spans="17:17" x14ac:dyDescent="0.25">
      <c r="Q23186" s="30"/>
    </row>
    <row r="23187" spans="17:17" x14ac:dyDescent="0.25">
      <c r="Q23187" s="30"/>
    </row>
    <row r="23188" spans="17:17" x14ac:dyDescent="0.25">
      <c r="Q23188" s="30"/>
    </row>
    <row r="23189" spans="17:17" x14ac:dyDescent="0.25">
      <c r="Q23189" s="30"/>
    </row>
    <row r="23190" spans="17:17" x14ac:dyDescent="0.25">
      <c r="Q23190" s="30"/>
    </row>
    <row r="23191" spans="17:17" x14ac:dyDescent="0.25">
      <c r="Q23191" s="30"/>
    </row>
    <row r="23192" spans="17:17" x14ac:dyDescent="0.25">
      <c r="Q23192" s="30"/>
    </row>
    <row r="23193" spans="17:17" x14ac:dyDescent="0.25">
      <c r="Q23193" s="30"/>
    </row>
    <row r="23194" spans="17:17" x14ac:dyDescent="0.25">
      <c r="Q23194" s="30"/>
    </row>
    <row r="23195" spans="17:17" x14ac:dyDescent="0.25">
      <c r="Q23195" s="30"/>
    </row>
    <row r="23196" spans="17:17" x14ac:dyDescent="0.25">
      <c r="Q23196" s="30"/>
    </row>
    <row r="23197" spans="17:17" x14ac:dyDescent="0.25">
      <c r="Q23197" s="30"/>
    </row>
    <row r="23198" spans="17:17" x14ac:dyDescent="0.25">
      <c r="Q23198" s="30"/>
    </row>
    <row r="23199" spans="17:17" x14ac:dyDescent="0.25">
      <c r="Q23199" s="30"/>
    </row>
    <row r="23200" spans="17:17" x14ac:dyDescent="0.25">
      <c r="Q23200" s="30"/>
    </row>
    <row r="23201" spans="17:17" x14ac:dyDescent="0.25">
      <c r="Q23201" s="30"/>
    </row>
    <row r="23202" spans="17:17" x14ac:dyDescent="0.25">
      <c r="Q23202" s="30"/>
    </row>
    <row r="23203" spans="17:17" x14ac:dyDescent="0.25">
      <c r="Q23203" s="30"/>
    </row>
    <row r="23204" spans="17:17" x14ac:dyDescent="0.25">
      <c r="Q23204" s="30"/>
    </row>
    <row r="23205" spans="17:17" x14ac:dyDescent="0.25">
      <c r="Q23205" s="30"/>
    </row>
    <row r="23206" spans="17:17" x14ac:dyDescent="0.25">
      <c r="Q23206" s="30"/>
    </row>
    <row r="23207" spans="17:17" x14ac:dyDescent="0.25">
      <c r="Q23207" s="30"/>
    </row>
    <row r="23208" spans="17:17" x14ac:dyDescent="0.25">
      <c r="Q23208" s="30"/>
    </row>
    <row r="23209" spans="17:17" x14ac:dyDescent="0.25">
      <c r="Q23209" s="30"/>
    </row>
    <row r="23210" spans="17:17" x14ac:dyDescent="0.25">
      <c r="Q23210" s="30"/>
    </row>
    <row r="23211" spans="17:17" x14ac:dyDescent="0.25">
      <c r="Q23211" s="30"/>
    </row>
    <row r="23212" spans="17:17" x14ac:dyDescent="0.25">
      <c r="Q23212" s="30"/>
    </row>
    <row r="23213" spans="17:17" x14ac:dyDescent="0.25">
      <c r="Q23213" s="30"/>
    </row>
    <row r="23214" spans="17:17" x14ac:dyDescent="0.25">
      <c r="Q23214" s="30"/>
    </row>
    <row r="23215" spans="17:17" x14ac:dyDescent="0.25">
      <c r="Q23215" s="30"/>
    </row>
    <row r="23216" spans="17:17" x14ac:dyDescent="0.25">
      <c r="Q23216" s="30"/>
    </row>
    <row r="23217" spans="17:17" x14ac:dyDescent="0.25">
      <c r="Q23217" s="30"/>
    </row>
    <row r="23218" spans="17:17" x14ac:dyDescent="0.25">
      <c r="Q23218" s="30"/>
    </row>
    <row r="23219" spans="17:17" x14ac:dyDescent="0.25">
      <c r="Q23219" s="30"/>
    </row>
    <row r="23220" spans="17:17" x14ac:dyDescent="0.25">
      <c r="Q23220" s="30"/>
    </row>
    <row r="23221" spans="17:17" x14ac:dyDescent="0.25">
      <c r="Q23221" s="30"/>
    </row>
    <row r="23222" spans="17:17" x14ac:dyDescent="0.25">
      <c r="Q23222" s="30"/>
    </row>
    <row r="23223" spans="17:17" x14ac:dyDescent="0.25">
      <c r="Q23223" s="30"/>
    </row>
    <row r="23224" spans="17:17" x14ac:dyDescent="0.25">
      <c r="Q23224" s="30"/>
    </row>
    <row r="23225" spans="17:17" x14ac:dyDescent="0.25">
      <c r="Q23225" s="30"/>
    </row>
    <row r="23226" spans="17:17" x14ac:dyDescent="0.25">
      <c r="Q23226" s="30"/>
    </row>
    <row r="23227" spans="17:17" x14ac:dyDescent="0.25">
      <c r="Q23227" s="30"/>
    </row>
    <row r="23228" spans="17:17" x14ac:dyDescent="0.25">
      <c r="Q23228" s="30"/>
    </row>
    <row r="23229" spans="17:17" x14ac:dyDescent="0.25">
      <c r="Q23229" s="30"/>
    </row>
    <row r="23230" spans="17:17" x14ac:dyDescent="0.25">
      <c r="Q23230" s="30"/>
    </row>
    <row r="23231" spans="17:17" x14ac:dyDescent="0.25">
      <c r="Q23231" s="30"/>
    </row>
    <row r="23232" spans="17:17" x14ac:dyDescent="0.25">
      <c r="Q23232" s="30"/>
    </row>
    <row r="23233" spans="17:17" x14ac:dyDescent="0.25">
      <c r="Q23233" s="30"/>
    </row>
    <row r="23234" spans="17:17" x14ac:dyDescent="0.25">
      <c r="Q23234" s="30"/>
    </row>
    <row r="23235" spans="17:17" x14ac:dyDescent="0.25">
      <c r="Q23235" s="30"/>
    </row>
    <row r="23236" spans="17:17" x14ac:dyDescent="0.25">
      <c r="Q23236" s="30"/>
    </row>
    <row r="23237" spans="17:17" x14ac:dyDescent="0.25">
      <c r="Q23237" s="30"/>
    </row>
    <row r="23238" spans="17:17" x14ac:dyDescent="0.25">
      <c r="Q23238" s="30"/>
    </row>
    <row r="23239" spans="17:17" x14ac:dyDescent="0.25">
      <c r="Q23239" s="30"/>
    </row>
    <row r="23240" spans="17:17" x14ac:dyDescent="0.25">
      <c r="Q23240" s="30"/>
    </row>
    <row r="23241" spans="17:17" x14ac:dyDescent="0.25">
      <c r="Q23241" s="30"/>
    </row>
    <row r="23242" spans="17:17" x14ac:dyDescent="0.25">
      <c r="Q23242" s="30"/>
    </row>
    <row r="23243" spans="17:17" x14ac:dyDescent="0.25">
      <c r="Q23243" s="30"/>
    </row>
    <row r="23244" spans="17:17" x14ac:dyDescent="0.25">
      <c r="Q23244" s="30"/>
    </row>
    <row r="23245" spans="17:17" x14ac:dyDescent="0.25">
      <c r="Q23245" s="30"/>
    </row>
    <row r="23246" spans="17:17" x14ac:dyDescent="0.25">
      <c r="Q23246" s="30"/>
    </row>
    <row r="23247" spans="17:17" x14ac:dyDescent="0.25">
      <c r="Q23247" s="30"/>
    </row>
    <row r="23248" spans="17:17" x14ac:dyDescent="0.25">
      <c r="Q23248" s="30"/>
    </row>
    <row r="23249" spans="17:17" x14ac:dyDescent="0.25">
      <c r="Q23249" s="30"/>
    </row>
    <row r="23250" spans="17:17" x14ac:dyDescent="0.25">
      <c r="Q23250" s="30"/>
    </row>
    <row r="23251" spans="17:17" x14ac:dyDescent="0.25">
      <c r="Q23251" s="30"/>
    </row>
    <row r="23252" spans="17:17" x14ac:dyDescent="0.25">
      <c r="Q23252" s="30"/>
    </row>
    <row r="23253" spans="17:17" x14ac:dyDescent="0.25">
      <c r="Q23253" s="30"/>
    </row>
    <row r="23254" spans="17:17" x14ac:dyDescent="0.25">
      <c r="Q23254" s="30"/>
    </row>
    <row r="23255" spans="17:17" x14ac:dyDescent="0.25">
      <c r="Q23255" s="30"/>
    </row>
    <row r="23256" spans="17:17" x14ac:dyDescent="0.25">
      <c r="Q23256" s="30"/>
    </row>
    <row r="23257" spans="17:17" x14ac:dyDescent="0.25">
      <c r="Q23257" s="30"/>
    </row>
    <row r="23258" spans="17:17" x14ac:dyDescent="0.25">
      <c r="Q23258" s="30"/>
    </row>
    <row r="23259" spans="17:17" x14ac:dyDescent="0.25">
      <c r="Q23259" s="30"/>
    </row>
    <row r="23260" spans="17:17" x14ac:dyDescent="0.25">
      <c r="Q23260" s="30"/>
    </row>
    <row r="23261" spans="17:17" x14ac:dyDescent="0.25">
      <c r="Q23261" s="30"/>
    </row>
    <row r="23262" spans="17:17" x14ac:dyDescent="0.25">
      <c r="Q23262" s="30"/>
    </row>
    <row r="23263" spans="17:17" x14ac:dyDescent="0.25">
      <c r="Q23263" s="30"/>
    </row>
    <row r="23264" spans="17:17" x14ac:dyDescent="0.25">
      <c r="Q23264" s="30"/>
    </row>
    <row r="23265" spans="17:17" x14ac:dyDescent="0.25">
      <c r="Q23265" s="30"/>
    </row>
    <row r="23266" spans="17:17" x14ac:dyDescent="0.25">
      <c r="Q23266" s="30"/>
    </row>
    <row r="23267" spans="17:17" x14ac:dyDescent="0.25">
      <c r="Q23267" s="30"/>
    </row>
    <row r="23268" spans="17:17" x14ac:dyDescent="0.25">
      <c r="Q23268" s="30"/>
    </row>
    <row r="23269" spans="17:17" x14ac:dyDescent="0.25">
      <c r="Q23269" s="30"/>
    </row>
    <row r="23270" spans="17:17" x14ac:dyDescent="0.25">
      <c r="Q23270" s="30"/>
    </row>
    <row r="23271" spans="17:17" x14ac:dyDescent="0.25">
      <c r="Q23271" s="30"/>
    </row>
    <row r="23272" spans="17:17" x14ac:dyDescent="0.25">
      <c r="Q23272" s="30"/>
    </row>
    <row r="23273" spans="17:17" x14ac:dyDescent="0.25">
      <c r="Q23273" s="30"/>
    </row>
    <row r="23274" spans="17:17" x14ac:dyDescent="0.25">
      <c r="Q23274" s="30"/>
    </row>
    <row r="23275" spans="17:17" x14ac:dyDescent="0.25">
      <c r="Q23275" s="30"/>
    </row>
    <row r="23276" spans="17:17" x14ac:dyDescent="0.25">
      <c r="Q23276" s="30"/>
    </row>
    <row r="23277" spans="17:17" x14ac:dyDescent="0.25">
      <c r="Q23277" s="30"/>
    </row>
    <row r="23278" spans="17:17" x14ac:dyDescent="0.25">
      <c r="Q23278" s="30"/>
    </row>
    <row r="23279" spans="17:17" x14ac:dyDescent="0.25">
      <c r="Q23279" s="30"/>
    </row>
    <row r="23280" spans="17:17" x14ac:dyDescent="0.25">
      <c r="Q23280" s="30"/>
    </row>
    <row r="23281" spans="17:17" x14ac:dyDescent="0.25">
      <c r="Q23281" s="30"/>
    </row>
    <row r="23282" spans="17:17" x14ac:dyDescent="0.25">
      <c r="Q23282" s="30"/>
    </row>
    <row r="23283" spans="17:17" x14ac:dyDescent="0.25">
      <c r="Q23283" s="30"/>
    </row>
    <row r="23284" spans="17:17" x14ac:dyDescent="0.25">
      <c r="Q23284" s="30"/>
    </row>
    <row r="23285" spans="17:17" x14ac:dyDescent="0.25">
      <c r="Q23285" s="30"/>
    </row>
    <row r="23286" spans="17:17" x14ac:dyDescent="0.25">
      <c r="Q23286" s="30"/>
    </row>
    <row r="23287" spans="17:17" x14ac:dyDescent="0.25">
      <c r="Q23287" s="30"/>
    </row>
    <row r="23288" spans="17:17" x14ac:dyDescent="0.25">
      <c r="Q23288" s="30"/>
    </row>
    <row r="23289" spans="17:17" x14ac:dyDescent="0.25">
      <c r="Q23289" s="30"/>
    </row>
    <row r="23290" spans="17:17" x14ac:dyDescent="0.25">
      <c r="Q23290" s="30"/>
    </row>
    <row r="23291" spans="17:17" x14ac:dyDescent="0.25">
      <c r="Q23291" s="30"/>
    </row>
    <row r="23292" spans="17:17" x14ac:dyDescent="0.25">
      <c r="Q23292" s="30"/>
    </row>
    <row r="23293" spans="17:17" x14ac:dyDescent="0.25">
      <c r="Q23293" s="30"/>
    </row>
    <row r="23294" spans="17:17" x14ac:dyDescent="0.25">
      <c r="Q23294" s="30"/>
    </row>
    <row r="23295" spans="17:17" x14ac:dyDescent="0.25">
      <c r="Q23295" s="30"/>
    </row>
    <row r="23296" spans="17:17" x14ac:dyDescent="0.25">
      <c r="Q23296" s="30"/>
    </row>
    <row r="23297" spans="17:17" x14ac:dyDescent="0.25">
      <c r="Q23297" s="30"/>
    </row>
    <row r="23298" spans="17:17" x14ac:dyDescent="0.25">
      <c r="Q23298" s="30"/>
    </row>
    <row r="23299" spans="17:17" x14ac:dyDescent="0.25">
      <c r="Q23299" s="30"/>
    </row>
    <row r="23300" spans="17:17" x14ac:dyDescent="0.25">
      <c r="Q23300" s="30"/>
    </row>
    <row r="23301" spans="17:17" x14ac:dyDescent="0.25">
      <c r="Q23301" s="30"/>
    </row>
    <row r="23302" spans="17:17" x14ac:dyDescent="0.25">
      <c r="Q23302" s="30"/>
    </row>
    <row r="23303" spans="17:17" x14ac:dyDescent="0.25">
      <c r="Q23303" s="30"/>
    </row>
    <row r="23304" spans="17:17" x14ac:dyDescent="0.25">
      <c r="Q23304" s="30"/>
    </row>
    <row r="23305" spans="17:17" x14ac:dyDescent="0.25">
      <c r="Q23305" s="30"/>
    </row>
    <row r="23306" spans="17:17" x14ac:dyDescent="0.25">
      <c r="Q23306" s="30"/>
    </row>
    <row r="23307" spans="17:17" x14ac:dyDescent="0.25">
      <c r="Q23307" s="30"/>
    </row>
    <row r="23308" spans="17:17" x14ac:dyDescent="0.25">
      <c r="Q23308" s="30"/>
    </row>
    <row r="23309" spans="17:17" x14ac:dyDescent="0.25">
      <c r="Q23309" s="30"/>
    </row>
    <row r="23310" spans="17:17" x14ac:dyDescent="0.25">
      <c r="Q23310" s="30"/>
    </row>
    <row r="23311" spans="17:17" x14ac:dyDescent="0.25">
      <c r="Q23311" s="30"/>
    </row>
    <row r="23312" spans="17:17" x14ac:dyDescent="0.25">
      <c r="Q23312" s="30"/>
    </row>
    <row r="23313" spans="17:17" x14ac:dyDescent="0.25">
      <c r="Q23313" s="30"/>
    </row>
    <row r="23314" spans="17:17" x14ac:dyDescent="0.25">
      <c r="Q23314" s="30"/>
    </row>
    <row r="23315" spans="17:17" x14ac:dyDescent="0.25">
      <c r="Q23315" s="30"/>
    </row>
    <row r="23316" spans="17:17" x14ac:dyDescent="0.25">
      <c r="Q23316" s="30"/>
    </row>
    <row r="23317" spans="17:17" x14ac:dyDescent="0.25">
      <c r="Q23317" s="30"/>
    </row>
    <row r="23318" spans="17:17" x14ac:dyDescent="0.25">
      <c r="Q23318" s="30"/>
    </row>
    <row r="23319" spans="17:17" x14ac:dyDescent="0.25">
      <c r="Q23319" s="30"/>
    </row>
    <row r="23320" spans="17:17" x14ac:dyDescent="0.25">
      <c r="Q23320" s="30"/>
    </row>
    <row r="23321" spans="17:17" x14ac:dyDescent="0.25">
      <c r="Q23321" s="30"/>
    </row>
    <row r="23322" spans="17:17" x14ac:dyDescent="0.25">
      <c r="Q23322" s="30"/>
    </row>
    <row r="23323" spans="17:17" x14ac:dyDescent="0.25">
      <c r="Q23323" s="30"/>
    </row>
    <row r="23324" spans="17:17" x14ac:dyDescent="0.25">
      <c r="Q23324" s="30"/>
    </row>
    <row r="23325" spans="17:17" x14ac:dyDescent="0.25">
      <c r="Q23325" s="30"/>
    </row>
    <row r="23326" spans="17:17" x14ac:dyDescent="0.25">
      <c r="Q23326" s="30"/>
    </row>
    <row r="23327" spans="17:17" x14ac:dyDescent="0.25">
      <c r="Q23327" s="30"/>
    </row>
    <row r="23328" spans="17:17" x14ac:dyDescent="0.25">
      <c r="Q23328" s="30"/>
    </row>
    <row r="23329" spans="17:17" x14ac:dyDescent="0.25">
      <c r="Q23329" s="30"/>
    </row>
    <row r="23330" spans="17:17" x14ac:dyDescent="0.25">
      <c r="Q23330" s="30"/>
    </row>
    <row r="23331" spans="17:17" x14ac:dyDescent="0.25">
      <c r="Q23331" s="30"/>
    </row>
    <row r="23332" spans="17:17" x14ac:dyDescent="0.25">
      <c r="Q23332" s="30"/>
    </row>
    <row r="23333" spans="17:17" x14ac:dyDescent="0.25">
      <c r="Q23333" s="30"/>
    </row>
    <row r="23334" spans="17:17" x14ac:dyDescent="0.25">
      <c r="Q23334" s="30"/>
    </row>
    <row r="23335" spans="17:17" x14ac:dyDescent="0.25">
      <c r="Q23335" s="30"/>
    </row>
    <row r="23336" spans="17:17" x14ac:dyDescent="0.25">
      <c r="Q23336" s="30"/>
    </row>
    <row r="23337" spans="17:17" x14ac:dyDescent="0.25">
      <c r="Q23337" s="30"/>
    </row>
    <row r="23338" spans="17:17" x14ac:dyDescent="0.25">
      <c r="Q23338" s="30"/>
    </row>
    <row r="23339" spans="17:17" x14ac:dyDescent="0.25">
      <c r="Q23339" s="30"/>
    </row>
    <row r="23340" spans="17:17" x14ac:dyDescent="0.25">
      <c r="Q23340" s="30"/>
    </row>
    <row r="23341" spans="17:17" x14ac:dyDescent="0.25">
      <c r="Q23341" s="30"/>
    </row>
    <row r="23342" spans="17:17" x14ac:dyDescent="0.25">
      <c r="Q23342" s="30"/>
    </row>
    <row r="23343" spans="17:17" x14ac:dyDescent="0.25">
      <c r="Q23343" s="30"/>
    </row>
    <row r="23344" spans="17:17" x14ac:dyDescent="0.25">
      <c r="Q23344" s="30"/>
    </row>
    <row r="23345" spans="17:17" x14ac:dyDescent="0.25">
      <c r="Q23345" s="30"/>
    </row>
    <row r="23346" spans="17:17" x14ac:dyDescent="0.25">
      <c r="Q23346" s="30"/>
    </row>
    <row r="23347" spans="17:17" x14ac:dyDescent="0.25">
      <c r="Q23347" s="30"/>
    </row>
    <row r="23348" spans="17:17" x14ac:dyDescent="0.25">
      <c r="Q23348" s="30"/>
    </row>
    <row r="23349" spans="17:17" x14ac:dyDescent="0.25">
      <c r="Q23349" s="30"/>
    </row>
    <row r="23350" spans="17:17" x14ac:dyDescent="0.25">
      <c r="Q23350" s="30"/>
    </row>
    <row r="23351" spans="17:17" x14ac:dyDescent="0.25">
      <c r="Q23351" s="30"/>
    </row>
    <row r="23352" spans="17:17" x14ac:dyDescent="0.25">
      <c r="Q23352" s="30"/>
    </row>
    <row r="23353" spans="17:17" x14ac:dyDescent="0.25">
      <c r="Q23353" s="30"/>
    </row>
    <row r="23354" spans="17:17" x14ac:dyDescent="0.25">
      <c r="Q23354" s="30"/>
    </row>
    <row r="23355" spans="17:17" x14ac:dyDescent="0.25">
      <c r="Q23355" s="30"/>
    </row>
    <row r="23356" spans="17:17" x14ac:dyDescent="0.25">
      <c r="Q23356" s="30"/>
    </row>
    <row r="23357" spans="17:17" x14ac:dyDescent="0.25">
      <c r="Q23357" s="30"/>
    </row>
    <row r="23358" spans="17:17" x14ac:dyDescent="0.25">
      <c r="Q23358" s="30"/>
    </row>
    <row r="23359" spans="17:17" x14ac:dyDescent="0.25">
      <c r="Q23359" s="30"/>
    </row>
    <row r="23360" spans="17:17" x14ac:dyDescent="0.25">
      <c r="Q23360" s="30"/>
    </row>
    <row r="23361" spans="17:17" x14ac:dyDescent="0.25">
      <c r="Q23361" s="30"/>
    </row>
    <row r="23362" spans="17:17" x14ac:dyDescent="0.25">
      <c r="Q23362" s="30"/>
    </row>
    <row r="23363" spans="17:17" x14ac:dyDescent="0.25">
      <c r="Q23363" s="30"/>
    </row>
    <row r="23364" spans="17:17" x14ac:dyDescent="0.25">
      <c r="Q23364" s="30"/>
    </row>
    <row r="23365" spans="17:17" x14ac:dyDescent="0.25">
      <c r="Q23365" s="30"/>
    </row>
    <row r="23366" spans="17:17" x14ac:dyDescent="0.25">
      <c r="Q23366" s="30"/>
    </row>
    <row r="23367" spans="17:17" x14ac:dyDescent="0.25">
      <c r="Q23367" s="30"/>
    </row>
    <row r="23368" spans="17:17" x14ac:dyDescent="0.25">
      <c r="Q23368" s="30"/>
    </row>
    <row r="23369" spans="17:17" x14ac:dyDescent="0.25">
      <c r="Q23369" s="30"/>
    </row>
    <row r="23370" spans="17:17" x14ac:dyDescent="0.25">
      <c r="Q23370" s="30"/>
    </row>
    <row r="23371" spans="17:17" x14ac:dyDescent="0.25">
      <c r="Q23371" s="30"/>
    </row>
    <row r="23372" spans="17:17" x14ac:dyDescent="0.25">
      <c r="Q23372" s="30"/>
    </row>
    <row r="23373" spans="17:17" x14ac:dyDescent="0.25">
      <c r="Q23373" s="30"/>
    </row>
    <row r="23374" spans="17:17" x14ac:dyDescent="0.25">
      <c r="Q23374" s="30"/>
    </row>
    <row r="23375" spans="17:17" x14ac:dyDescent="0.25">
      <c r="Q23375" s="30"/>
    </row>
    <row r="23376" spans="17:17" x14ac:dyDescent="0.25">
      <c r="Q23376" s="30"/>
    </row>
    <row r="23377" spans="17:17" x14ac:dyDescent="0.25">
      <c r="Q23377" s="30"/>
    </row>
    <row r="23378" spans="17:17" x14ac:dyDescent="0.25">
      <c r="Q23378" s="30"/>
    </row>
    <row r="23379" spans="17:17" x14ac:dyDescent="0.25">
      <c r="Q23379" s="30"/>
    </row>
    <row r="23380" spans="17:17" x14ac:dyDescent="0.25">
      <c r="Q23380" s="30"/>
    </row>
    <row r="23381" spans="17:17" x14ac:dyDescent="0.25">
      <c r="Q23381" s="30"/>
    </row>
    <row r="23382" spans="17:17" x14ac:dyDescent="0.25">
      <c r="Q23382" s="30"/>
    </row>
    <row r="23383" spans="17:17" x14ac:dyDescent="0.25">
      <c r="Q23383" s="30"/>
    </row>
    <row r="23384" spans="17:17" x14ac:dyDescent="0.25">
      <c r="Q23384" s="30"/>
    </row>
    <row r="23385" spans="17:17" x14ac:dyDescent="0.25">
      <c r="Q23385" s="30"/>
    </row>
    <row r="23386" spans="17:17" x14ac:dyDescent="0.25">
      <c r="Q23386" s="30"/>
    </row>
    <row r="23387" spans="17:17" x14ac:dyDescent="0.25">
      <c r="Q23387" s="30"/>
    </row>
    <row r="23388" spans="17:17" x14ac:dyDescent="0.25">
      <c r="Q23388" s="30"/>
    </row>
    <row r="23389" spans="17:17" x14ac:dyDescent="0.25">
      <c r="Q23389" s="30"/>
    </row>
    <row r="23390" spans="17:17" x14ac:dyDescent="0.25">
      <c r="Q23390" s="30"/>
    </row>
    <row r="23391" spans="17:17" x14ac:dyDescent="0.25">
      <c r="Q23391" s="30"/>
    </row>
    <row r="23392" spans="17:17" x14ac:dyDescent="0.25">
      <c r="Q23392" s="30"/>
    </row>
    <row r="23393" spans="17:17" x14ac:dyDescent="0.25">
      <c r="Q23393" s="30"/>
    </row>
    <row r="23394" spans="17:17" x14ac:dyDescent="0.25">
      <c r="Q23394" s="30"/>
    </row>
    <row r="23395" spans="17:17" x14ac:dyDescent="0.25">
      <c r="Q23395" s="30"/>
    </row>
    <row r="23396" spans="17:17" x14ac:dyDescent="0.25">
      <c r="Q23396" s="30"/>
    </row>
    <row r="23397" spans="17:17" x14ac:dyDescent="0.25">
      <c r="Q23397" s="30"/>
    </row>
    <row r="23398" spans="17:17" x14ac:dyDescent="0.25">
      <c r="Q23398" s="30"/>
    </row>
    <row r="23399" spans="17:17" x14ac:dyDescent="0.25">
      <c r="Q23399" s="30"/>
    </row>
    <row r="23400" spans="17:17" x14ac:dyDescent="0.25">
      <c r="Q23400" s="30"/>
    </row>
    <row r="23401" spans="17:17" x14ac:dyDescent="0.25">
      <c r="Q23401" s="30"/>
    </row>
    <row r="23402" spans="17:17" x14ac:dyDescent="0.25">
      <c r="Q23402" s="30"/>
    </row>
    <row r="23403" spans="17:17" x14ac:dyDescent="0.25">
      <c r="Q23403" s="30"/>
    </row>
    <row r="23404" spans="17:17" x14ac:dyDescent="0.25">
      <c r="Q23404" s="30"/>
    </row>
    <row r="23405" spans="17:17" x14ac:dyDescent="0.25">
      <c r="Q23405" s="30"/>
    </row>
    <row r="23406" spans="17:17" x14ac:dyDescent="0.25">
      <c r="Q23406" s="30"/>
    </row>
    <row r="23407" spans="17:17" x14ac:dyDescent="0.25">
      <c r="Q23407" s="30"/>
    </row>
    <row r="23408" spans="17:17" x14ac:dyDescent="0.25">
      <c r="Q23408" s="30"/>
    </row>
    <row r="23409" spans="17:17" x14ac:dyDescent="0.25">
      <c r="Q23409" s="30"/>
    </row>
    <row r="23410" spans="17:17" x14ac:dyDescent="0.25">
      <c r="Q23410" s="30"/>
    </row>
    <row r="23411" spans="17:17" x14ac:dyDescent="0.25">
      <c r="Q23411" s="30"/>
    </row>
    <row r="23412" spans="17:17" x14ac:dyDescent="0.25">
      <c r="Q23412" s="30"/>
    </row>
    <row r="23413" spans="17:17" x14ac:dyDescent="0.25">
      <c r="Q23413" s="30"/>
    </row>
    <row r="23414" spans="17:17" x14ac:dyDescent="0.25">
      <c r="Q23414" s="30"/>
    </row>
    <row r="23415" spans="17:17" x14ac:dyDescent="0.25">
      <c r="Q23415" s="30"/>
    </row>
    <row r="23416" spans="17:17" x14ac:dyDescent="0.25">
      <c r="Q23416" s="30"/>
    </row>
    <row r="23417" spans="17:17" x14ac:dyDescent="0.25">
      <c r="Q23417" s="30"/>
    </row>
    <row r="23418" spans="17:17" x14ac:dyDescent="0.25">
      <c r="Q23418" s="30"/>
    </row>
    <row r="23419" spans="17:17" x14ac:dyDescent="0.25">
      <c r="Q23419" s="30"/>
    </row>
    <row r="23420" spans="17:17" x14ac:dyDescent="0.25">
      <c r="Q23420" s="30"/>
    </row>
    <row r="23421" spans="17:17" x14ac:dyDescent="0.25">
      <c r="Q23421" s="30"/>
    </row>
    <row r="23422" spans="17:17" x14ac:dyDescent="0.25">
      <c r="Q23422" s="30"/>
    </row>
    <row r="23423" spans="17:17" x14ac:dyDescent="0.25">
      <c r="Q23423" s="30"/>
    </row>
    <row r="23424" spans="17:17" x14ac:dyDescent="0.25">
      <c r="Q23424" s="30"/>
    </row>
    <row r="23425" spans="17:17" x14ac:dyDescent="0.25">
      <c r="Q23425" s="30"/>
    </row>
    <row r="23426" spans="17:17" x14ac:dyDescent="0.25">
      <c r="Q23426" s="30"/>
    </row>
    <row r="23427" spans="17:17" x14ac:dyDescent="0.25">
      <c r="Q23427" s="30"/>
    </row>
    <row r="23428" spans="17:17" x14ac:dyDescent="0.25">
      <c r="Q23428" s="30"/>
    </row>
    <row r="23429" spans="17:17" x14ac:dyDescent="0.25">
      <c r="Q23429" s="30"/>
    </row>
    <row r="23430" spans="17:17" x14ac:dyDescent="0.25">
      <c r="Q23430" s="30"/>
    </row>
    <row r="23431" spans="17:17" x14ac:dyDescent="0.25">
      <c r="Q23431" s="30"/>
    </row>
    <row r="23432" spans="17:17" x14ac:dyDescent="0.25">
      <c r="Q23432" s="30"/>
    </row>
    <row r="23433" spans="17:17" x14ac:dyDescent="0.25">
      <c r="Q23433" s="30"/>
    </row>
    <row r="23434" spans="17:17" x14ac:dyDescent="0.25">
      <c r="Q23434" s="30"/>
    </row>
    <row r="23435" spans="17:17" x14ac:dyDescent="0.25">
      <c r="Q23435" s="30"/>
    </row>
    <row r="23436" spans="17:17" x14ac:dyDescent="0.25">
      <c r="Q23436" s="30"/>
    </row>
    <row r="23437" spans="17:17" x14ac:dyDescent="0.25">
      <c r="Q23437" s="30"/>
    </row>
    <row r="23438" spans="17:17" x14ac:dyDescent="0.25">
      <c r="Q23438" s="30"/>
    </row>
    <row r="23439" spans="17:17" x14ac:dyDescent="0.25">
      <c r="Q23439" s="30"/>
    </row>
    <row r="23440" spans="17:17" x14ac:dyDescent="0.25">
      <c r="Q23440" s="30"/>
    </row>
    <row r="23441" spans="17:17" x14ac:dyDescent="0.25">
      <c r="Q23441" s="30"/>
    </row>
    <row r="23442" spans="17:17" x14ac:dyDescent="0.25">
      <c r="Q23442" s="30"/>
    </row>
    <row r="23443" spans="17:17" x14ac:dyDescent="0.25">
      <c r="Q23443" s="30"/>
    </row>
    <row r="23444" spans="17:17" x14ac:dyDescent="0.25">
      <c r="Q23444" s="30"/>
    </row>
    <row r="23445" spans="17:17" x14ac:dyDescent="0.25">
      <c r="Q23445" s="30"/>
    </row>
    <row r="23446" spans="17:17" x14ac:dyDescent="0.25">
      <c r="Q23446" s="30"/>
    </row>
    <row r="23447" spans="17:17" x14ac:dyDescent="0.25">
      <c r="Q23447" s="30"/>
    </row>
    <row r="23448" spans="17:17" x14ac:dyDescent="0.25">
      <c r="Q23448" s="30"/>
    </row>
    <row r="23449" spans="17:17" x14ac:dyDescent="0.25">
      <c r="Q23449" s="30"/>
    </row>
    <row r="23450" spans="17:17" x14ac:dyDescent="0.25">
      <c r="Q23450" s="30"/>
    </row>
    <row r="23451" spans="17:17" x14ac:dyDescent="0.25">
      <c r="Q23451" s="30"/>
    </row>
    <row r="23452" spans="17:17" x14ac:dyDescent="0.25">
      <c r="Q23452" s="30"/>
    </row>
    <row r="23453" spans="17:17" x14ac:dyDescent="0.25">
      <c r="Q23453" s="30"/>
    </row>
    <row r="23454" spans="17:17" x14ac:dyDescent="0.25">
      <c r="Q23454" s="30"/>
    </row>
    <row r="23455" spans="17:17" x14ac:dyDescent="0.25">
      <c r="Q23455" s="30"/>
    </row>
    <row r="23456" spans="17:17" x14ac:dyDescent="0.25">
      <c r="Q23456" s="30"/>
    </row>
    <row r="23457" spans="17:17" x14ac:dyDescent="0.25">
      <c r="Q23457" s="30"/>
    </row>
    <row r="23458" spans="17:17" x14ac:dyDescent="0.25">
      <c r="Q23458" s="30"/>
    </row>
    <row r="23459" spans="17:17" x14ac:dyDescent="0.25">
      <c r="Q23459" s="30"/>
    </row>
    <row r="23460" spans="17:17" x14ac:dyDescent="0.25">
      <c r="Q23460" s="30"/>
    </row>
    <row r="23461" spans="17:17" x14ac:dyDescent="0.25">
      <c r="Q23461" s="30"/>
    </row>
    <row r="23462" spans="17:17" x14ac:dyDescent="0.25">
      <c r="Q23462" s="30"/>
    </row>
    <row r="23463" spans="17:17" x14ac:dyDescent="0.25">
      <c r="Q23463" s="30"/>
    </row>
    <row r="23464" spans="17:17" x14ac:dyDescent="0.25">
      <c r="Q23464" s="30"/>
    </row>
    <row r="23465" spans="17:17" x14ac:dyDescent="0.25">
      <c r="Q23465" s="30"/>
    </row>
    <row r="23466" spans="17:17" x14ac:dyDescent="0.25">
      <c r="Q23466" s="30"/>
    </row>
    <row r="23467" spans="17:17" x14ac:dyDescent="0.25">
      <c r="Q23467" s="30"/>
    </row>
    <row r="23468" spans="17:17" x14ac:dyDescent="0.25">
      <c r="Q23468" s="30"/>
    </row>
    <row r="23469" spans="17:17" x14ac:dyDescent="0.25">
      <c r="Q23469" s="30"/>
    </row>
    <row r="23470" spans="17:17" x14ac:dyDescent="0.25">
      <c r="Q23470" s="30"/>
    </row>
    <row r="23471" spans="17:17" x14ac:dyDescent="0.25">
      <c r="Q23471" s="30"/>
    </row>
    <row r="23472" spans="17:17" x14ac:dyDescent="0.25">
      <c r="Q23472" s="30"/>
    </row>
    <row r="23473" spans="17:17" x14ac:dyDescent="0.25">
      <c r="Q23473" s="30"/>
    </row>
    <row r="23474" spans="17:17" x14ac:dyDescent="0.25">
      <c r="Q23474" s="30"/>
    </row>
    <row r="23475" spans="17:17" x14ac:dyDescent="0.25">
      <c r="Q23475" s="30"/>
    </row>
    <row r="23476" spans="17:17" x14ac:dyDescent="0.25">
      <c r="Q23476" s="30"/>
    </row>
    <row r="23477" spans="17:17" x14ac:dyDescent="0.25">
      <c r="Q23477" s="30"/>
    </row>
    <row r="23478" spans="17:17" x14ac:dyDescent="0.25">
      <c r="Q23478" s="30"/>
    </row>
    <row r="23479" spans="17:17" x14ac:dyDescent="0.25">
      <c r="Q23479" s="30"/>
    </row>
    <row r="23480" spans="17:17" x14ac:dyDescent="0.25">
      <c r="Q23480" s="30"/>
    </row>
    <row r="23481" spans="17:17" x14ac:dyDescent="0.25">
      <c r="Q23481" s="30"/>
    </row>
    <row r="23482" spans="17:17" x14ac:dyDescent="0.25">
      <c r="Q23482" s="30"/>
    </row>
    <row r="23483" spans="17:17" x14ac:dyDescent="0.25">
      <c r="Q23483" s="30"/>
    </row>
    <row r="23484" spans="17:17" x14ac:dyDescent="0.25">
      <c r="Q23484" s="30"/>
    </row>
    <row r="23485" spans="17:17" x14ac:dyDescent="0.25">
      <c r="Q23485" s="30"/>
    </row>
    <row r="23486" spans="17:17" x14ac:dyDescent="0.25">
      <c r="Q23486" s="30"/>
    </row>
    <row r="23487" spans="17:17" x14ac:dyDescent="0.25">
      <c r="Q23487" s="30"/>
    </row>
    <row r="23488" spans="17:17" x14ac:dyDescent="0.25">
      <c r="Q23488" s="30"/>
    </row>
    <row r="23489" spans="17:17" x14ac:dyDescent="0.25">
      <c r="Q23489" s="30"/>
    </row>
    <row r="23490" spans="17:17" x14ac:dyDescent="0.25">
      <c r="Q23490" s="30"/>
    </row>
    <row r="23491" spans="17:17" x14ac:dyDescent="0.25">
      <c r="Q23491" s="30"/>
    </row>
    <row r="23492" spans="17:17" x14ac:dyDescent="0.25">
      <c r="Q23492" s="30"/>
    </row>
    <row r="23493" spans="17:17" x14ac:dyDescent="0.25">
      <c r="Q23493" s="30"/>
    </row>
    <row r="23494" spans="17:17" x14ac:dyDescent="0.25">
      <c r="Q23494" s="30"/>
    </row>
    <row r="23495" spans="17:17" x14ac:dyDescent="0.25">
      <c r="Q23495" s="30"/>
    </row>
    <row r="23496" spans="17:17" x14ac:dyDescent="0.25">
      <c r="Q23496" s="30"/>
    </row>
    <row r="23497" spans="17:17" x14ac:dyDescent="0.25">
      <c r="Q23497" s="30"/>
    </row>
    <row r="23498" spans="17:17" x14ac:dyDescent="0.25">
      <c r="Q23498" s="30"/>
    </row>
    <row r="23499" spans="17:17" x14ac:dyDescent="0.25">
      <c r="Q23499" s="30"/>
    </row>
    <row r="23500" spans="17:17" x14ac:dyDescent="0.25">
      <c r="Q23500" s="30"/>
    </row>
    <row r="23501" spans="17:17" x14ac:dyDescent="0.25">
      <c r="Q23501" s="30"/>
    </row>
    <row r="23502" spans="17:17" x14ac:dyDescent="0.25">
      <c r="Q23502" s="30"/>
    </row>
    <row r="23503" spans="17:17" x14ac:dyDescent="0.25">
      <c r="Q23503" s="30"/>
    </row>
    <row r="23504" spans="17:17" x14ac:dyDescent="0.25">
      <c r="Q23504" s="30"/>
    </row>
    <row r="23505" spans="17:17" x14ac:dyDescent="0.25">
      <c r="Q23505" s="30"/>
    </row>
    <row r="23506" spans="17:17" x14ac:dyDescent="0.25">
      <c r="Q23506" s="30"/>
    </row>
    <row r="23507" spans="17:17" x14ac:dyDescent="0.25">
      <c r="Q23507" s="30"/>
    </row>
    <row r="23508" spans="17:17" x14ac:dyDescent="0.25">
      <c r="Q23508" s="30"/>
    </row>
    <row r="23509" spans="17:17" x14ac:dyDescent="0.25">
      <c r="Q23509" s="30"/>
    </row>
    <row r="23510" spans="17:17" x14ac:dyDescent="0.25">
      <c r="Q23510" s="30"/>
    </row>
    <row r="23511" spans="17:17" x14ac:dyDescent="0.25">
      <c r="Q23511" s="30"/>
    </row>
    <row r="23512" spans="17:17" x14ac:dyDescent="0.25">
      <c r="Q23512" s="30"/>
    </row>
    <row r="23513" spans="17:17" x14ac:dyDescent="0.25">
      <c r="Q23513" s="30"/>
    </row>
    <row r="23514" spans="17:17" x14ac:dyDescent="0.25">
      <c r="Q23514" s="30"/>
    </row>
    <row r="23515" spans="17:17" x14ac:dyDescent="0.25">
      <c r="Q23515" s="30"/>
    </row>
    <row r="23516" spans="17:17" x14ac:dyDescent="0.25">
      <c r="Q23516" s="30"/>
    </row>
    <row r="23517" spans="17:17" x14ac:dyDescent="0.25">
      <c r="Q23517" s="30"/>
    </row>
    <row r="23518" spans="17:17" x14ac:dyDescent="0.25">
      <c r="Q23518" s="30"/>
    </row>
    <row r="23519" spans="17:17" x14ac:dyDescent="0.25">
      <c r="Q23519" s="30"/>
    </row>
    <row r="23520" spans="17:17" x14ac:dyDescent="0.25">
      <c r="Q23520" s="30"/>
    </row>
    <row r="23521" spans="17:17" x14ac:dyDescent="0.25">
      <c r="Q23521" s="30"/>
    </row>
    <row r="23522" spans="17:17" x14ac:dyDescent="0.25">
      <c r="Q23522" s="30"/>
    </row>
    <row r="23523" spans="17:17" x14ac:dyDescent="0.25">
      <c r="Q23523" s="30"/>
    </row>
    <row r="23524" spans="17:17" x14ac:dyDescent="0.25">
      <c r="Q23524" s="30"/>
    </row>
    <row r="23525" spans="17:17" x14ac:dyDescent="0.25">
      <c r="Q23525" s="30"/>
    </row>
    <row r="23526" spans="17:17" x14ac:dyDescent="0.25">
      <c r="Q23526" s="30"/>
    </row>
    <row r="23527" spans="17:17" x14ac:dyDescent="0.25">
      <c r="Q23527" s="30"/>
    </row>
    <row r="23528" spans="17:17" x14ac:dyDescent="0.25">
      <c r="Q23528" s="30"/>
    </row>
    <row r="23529" spans="17:17" x14ac:dyDescent="0.25">
      <c r="Q23529" s="30"/>
    </row>
    <row r="23530" spans="17:17" x14ac:dyDescent="0.25">
      <c r="Q23530" s="30"/>
    </row>
    <row r="23531" spans="17:17" x14ac:dyDescent="0.25">
      <c r="Q23531" s="30"/>
    </row>
    <row r="23532" spans="17:17" x14ac:dyDescent="0.25">
      <c r="Q23532" s="30"/>
    </row>
    <row r="23533" spans="17:17" x14ac:dyDescent="0.25">
      <c r="Q23533" s="30"/>
    </row>
    <row r="23534" spans="17:17" x14ac:dyDescent="0.25">
      <c r="Q23534" s="30"/>
    </row>
    <row r="23535" spans="17:17" x14ac:dyDescent="0.25">
      <c r="Q23535" s="30"/>
    </row>
    <row r="23536" spans="17:17" x14ac:dyDescent="0.25">
      <c r="Q23536" s="30"/>
    </row>
    <row r="23537" spans="17:17" x14ac:dyDescent="0.25">
      <c r="Q23537" s="30"/>
    </row>
    <row r="23538" spans="17:17" x14ac:dyDescent="0.25">
      <c r="Q23538" s="30"/>
    </row>
    <row r="23539" spans="17:17" x14ac:dyDescent="0.25">
      <c r="Q23539" s="30"/>
    </row>
    <row r="23540" spans="17:17" x14ac:dyDescent="0.25">
      <c r="Q23540" s="30"/>
    </row>
    <row r="23541" spans="17:17" x14ac:dyDescent="0.25">
      <c r="Q23541" s="30"/>
    </row>
    <row r="23542" spans="17:17" x14ac:dyDescent="0.25">
      <c r="Q23542" s="30"/>
    </row>
    <row r="23543" spans="17:17" x14ac:dyDescent="0.25">
      <c r="Q23543" s="30"/>
    </row>
    <row r="23544" spans="17:17" x14ac:dyDescent="0.25">
      <c r="Q23544" s="30"/>
    </row>
    <row r="23545" spans="17:17" x14ac:dyDescent="0.25">
      <c r="Q23545" s="30"/>
    </row>
    <row r="23546" spans="17:17" x14ac:dyDescent="0.25">
      <c r="Q23546" s="30"/>
    </row>
    <row r="23547" spans="17:17" x14ac:dyDescent="0.25">
      <c r="Q23547" s="30"/>
    </row>
    <row r="23548" spans="17:17" x14ac:dyDescent="0.25">
      <c r="Q23548" s="30"/>
    </row>
    <row r="23549" spans="17:17" x14ac:dyDescent="0.25">
      <c r="Q23549" s="30"/>
    </row>
    <row r="23550" spans="17:17" x14ac:dyDescent="0.25">
      <c r="Q23550" s="30"/>
    </row>
    <row r="23551" spans="17:17" x14ac:dyDescent="0.25">
      <c r="Q23551" s="30"/>
    </row>
    <row r="23552" spans="17:17" x14ac:dyDescent="0.25">
      <c r="Q23552" s="30"/>
    </row>
    <row r="23553" spans="17:17" x14ac:dyDescent="0.25">
      <c r="Q23553" s="30"/>
    </row>
    <row r="23554" spans="17:17" x14ac:dyDescent="0.25">
      <c r="Q23554" s="30"/>
    </row>
    <row r="23555" spans="17:17" x14ac:dyDescent="0.25">
      <c r="Q23555" s="30"/>
    </row>
    <row r="23556" spans="17:17" x14ac:dyDescent="0.25">
      <c r="Q23556" s="30"/>
    </row>
    <row r="23557" spans="17:17" x14ac:dyDescent="0.25">
      <c r="Q23557" s="30"/>
    </row>
    <row r="23558" spans="17:17" x14ac:dyDescent="0.25">
      <c r="Q23558" s="30"/>
    </row>
    <row r="23559" spans="17:17" x14ac:dyDescent="0.25">
      <c r="Q23559" s="30"/>
    </row>
    <row r="23560" spans="17:17" x14ac:dyDescent="0.25">
      <c r="Q23560" s="30"/>
    </row>
    <row r="23561" spans="17:17" x14ac:dyDescent="0.25">
      <c r="Q23561" s="30"/>
    </row>
    <row r="23562" spans="17:17" x14ac:dyDescent="0.25">
      <c r="Q23562" s="30"/>
    </row>
    <row r="23563" spans="17:17" x14ac:dyDescent="0.25">
      <c r="Q23563" s="30"/>
    </row>
    <row r="23564" spans="17:17" x14ac:dyDescent="0.25">
      <c r="Q23564" s="30"/>
    </row>
    <row r="23565" spans="17:17" x14ac:dyDescent="0.25">
      <c r="Q23565" s="30"/>
    </row>
    <row r="23566" spans="17:17" x14ac:dyDescent="0.25">
      <c r="Q23566" s="30"/>
    </row>
    <row r="23567" spans="17:17" x14ac:dyDescent="0.25">
      <c r="Q23567" s="30"/>
    </row>
    <row r="23568" spans="17:17" x14ac:dyDescent="0.25">
      <c r="Q23568" s="30"/>
    </row>
    <row r="23569" spans="17:17" x14ac:dyDescent="0.25">
      <c r="Q23569" s="30"/>
    </row>
    <row r="23570" spans="17:17" x14ac:dyDescent="0.25">
      <c r="Q23570" s="30"/>
    </row>
    <row r="23571" spans="17:17" x14ac:dyDescent="0.25">
      <c r="Q23571" s="30"/>
    </row>
    <row r="23572" spans="17:17" x14ac:dyDescent="0.25">
      <c r="Q23572" s="30"/>
    </row>
    <row r="23573" spans="17:17" x14ac:dyDescent="0.25">
      <c r="Q23573" s="30"/>
    </row>
    <row r="23574" spans="17:17" x14ac:dyDescent="0.25">
      <c r="Q23574" s="30"/>
    </row>
    <row r="23575" spans="17:17" x14ac:dyDescent="0.25">
      <c r="Q23575" s="30"/>
    </row>
    <row r="23576" spans="17:17" x14ac:dyDescent="0.25">
      <c r="Q23576" s="30"/>
    </row>
    <row r="23577" spans="17:17" x14ac:dyDescent="0.25">
      <c r="Q23577" s="30"/>
    </row>
    <row r="23578" spans="17:17" x14ac:dyDescent="0.25">
      <c r="Q23578" s="30"/>
    </row>
    <row r="23579" spans="17:17" x14ac:dyDescent="0.25">
      <c r="Q23579" s="30"/>
    </row>
    <row r="23580" spans="17:17" x14ac:dyDescent="0.25">
      <c r="Q23580" s="30"/>
    </row>
    <row r="23581" spans="17:17" x14ac:dyDescent="0.25">
      <c r="Q23581" s="30"/>
    </row>
    <row r="23582" spans="17:17" x14ac:dyDescent="0.25">
      <c r="Q23582" s="30"/>
    </row>
    <row r="23583" spans="17:17" x14ac:dyDescent="0.25">
      <c r="Q23583" s="30"/>
    </row>
    <row r="23584" spans="17:17" x14ac:dyDescent="0.25">
      <c r="Q23584" s="30"/>
    </row>
    <row r="23585" spans="17:17" x14ac:dyDescent="0.25">
      <c r="Q23585" s="30"/>
    </row>
    <row r="23586" spans="17:17" x14ac:dyDescent="0.25">
      <c r="Q23586" s="30"/>
    </row>
    <row r="23587" spans="17:17" x14ac:dyDescent="0.25">
      <c r="Q23587" s="30"/>
    </row>
    <row r="23588" spans="17:17" x14ac:dyDescent="0.25">
      <c r="Q23588" s="30"/>
    </row>
    <row r="23589" spans="17:17" x14ac:dyDescent="0.25">
      <c r="Q23589" s="30"/>
    </row>
    <row r="23590" spans="17:17" x14ac:dyDescent="0.25">
      <c r="Q23590" s="30"/>
    </row>
    <row r="23591" spans="17:17" x14ac:dyDescent="0.25">
      <c r="Q23591" s="30"/>
    </row>
    <row r="23592" spans="17:17" x14ac:dyDescent="0.25">
      <c r="Q23592" s="30"/>
    </row>
    <row r="23593" spans="17:17" x14ac:dyDescent="0.25">
      <c r="Q23593" s="30"/>
    </row>
    <row r="23594" spans="17:17" x14ac:dyDescent="0.25">
      <c r="Q23594" s="30"/>
    </row>
    <row r="23595" spans="17:17" x14ac:dyDescent="0.25">
      <c r="Q23595" s="30"/>
    </row>
    <row r="23596" spans="17:17" x14ac:dyDescent="0.25">
      <c r="Q23596" s="30"/>
    </row>
    <row r="23597" spans="17:17" x14ac:dyDescent="0.25">
      <c r="Q23597" s="30"/>
    </row>
    <row r="23598" spans="17:17" x14ac:dyDescent="0.25">
      <c r="Q23598" s="30"/>
    </row>
    <row r="23599" spans="17:17" x14ac:dyDescent="0.25">
      <c r="Q23599" s="30"/>
    </row>
    <row r="23600" spans="17:17" x14ac:dyDescent="0.25">
      <c r="Q23600" s="30"/>
    </row>
    <row r="23601" spans="17:17" x14ac:dyDescent="0.25">
      <c r="Q23601" s="30"/>
    </row>
    <row r="23602" spans="17:17" x14ac:dyDescent="0.25">
      <c r="Q23602" s="30"/>
    </row>
    <row r="23603" spans="17:17" x14ac:dyDescent="0.25">
      <c r="Q23603" s="30"/>
    </row>
    <row r="23604" spans="17:17" x14ac:dyDescent="0.25">
      <c r="Q23604" s="30"/>
    </row>
    <row r="23605" spans="17:17" x14ac:dyDescent="0.25">
      <c r="Q23605" s="30"/>
    </row>
    <row r="23606" spans="17:17" x14ac:dyDescent="0.25">
      <c r="Q23606" s="30"/>
    </row>
    <row r="23607" spans="17:17" x14ac:dyDescent="0.25">
      <c r="Q23607" s="30"/>
    </row>
    <row r="23608" spans="17:17" x14ac:dyDescent="0.25">
      <c r="Q23608" s="30"/>
    </row>
    <row r="23609" spans="17:17" x14ac:dyDescent="0.25">
      <c r="Q23609" s="30"/>
    </row>
    <row r="23610" spans="17:17" x14ac:dyDescent="0.25">
      <c r="Q23610" s="30"/>
    </row>
    <row r="23611" spans="17:17" x14ac:dyDescent="0.25">
      <c r="Q23611" s="30"/>
    </row>
    <row r="23612" spans="17:17" x14ac:dyDescent="0.25">
      <c r="Q23612" s="30"/>
    </row>
    <row r="23613" spans="17:17" x14ac:dyDescent="0.25">
      <c r="Q23613" s="30"/>
    </row>
    <row r="23614" spans="17:17" x14ac:dyDescent="0.25">
      <c r="Q23614" s="30"/>
    </row>
    <row r="23615" spans="17:17" x14ac:dyDescent="0.25">
      <c r="Q23615" s="30"/>
    </row>
    <row r="23616" spans="17:17" x14ac:dyDescent="0.25">
      <c r="Q23616" s="30"/>
    </row>
    <row r="23617" spans="17:17" x14ac:dyDescent="0.25">
      <c r="Q23617" s="30"/>
    </row>
    <row r="23618" spans="17:17" x14ac:dyDescent="0.25">
      <c r="Q23618" s="30"/>
    </row>
    <row r="23619" spans="17:17" x14ac:dyDescent="0.25">
      <c r="Q23619" s="30"/>
    </row>
    <row r="23620" spans="17:17" x14ac:dyDescent="0.25">
      <c r="Q23620" s="30"/>
    </row>
    <row r="23621" spans="17:17" x14ac:dyDescent="0.25">
      <c r="Q23621" s="30"/>
    </row>
    <row r="23622" spans="17:17" x14ac:dyDescent="0.25">
      <c r="Q23622" s="30"/>
    </row>
    <row r="23623" spans="17:17" x14ac:dyDescent="0.25">
      <c r="Q23623" s="30"/>
    </row>
    <row r="23624" spans="17:17" x14ac:dyDescent="0.25">
      <c r="Q23624" s="30"/>
    </row>
    <row r="23625" spans="17:17" x14ac:dyDescent="0.25">
      <c r="Q23625" s="30"/>
    </row>
    <row r="23626" spans="17:17" x14ac:dyDescent="0.25">
      <c r="Q23626" s="30"/>
    </row>
    <row r="23627" spans="17:17" x14ac:dyDescent="0.25">
      <c r="Q23627" s="30"/>
    </row>
    <row r="23628" spans="17:17" x14ac:dyDescent="0.25">
      <c r="Q23628" s="30"/>
    </row>
    <row r="23629" spans="17:17" x14ac:dyDescent="0.25">
      <c r="Q23629" s="30"/>
    </row>
    <row r="23630" spans="17:17" x14ac:dyDescent="0.25">
      <c r="Q23630" s="30"/>
    </row>
    <row r="23631" spans="17:17" x14ac:dyDescent="0.25">
      <c r="Q23631" s="30"/>
    </row>
    <row r="23632" spans="17:17" x14ac:dyDescent="0.25">
      <c r="Q23632" s="30"/>
    </row>
    <row r="23633" spans="17:17" x14ac:dyDescent="0.25">
      <c r="Q23633" s="30"/>
    </row>
    <row r="23634" spans="17:17" x14ac:dyDescent="0.25">
      <c r="Q23634" s="30"/>
    </row>
    <row r="23635" spans="17:17" x14ac:dyDescent="0.25">
      <c r="Q23635" s="30"/>
    </row>
    <row r="23636" spans="17:17" x14ac:dyDescent="0.25">
      <c r="Q23636" s="30"/>
    </row>
    <row r="23637" spans="17:17" x14ac:dyDescent="0.25">
      <c r="Q23637" s="30"/>
    </row>
    <row r="23638" spans="17:17" x14ac:dyDescent="0.25">
      <c r="Q23638" s="30"/>
    </row>
    <row r="23639" spans="17:17" x14ac:dyDescent="0.25">
      <c r="Q23639" s="30"/>
    </row>
    <row r="23640" spans="17:17" x14ac:dyDescent="0.25">
      <c r="Q23640" s="30"/>
    </row>
    <row r="23641" spans="17:17" x14ac:dyDescent="0.25">
      <c r="Q23641" s="30"/>
    </row>
    <row r="23642" spans="17:17" x14ac:dyDescent="0.25">
      <c r="Q23642" s="30"/>
    </row>
    <row r="23643" spans="17:17" x14ac:dyDescent="0.25">
      <c r="Q23643" s="30"/>
    </row>
    <row r="23644" spans="17:17" x14ac:dyDescent="0.25">
      <c r="Q23644" s="30"/>
    </row>
    <row r="23645" spans="17:17" x14ac:dyDescent="0.25">
      <c r="Q23645" s="30"/>
    </row>
    <row r="23646" spans="17:17" x14ac:dyDescent="0.25">
      <c r="Q23646" s="30"/>
    </row>
    <row r="23647" spans="17:17" x14ac:dyDescent="0.25">
      <c r="Q23647" s="30"/>
    </row>
    <row r="23648" spans="17:17" x14ac:dyDescent="0.25">
      <c r="Q23648" s="30"/>
    </row>
    <row r="23649" spans="17:17" x14ac:dyDescent="0.25">
      <c r="Q23649" s="30"/>
    </row>
    <row r="23650" spans="17:17" x14ac:dyDescent="0.25">
      <c r="Q23650" s="30"/>
    </row>
    <row r="23651" spans="17:17" x14ac:dyDescent="0.25">
      <c r="Q23651" s="30"/>
    </row>
    <row r="23652" spans="17:17" x14ac:dyDescent="0.25">
      <c r="Q23652" s="30"/>
    </row>
    <row r="23653" spans="17:17" x14ac:dyDescent="0.25">
      <c r="Q23653" s="30"/>
    </row>
    <row r="23654" spans="17:17" x14ac:dyDescent="0.25">
      <c r="Q23654" s="30"/>
    </row>
    <row r="23655" spans="17:17" x14ac:dyDescent="0.25">
      <c r="Q23655" s="30"/>
    </row>
    <row r="23656" spans="17:17" x14ac:dyDescent="0.25">
      <c r="Q23656" s="30"/>
    </row>
    <row r="23657" spans="17:17" x14ac:dyDescent="0.25">
      <c r="Q23657" s="30"/>
    </row>
    <row r="23658" spans="17:17" x14ac:dyDescent="0.25">
      <c r="Q23658" s="30"/>
    </row>
    <row r="23659" spans="17:17" x14ac:dyDescent="0.25">
      <c r="Q23659" s="30"/>
    </row>
    <row r="23660" spans="17:17" x14ac:dyDescent="0.25">
      <c r="Q23660" s="30"/>
    </row>
    <row r="23661" spans="17:17" x14ac:dyDescent="0.25">
      <c r="Q23661" s="30"/>
    </row>
    <row r="23662" spans="17:17" x14ac:dyDescent="0.25">
      <c r="Q23662" s="30"/>
    </row>
    <row r="23663" spans="17:17" x14ac:dyDescent="0.25">
      <c r="Q23663" s="30"/>
    </row>
    <row r="23664" spans="17:17" x14ac:dyDescent="0.25">
      <c r="Q23664" s="30"/>
    </row>
    <row r="23665" spans="17:17" x14ac:dyDescent="0.25">
      <c r="Q23665" s="30"/>
    </row>
    <row r="23666" spans="17:17" x14ac:dyDescent="0.25">
      <c r="Q23666" s="30"/>
    </row>
    <row r="23667" spans="17:17" x14ac:dyDescent="0.25">
      <c r="Q23667" s="30"/>
    </row>
    <row r="23668" spans="17:17" x14ac:dyDescent="0.25">
      <c r="Q23668" s="30"/>
    </row>
    <row r="23669" spans="17:17" x14ac:dyDescent="0.25">
      <c r="Q23669" s="30"/>
    </row>
    <row r="23670" spans="17:17" x14ac:dyDescent="0.25">
      <c r="Q23670" s="30"/>
    </row>
    <row r="23671" spans="17:17" x14ac:dyDescent="0.25">
      <c r="Q23671" s="30"/>
    </row>
    <row r="23672" spans="17:17" x14ac:dyDescent="0.25">
      <c r="Q23672" s="30"/>
    </row>
    <row r="23673" spans="17:17" x14ac:dyDescent="0.25">
      <c r="Q23673" s="30"/>
    </row>
    <row r="23674" spans="17:17" x14ac:dyDescent="0.25">
      <c r="Q23674" s="30"/>
    </row>
    <row r="23675" spans="17:17" x14ac:dyDescent="0.25">
      <c r="Q23675" s="30"/>
    </row>
    <row r="23676" spans="17:17" x14ac:dyDescent="0.25">
      <c r="Q23676" s="30"/>
    </row>
    <row r="23677" spans="17:17" x14ac:dyDescent="0.25">
      <c r="Q23677" s="30"/>
    </row>
    <row r="23678" spans="17:17" x14ac:dyDescent="0.25">
      <c r="Q23678" s="30"/>
    </row>
    <row r="23679" spans="17:17" x14ac:dyDescent="0.25">
      <c r="Q23679" s="30"/>
    </row>
    <row r="23680" spans="17:17" x14ac:dyDescent="0.25">
      <c r="Q23680" s="30"/>
    </row>
    <row r="23681" spans="17:17" x14ac:dyDescent="0.25">
      <c r="Q23681" s="30"/>
    </row>
    <row r="23682" spans="17:17" x14ac:dyDescent="0.25">
      <c r="Q23682" s="30"/>
    </row>
    <row r="23683" spans="17:17" x14ac:dyDescent="0.25">
      <c r="Q23683" s="30"/>
    </row>
    <row r="23684" spans="17:17" x14ac:dyDescent="0.25">
      <c r="Q23684" s="30"/>
    </row>
    <row r="23685" spans="17:17" x14ac:dyDescent="0.25">
      <c r="Q23685" s="30"/>
    </row>
    <row r="23686" spans="17:17" x14ac:dyDescent="0.25">
      <c r="Q23686" s="30"/>
    </row>
    <row r="23687" spans="17:17" x14ac:dyDescent="0.25">
      <c r="Q23687" s="30"/>
    </row>
    <row r="23688" spans="17:17" x14ac:dyDescent="0.25">
      <c r="Q23688" s="30"/>
    </row>
    <row r="23689" spans="17:17" x14ac:dyDescent="0.25">
      <c r="Q23689" s="30"/>
    </row>
    <row r="23690" spans="17:17" x14ac:dyDescent="0.25">
      <c r="Q23690" s="30"/>
    </row>
    <row r="23691" spans="17:17" x14ac:dyDescent="0.25">
      <c r="Q23691" s="30"/>
    </row>
    <row r="23692" spans="17:17" x14ac:dyDescent="0.25">
      <c r="Q23692" s="30"/>
    </row>
    <row r="23693" spans="17:17" x14ac:dyDescent="0.25">
      <c r="Q23693" s="30"/>
    </row>
    <row r="23694" spans="17:17" x14ac:dyDescent="0.25">
      <c r="Q23694" s="30"/>
    </row>
    <row r="23695" spans="17:17" x14ac:dyDescent="0.25">
      <c r="Q23695" s="30"/>
    </row>
    <row r="23696" spans="17:17" x14ac:dyDescent="0.25">
      <c r="Q23696" s="30"/>
    </row>
    <row r="23697" spans="17:17" x14ac:dyDescent="0.25">
      <c r="Q23697" s="30"/>
    </row>
    <row r="23698" spans="17:17" x14ac:dyDescent="0.25">
      <c r="Q23698" s="30"/>
    </row>
    <row r="23699" spans="17:17" x14ac:dyDescent="0.25">
      <c r="Q23699" s="30"/>
    </row>
    <row r="23700" spans="17:17" x14ac:dyDescent="0.25">
      <c r="Q23700" s="30"/>
    </row>
    <row r="23701" spans="17:17" x14ac:dyDescent="0.25">
      <c r="Q23701" s="30"/>
    </row>
    <row r="23702" spans="17:17" x14ac:dyDescent="0.25">
      <c r="Q23702" s="30"/>
    </row>
    <row r="23703" spans="17:17" x14ac:dyDescent="0.25">
      <c r="Q23703" s="30"/>
    </row>
    <row r="23704" spans="17:17" x14ac:dyDescent="0.25">
      <c r="Q23704" s="30"/>
    </row>
    <row r="23705" spans="17:17" x14ac:dyDescent="0.25">
      <c r="Q23705" s="30"/>
    </row>
    <row r="23706" spans="17:17" x14ac:dyDescent="0.25">
      <c r="Q23706" s="30"/>
    </row>
    <row r="23707" spans="17:17" x14ac:dyDescent="0.25">
      <c r="Q23707" s="30"/>
    </row>
    <row r="23708" spans="17:17" x14ac:dyDescent="0.25">
      <c r="Q23708" s="30"/>
    </row>
    <row r="23709" spans="17:17" x14ac:dyDescent="0.25">
      <c r="Q23709" s="30"/>
    </row>
    <row r="23710" spans="17:17" x14ac:dyDescent="0.25">
      <c r="Q23710" s="30"/>
    </row>
    <row r="23711" spans="17:17" x14ac:dyDescent="0.25">
      <c r="Q23711" s="30"/>
    </row>
    <row r="23712" spans="17:17" x14ac:dyDescent="0.25">
      <c r="Q23712" s="30"/>
    </row>
    <row r="23713" spans="17:17" x14ac:dyDescent="0.25">
      <c r="Q23713" s="30"/>
    </row>
    <row r="23714" spans="17:17" x14ac:dyDescent="0.25">
      <c r="Q23714" s="30"/>
    </row>
    <row r="23715" spans="17:17" x14ac:dyDescent="0.25">
      <c r="Q23715" s="30"/>
    </row>
    <row r="23716" spans="17:17" x14ac:dyDescent="0.25">
      <c r="Q23716" s="30"/>
    </row>
    <row r="23717" spans="17:17" x14ac:dyDescent="0.25">
      <c r="Q23717" s="30"/>
    </row>
    <row r="23718" spans="17:17" x14ac:dyDescent="0.25">
      <c r="Q23718" s="30"/>
    </row>
    <row r="23719" spans="17:17" x14ac:dyDescent="0.25">
      <c r="Q23719" s="30"/>
    </row>
    <row r="23720" spans="17:17" x14ac:dyDescent="0.25">
      <c r="Q23720" s="30"/>
    </row>
    <row r="23721" spans="17:17" x14ac:dyDescent="0.25">
      <c r="Q23721" s="30"/>
    </row>
    <row r="23722" spans="17:17" x14ac:dyDescent="0.25">
      <c r="Q23722" s="30"/>
    </row>
    <row r="23723" spans="17:17" x14ac:dyDescent="0.25">
      <c r="Q23723" s="30"/>
    </row>
    <row r="23724" spans="17:17" x14ac:dyDescent="0.25">
      <c r="Q23724" s="30"/>
    </row>
    <row r="23725" spans="17:17" x14ac:dyDescent="0.25">
      <c r="Q23725" s="30"/>
    </row>
    <row r="23726" spans="17:17" x14ac:dyDescent="0.25">
      <c r="Q23726" s="30"/>
    </row>
    <row r="23727" spans="17:17" x14ac:dyDescent="0.25">
      <c r="Q23727" s="30"/>
    </row>
    <row r="23728" spans="17:17" x14ac:dyDescent="0.25">
      <c r="Q23728" s="30"/>
    </row>
    <row r="23729" spans="17:17" x14ac:dyDescent="0.25">
      <c r="Q23729" s="30"/>
    </row>
    <row r="23730" spans="17:17" x14ac:dyDescent="0.25">
      <c r="Q23730" s="30"/>
    </row>
    <row r="23731" spans="17:17" x14ac:dyDescent="0.25">
      <c r="Q23731" s="30"/>
    </row>
    <row r="23732" spans="17:17" x14ac:dyDescent="0.25">
      <c r="Q23732" s="30"/>
    </row>
    <row r="23733" spans="17:17" x14ac:dyDescent="0.25">
      <c r="Q23733" s="30"/>
    </row>
    <row r="23734" spans="17:17" x14ac:dyDescent="0.25">
      <c r="Q23734" s="30"/>
    </row>
    <row r="23735" spans="17:17" x14ac:dyDescent="0.25">
      <c r="Q23735" s="30"/>
    </row>
    <row r="23736" spans="17:17" x14ac:dyDescent="0.25">
      <c r="Q23736" s="30"/>
    </row>
    <row r="23737" spans="17:17" x14ac:dyDescent="0.25">
      <c r="Q23737" s="30"/>
    </row>
    <row r="23738" spans="17:17" x14ac:dyDescent="0.25">
      <c r="Q23738" s="30"/>
    </row>
    <row r="23739" spans="17:17" x14ac:dyDescent="0.25">
      <c r="Q23739" s="30"/>
    </row>
    <row r="23740" spans="17:17" x14ac:dyDescent="0.25">
      <c r="Q23740" s="30"/>
    </row>
    <row r="23741" spans="17:17" x14ac:dyDescent="0.25">
      <c r="Q23741" s="30"/>
    </row>
    <row r="23742" spans="17:17" x14ac:dyDescent="0.25">
      <c r="Q23742" s="30"/>
    </row>
    <row r="23743" spans="17:17" x14ac:dyDescent="0.25">
      <c r="Q23743" s="30"/>
    </row>
    <row r="23744" spans="17:17" x14ac:dyDescent="0.25">
      <c r="Q23744" s="30"/>
    </row>
    <row r="23745" spans="17:17" x14ac:dyDescent="0.25">
      <c r="Q23745" s="30"/>
    </row>
    <row r="23746" spans="17:17" x14ac:dyDescent="0.25">
      <c r="Q23746" s="30"/>
    </row>
    <row r="23747" spans="17:17" x14ac:dyDescent="0.25">
      <c r="Q23747" s="30"/>
    </row>
    <row r="23748" spans="17:17" x14ac:dyDescent="0.25">
      <c r="Q23748" s="30"/>
    </row>
    <row r="23749" spans="17:17" x14ac:dyDescent="0.25">
      <c r="Q23749" s="30"/>
    </row>
    <row r="23750" spans="17:17" x14ac:dyDescent="0.25">
      <c r="Q23750" s="30"/>
    </row>
    <row r="23751" spans="17:17" x14ac:dyDescent="0.25">
      <c r="Q23751" s="30"/>
    </row>
    <row r="23752" spans="17:17" x14ac:dyDescent="0.25">
      <c r="Q23752" s="30"/>
    </row>
    <row r="23753" spans="17:17" x14ac:dyDescent="0.25">
      <c r="Q23753" s="30"/>
    </row>
    <row r="23754" spans="17:17" x14ac:dyDescent="0.25">
      <c r="Q23754" s="30"/>
    </row>
    <row r="23755" spans="17:17" x14ac:dyDescent="0.25">
      <c r="Q23755" s="30"/>
    </row>
    <row r="23756" spans="17:17" x14ac:dyDescent="0.25">
      <c r="Q23756" s="30"/>
    </row>
    <row r="23757" spans="17:17" x14ac:dyDescent="0.25">
      <c r="Q23757" s="30"/>
    </row>
    <row r="23758" spans="17:17" x14ac:dyDescent="0.25">
      <c r="Q23758" s="30"/>
    </row>
    <row r="23759" spans="17:17" x14ac:dyDescent="0.25">
      <c r="Q23759" s="30"/>
    </row>
    <row r="23760" spans="17:17" x14ac:dyDescent="0.25">
      <c r="Q23760" s="30"/>
    </row>
    <row r="23761" spans="17:17" x14ac:dyDescent="0.25">
      <c r="Q23761" s="30"/>
    </row>
    <row r="23762" spans="17:17" x14ac:dyDescent="0.25">
      <c r="Q23762" s="30"/>
    </row>
    <row r="23763" spans="17:17" x14ac:dyDescent="0.25">
      <c r="Q23763" s="30"/>
    </row>
    <row r="23764" spans="17:17" x14ac:dyDescent="0.25">
      <c r="Q23764" s="30"/>
    </row>
    <row r="23765" spans="17:17" x14ac:dyDescent="0.25">
      <c r="Q23765" s="30"/>
    </row>
    <row r="23766" spans="17:17" x14ac:dyDescent="0.25">
      <c r="Q23766" s="30"/>
    </row>
    <row r="23767" spans="17:17" x14ac:dyDescent="0.25">
      <c r="Q23767" s="30"/>
    </row>
    <row r="23768" spans="17:17" x14ac:dyDescent="0.25">
      <c r="Q23768" s="30"/>
    </row>
    <row r="23769" spans="17:17" x14ac:dyDescent="0.25">
      <c r="Q23769" s="30"/>
    </row>
    <row r="23770" spans="17:17" x14ac:dyDescent="0.25">
      <c r="Q23770" s="30"/>
    </row>
    <row r="23771" spans="17:17" x14ac:dyDescent="0.25">
      <c r="Q23771" s="30"/>
    </row>
    <row r="23772" spans="17:17" x14ac:dyDescent="0.25">
      <c r="Q23772" s="30"/>
    </row>
    <row r="23773" spans="17:17" x14ac:dyDescent="0.25">
      <c r="Q23773" s="30"/>
    </row>
    <row r="23774" spans="17:17" x14ac:dyDescent="0.25">
      <c r="Q23774" s="30"/>
    </row>
    <row r="23775" spans="17:17" x14ac:dyDescent="0.25">
      <c r="Q23775" s="30"/>
    </row>
    <row r="23776" spans="17:17" x14ac:dyDescent="0.25">
      <c r="Q23776" s="30"/>
    </row>
    <row r="23777" spans="17:17" x14ac:dyDescent="0.25">
      <c r="Q23777" s="30"/>
    </row>
    <row r="23778" spans="17:17" x14ac:dyDescent="0.25">
      <c r="Q23778" s="30"/>
    </row>
    <row r="23779" spans="17:17" x14ac:dyDescent="0.25">
      <c r="Q23779" s="30"/>
    </row>
    <row r="23780" spans="17:17" x14ac:dyDescent="0.25">
      <c r="Q23780" s="30"/>
    </row>
    <row r="23781" spans="17:17" x14ac:dyDescent="0.25">
      <c r="Q23781" s="30"/>
    </row>
    <row r="23782" spans="17:17" x14ac:dyDescent="0.25">
      <c r="Q23782" s="30"/>
    </row>
    <row r="23783" spans="17:17" x14ac:dyDescent="0.25">
      <c r="Q23783" s="30"/>
    </row>
    <row r="23784" spans="17:17" x14ac:dyDescent="0.25">
      <c r="Q23784" s="30"/>
    </row>
    <row r="23785" spans="17:17" x14ac:dyDescent="0.25">
      <c r="Q23785" s="30"/>
    </row>
    <row r="23786" spans="17:17" x14ac:dyDescent="0.25">
      <c r="Q23786" s="30"/>
    </row>
    <row r="23787" spans="17:17" x14ac:dyDescent="0.25">
      <c r="Q23787" s="30"/>
    </row>
    <row r="23788" spans="17:17" x14ac:dyDescent="0.25">
      <c r="Q23788" s="30"/>
    </row>
    <row r="23789" spans="17:17" x14ac:dyDescent="0.25">
      <c r="Q23789" s="30"/>
    </row>
    <row r="23790" spans="17:17" x14ac:dyDescent="0.25">
      <c r="Q23790" s="30"/>
    </row>
    <row r="23791" spans="17:17" x14ac:dyDescent="0.25">
      <c r="Q23791" s="30"/>
    </row>
    <row r="23792" spans="17:17" x14ac:dyDescent="0.25">
      <c r="Q23792" s="30"/>
    </row>
    <row r="23793" spans="17:17" x14ac:dyDescent="0.25">
      <c r="Q23793" s="30"/>
    </row>
    <row r="23794" spans="17:17" x14ac:dyDescent="0.25">
      <c r="Q23794" s="30"/>
    </row>
    <row r="23795" spans="17:17" x14ac:dyDescent="0.25">
      <c r="Q23795" s="30"/>
    </row>
    <row r="23796" spans="17:17" x14ac:dyDescent="0.25">
      <c r="Q23796" s="30"/>
    </row>
    <row r="23797" spans="17:17" x14ac:dyDescent="0.25">
      <c r="Q23797" s="30"/>
    </row>
    <row r="23798" spans="17:17" x14ac:dyDescent="0.25">
      <c r="Q23798" s="30"/>
    </row>
    <row r="23799" spans="17:17" x14ac:dyDescent="0.25">
      <c r="Q23799" s="30"/>
    </row>
    <row r="23800" spans="17:17" x14ac:dyDescent="0.25">
      <c r="Q23800" s="30"/>
    </row>
    <row r="23801" spans="17:17" x14ac:dyDescent="0.25">
      <c r="Q23801" s="30"/>
    </row>
    <row r="23802" spans="17:17" x14ac:dyDescent="0.25">
      <c r="Q23802" s="30"/>
    </row>
    <row r="23803" spans="17:17" x14ac:dyDescent="0.25">
      <c r="Q23803" s="30"/>
    </row>
    <row r="23804" spans="17:17" x14ac:dyDescent="0.25">
      <c r="Q23804" s="30"/>
    </row>
    <row r="23805" spans="17:17" x14ac:dyDescent="0.25">
      <c r="Q23805" s="30"/>
    </row>
    <row r="23806" spans="17:17" x14ac:dyDescent="0.25">
      <c r="Q23806" s="30"/>
    </row>
    <row r="23807" spans="17:17" x14ac:dyDescent="0.25">
      <c r="Q23807" s="30"/>
    </row>
    <row r="23808" spans="17:17" x14ac:dyDescent="0.25">
      <c r="Q23808" s="30"/>
    </row>
    <row r="23809" spans="17:17" x14ac:dyDescent="0.25">
      <c r="Q23809" s="30"/>
    </row>
    <row r="23810" spans="17:17" x14ac:dyDescent="0.25">
      <c r="Q23810" s="30"/>
    </row>
    <row r="23811" spans="17:17" x14ac:dyDescent="0.25">
      <c r="Q23811" s="30"/>
    </row>
    <row r="23812" spans="17:17" x14ac:dyDescent="0.25">
      <c r="Q23812" s="30"/>
    </row>
    <row r="23813" spans="17:17" x14ac:dyDescent="0.25">
      <c r="Q23813" s="30"/>
    </row>
    <row r="23814" spans="17:17" x14ac:dyDescent="0.25">
      <c r="Q23814" s="30"/>
    </row>
    <row r="23815" spans="17:17" x14ac:dyDescent="0.25">
      <c r="Q23815" s="30"/>
    </row>
    <row r="23816" spans="17:17" x14ac:dyDescent="0.25">
      <c r="Q23816" s="30"/>
    </row>
    <row r="23817" spans="17:17" x14ac:dyDescent="0.25">
      <c r="Q23817" s="30"/>
    </row>
    <row r="23818" spans="17:17" x14ac:dyDescent="0.25">
      <c r="Q23818" s="30"/>
    </row>
    <row r="23819" spans="17:17" x14ac:dyDescent="0.25">
      <c r="Q23819" s="30"/>
    </row>
    <row r="23820" spans="17:17" x14ac:dyDescent="0.25">
      <c r="Q23820" s="30"/>
    </row>
    <row r="23821" spans="17:17" x14ac:dyDescent="0.25">
      <c r="Q23821" s="30"/>
    </row>
    <row r="23822" spans="17:17" x14ac:dyDescent="0.25">
      <c r="Q23822" s="30"/>
    </row>
    <row r="23823" spans="17:17" x14ac:dyDescent="0.25">
      <c r="Q23823" s="30"/>
    </row>
    <row r="23824" spans="17:17" x14ac:dyDescent="0.25">
      <c r="Q23824" s="30"/>
    </row>
    <row r="23825" spans="17:17" x14ac:dyDescent="0.25">
      <c r="Q23825" s="30"/>
    </row>
    <row r="23826" spans="17:17" x14ac:dyDescent="0.25">
      <c r="Q23826" s="30"/>
    </row>
    <row r="23827" spans="17:17" x14ac:dyDescent="0.25">
      <c r="Q23827" s="30"/>
    </row>
    <row r="23828" spans="17:17" x14ac:dyDescent="0.25">
      <c r="Q23828" s="30"/>
    </row>
    <row r="23829" spans="17:17" x14ac:dyDescent="0.25">
      <c r="Q23829" s="30"/>
    </row>
    <row r="23830" spans="17:17" x14ac:dyDescent="0.25">
      <c r="Q23830" s="30"/>
    </row>
    <row r="23831" spans="17:17" x14ac:dyDescent="0.25">
      <c r="Q23831" s="30"/>
    </row>
    <row r="23832" spans="17:17" x14ac:dyDescent="0.25">
      <c r="Q23832" s="30"/>
    </row>
    <row r="23833" spans="17:17" x14ac:dyDescent="0.25">
      <c r="Q23833" s="30"/>
    </row>
    <row r="23834" spans="17:17" x14ac:dyDescent="0.25">
      <c r="Q23834" s="30"/>
    </row>
    <row r="23835" spans="17:17" x14ac:dyDescent="0.25">
      <c r="Q23835" s="30"/>
    </row>
    <row r="23836" spans="17:17" x14ac:dyDescent="0.25">
      <c r="Q23836" s="30"/>
    </row>
    <row r="23837" spans="17:17" x14ac:dyDescent="0.25">
      <c r="Q23837" s="30"/>
    </row>
    <row r="23838" spans="17:17" x14ac:dyDescent="0.25">
      <c r="Q23838" s="30"/>
    </row>
    <row r="23839" spans="17:17" x14ac:dyDescent="0.25">
      <c r="Q23839" s="30"/>
    </row>
    <row r="23840" spans="17:17" x14ac:dyDescent="0.25">
      <c r="Q23840" s="30"/>
    </row>
    <row r="23841" spans="17:17" x14ac:dyDescent="0.25">
      <c r="Q23841" s="30"/>
    </row>
    <row r="23842" spans="17:17" x14ac:dyDescent="0.25">
      <c r="Q23842" s="30"/>
    </row>
    <row r="23843" spans="17:17" x14ac:dyDescent="0.25">
      <c r="Q23843" s="30"/>
    </row>
    <row r="23844" spans="17:17" x14ac:dyDescent="0.25">
      <c r="Q23844" s="30"/>
    </row>
    <row r="23845" spans="17:17" x14ac:dyDescent="0.25">
      <c r="Q23845" s="30"/>
    </row>
    <row r="23846" spans="17:17" x14ac:dyDescent="0.25">
      <c r="Q23846" s="30"/>
    </row>
    <row r="23847" spans="17:17" x14ac:dyDescent="0.25">
      <c r="Q23847" s="30"/>
    </row>
    <row r="23848" spans="17:17" x14ac:dyDescent="0.25">
      <c r="Q23848" s="30"/>
    </row>
    <row r="23849" spans="17:17" x14ac:dyDescent="0.25">
      <c r="Q23849" s="30"/>
    </row>
    <row r="23850" spans="17:17" x14ac:dyDescent="0.25">
      <c r="Q23850" s="30"/>
    </row>
    <row r="23851" spans="17:17" x14ac:dyDescent="0.25">
      <c r="Q23851" s="30"/>
    </row>
    <row r="23852" spans="17:17" x14ac:dyDescent="0.25">
      <c r="Q23852" s="30"/>
    </row>
    <row r="23853" spans="17:17" x14ac:dyDescent="0.25">
      <c r="Q23853" s="30"/>
    </row>
    <row r="23854" spans="17:17" x14ac:dyDescent="0.25">
      <c r="Q23854" s="30"/>
    </row>
    <row r="23855" spans="17:17" x14ac:dyDescent="0.25">
      <c r="Q23855" s="30"/>
    </row>
    <row r="23856" spans="17:17" x14ac:dyDescent="0.25">
      <c r="Q23856" s="30"/>
    </row>
    <row r="23857" spans="17:17" x14ac:dyDescent="0.25">
      <c r="Q23857" s="30"/>
    </row>
    <row r="23858" spans="17:17" x14ac:dyDescent="0.25">
      <c r="Q23858" s="30"/>
    </row>
    <row r="23859" spans="17:17" x14ac:dyDescent="0.25">
      <c r="Q23859" s="30"/>
    </row>
    <row r="23860" spans="17:17" x14ac:dyDescent="0.25">
      <c r="Q23860" s="30"/>
    </row>
    <row r="23861" spans="17:17" x14ac:dyDescent="0.25">
      <c r="Q23861" s="30"/>
    </row>
    <row r="23862" spans="17:17" x14ac:dyDescent="0.25">
      <c r="Q23862" s="30"/>
    </row>
    <row r="23863" spans="17:17" x14ac:dyDescent="0.25">
      <c r="Q23863" s="30"/>
    </row>
    <row r="23864" spans="17:17" x14ac:dyDescent="0.25">
      <c r="Q23864" s="30"/>
    </row>
    <row r="23865" spans="17:17" x14ac:dyDescent="0.25">
      <c r="Q23865" s="30"/>
    </row>
    <row r="23866" spans="17:17" x14ac:dyDescent="0.25">
      <c r="Q23866" s="30"/>
    </row>
    <row r="23867" spans="17:17" x14ac:dyDescent="0.25">
      <c r="Q23867" s="30"/>
    </row>
    <row r="23868" spans="17:17" x14ac:dyDescent="0.25">
      <c r="Q23868" s="30"/>
    </row>
    <row r="23869" spans="17:17" x14ac:dyDescent="0.25">
      <c r="Q23869" s="30"/>
    </row>
    <row r="23870" spans="17:17" x14ac:dyDescent="0.25">
      <c r="Q23870" s="30"/>
    </row>
    <row r="23871" spans="17:17" x14ac:dyDescent="0.25">
      <c r="Q23871" s="30"/>
    </row>
    <row r="23872" spans="17:17" x14ac:dyDescent="0.25">
      <c r="Q23872" s="30"/>
    </row>
    <row r="23873" spans="17:17" x14ac:dyDescent="0.25">
      <c r="Q23873" s="30"/>
    </row>
    <row r="23874" spans="17:17" x14ac:dyDescent="0.25">
      <c r="Q23874" s="30"/>
    </row>
    <row r="23875" spans="17:17" x14ac:dyDescent="0.25">
      <c r="Q23875" s="30"/>
    </row>
    <row r="23876" spans="17:17" x14ac:dyDescent="0.25">
      <c r="Q23876" s="30"/>
    </row>
    <row r="23877" spans="17:17" x14ac:dyDescent="0.25">
      <c r="Q23877" s="30"/>
    </row>
    <row r="23878" spans="17:17" x14ac:dyDescent="0.25">
      <c r="Q23878" s="30"/>
    </row>
    <row r="23879" spans="17:17" x14ac:dyDescent="0.25">
      <c r="Q23879" s="30"/>
    </row>
    <row r="23880" spans="17:17" x14ac:dyDescent="0.25">
      <c r="Q23880" s="30"/>
    </row>
    <row r="23881" spans="17:17" x14ac:dyDescent="0.25">
      <c r="Q23881" s="30"/>
    </row>
    <row r="23882" spans="17:17" x14ac:dyDescent="0.25">
      <c r="Q23882" s="30"/>
    </row>
    <row r="23883" spans="17:17" x14ac:dyDescent="0.25">
      <c r="Q23883" s="30"/>
    </row>
    <row r="23884" spans="17:17" x14ac:dyDescent="0.25">
      <c r="Q23884" s="30"/>
    </row>
    <row r="23885" spans="17:17" x14ac:dyDescent="0.25">
      <c r="Q23885" s="30"/>
    </row>
    <row r="23886" spans="17:17" x14ac:dyDescent="0.25">
      <c r="Q23886" s="30"/>
    </row>
    <row r="23887" spans="17:17" x14ac:dyDescent="0.25">
      <c r="Q23887" s="30"/>
    </row>
    <row r="23888" spans="17:17" x14ac:dyDescent="0.25">
      <c r="Q23888" s="30"/>
    </row>
    <row r="23889" spans="17:17" x14ac:dyDescent="0.25">
      <c r="Q23889" s="30"/>
    </row>
    <row r="23890" spans="17:17" x14ac:dyDescent="0.25">
      <c r="Q23890" s="30"/>
    </row>
    <row r="23891" spans="17:17" x14ac:dyDescent="0.25">
      <c r="Q23891" s="30"/>
    </row>
    <row r="23892" spans="17:17" x14ac:dyDescent="0.25">
      <c r="Q23892" s="30"/>
    </row>
    <row r="23893" spans="17:17" x14ac:dyDescent="0.25">
      <c r="Q23893" s="30"/>
    </row>
    <row r="23894" spans="17:17" x14ac:dyDescent="0.25">
      <c r="Q23894" s="30"/>
    </row>
    <row r="23895" spans="17:17" x14ac:dyDescent="0.25">
      <c r="Q23895" s="30"/>
    </row>
    <row r="23896" spans="17:17" x14ac:dyDescent="0.25">
      <c r="Q23896" s="30"/>
    </row>
    <row r="23897" spans="17:17" x14ac:dyDescent="0.25">
      <c r="Q23897" s="30"/>
    </row>
    <row r="23898" spans="17:17" x14ac:dyDescent="0.25">
      <c r="Q23898" s="30"/>
    </row>
    <row r="23899" spans="17:17" x14ac:dyDescent="0.25">
      <c r="Q23899" s="30"/>
    </row>
    <row r="23900" spans="17:17" x14ac:dyDescent="0.25">
      <c r="Q23900" s="30"/>
    </row>
    <row r="23901" spans="17:17" x14ac:dyDescent="0.25">
      <c r="Q23901" s="30"/>
    </row>
    <row r="23902" spans="17:17" x14ac:dyDescent="0.25">
      <c r="Q23902" s="30"/>
    </row>
    <row r="23903" spans="17:17" x14ac:dyDescent="0.25">
      <c r="Q23903" s="30"/>
    </row>
    <row r="23904" spans="17:17" x14ac:dyDescent="0.25">
      <c r="Q23904" s="30"/>
    </row>
    <row r="23905" spans="17:17" x14ac:dyDescent="0.25">
      <c r="Q23905" s="30"/>
    </row>
    <row r="23906" spans="17:17" x14ac:dyDescent="0.25">
      <c r="Q23906" s="30"/>
    </row>
    <row r="23907" spans="17:17" x14ac:dyDescent="0.25">
      <c r="Q23907" s="30"/>
    </row>
    <row r="23908" spans="17:17" x14ac:dyDescent="0.25">
      <c r="Q23908" s="30"/>
    </row>
    <row r="23909" spans="17:17" x14ac:dyDescent="0.25">
      <c r="Q23909" s="30"/>
    </row>
    <row r="23910" spans="17:17" x14ac:dyDescent="0.25">
      <c r="Q23910" s="30"/>
    </row>
    <row r="23911" spans="17:17" x14ac:dyDescent="0.25">
      <c r="Q23911" s="30"/>
    </row>
    <row r="23912" spans="17:17" x14ac:dyDescent="0.25">
      <c r="Q23912" s="30"/>
    </row>
    <row r="23913" spans="17:17" x14ac:dyDescent="0.25">
      <c r="Q23913" s="30"/>
    </row>
    <row r="23914" spans="17:17" x14ac:dyDescent="0.25">
      <c r="Q23914" s="30"/>
    </row>
    <row r="23915" spans="17:17" x14ac:dyDescent="0.25">
      <c r="Q23915" s="30"/>
    </row>
    <row r="23916" spans="17:17" x14ac:dyDescent="0.25">
      <c r="Q23916" s="30"/>
    </row>
    <row r="23917" spans="17:17" x14ac:dyDescent="0.25">
      <c r="Q23917" s="30"/>
    </row>
    <row r="23918" spans="17:17" x14ac:dyDescent="0.25">
      <c r="Q23918" s="30"/>
    </row>
    <row r="23919" spans="17:17" x14ac:dyDescent="0.25">
      <c r="Q23919" s="30"/>
    </row>
    <row r="23920" spans="17:17" x14ac:dyDescent="0.25">
      <c r="Q23920" s="30"/>
    </row>
    <row r="23921" spans="17:17" x14ac:dyDescent="0.25">
      <c r="Q23921" s="30"/>
    </row>
    <row r="23922" spans="17:17" x14ac:dyDescent="0.25">
      <c r="Q23922" s="30"/>
    </row>
    <row r="23923" spans="17:17" x14ac:dyDescent="0.25">
      <c r="Q23923" s="30"/>
    </row>
    <row r="23924" spans="17:17" x14ac:dyDescent="0.25">
      <c r="Q23924" s="30"/>
    </row>
    <row r="23925" spans="17:17" x14ac:dyDescent="0.25">
      <c r="Q23925" s="30"/>
    </row>
    <row r="23926" spans="17:17" x14ac:dyDescent="0.25">
      <c r="Q23926" s="30"/>
    </row>
    <row r="23927" spans="17:17" x14ac:dyDescent="0.25">
      <c r="Q23927" s="30"/>
    </row>
    <row r="23928" spans="17:17" x14ac:dyDescent="0.25">
      <c r="Q23928" s="30"/>
    </row>
    <row r="23929" spans="17:17" x14ac:dyDescent="0.25">
      <c r="Q23929" s="30"/>
    </row>
    <row r="23930" spans="17:17" x14ac:dyDescent="0.25">
      <c r="Q23930" s="30"/>
    </row>
    <row r="23931" spans="17:17" x14ac:dyDescent="0.25">
      <c r="Q23931" s="30"/>
    </row>
    <row r="23932" spans="17:17" x14ac:dyDescent="0.25">
      <c r="Q23932" s="30"/>
    </row>
    <row r="23933" spans="17:17" x14ac:dyDescent="0.25">
      <c r="Q23933" s="30"/>
    </row>
    <row r="23934" spans="17:17" x14ac:dyDescent="0.25">
      <c r="Q23934" s="30"/>
    </row>
    <row r="23935" spans="17:17" x14ac:dyDescent="0.25">
      <c r="Q23935" s="30"/>
    </row>
    <row r="23936" spans="17:17" x14ac:dyDescent="0.25">
      <c r="Q23936" s="30"/>
    </row>
    <row r="23937" spans="17:17" x14ac:dyDescent="0.25">
      <c r="Q23937" s="30"/>
    </row>
    <row r="23938" spans="17:17" x14ac:dyDescent="0.25">
      <c r="Q23938" s="30"/>
    </row>
    <row r="23939" spans="17:17" x14ac:dyDescent="0.25">
      <c r="Q23939" s="30"/>
    </row>
    <row r="23940" spans="17:17" x14ac:dyDescent="0.25">
      <c r="Q23940" s="30"/>
    </row>
    <row r="23941" spans="17:17" x14ac:dyDescent="0.25">
      <c r="Q23941" s="30"/>
    </row>
    <row r="23942" spans="17:17" x14ac:dyDescent="0.25">
      <c r="Q23942" s="30"/>
    </row>
    <row r="23943" spans="17:17" x14ac:dyDescent="0.25">
      <c r="Q23943" s="30"/>
    </row>
    <row r="23944" spans="17:17" x14ac:dyDescent="0.25">
      <c r="Q23944" s="30"/>
    </row>
    <row r="23945" spans="17:17" x14ac:dyDescent="0.25">
      <c r="Q23945" s="30"/>
    </row>
    <row r="23946" spans="17:17" x14ac:dyDescent="0.25">
      <c r="Q23946" s="30"/>
    </row>
    <row r="23947" spans="17:17" x14ac:dyDescent="0.25">
      <c r="Q23947" s="30"/>
    </row>
    <row r="23948" spans="17:17" x14ac:dyDescent="0.25">
      <c r="Q23948" s="30"/>
    </row>
    <row r="23949" spans="17:17" x14ac:dyDescent="0.25">
      <c r="Q23949" s="30"/>
    </row>
    <row r="23950" spans="17:17" x14ac:dyDescent="0.25">
      <c r="Q23950" s="30"/>
    </row>
    <row r="23951" spans="17:17" x14ac:dyDescent="0.25">
      <c r="Q23951" s="30"/>
    </row>
    <row r="23952" spans="17:17" x14ac:dyDescent="0.25">
      <c r="Q23952" s="30"/>
    </row>
    <row r="23953" spans="17:17" x14ac:dyDescent="0.25">
      <c r="Q23953" s="30"/>
    </row>
    <row r="23954" spans="17:17" x14ac:dyDescent="0.25">
      <c r="Q23954" s="30"/>
    </row>
    <row r="23955" spans="17:17" x14ac:dyDescent="0.25">
      <c r="Q23955" s="30"/>
    </row>
    <row r="23956" spans="17:17" x14ac:dyDescent="0.25">
      <c r="Q23956" s="30"/>
    </row>
    <row r="23957" spans="17:17" x14ac:dyDescent="0.25">
      <c r="Q23957" s="30"/>
    </row>
    <row r="23958" spans="17:17" x14ac:dyDescent="0.25">
      <c r="Q23958" s="30"/>
    </row>
    <row r="23959" spans="17:17" x14ac:dyDescent="0.25">
      <c r="Q23959" s="30"/>
    </row>
    <row r="23960" spans="17:17" x14ac:dyDescent="0.25">
      <c r="Q23960" s="30"/>
    </row>
    <row r="23961" spans="17:17" x14ac:dyDescent="0.25">
      <c r="Q23961" s="30"/>
    </row>
    <row r="23962" spans="17:17" x14ac:dyDescent="0.25">
      <c r="Q23962" s="30"/>
    </row>
    <row r="23963" spans="17:17" x14ac:dyDescent="0.25">
      <c r="Q23963" s="30"/>
    </row>
    <row r="23964" spans="17:17" x14ac:dyDescent="0.25">
      <c r="Q23964" s="30"/>
    </row>
    <row r="23965" spans="17:17" x14ac:dyDescent="0.25">
      <c r="Q23965" s="30"/>
    </row>
    <row r="23966" spans="17:17" x14ac:dyDescent="0.25">
      <c r="Q23966" s="30"/>
    </row>
    <row r="23967" spans="17:17" x14ac:dyDescent="0.25">
      <c r="Q23967" s="30"/>
    </row>
    <row r="23968" spans="17:17" x14ac:dyDescent="0.25">
      <c r="Q23968" s="30"/>
    </row>
    <row r="23969" spans="17:17" x14ac:dyDescent="0.25">
      <c r="Q23969" s="30"/>
    </row>
    <row r="23970" spans="17:17" x14ac:dyDescent="0.25">
      <c r="Q23970" s="30"/>
    </row>
    <row r="23971" spans="17:17" x14ac:dyDescent="0.25">
      <c r="Q23971" s="30"/>
    </row>
    <row r="23972" spans="17:17" x14ac:dyDescent="0.25">
      <c r="Q23972" s="30"/>
    </row>
    <row r="23973" spans="17:17" x14ac:dyDescent="0.25">
      <c r="Q23973" s="30"/>
    </row>
    <row r="23974" spans="17:17" x14ac:dyDescent="0.25">
      <c r="Q23974" s="30"/>
    </row>
    <row r="23975" spans="17:17" x14ac:dyDescent="0.25">
      <c r="Q23975" s="30"/>
    </row>
    <row r="23976" spans="17:17" x14ac:dyDescent="0.25">
      <c r="Q23976" s="30"/>
    </row>
    <row r="23977" spans="17:17" x14ac:dyDescent="0.25">
      <c r="Q23977" s="30"/>
    </row>
    <row r="23978" spans="17:17" x14ac:dyDescent="0.25">
      <c r="Q23978" s="30"/>
    </row>
    <row r="23979" spans="17:17" x14ac:dyDescent="0.25">
      <c r="Q23979" s="30"/>
    </row>
    <row r="23980" spans="17:17" x14ac:dyDescent="0.25">
      <c r="Q23980" s="30"/>
    </row>
    <row r="23981" spans="17:17" x14ac:dyDescent="0.25">
      <c r="Q23981" s="30"/>
    </row>
    <row r="23982" spans="17:17" x14ac:dyDescent="0.25">
      <c r="Q23982" s="30"/>
    </row>
    <row r="23983" spans="17:17" x14ac:dyDescent="0.25">
      <c r="Q23983" s="30"/>
    </row>
    <row r="23984" spans="17:17" x14ac:dyDescent="0.25">
      <c r="Q23984" s="30"/>
    </row>
    <row r="23985" spans="17:17" x14ac:dyDescent="0.25">
      <c r="Q23985" s="30"/>
    </row>
    <row r="23986" spans="17:17" x14ac:dyDescent="0.25">
      <c r="Q23986" s="30"/>
    </row>
    <row r="23987" spans="17:17" x14ac:dyDescent="0.25">
      <c r="Q23987" s="30"/>
    </row>
    <row r="23988" spans="17:17" x14ac:dyDescent="0.25">
      <c r="Q23988" s="30"/>
    </row>
    <row r="23989" spans="17:17" x14ac:dyDescent="0.25">
      <c r="Q23989" s="30"/>
    </row>
    <row r="23990" spans="17:17" x14ac:dyDescent="0.25">
      <c r="Q23990" s="30"/>
    </row>
    <row r="23991" spans="17:17" x14ac:dyDescent="0.25">
      <c r="Q23991" s="30"/>
    </row>
    <row r="23992" spans="17:17" x14ac:dyDescent="0.25">
      <c r="Q23992" s="30"/>
    </row>
    <row r="23993" spans="17:17" x14ac:dyDescent="0.25">
      <c r="Q23993" s="30"/>
    </row>
    <row r="23994" spans="17:17" x14ac:dyDescent="0.25">
      <c r="Q23994" s="30"/>
    </row>
    <row r="23995" spans="17:17" x14ac:dyDescent="0.25">
      <c r="Q23995" s="30"/>
    </row>
    <row r="23996" spans="17:17" x14ac:dyDescent="0.25">
      <c r="Q23996" s="30"/>
    </row>
    <row r="23997" spans="17:17" x14ac:dyDescent="0.25">
      <c r="Q23997" s="30"/>
    </row>
    <row r="23998" spans="17:17" x14ac:dyDescent="0.25">
      <c r="Q23998" s="30"/>
    </row>
    <row r="23999" spans="17:17" x14ac:dyDescent="0.25">
      <c r="Q23999" s="30"/>
    </row>
    <row r="24000" spans="17:17" x14ac:dyDescent="0.25">
      <c r="Q24000" s="30"/>
    </row>
    <row r="24001" spans="17:17" x14ac:dyDescent="0.25">
      <c r="Q24001" s="30"/>
    </row>
    <row r="24002" spans="17:17" x14ac:dyDescent="0.25">
      <c r="Q24002" s="30"/>
    </row>
    <row r="24003" spans="17:17" x14ac:dyDescent="0.25">
      <c r="Q24003" s="30"/>
    </row>
    <row r="24004" spans="17:17" x14ac:dyDescent="0.25">
      <c r="Q24004" s="30"/>
    </row>
    <row r="24005" spans="17:17" x14ac:dyDescent="0.25">
      <c r="Q24005" s="30"/>
    </row>
    <row r="24006" spans="17:17" x14ac:dyDescent="0.25">
      <c r="Q24006" s="30"/>
    </row>
    <row r="24007" spans="17:17" x14ac:dyDescent="0.25">
      <c r="Q24007" s="30"/>
    </row>
    <row r="24008" spans="17:17" x14ac:dyDescent="0.25">
      <c r="Q24008" s="30"/>
    </row>
    <row r="24009" spans="17:17" x14ac:dyDescent="0.25">
      <c r="Q24009" s="30"/>
    </row>
    <row r="24010" spans="17:17" x14ac:dyDescent="0.25">
      <c r="Q24010" s="30"/>
    </row>
    <row r="24011" spans="17:17" x14ac:dyDescent="0.25">
      <c r="Q24011" s="30"/>
    </row>
    <row r="24012" spans="17:17" x14ac:dyDescent="0.25">
      <c r="Q24012" s="30"/>
    </row>
    <row r="24013" spans="17:17" x14ac:dyDescent="0.25">
      <c r="Q24013" s="30"/>
    </row>
    <row r="24014" spans="17:17" x14ac:dyDescent="0.25">
      <c r="Q24014" s="30"/>
    </row>
    <row r="24015" spans="17:17" x14ac:dyDescent="0.25">
      <c r="Q24015" s="30"/>
    </row>
    <row r="24016" spans="17:17" x14ac:dyDescent="0.25">
      <c r="Q24016" s="30"/>
    </row>
    <row r="24017" spans="17:17" x14ac:dyDescent="0.25">
      <c r="Q24017" s="30"/>
    </row>
    <row r="24018" spans="17:17" x14ac:dyDescent="0.25">
      <c r="Q24018" s="30"/>
    </row>
    <row r="24019" spans="17:17" x14ac:dyDescent="0.25">
      <c r="Q24019" s="30"/>
    </row>
    <row r="24020" spans="17:17" x14ac:dyDescent="0.25">
      <c r="Q24020" s="30"/>
    </row>
    <row r="24021" spans="17:17" x14ac:dyDescent="0.25">
      <c r="Q24021" s="30"/>
    </row>
    <row r="24022" spans="17:17" x14ac:dyDescent="0.25">
      <c r="Q24022" s="30"/>
    </row>
    <row r="24023" spans="17:17" x14ac:dyDescent="0.25">
      <c r="Q24023" s="30"/>
    </row>
    <row r="24024" spans="17:17" x14ac:dyDescent="0.25">
      <c r="Q24024" s="30"/>
    </row>
    <row r="24025" spans="17:17" x14ac:dyDescent="0.25">
      <c r="Q24025" s="30"/>
    </row>
    <row r="24026" spans="17:17" x14ac:dyDescent="0.25">
      <c r="Q24026" s="30"/>
    </row>
    <row r="24027" spans="17:17" x14ac:dyDescent="0.25">
      <c r="Q24027" s="30"/>
    </row>
    <row r="24028" spans="17:17" x14ac:dyDescent="0.25">
      <c r="Q24028" s="30"/>
    </row>
    <row r="24029" spans="17:17" x14ac:dyDescent="0.25">
      <c r="Q24029" s="30"/>
    </row>
    <row r="24030" spans="17:17" x14ac:dyDescent="0.25">
      <c r="Q24030" s="30"/>
    </row>
    <row r="24031" spans="17:17" x14ac:dyDescent="0.25">
      <c r="Q24031" s="30"/>
    </row>
    <row r="24032" spans="17:17" x14ac:dyDescent="0.25">
      <c r="Q24032" s="30"/>
    </row>
    <row r="24033" spans="17:17" x14ac:dyDescent="0.25">
      <c r="Q24033" s="30"/>
    </row>
    <row r="24034" spans="17:17" x14ac:dyDescent="0.25">
      <c r="Q24034" s="30"/>
    </row>
    <row r="24035" spans="17:17" x14ac:dyDescent="0.25">
      <c r="Q24035" s="30"/>
    </row>
    <row r="24036" spans="17:17" x14ac:dyDescent="0.25">
      <c r="Q24036" s="30"/>
    </row>
    <row r="24037" spans="17:17" x14ac:dyDescent="0.25">
      <c r="Q24037" s="30"/>
    </row>
    <row r="24038" spans="17:17" x14ac:dyDescent="0.25">
      <c r="Q24038" s="30"/>
    </row>
    <row r="24039" spans="17:17" x14ac:dyDescent="0.25">
      <c r="Q24039" s="30"/>
    </row>
    <row r="24040" spans="17:17" x14ac:dyDescent="0.25">
      <c r="Q24040" s="30"/>
    </row>
    <row r="24041" spans="17:17" x14ac:dyDescent="0.25">
      <c r="Q24041" s="30"/>
    </row>
    <row r="24042" spans="17:17" x14ac:dyDescent="0.25">
      <c r="Q24042" s="30"/>
    </row>
    <row r="24043" spans="17:17" x14ac:dyDescent="0.25">
      <c r="Q24043" s="30"/>
    </row>
    <row r="24044" spans="17:17" x14ac:dyDescent="0.25">
      <c r="Q24044" s="30"/>
    </row>
    <row r="24045" spans="17:17" x14ac:dyDescent="0.25">
      <c r="Q24045" s="30"/>
    </row>
    <row r="24046" spans="17:17" x14ac:dyDescent="0.25">
      <c r="Q24046" s="30"/>
    </row>
    <row r="24047" spans="17:17" x14ac:dyDescent="0.25">
      <c r="Q24047" s="30"/>
    </row>
    <row r="24048" spans="17:17" x14ac:dyDescent="0.25">
      <c r="Q24048" s="30"/>
    </row>
    <row r="24049" spans="17:17" x14ac:dyDescent="0.25">
      <c r="Q24049" s="30"/>
    </row>
    <row r="24050" spans="17:17" x14ac:dyDescent="0.25">
      <c r="Q24050" s="30"/>
    </row>
    <row r="24051" spans="17:17" x14ac:dyDescent="0.25">
      <c r="Q24051" s="30"/>
    </row>
    <row r="24052" spans="17:17" x14ac:dyDescent="0.25">
      <c r="Q24052" s="30"/>
    </row>
    <row r="24053" spans="17:17" x14ac:dyDescent="0.25">
      <c r="Q24053" s="30"/>
    </row>
    <row r="24054" spans="17:17" x14ac:dyDescent="0.25">
      <c r="Q24054" s="30"/>
    </row>
    <row r="24055" spans="17:17" x14ac:dyDescent="0.25">
      <c r="Q24055" s="30"/>
    </row>
    <row r="24056" spans="17:17" x14ac:dyDescent="0.25">
      <c r="Q24056" s="30"/>
    </row>
    <row r="24057" spans="17:17" x14ac:dyDescent="0.25">
      <c r="Q24057" s="30"/>
    </row>
    <row r="24058" spans="17:17" x14ac:dyDescent="0.25">
      <c r="Q24058" s="30"/>
    </row>
    <row r="24059" spans="17:17" x14ac:dyDescent="0.25">
      <c r="Q24059" s="30"/>
    </row>
    <row r="24060" spans="17:17" x14ac:dyDescent="0.25">
      <c r="Q24060" s="30"/>
    </row>
    <row r="24061" spans="17:17" x14ac:dyDescent="0.25">
      <c r="Q24061" s="30"/>
    </row>
    <row r="24062" spans="17:17" x14ac:dyDescent="0.25">
      <c r="Q24062" s="30"/>
    </row>
    <row r="24063" spans="17:17" x14ac:dyDescent="0.25">
      <c r="Q24063" s="30"/>
    </row>
    <row r="24064" spans="17:17" x14ac:dyDescent="0.25">
      <c r="Q24064" s="30"/>
    </row>
    <row r="24065" spans="17:17" x14ac:dyDescent="0.25">
      <c r="Q24065" s="30"/>
    </row>
    <row r="24066" spans="17:17" x14ac:dyDescent="0.25">
      <c r="Q24066" s="30"/>
    </row>
    <row r="24067" spans="17:17" x14ac:dyDescent="0.25">
      <c r="Q24067" s="30"/>
    </row>
    <row r="24068" spans="17:17" x14ac:dyDescent="0.25">
      <c r="Q24068" s="30"/>
    </row>
    <row r="24069" spans="17:17" x14ac:dyDescent="0.25">
      <c r="Q24069" s="30"/>
    </row>
    <row r="24070" spans="17:17" x14ac:dyDescent="0.25">
      <c r="Q24070" s="30"/>
    </row>
    <row r="24071" spans="17:17" x14ac:dyDescent="0.25">
      <c r="Q24071" s="30"/>
    </row>
    <row r="24072" spans="17:17" x14ac:dyDescent="0.25">
      <c r="Q24072" s="30"/>
    </row>
    <row r="24073" spans="17:17" x14ac:dyDescent="0.25">
      <c r="Q24073" s="30"/>
    </row>
    <row r="24074" spans="17:17" x14ac:dyDescent="0.25">
      <c r="Q24074" s="30"/>
    </row>
    <row r="24075" spans="17:17" x14ac:dyDescent="0.25">
      <c r="Q24075" s="30"/>
    </row>
    <row r="24076" spans="17:17" x14ac:dyDescent="0.25">
      <c r="Q24076" s="30"/>
    </row>
    <row r="24077" spans="17:17" x14ac:dyDescent="0.25">
      <c r="Q24077" s="30"/>
    </row>
    <row r="24078" spans="17:17" x14ac:dyDescent="0.25">
      <c r="Q24078" s="30"/>
    </row>
    <row r="24079" spans="17:17" x14ac:dyDescent="0.25">
      <c r="Q24079" s="30"/>
    </row>
    <row r="24080" spans="17:17" x14ac:dyDescent="0.25">
      <c r="Q24080" s="30"/>
    </row>
    <row r="24081" spans="17:17" x14ac:dyDescent="0.25">
      <c r="Q24081" s="30"/>
    </row>
    <row r="24082" spans="17:17" x14ac:dyDescent="0.25">
      <c r="Q24082" s="30"/>
    </row>
    <row r="24083" spans="17:17" x14ac:dyDescent="0.25">
      <c r="Q24083" s="30"/>
    </row>
    <row r="24084" spans="17:17" x14ac:dyDescent="0.25">
      <c r="Q24084" s="30"/>
    </row>
    <row r="24085" spans="17:17" x14ac:dyDescent="0.25">
      <c r="Q24085" s="30"/>
    </row>
    <row r="24086" spans="17:17" x14ac:dyDescent="0.25">
      <c r="Q24086" s="30"/>
    </row>
    <row r="24087" spans="17:17" x14ac:dyDescent="0.25">
      <c r="Q24087" s="30"/>
    </row>
    <row r="24088" spans="17:17" x14ac:dyDescent="0.25">
      <c r="Q24088" s="30"/>
    </row>
    <row r="24089" spans="17:17" x14ac:dyDescent="0.25">
      <c r="Q24089" s="30"/>
    </row>
    <row r="24090" spans="17:17" x14ac:dyDescent="0.25">
      <c r="Q24090" s="30"/>
    </row>
    <row r="24091" spans="17:17" x14ac:dyDescent="0.25">
      <c r="Q24091" s="30"/>
    </row>
    <row r="24092" spans="17:17" x14ac:dyDescent="0.25">
      <c r="Q24092" s="30"/>
    </row>
    <row r="24093" spans="17:17" x14ac:dyDescent="0.25">
      <c r="Q24093" s="30"/>
    </row>
    <row r="24094" spans="17:17" x14ac:dyDescent="0.25">
      <c r="Q24094" s="30"/>
    </row>
    <row r="24095" spans="17:17" x14ac:dyDescent="0.25">
      <c r="Q24095" s="30"/>
    </row>
    <row r="24096" spans="17:17" x14ac:dyDescent="0.25">
      <c r="Q24096" s="30"/>
    </row>
    <row r="24097" spans="17:17" x14ac:dyDescent="0.25">
      <c r="Q24097" s="30"/>
    </row>
    <row r="24098" spans="17:17" x14ac:dyDescent="0.25">
      <c r="Q24098" s="30"/>
    </row>
    <row r="24099" spans="17:17" x14ac:dyDescent="0.25">
      <c r="Q24099" s="30"/>
    </row>
    <row r="24100" spans="17:17" x14ac:dyDescent="0.25">
      <c r="Q24100" s="30"/>
    </row>
    <row r="24101" spans="17:17" x14ac:dyDescent="0.25">
      <c r="Q24101" s="30"/>
    </row>
    <row r="24102" spans="17:17" x14ac:dyDescent="0.25">
      <c r="Q24102" s="30"/>
    </row>
    <row r="24103" spans="17:17" x14ac:dyDescent="0.25">
      <c r="Q24103" s="30"/>
    </row>
    <row r="24104" spans="17:17" x14ac:dyDescent="0.25">
      <c r="Q24104" s="30"/>
    </row>
    <row r="24105" spans="17:17" x14ac:dyDescent="0.25">
      <c r="Q24105" s="30"/>
    </row>
    <row r="24106" spans="17:17" x14ac:dyDescent="0.25">
      <c r="Q24106" s="30"/>
    </row>
    <row r="24107" spans="17:17" x14ac:dyDescent="0.25">
      <c r="Q24107" s="30"/>
    </row>
    <row r="24108" spans="17:17" x14ac:dyDescent="0.25">
      <c r="Q24108" s="30"/>
    </row>
    <row r="24109" spans="17:17" x14ac:dyDescent="0.25">
      <c r="Q24109" s="30"/>
    </row>
    <row r="24110" spans="17:17" x14ac:dyDescent="0.25">
      <c r="Q24110" s="30"/>
    </row>
    <row r="24111" spans="17:17" x14ac:dyDescent="0.25">
      <c r="Q24111" s="30"/>
    </row>
    <row r="24112" spans="17:17" x14ac:dyDescent="0.25">
      <c r="Q24112" s="30"/>
    </row>
    <row r="24113" spans="17:17" x14ac:dyDescent="0.25">
      <c r="Q24113" s="30"/>
    </row>
    <row r="24114" spans="17:17" x14ac:dyDescent="0.25">
      <c r="Q24114" s="30"/>
    </row>
    <row r="24115" spans="17:17" x14ac:dyDescent="0.25">
      <c r="Q24115" s="30"/>
    </row>
    <row r="24116" spans="17:17" x14ac:dyDescent="0.25">
      <c r="Q24116" s="30"/>
    </row>
    <row r="24117" spans="17:17" x14ac:dyDescent="0.25">
      <c r="Q24117" s="30"/>
    </row>
    <row r="24118" spans="17:17" x14ac:dyDescent="0.25">
      <c r="Q24118" s="30"/>
    </row>
    <row r="24119" spans="17:17" x14ac:dyDescent="0.25">
      <c r="Q24119" s="30"/>
    </row>
    <row r="24120" spans="17:17" x14ac:dyDescent="0.25">
      <c r="Q24120" s="30"/>
    </row>
    <row r="24121" spans="17:17" x14ac:dyDescent="0.25">
      <c r="Q24121" s="30"/>
    </row>
    <row r="24122" spans="17:17" x14ac:dyDescent="0.25">
      <c r="Q24122" s="30"/>
    </row>
    <row r="24123" spans="17:17" x14ac:dyDescent="0.25">
      <c r="Q24123" s="30"/>
    </row>
    <row r="24124" spans="17:17" x14ac:dyDescent="0.25">
      <c r="Q24124" s="30"/>
    </row>
    <row r="24125" spans="17:17" x14ac:dyDescent="0.25">
      <c r="Q24125" s="30"/>
    </row>
    <row r="24126" spans="17:17" x14ac:dyDescent="0.25">
      <c r="Q24126" s="30"/>
    </row>
    <row r="24127" spans="17:17" x14ac:dyDescent="0.25">
      <c r="Q24127" s="30"/>
    </row>
    <row r="24128" spans="17:17" x14ac:dyDescent="0.25">
      <c r="Q24128" s="30"/>
    </row>
    <row r="24129" spans="17:17" x14ac:dyDescent="0.25">
      <c r="Q24129" s="30"/>
    </row>
    <row r="24130" spans="17:17" x14ac:dyDescent="0.25">
      <c r="Q24130" s="30"/>
    </row>
    <row r="24131" spans="17:17" x14ac:dyDescent="0.25">
      <c r="Q24131" s="30"/>
    </row>
    <row r="24132" spans="17:17" x14ac:dyDescent="0.25">
      <c r="Q24132" s="30"/>
    </row>
    <row r="24133" spans="17:17" x14ac:dyDescent="0.25">
      <c r="Q24133" s="30"/>
    </row>
    <row r="24134" spans="17:17" x14ac:dyDescent="0.25">
      <c r="Q24134" s="30"/>
    </row>
    <row r="24135" spans="17:17" x14ac:dyDescent="0.25">
      <c r="Q24135" s="30"/>
    </row>
    <row r="24136" spans="17:17" x14ac:dyDescent="0.25">
      <c r="Q24136" s="30"/>
    </row>
    <row r="24137" spans="17:17" x14ac:dyDescent="0.25">
      <c r="Q24137" s="30"/>
    </row>
    <row r="24138" spans="17:17" x14ac:dyDescent="0.25">
      <c r="Q24138" s="30"/>
    </row>
    <row r="24139" spans="17:17" x14ac:dyDescent="0.25">
      <c r="Q24139" s="30"/>
    </row>
    <row r="24140" spans="17:17" x14ac:dyDescent="0.25">
      <c r="Q24140" s="30"/>
    </row>
    <row r="24141" spans="17:17" x14ac:dyDescent="0.25">
      <c r="Q24141" s="30"/>
    </row>
    <row r="24142" spans="17:17" x14ac:dyDescent="0.25">
      <c r="Q24142" s="30"/>
    </row>
    <row r="24143" spans="17:17" x14ac:dyDescent="0.25">
      <c r="Q24143" s="30"/>
    </row>
    <row r="24144" spans="17:17" x14ac:dyDescent="0.25">
      <c r="Q24144" s="30"/>
    </row>
    <row r="24145" spans="17:17" x14ac:dyDescent="0.25">
      <c r="Q24145" s="30"/>
    </row>
    <row r="24146" spans="17:17" x14ac:dyDescent="0.25">
      <c r="Q24146" s="30"/>
    </row>
    <row r="24147" spans="17:17" x14ac:dyDescent="0.25">
      <c r="Q24147" s="30"/>
    </row>
    <row r="24148" spans="17:17" x14ac:dyDescent="0.25">
      <c r="Q24148" s="30"/>
    </row>
    <row r="24149" spans="17:17" x14ac:dyDescent="0.25">
      <c r="Q24149" s="30"/>
    </row>
    <row r="24150" spans="17:17" x14ac:dyDescent="0.25">
      <c r="Q24150" s="30"/>
    </row>
    <row r="24151" spans="17:17" x14ac:dyDescent="0.25">
      <c r="Q24151" s="30"/>
    </row>
    <row r="24152" spans="17:17" x14ac:dyDescent="0.25">
      <c r="Q24152" s="30"/>
    </row>
    <row r="24153" spans="17:17" x14ac:dyDescent="0.25">
      <c r="Q24153" s="30"/>
    </row>
    <row r="24154" spans="17:17" x14ac:dyDescent="0.25">
      <c r="Q24154" s="30"/>
    </row>
    <row r="24155" spans="17:17" x14ac:dyDescent="0.25">
      <c r="Q24155" s="30"/>
    </row>
    <row r="24156" spans="17:17" x14ac:dyDescent="0.25">
      <c r="Q24156" s="30"/>
    </row>
    <row r="24157" spans="17:17" x14ac:dyDescent="0.25">
      <c r="Q24157" s="30"/>
    </row>
    <row r="24158" spans="17:17" x14ac:dyDescent="0.25">
      <c r="Q24158" s="30"/>
    </row>
    <row r="24159" spans="17:17" x14ac:dyDescent="0.25">
      <c r="Q24159" s="30"/>
    </row>
    <row r="24160" spans="17:17" x14ac:dyDescent="0.25">
      <c r="Q24160" s="30"/>
    </row>
    <row r="24161" spans="17:17" x14ac:dyDescent="0.25">
      <c r="Q24161" s="30"/>
    </row>
    <row r="24162" spans="17:17" x14ac:dyDescent="0.25">
      <c r="Q24162" s="30"/>
    </row>
    <row r="24163" spans="17:17" x14ac:dyDescent="0.25">
      <c r="Q24163" s="30"/>
    </row>
    <row r="24164" spans="17:17" x14ac:dyDescent="0.25">
      <c r="Q24164" s="30"/>
    </row>
    <row r="24165" spans="17:17" x14ac:dyDescent="0.25">
      <c r="Q24165" s="30"/>
    </row>
    <row r="24166" spans="17:17" x14ac:dyDescent="0.25">
      <c r="Q24166" s="30"/>
    </row>
    <row r="24167" spans="17:17" x14ac:dyDescent="0.25">
      <c r="Q24167" s="30"/>
    </row>
    <row r="24168" spans="17:17" x14ac:dyDescent="0.25">
      <c r="Q24168" s="30"/>
    </row>
    <row r="24169" spans="17:17" x14ac:dyDescent="0.25">
      <c r="Q24169" s="30"/>
    </row>
    <row r="24170" spans="17:17" x14ac:dyDescent="0.25">
      <c r="Q24170" s="30"/>
    </row>
    <row r="24171" spans="17:17" x14ac:dyDescent="0.25">
      <c r="Q24171" s="30"/>
    </row>
    <row r="24172" spans="17:17" x14ac:dyDescent="0.25">
      <c r="Q24172" s="30"/>
    </row>
    <row r="24173" spans="17:17" x14ac:dyDescent="0.25">
      <c r="Q24173" s="30"/>
    </row>
    <row r="24174" spans="17:17" x14ac:dyDescent="0.25">
      <c r="Q24174" s="30"/>
    </row>
    <row r="24175" spans="17:17" x14ac:dyDescent="0.25">
      <c r="Q24175" s="30"/>
    </row>
    <row r="24176" spans="17:17" x14ac:dyDescent="0.25">
      <c r="Q24176" s="30"/>
    </row>
    <row r="24177" spans="17:17" x14ac:dyDescent="0.25">
      <c r="Q24177" s="30"/>
    </row>
    <row r="24178" spans="17:17" x14ac:dyDescent="0.25">
      <c r="Q24178" s="30"/>
    </row>
    <row r="24179" spans="17:17" x14ac:dyDescent="0.25">
      <c r="Q24179" s="30"/>
    </row>
    <row r="24180" spans="17:17" x14ac:dyDescent="0.25">
      <c r="Q24180" s="30"/>
    </row>
    <row r="24181" spans="17:17" x14ac:dyDescent="0.25">
      <c r="Q24181" s="30"/>
    </row>
    <row r="24182" spans="17:17" x14ac:dyDescent="0.25">
      <c r="Q24182" s="30"/>
    </row>
    <row r="24183" spans="17:17" x14ac:dyDescent="0.25">
      <c r="Q24183" s="30"/>
    </row>
    <row r="24184" spans="17:17" x14ac:dyDescent="0.25">
      <c r="Q24184" s="30"/>
    </row>
    <row r="24185" spans="17:17" x14ac:dyDescent="0.25">
      <c r="Q24185" s="30"/>
    </row>
    <row r="24186" spans="17:17" x14ac:dyDescent="0.25">
      <c r="Q24186" s="30"/>
    </row>
    <row r="24187" spans="17:17" x14ac:dyDescent="0.25">
      <c r="Q24187" s="30"/>
    </row>
    <row r="24188" spans="17:17" x14ac:dyDescent="0.25">
      <c r="Q24188" s="30"/>
    </row>
    <row r="24189" spans="17:17" x14ac:dyDescent="0.25">
      <c r="Q24189" s="30"/>
    </row>
    <row r="24190" spans="17:17" x14ac:dyDescent="0.25">
      <c r="Q24190" s="30"/>
    </row>
    <row r="24191" spans="17:17" x14ac:dyDescent="0.25">
      <c r="Q24191" s="30"/>
    </row>
    <row r="24192" spans="17:17" x14ac:dyDescent="0.25">
      <c r="Q24192" s="30"/>
    </row>
    <row r="24193" spans="17:17" x14ac:dyDescent="0.25">
      <c r="Q24193" s="30"/>
    </row>
    <row r="24194" spans="17:17" x14ac:dyDescent="0.25">
      <c r="Q24194" s="30"/>
    </row>
    <row r="24195" spans="17:17" x14ac:dyDescent="0.25">
      <c r="Q24195" s="30"/>
    </row>
    <row r="24196" spans="17:17" x14ac:dyDescent="0.25">
      <c r="Q24196" s="30"/>
    </row>
    <row r="24197" spans="17:17" x14ac:dyDescent="0.25">
      <c r="Q24197" s="30"/>
    </row>
    <row r="24198" spans="17:17" x14ac:dyDescent="0.25">
      <c r="Q24198" s="30"/>
    </row>
    <row r="24199" spans="17:17" x14ac:dyDescent="0.25">
      <c r="Q24199" s="30"/>
    </row>
    <row r="24200" spans="17:17" x14ac:dyDescent="0.25">
      <c r="Q24200" s="30"/>
    </row>
    <row r="24201" spans="17:17" x14ac:dyDescent="0.25">
      <c r="Q24201" s="30"/>
    </row>
    <row r="24202" spans="17:17" x14ac:dyDescent="0.25">
      <c r="Q24202" s="30"/>
    </row>
    <row r="24203" spans="17:17" x14ac:dyDescent="0.25">
      <c r="Q24203" s="30"/>
    </row>
    <row r="24204" spans="17:17" x14ac:dyDescent="0.25">
      <c r="Q24204" s="30"/>
    </row>
    <row r="24205" spans="17:17" x14ac:dyDescent="0.25">
      <c r="Q24205" s="30"/>
    </row>
    <row r="24206" spans="17:17" x14ac:dyDescent="0.25">
      <c r="Q24206" s="30"/>
    </row>
    <row r="24207" spans="17:17" x14ac:dyDescent="0.25">
      <c r="Q24207" s="30"/>
    </row>
    <row r="24208" spans="17:17" x14ac:dyDescent="0.25">
      <c r="Q24208" s="30"/>
    </row>
    <row r="24209" spans="17:17" x14ac:dyDescent="0.25">
      <c r="Q24209" s="30"/>
    </row>
    <row r="24210" spans="17:17" x14ac:dyDescent="0.25">
      <c r="Q24210" s="30"/>
    </row>
    <row r="24211" spans="17:17" x14ac:dyDescent="0.25">
      <c r="Q24211" s="30"/>
    </row>
    <row r="24212" spans="17:17" x14ac:dyDescent="0.25">
      <c r="Q24212" s="30"/>
    </row>
    <row r="24213" spans="17:17" x14ac:dyDescent="0.25">
      <c r="Q24213" s="30"/>
    </row>
    <row r="24214" spans="17:17" x14ac:dyDescent="0.25">
      <c r="Q24214" s="30"/>
    </row>
    <row r="24215" spans="17:17" x14ac:dyDescent="0.25">
      <c r="Q24215" s="30"/>
    </row>
    <row r="24216" spans="17:17" x14ac:dyDescent="0.25">
      <c r="Q24216" s="30"/>
    </row>
    <row r="24217" spans="17:17" x14ac:dyDescent="0.25">
      <c r="Q24217" s="30"/>
    </row>
    <row r="24218" spans="17:17" x14ac:dyDescent="0.25">
      <c r="Q24218" s="30"/>
    </row>
    <row r="24219" spans="17:17" x14ac:dyDescent="0.25">
      <c r="Q24219" s="30"/>
    </row>
    <row r="24220" spans="17:17" x14ac:dyDescent="0.25">
      <c r="Q24220" s="30"/>
    </row>
    <row r="24221" spans="17:17" x14ac:dyDescent="0.25">
      <c r="Q24221" s="30"/>
    </row>
    <row r="24222" spans="17:17" x14ac:dyDescent="0.25">
      <c r="Q24222" s="30"/>
    </row>
    <row r="24223" spans="17:17" x14ac:dyDescent="0.25">
      <c r="Q24223" s="30"/>
    </row>
    <row r="24224" spans="17:17" x14ac:dyDescent="0.25">
      <c r="Q24224" s="30"/>
    </row>
    <row r="24225" spans="17:17" x14ac:dyDescent="0.25">
      <c r="Q24225" s="30"/>
    </row>
    <row r="24226" spans="17:17" x14ac:dyDescent="0.25">
      <c r="Q24226" s="30"/>
    </row>
    <row r="24227" spans="17:17" x14ac:dyDescent="0.25">
      <c r="Q24227" s="30"/>
    </row>
    <row r="24228" spans="17:17" x14ac:dyDescent="0.25">
      <c r="Q24228" s="30"/>
    </row>
    <row r="24229" spans="17:17" x14ac:dyDescent="0.25">
      <c r="Q24229" s="30"/>
    </row>
    <row r="24230" spans="17:17" x14ac:dyDescent="0.25">
      <c r="Q24230" s="30"/>
    </row>
    <row r="24231" spans="17:17" x14ac:dyDescent="0.25">
      <c r="Q24231" s="30"/>
    </row>
    <row r="24232" spans="17:17" x14ac:dyDescent="0.25">
      <c r="Q24232" s="30"/>
    </row>
    <row r="24233" spans="17:17" x14ac:dyDescent="0.25">
      <c r="Q24233" s="30"/>
    </row>
    <row r="24234" spans="17:17" x14ac:dyDescent="0.25">
      <c r="Q24234" s="30"/>
    </row>
    <row r="24235" spans="17:17" x14ac:dyDescent="0.25">
      <c r="Q24235" s="30"/>
    </row>
    <row r="24236" spans="17:17" x14ac:dyDescent="0.25">
      <c r="Q24236" s="30"/>
    </row>
    <row r="24237" spans="17:17" x14ac:dyDescent="0.25">
      <c r="Q24237" s="30"/>
    </row>
    <row r="24238" spans="17:17" x14ac:dyDescent="0.25">
      <c r="Q24238" s="30"/>
    </row>
    <row r="24239" spans="17:17" x14ac:dyDescent="0.25">
      <c r="Q24239" s="30"/>
    </row>
    <row r="24240" spans="17:17" x14ac:dyDescent="0.25">
      <c r="Q24240" s="30"/>
    </row>
    <row r="24241" spans="17:17" x14ac:dyDescent="0.25">
      <c r="Q24241" s="30"/>
    </row>
    <row r="24242" spans="17:17" x14ac:dyDescent="0.25">
      <c r="Q24242" s="30"/>
    </row>
    <row r="24243" spans="17:17" x14ac:dyDescent="0.25">
      <c r="Q24243" s="30"/>
    </row>
    <row r="24244" spans="17:17" x14ac:dyDescent="0.25">
      <c r="Q24244" s="30"/>
    </row>
    <row r="24245" spans="17:17" x14ac:dyDescent="0.25">
      <c r="Q24245" s="30"/>
    </row>
    <row r="24246" spans="17:17" x14ac:dyDescent="0.25">
      <c r="Q24246" s="30"/>
    </row>
    <row r="24247" spans="17:17" x14ac:dyDescent="0.25">
      <c r="Q24247" s="30"/>
    </row>
    <row r="24248" spans="17:17" x14ac:dyDescent="0.25">
      <c r="Q24248" s="30"/>
    </row>
    <row r="24249" spans="17:17" x14ac:dyDescent="0.25">
      <c r="Q24249" s="30"/>
    </row>
    <row r="24250" spans="17:17" x14ac:dyDescent="0.25">
      <c r="Q24250" s="30"/>
    </row>
    <row r="24251" spans="17:17" x14ac:dyDescent="0.25">
      <c r="Q24251" s="30"/>
    </row>
    <row r="24252" spans="17:17" x14ac:dyDescent="0.25">
      <c r="Q24252" s="30"/>
    </row>
    <row r="24253" spans="17:17" x14ac:dyDescent="0.25">
      <c r="Q24253" s="30"/>
    </row>
    <row r="24254" spans="17:17" x14ac:dyDescent="0.25">
      <c r="Q24254" s="30"/>
    </row>
    <row r="24255" spans="17:17" x14ac:dyDescent="0.25">
      <c r="Q24255" s="30"/>
    </row>
    <row r="24256" spans="17:17" x14ac:dyDescent="0.25">
      <c r="Q24256" s="30"/>
    </row>
    <row r="24257" spans="17:17" x14ac:dyDescent="0.25">
      <c r="Q24257" s="30"/>
    </row>
    <row r="24258" spans="17:17" x14ac:dyDescent="0.25">
      <c r="Q24258" s="30"/>
    </row>
    <row r="24259" spans="17:17" x14ac:dyDescent="0.25">
      <c r="Q24259" s="30"/>
    </row>
    <row r="24260" spans="17:17" x14ac:dyDescent="0.25">
      <c r="Q24260" s="30"/>
    </row>
    <row r="24261" spans="17:17" x14ac:dyDescent="0.25">
      <c r="Q24261" s="30"/>
    </row>
    <row r="24262" spans="17:17" x14ac:dyDescent="0.25">
      <c r="Q24262" s="30"/>
    </row>
    <row r="24263" spans="17:17" x14ac:dyDescent="0.25">
      <c r="Q24263" s="30"/>
    </row>
    <row r="24264" spans="17:17" x14ac:dyDescent="0.25">
      <c r="Q24264" s="30"/>
    </row>
    <row r="24265" spans="17:17" x14ac:dyDescent="0.25">
      <c r="Q24265" s="30"/>
    </row>
    <row r="24266" spans="17:17" x14ac:dyDescent="0.25">
      <c r="Q24266" s="30"/>
    </row>
    <row r="24267" spans="17:17" x14ac:dyDescent="0.25">
      <c r="Q24267" s="30"/>
    </row>
    <row r="24268" spans="17:17" x14ac:dyDescent="0.25">
      <c r="Q24268" s="30"/>
    </row>
    <row r="24269" spans="17:17" x14ac:dyDescent="0.25">
      <c r="Q24269" s="30"/>
    </row>
    <row r="24270" spans="17:17" x14ac:dyDescent="0.25">
      <c r="Q24270" s="30"/>
    </row>
    <row r="24271" spans="17:17" x14ac:dyDescent="0.25">
      <c r="Q24271" s="30"/>
    </row>
    <row r="24272" spans="17:17" x14ac:dyDescent="0.25">
      <c r="Q24272" s="30"/>
    </row>
    <row r="24273" spans="17:17" x14ac:dyDescent="0.25">
      <c r="Q24273" s="30"/>
    </row>
    <row r="24274" spans="17:17" x14ac:dyDescent="0.25">
      <c r="Q24274" s="30"/>
    </row>
    <row r="24275" spans="17:17" x14ac:dyDescent="0.25">
      <c r="Q24275" s="30"/>
    </row>
    <row r="24276" spans="17:17" x14ac:dyDescent="0.25">
      <c r="Q24276" s="30"/>
    </row>
    <row r="24277" spans="17:17" x14ac:dyDescent="0.25">
      <c r="Q24277" s="30"/>
    </row>
    <row r="24278" spans="17:17" x14ac:dyDescent="0.25">
      <c r="Q24278" s="30"/>
    </row>
    <row r="24279" spans="17:17" x14ac:dyDescent="0.25">
      <c r="Q24279" s="30"/>
    </row>
    <row r="24280" spans="17:17" x14ac:dyDescent="0.25">
      <c r="Q24280" s="30"/>
    </row>
    <row r="24281" spans="17:17" x14ac:dyDescent="0.25">
      <c r="Q24281" s="30"/>
    </row>
    <row r="24282" spans="17:17" x14ac:dyDescent="0.25">
      <c r="Q24282" s="30"/>
    </row>
    <row r="24283" spans="17:17" x14ac:dyDescent="0.25">
      <c r="Q24283" s="30"/>
    </row>
    <row r="24284" spans="17:17" x14ac:dyDescent="0.25">
      <c r="Q24284" s="30"/>
    </row>
    <row r="24285" spans="17:17" x14ac:dyDescent="0.25">
      <c r="Q24285" s="30"/>
    </row>
    <row r="24286" spans="17:17" x14ac:dyDescent="0.25">
      <c r="Q24286" s="30"/>
    </row>
    <row r="24287" spans="17:17" x14ac:dyDescent="0.25">
      <c r="Q24287" s="30"/>
    </row>
    <row r="24288" spans="17:17" x14ac:dyDescent="0.25">
      <c r="Q24288" s="30"/>
    </row>
    <row r="24289" spans="17:17" x14ac:dyDescent="0.25">
      <c r="Q24289" s="30"/>
    </row>
    <row r="24290" spans="17:17" x14ac:dyDescent="0.25">
      <c r="Q24290" s="30"/>
    </row>
    <row r="24291" spans="17:17" x14ac:dyDescent="0.25">
      <c r="Q24291" s="30"/>
    </row>
    <row r="24292" spans="17:17" x14ac:dyDescent="0.25">
      <c r="Q24292" s="30"/>
    </row>
    <row r="24293" spans="17:17" x14ac:dyDescent="0.25">
      <c r="Q24293" s="30"/>
    </row>
    <row r="24294" spans="17:17" x14ac:dyDescent="0.25">
      <c r="Q24294" s="30"/>
    </row>
    <row r="24295" spans="17:17" x14ac:dyDescent="0.25">
      <c r="Q24295" s="30"/>
    </row>
    <row r="24296" spans="17:17" x14ac:dyDescent="0.25">
      <c r="Q24296" s="30"/>
    </row>
    <row r="24297" spans="17:17" x14ac:dyDescent="0.25">
      <c r="Q24297" s="30"/>
    </row>
    <row r="24298" spans="17:17" x14ac:dyDescent="0.25">
      <c r="Q24298" s="30"/>
    </row>
    <row r="24299" spans="17:17" x14ac:dyDescent="0.25">
      <c r="Q24299" s="30"/>
    </row>
    <row r="24300" spans="17:17" x14ac:dyDescent="0.25">
      <c r="Q24300" s="30"/>
    </row>
    <row r="24301" spans="17:17" x14ac:dyDescent="0.25">
      <c r="Q24301" s="30"/>
    </row>
    <row r="24302" spans="17:17" x14ac:dyDescent="0.25">
      <c r="Q24302" s="30"/>
    </row>
    <row r="24303" spans="17:17" x14ac:dyDescent="0.25">
      <c r="Q24303" s="30"/>
    </row>
    <row r="24304" spans="17:17" x14ac:dyDescent="0.25">
      <c r="Q24304" s="30"/>
    </row>
    <row r="24305" spans="17:17" x14ac:dyDescent="0.25">
      <c r="Q24305" s="30"/>
    </row>
    <row r="24306" spans="17:17" x14ac:dyDescent="0.25">
      <c r="Q24306" s="30"/>
    </row>
    <row r="24307" spans="17:17" x14ac:dyDescent="0.25">
      <c r="Q24307" s="30"/>
    </row>
    <row r="24308" spans="17:17" x14ac:dyDescent="0.25">
      <c r="Q24308" s="30"/>
    </row>
    <row r="24309" spans="17:17" x14ac:dyDescent="0.25">
      <c r="Q24309" s="30"/>
    </row>
    <row r="24310" spans="17:17" x14ac:dyDescent="0.25">
      <c r="Q24310" s="30"/>
    </row>
    <row r="24311" spans="17:17" x14ac:dyDescent="0.25">
      <c r="Q24311" s="30"/>
    </row>
    <row r="24312" spans="17:17" x14ac:dyDescent="0.25">
      <c r="Q24312" s="30"/>
    </row>
    <row r="24313" spans="17:17" x14ac:dyDescent="0.25">
      <c r="Q24313" s="30"/>
    </row>
    <row r="24314" spans="17:17" x14ac:dyDescent="0.25">
      <c r="Q24314" s="30"/>
    </row>
    <row r="24315" spans="17:17" x14ac:dyDescent="0.25">
      <c r="Q24315" s="30"/>
    </row>
    <row r="24316" spans="17:17" x14ac:dyDescent="0.25">
      <c r="Q24316" s="30"/>
    </row>
    <row r="24317" spans="17:17" x14ac:dyDescent="0.25">
      <c r="Q24317" s="30"/>
    </row>
    <row r="24318" spans="17:17" x14ac:dyDescent="0.25">
      <c r="Q24318" s="30"/>
    </row>
    <row r="24319" spans="17:17" x14ac:dyDescent="0.25">
      <c r="Q24319" s="30"/>
    </row>
    <row r="24320" spans="17:17" x14ac:dyDescent="0.25">
      <c r="Q24320" s="30"/>
    </row>
    <row r="24321" spans="17:17" x14ac:dyDescent="0.25">
      <c r="Q24321" s="30"/>
    </row>
    <row r="24322" spans="17:17" x14ac:dyDescent="0.25">
      <c r="Q24322" s="30"/>
    </row>
    <row r="24323" spans="17:17" x14ac:dyDescent="0.25">
      <c r="Q24323" s="30"/>
    </row>
    <row r="24324" spans="17:17" x14ac:dyDescent="0.25">
      <c r="Q24324" s="30"/>
    </row>
    <row r="24325" spans="17:17" x14ac:dyDescent="0.25">
      <c r="Q24325" s="30"/>
    </row>
    <row r="24326" spans="17:17" x14ac:dyDescent="0.25">
      <c r="Q24326" s="30"/>
    </row>
    <row r="24327" spans="17:17" x14ac:dyDescent="0.25">
      <c r="Q24327" s="30"/>
    </row>
    <row r="24328" spans="17:17" x14ac:dyDescent="0.25">
      <c r="Q24328" s="30"/>
    </row>
    <row r="24329" spans="17:17" x14ac:dyDescent="0.25">
      <c r="Q24329" s="30"/>
    </row>
    <row r="24330" spans="17:17" x14ac:dyDescent="0.25">
      <c r="Q24330" s="30"/>
    </row>
    <row r="24331" spans="17:17" x14ac:dyDescent="0.25">
      <c r="Q24331" s="30"/>
    </row>
    <row r="24332" spans="17:17" x14ac:dyDescent="0.25">
      <c r="Q24332" s="30"/>
    </row>
    <row r="24333" spans="17:17" x14ac:dyDescent="0.25">
      <c r="Q24333" s="30"/>
    </row>
    <row r="24334" spans="17:17" x14ac:dyDescent="0.25">
      <c r="Q24334" s="30"/>
    </row>
    <row r="24335" spans="17:17" x14ac:dyDescent="0.25">
      <c r="Q24335" s="30"/>
    </row>
    <row r="24336" spans="17:17" x14ac:dyDescent="0.25">
      <c r="Q24336" s="30"/>
    </row>
    <row r="24337" spans="17:17" x14ac:dyDescent="0.25">
      <c r="Q24337" s="30"/>
    </row>
    <row r="24338" spans="17:17" x14ac:dyDescent="0.25">
      <c r="Q24338" s="30"/>
    </row>
    <row r="24339" spans="17:17" x14ac:dyDescent="0.25">
      <c r="Q24339" s="30"/>
    </row>
    <row r="24340" spans="17:17" x14ac:dyDescent="0.25">
      <c r="Q24340" s="30"/>
    </row>
    <row r="24341" spans="17:17" x14ac:dyDescent="0.25">
      <c r="Q24341" s="30"/>
    </row>
    <row r="24342" spans="17:17" x14ac:dyDescent="0.25">
      <c r="Q24342" s="30"/>
    </row>
    <row r="24343" spans="17:17" x14ac:dyDescent="0.25">
      <c r="Q24343" s="30"/>
    </row>
    <row r="24344" spans="17:17" x14ac:dyDescent="0.25">
      <c r="Q24344" s="30"/>
    </row>
    <row r="24345" spans="17:17" x14ac:dyDescent="0.25">
      <c r="Q24345" s="30"/>
    </row>
    <row r="24346" spans="17:17" x14ac:dyDescent="0.25">
      <c r="Q24346" s="30"/>
    </row>
    <row r="24347" spans="17:17" x14ac:dyDescent="0.25">
      <c r="Q24347" s="30"/>
    </row>
    <row r="24348" spans="17:17" x14ac:dyDescent="0.25">
      <c r="Q24348" s="30"/>
    </row>
    <row r="24349" spans="17:17" x14ac:dyDescent="0.25">
      <c r="Q24349" s="30"/>
    </row>
    <row r="24350" spans="17:17" x14ac:dyDescent="0.25">
      <c r="Q24350" s="30"/>
    </row>
    <row r="24351" spans="17:17" x14ac:dyDescent="0.25">
      <c r="Q24351" s="30"/>
    </row>
    <row r="24352" spans="17:17" x14ac:dyDescent="0.25">
      <c r="Q24352" s="30"/>
    </row>
    <row r="24353" spans="17:17" x14ac:dyDescent="0.25">
      <c r="Q24353" s="30"/>
    </row>
    <row r="24354" spans="17:17" x14ac:dyDescent="0.25">
      <c r="Q24354" s="30"/>
    </row>
    <row r="24355" spans="17:17" x14ac:dyDescent="0.25">
      <c r="Q24355" s="30"/>
    </row>
    <row r="24356" spans="17:17" x14ac:dyDescent="0.25">
      <c r="Q24356" s="30"/>
    </row>
    <row r="24357" spans="17:17" x14ac:dyDescent="0.25">
      <c r="Q24357" s="30"/>
    </row>
    <row r="24358" spans="17:17" x14ac:dyDescent="0.25">
      <c r="Q24358" s="30"/>
    </row>
    <row r="24359" spans="17:17" x14ac:dyDescent="0.25">
      <c r="Q24359" s="30"/>
    </row>
    <row r="24360" spans="17:17" x14ac:dyDescent="0.25">
      <c r="Q24360" s="30"/>
    </row>
    <row r="24361" spans="17:17" x14ac:dyDescent="0.25">
      <c r="Q24361" s="30"/>
    </row>
    <row r="24362" spans="17:17" x14ac:dyDescent="0.25">
      <c r="Q24362" s="30"/>
    </row>
    <row r="24363" spans="17:17" x14ac:dyDescent="0.25">
      <c r="Q24363" s="30"/>
    </row>
    <row r="24364" spans="17:17" x14ac:dyDescent="0.25">
      <c r="Q24364" s="30"/>
    </row>
    <row r="24365" spans="17:17" x14ac:dyDescent="0.25">
      <c r="Q24365" s="30"/>
    </row>
    <row r="24366" spans="17:17" x14ac:dyDescent="0.25">
      <c r="Q24366" s="30"/>
    </row>
    <row r="24367" spans="17:17" x14ac:dyDescent="0.25">
      <c r="Q24367" s="30"/>
    </row>
    <row r="24368" spans="17:17" x14ac:dyDescent="0.25">
      <c r="Q24368" s="30"/>
    </row>
    <row r="24369" spans="17:17" x14ac:dyDescent="0.25">
      <c r="Q24369" s="30"/>
    </row>
    <row r="24370" spans="17:17" x14ac:dyDescent="0.25">
      <c r="Q24370" s="30"/>
    </row>
    <row r="24371" spans="17:17" x14ac:dyDescent="0.25">
      <c r="Q24371" s="30"/>
    </row>
    <row r="24372" spans="17:17" x14ac:dyDescent="0.25">
      <c r="Q24372" s="30"/>
    </row>
    <row r="24373" spans="17:17" x14ac:dyDescent="0.25">
      <c r="Q24373" s="30"/>
    </row>
    <row r="24374" spans="17:17" x14ac:dyDescent="0.25">
      <c r="Q24374" s="30"/>
    </row>
    <row r="24375" spans="17:17" x14ac:dyDescent="0.25">
      <c r="Q24375" s="30"/>
    </row>
    <row r="24376" spans="17:17" x14ac:dyDescent="0.25">
      <c r="Q24376" s="30"/>
    </row>
    <row r="24377" spans="17:17" x14ac:dyDescent="0.25">
      <c r="Q24377" s="30"/>
    </row>
    <row r="24378" spans="17:17" x14ac:dyDescent="0.25">
      <c r="Q24378" s="30"/>
    </row>
    <row r="24379" spans="17:17" x14ac:dyDescent="0.25">
      <c r="Q24379" s="30"/>
    </row>
    <row r="24380" spans="17:17" x14ac:dyDescent="0.25">
      <c r="Q24380" s="30"/>
    </row>
    <row r="24381" spans="17:17" x14ac:dyDescent="0.25">
      <c r="Q24381" s="30"/>
    </row>
    <row r="24382" spans="17:17" x14ac:dyDescent="0.25">
      <c r="Q24382" s="30"/>
    </row>
    <row r="24383" spans="17:17" x14ac:dyDescent="0.25">
      <c r="Q24383" s="30"/>
    </row>
    <row r="24384" spans="17:17" x14ac:dyDescent="0.25">
      <c r="Q24384" s="30"/>
    </row>
    <row r="24385" spans="17:17" x14ac:dyDescent="0.25">
      <c r="Q24385" s="30"/>
    </row>
    <row r="24386" spans="17:17" x14ac:dyDescent="0.25">
      <c r="Q24386" s="30"/>
    </row>
    <row r="24387" spans="17:17" x14ac:dyDescent="0.25">
      <c r="Q24387" s="30"/>
    </row>
    <row r="24388" spans="17:17" x14ac:dyDescent="0.25">
      <c r="Q24388" s="30"/>
    </row>
    <row r="24389" spans="17:17" x14ac:dyDescent="0.25">
      <c r="Q24389" s="30"/>
    </row>
    <row r="24390" spans="17:17" x14ac:dyDescent="0.25">
      <c r="Q24390" s="30"/>
    </row>
    <row r="24391" spans="17:17" x14ac:dyDescent="0.25">
      <c r="Q24391" s="30"/>
    </row>
    <row r="24392" spans="17:17" x14ac:dyDescent="0.25">
      <c r="Q24392" s="30"/>
    </row>
    <row r="24393" spans="17:17" x14ac:dyDescent="0.25">
      <c r="Q24393" s="30"/>
    </row>
    <row r="24394" spans="17:17" x14ac:dyDescent="0.25">
      <c r="Q24394" s="30"/>
    </row>
    <row r="24395" spans="17:17" x14ac:dyDescent="0.25">
      <c r="Q24395" s="30"/>
    </row>
    <row r="24396" spans="17:17" x14ac:dyDescent="0.25">
      <c r="Q24396" s="30"/>
    </row>
    <row r="24397" spans="17:17" x14ac:dyDescent="0.25">
      <c r="Q24397" s="30"/>
    </row>
    <row r="24398" spans="17:17" x14ac:dyDescent="0.25">
      <c r="Q24398" s="30"/>
    </row>
    <row r="24399" spans="17:17" x14ac:dyDescent="0.25">
      <c r="Q24399" s="30"/>
    </row>
    <row r="24400" spans="17:17" x14ac:dyDescent="0.25">
      <c r="Q24400" s="30"/>
    </row>
    <row r="24401" spans="17:17" x14ac:dyDescent="0.25">
      <c r="Q24401" s="30"/>
    </row>
    <row r="24402" spans="17:17" x14ac:dyDescent="0.25">
      <c r="Q24402" s="30"/>
    </row>
    <row r="24403" spans="17:17" x14ac:dyDescent="0.25">
      <c r="Q24403" s="30"/>
    </row>
    <row r="24404" spans="17:17" x14ac:dyDescent="0.25">
      <c r="Q24404" s="30"/>
    </row>
    <row r="24405" spans="17:17" x14ac:dyDescent="0.25">
      <c r="Q24405" s="30"/>
    </row>
    <row r="24406" spans="17:17" x14ac:dyDescent="0.25">
      <c r="Q24406" s="30"/>
    </row>
    <row r="24407" spans="17:17" x14ac:dyDescent="0.25">
      <c r="Q24407" s="30"/>
    </row>
    <row r="24408" spans="17:17" x14ac:dyDescent="0.25">
      <c r="Q24408" s="30"/>
    </row>
    <row r="24409" spans="17:17" x14ac:dyDescent="0.25">
      <c r="Q24409" s="30"/>
    </row>
    <row r="24410" spans="17:17" x14ac:dyDescent="0.25">
      <c r="Q24410" s="30"/>
    </row>
    <row r="24411" spans="17:17" x14ac:dyDescent="0.25">
      <c r="Q24411" s="30"/>
    </row>
    <row r="24412" spans="17:17" x14ac:dyDescent="0.25">
      <c r="Q24412" s="30"/>
    </row>
    <row r="24413" spans="17:17" x14ac:dyDescent="0.25">
      <c r="Q24413" s="30"/>
    </row>
    <row r="24414" spans="17:17" x14ac:dyDescent="0.25">
      <c r="Q24414" s="30"/>
    </row>
    <row r="24415" spans="17:17" x14ac:dyDescent="0.25">
      <c r="Q24415" s="30"/>
    </row>
    <row r="24416" spans="17:17" x14ac:dyDescent="0.25">
      <c r="Q24416" s="30"/>
    </row>
    <row r="24417" spans="17:17" x14ac:dyDescent="0.25">
      <c r="Q24417" s="30"/>
    </row>
    <row r="24418" spans="17:17" x14ac:dyDescent="0.25">
      <c r="Q24418" s="30"/>
    </row>
    <row r="24419" spans="17:17" x14ac:dyDescent="0.25">
      <c r="Q24419" s="30"/>
    </row>
    <row r="24420" spans="17:17" x14ac:dyDescent="0.25">
      <c r="Q24420" s="30"/>
    </row>
    <row r="24421" spans="17:17" x14ac:dyDescent="0.25">
      <c r="Q24421" s="30"/>
    </row>
    <row r="24422" spans="17:17" x14ac:dyDescent="0.25">
      <c r="Q24422" s="30"/>
    </row>
    <row r="24423" spans="17:17" x14ac:dyDescent="0.25">
      <c r="Q24423" s="30"/>
    </row>
    <row r="24424" spans="17:17" x14ac:dyDescent="0.25">
      <c r="Q24424" s="30"/>
    </row>
    <row r="24425" spans="17:17" x14ac:dyDescent="0.25">
      <c r="Q24425" s="30"/>
    </row>
    <row r="24426" spans="17:17" x14ac:dyDescent="0.25">
      <c r="Q24426" s="30"/>
    </row>
    <row r="24427" spans="17:17" x14ac:dyDescent="0.25">
      <c r="Q24427" s="30"/>
    </row>
    <row r="24428" spans="17:17" x14ac:dyDescent="0.25">
      <c r="Q24428" s="30"/>
    </row>
    <row r="24429" spans="17:17" x14ac:dyDescent="0.25">
      <c r="Q24429" s="30"/>
    </row>
    <row r="24430" spans="17:17" x14ac:dyDescent="0.25">
      <c r="Q24430" s="30"/>
    </row>
    <row r="24431" spans="17:17" x14ac:dyDescent="0.25">
      <c r="Q24431" s="30"/>
    </row>
    <row r="24432" spans="17:17" x14ac:dyDescent="0.25">
      <c r="Q24432" s="30"/>
    </row>
    <row r="24433" spans="17:17" x14ac:dyDescent="0.25">
      <c r="Q24433" s="30"/>
    </row>
    <row r="24434" spans="17:17" x14ac:dyDescent="0.25">
      <c r="Q24434" s="30"/>
    </row>
    <row r="24435" spans="17:17" x14ac:dyDescent="0.25">
      <c r="Q24435" s="30"/>
    </row>
    <row r="24436" spans="17:17" x14ac:dyDescent="0.25">
      <c r="Q24436" s="30"/>
    </row>
    <row r="24437" spans="17:17" x14ac:dyDescent="0.25">
      <c r="Q24437" s="30"/>
    </row>
    <row r="24438" spans="17:17" x14ac:dyDescent="0.25">
      <c r="Q24438" s="30"/>
    </row>
    <row r="24439" spans="17:17" x14ac:dyDescent="0.25">
      <c r="Q24439" s="30"/>
    </row>
    <row r="24440" spans="17:17" x14ac:dyDescent="0.25">
      <c r="Q24440" s="30"/>
    </row>
    <row r="24441" spans="17:17" x14ac:dyDescent="0.25">
      <c r="Q24441" s="30"/>
    </row>
    <row r="24442" spans="17:17" x14ac:dyDescent="0.25">
      <c r="Q24442" s="30"/>
    </row>
    <row r="24443" spans="17:17" x14ac:dyDescent="0.25">
      <c r="Q24443" s="30"/>
    </row>
    <row r="24444" spans="17:17" x14ac:dyDescent="0.25">
      <c r="Q24444" s="30"/>
    </row>
    <row r="24445" spans="17:17" x14ac:dyDescent="0.25">
      <c r="Q24445" s="30"/>
    </row>
    <row r="24446" spans="17:17" x14ac:dyDescent="0.25">
      <c r="Q24446" s="30"/>
    </row>
    <row r="24447" spans="17:17" x14ac:dyDescent="0.25">
      <c r="Q24447" s="30"/>
    </row>
    <row r="24448" spans="17:17" x14ac:dyDescent="0.25">
      <c r="Q24448" s="30"/>
    </row>
    <row r="24449" spans="17:17" x14ac:dyDescent="0.25">
      <c r="Q24449" s="30"/>
    </row>
    <row r="24450" spans="17:17" x14ac:dyDescent="0.25">
      <c r="Q24450" s="30"/>
    </row>
    <row r="24451" spans="17:17" x14ac:dyDescent="0.25">
      <c r="Q24451" s="30"/>
    </row>
    <row r="24452" spans="17:17" x14ac:dyDescent="0.25">
      <c r="Q24452" s="30"/>
    </row>
    <row r="24453" spans="17:17" x14ac:dyDescent="0.25">
      <c r="Q24453" s="30"/>
    </row>
    <row r="24454" spans="17:17" x14ac:dyDescent="0.25">
      <c r="Q24454" s="30"/>
    </row>
    <row r="24455" spans="17:17" x14ac:dyDescent="0.25">
      <c r="Q24455" s="30"/>
    </row>
    <row r="24456" spans="17:17" x14ac:dyDescent="0.25">
      <c r="Q24456" s="30"/>
    </row>
    <row r="24457" spans="17:17" x14ac:dyDescent="0.25">
      <c r="Q24457" s="30"/>
    </row>
    <row r="24458" spans="17:17" x14ac:dyDescent="0.25">
      <c r="Q24458" s="30"/>
    </row>
    <row r="24459" spans="17:17" x14ac:dyDescent="0.25">
      <c r="Q24459" s="30"/>
    </row>
    <row r="24460" spans="17:17" x14ac:dyDescent="0.25">
      <c r="Q24460" s="30"/>
    </row>
    <row r="24461" spans="17:17" x14ac:dyDescent="0.25">
      <c r="Q24461" s="30"/>
    </row>
    <row r="24462" spans="17:17" x14ac:dyDescent="0.25">
      <c r="Q24462" s="30"/>
    </row>
    <row r="24463" spans="17:17" x14ac:dyDescent="0.25">
      <c r="Q24463" s="30"/>
    </row>
    <row r="24464" spans="17:17" x14ac:dyDescent="0.25">
      <c r="Q24464" s="30"/>
    </row>
    <row r="24465" spans="17:17" x14ac:dyDescent="0.25">
      <c r="Q24465" s="30"/>
    </row>
    <row r="24466" spans="17:17" x14ac:dyDescent="0.25">
      <c r="Q24466" s="30"/>
    </row>
    <row r="24467" spans="17:17" x14ac:dyDescent="0.25">
      <c r="Q24467" s="30"/>
    </row>
    <row r="24468" spans="17:17" x14ac:dyDescent="0.25">
      <c r="Q24468" s="30"/>
    </row>
    <row r="24469" spans="17:17" x14ac:dyDescent="0.25">
      <c r="Q24469" s="30"/>
    </row>
    <row r="24470" spans="17:17" x14ac:dyDescent="0.25">
      <c r="Q24470" s="30"/>
    </row>
    <row r="24471" spans="17:17" x14ac:dyDescent="0.25">
      <c r="Q24471" s="30"/>
    </row>
    <row r="24472" spans="17:17" x14ac:dyDescent="0.25">
      <c r="Q24472" s="30"/>
    </row>
    <row r="24473" spans="17:17" x14ac:dyDescent="0.25">
      <c r="Q24473" s="30"/>
    </row>
    <row r="24474" spans="17:17" x14ac:dyDescent="0.25">
      <c r="Q24474" s="30"/>
    </row>
    <row r="24475" spans="17:17" x14ac:dyDescent="0.25">
      <c r="Q24475" s="30"/>
    </row>
    <row r="24476" spans="17:17" x14ac:dyDescent="0.25">
      <c r="Q24476" s="30"/>
    </row>
    <row r="24477" spans="17:17" x14ac:dyDescent="0.25">
      <c r="Q24477" s="30"/>
    </row>
    <row r="24478" spans="17:17" x14ac:dyDescent="0.25">
      <c r="Q24478" s="30"/>
    </row>
    <row r="24479" spans="17:17" x14ac:dyDescent="0.25">
      <c r="Q24479" s="30"/>
    </row>
    <row r="24480" spans="17:17" x14ac:dyDescent="0.25">
      <c r="Q24480" s="30"/>
    </row>
    <row r="24481" spans="17:17" x14ac:dyDescent="0.25">
      <c r="Q24481" s="30"/>
    </row>
    <row r="24482" spans="17:17" x14ac:dyDescent="0.25">
      <c r="Q24482" s="30"/>
    </row>
    <row r="24483" spans="17:17" x14ac:dyDescent="0.25">
      <c r="Q24483" s="30"/>
    </row>
    <row r="24484" spans="17:17" x14ac:dyDescent="0.25">
      <c r="Q24484" s="30"/>
    </row>
    <row r="24485" spans="17:17" x14ac:dyDescent="0.25">
      <c r="Q24485" s="30"/>
    </row>
    <row r="24486" spans="17:17" x14ac:dyDescent="0.25">
      <c r="Q24486" s="30"/>
    </row>
    <row r="24487" spans="17:17" x14ac:dyDescent="0.25">
      <c r="Q24487" s="30"/>
    </row>
    <row r="24488" spans="17:17" x14ac:dyDescent="0.25">
      <c r="Q24488" s="30"/>
    </row>
    <row r="24489" spans="17:17" x14ac:dyDescent="0.25">
      <c r="Q24489" s="30"/>
    </row>
    <row r="24490" spans="17:17" x14ac:dyDescent="0.25">
      <c r="Q24490" s="30"/>
    </row>
    <row r="24491" spans="17:17" x14ac:dyDescent="0.25">
      <c r="Q24491" s="30"/>
    </row>
    <row r="24492" spans="17:17" x14ac:dyDescent="0.25">
      <c r="Q24492" s="30"/>
    </row>
    <row r="24493" spans="17:17" x14ac:dyDescent="0.25">
      <c r="Q24493" s="30"/>
    </row>
    <row r="24494" spans="17:17" x14ac:dyDescent="0.25">
      <c r="Q24494" s="30"/>
    </row>
    <row r="24495" spans="17:17" x14ac:dyDescent="0.25">
      <c r="Q24495" s="30"/>
    </row>
    <row r="24496" spans="17:17" x14ac:dyDescent="0.25">
      <c r="Q24496" s="30"/>
    </row>
    <row r="24497" spans="17:17" x14ac:dyDescent="0.25">
      <c r="Q24497" s="30"/>
    </row>
    <row r="24498" spans="17:17" x14ac:dyDescent="0.25">
      <c r="Q24498" s="30"/>
    </row>
    <row r="24499" spans="17:17" x14ac:dyDescent="0.25">
      <c r="Q24499" s="30"/>
    </row>
    <row r="24500" spans="17:17" x14ac:dyDescent="0.25">
      <c r="Q24500" s="30"/>
    </row>
    <row r="24501" spans="17:17" x14ac:dyDescent="0.25">
      <c r="Q24501" s="30"/>
    </row>
    <row r="24502" spans="17:17" x14ac:dyDescent="0.25">
      <c r="Q24502" s="30"/>
    </row>
    <row r="24503" spans="17:17" x14ac:dyDescent="0.25">
      <c r="Q24503" s="30"/>
    </row>
    <row r="24504" spans="17:17" x14ac:dyDescent="0.25">
      <c r="Q24504" s="30"/>
    </row>
    <row r="24505" spans="17:17" x14ac:dyDescent="0.25">
      <c r="Q24505" s="30"/>
    </row>
    <row r="24506" spans="17:17" x14ac:dyDescent="0.25">
      <c r="Q24506" s="30"/>
    </row>
    <row r="24507" spans="17:17" x14ac:dyDescent="0.25">
      <c r="Q24507" s="30"/>
    </row>
    <row r="24508" spans="17:17" x14ac:dyDescent="0.25">
      <c r="Q24508" s="30"/>
    </row>
    <row r="24509" spans="17:17" x14ac:dyDescent="0.25">
      <c r="Q24509" s="30"/>
    </row>
    <row r="24510" spans="17:17" x14ac:dyDescent="0.25">
      <c r="Q24510" s="30"/>
    </row>
    <row r="24511" spans="17:17" x14ac:dyDescent="0.25">
      <c r="Q24511" s="30"/>
    </row>
    <row r="24512" spans="17:17" x14ac:dyDescent="0.25">
      <c r="Q24512" s="30"/>
    </row>
    <row r="24513" spans="17:17" x14ac:dyDescent="0.25">
      <c r="Q24513" s="30"/>
    </row>
    <row r="24514" spans="17:17" x14ac:dyDescent="0.25">
      <c r="Q24514" s="30"/>
    </row>
    <row r="24515" spans="17:17" x14ac:dyDescent="0.25">
      <c r="Q24515" s="30"/>
    </row>
    <row r="24516" spans="17:17" x14ac:dyDescent="0.25">
      <c r="Q24516" s="30"/>
    </row>
    <row r="24517" spans="17:17" x14ac:dyDescent="0.25">
      <c r="Q24517" s="30"/>
    </row>
    <row r="24518" spans="17:17" x14ac:dyDescent="0.25">
      <c r="Q24518" s="30"/>
    </row>
    <row r="24519" spans="17:17" x14ac:dyDescent="0.25">
      <c r="Q24519" s="30"/>
    </row>
    <row r="24520" spans="17:17" x14ac:dyDescent="0.25">
      <c r="Q24520" s="30"/>
    </row>
    <row r="24521" spans="17:17" x14ac:dyDescent="0.25">
      <c r="Q24521" s="30"/>
    </row>
    <row r="24522" spans="17:17" x14ac:dyDescent="0.25">
      <c r="Q24522" s="30"/>
    </row>
    <row r="24523" spans="17:17" x14ac:dyDescent="0.25">
      <c r="Q24523" s="30"/>
    </row>
    <row r="24524" spans="17:17" x14ac:dyDescent="0.25">
      <c r="Q24524" s="30"/>
    </row>
    <row r="24525" spans="17:17" x14ac:dyDescent="0.25">
      <c r="Q24525" s="30"/>
    </row>
    <row r="24526" spans="17:17" x14ac:dyDescent="0.25">
      <c r="Q24526" s="30"/>
    </row>
    <row r="24527" spans="17:17" x14ac:dyDescent="0.25">
      <c r="Q24527" s="30"/>
    </row>
    <row r="24528" spans="17:17" x14ac:dyDescent="0.25">
      <c r="Q24528" s="30"/>
    </row>
    <row r="24529" spans="17:17" x14ac:dyDescent="0.25">
      <c r="Q24529" s="30"/>
    </row>
    <row r="24530" spans="17:17" x14ac:dyDescent="0.25">
      <c r="Q24530" s="30"/>
    </row>
    <row r="24531" spans="17:17" x14ac:dyDescent="0.25">
      <c r="Q24531" s="30"/>
    </row>
    <row r="24532" spans="17:17" x14ac:dyDescent="0.25">
      <c r="Q24532" s="30"/>
    </row>
    <row r="24533" spans="17:17" x14ac:dyDescent="0.25">
      <c r="Q24533" s="30"/>
    </row>
    <row r="24534" spans="17:17" x14ac:dyDescent="0.25">
      <c r="Q24534" s="30"/>
    </row>
    <row r="24535" spans="17:17" x14ac:dyDescent="0.25">
      <c r="Q24535" s="30"/>
    </row>
    <row r="24536" spans="17:17" x14ac:dyDescent="0.25">
      <c r="Q24536" s="30"/>
    </row>
    <row r="24537" spans="17:17" x14ac:dyDescent="0.25">
      <c r="Q24537" s="30"/>
    </row>
    <row r="24538" spans="17:17" x14ac:dyDescent="0.25">
      <c r="Q24538" s="30"/>
    </row>
    <row r="24539" spans="17:17" x14ac:dyDescent="0.25">
      <c r="Q24539" s="30"/>
    </row>
    <row r="24540" spans="17:17" x14ac:dyDescent="0.25">
      <c r="Q24540" s="30"/>
    </row>
    <row r="24541" spans="17:17" x14ac:dyDescent="0.25">
      <c r="Q24541" s="30"/>
    </row>
    <row r="24542" spans="17:17" x14ac:dyDescent="0.25">
      <c r="Q24542" s="30"/>
    </row>
    <row r="24543" spans="17:17" x14ac:dyDescent="0.25">
      <c r="Q24543" s="30"/>
    </row>
    <row r="24544" spans="17:17" x14ac:dyDescent="0.25">
      <c r="Q24544" s="30"/>
    </row>
    <row r="24545" spans="17:17" x14ac:dyDescent="0.25">
      <c r="Q24545" s="30"/>
    </row>
    <row r="24546" spans="17:17" x14ac:dyDescent="0.25">
      <c r="Q24546" s="30"/>
    </row>
    <row r="24547" spans="17:17" x14ac:dyDescent="0.25">
      <c r="Q24547" s="30"/>
    </row>
    <row r="24548" spans="17:17" x14ac:dyDescent="0.25">
      <c r="Q24548" s="30"/>
    </row>
    <row r="24549" spans="17:17" x14ac:dyDescent="0.25">
      <c r="Q24549" s="30"/>
    </row>
    <row r="24550" spans="17:17" x14ac:dyDescent="0.25">
      <c r="Q24550" s="30"/>
    </row>
    <row r="24551" spans="17:17" x14ac:dyDescent="0.25">
      <c r="Q24551" s="30"/>
    </row>
    <row r="24552" spans="17:17" x14ac:dyDescent="0.25">
      <c r="Q24552" s="30"/>
    </row>
    <row r="24553" spans="17:17" x14ac:dyDescent="0.25">
      <c r="Q24553" s="30"/>
    </row>
    <row r="24554" spans="17:17" x14ac:dyDescent="0.25">
      <c r="Q24554" s="30"/>
    </row>
    <row r="24555" spans="17:17" x14ac:dyDescent="0.25">
      <c r="Q24555" s="30"/>
    </row>
    <row r="24556" spans="17:17" x14ac:dyDescent="0.25">
      <c r="Q24556" s="30"/>
    </row>
    <row r="24557" spans="17:17" x14ac:dyDescent="0.25">
      <c r="Q24557" s="30"/>
    </row>
    <row r="24558" spans="17:17" x14ac:dyDescent="0.25">
      <c r="Q24558" s="30"/>
    </row>
    <row r="24559" spans="17:17" x14ac:dyDescent="0.25">
      <c r="Q24559" s="30"/>
    </row>
    <row r="24560" spans="17:17" x14ac:dyDescent="0.25">
      <c r="Q24560" s="30"/>
    </row>
    <row r="24561" spans="17:17" x14ac:dyDescent="0.25">
      <c r="Q24561" s="30"/>
    </row>
    <row r="24562" spans="17:17" x14ac:dyDescent="0.25">
      <c r="Q24562" s="30"/>
    </row>
    <row r="24563" spans="17:17" x14ac:dyDescent="0.25">
      <c r="Q24563" s="30"/>
    </row>
    <row r="24564" spans="17:17" x14ac:dyDescent="0.25">
      <c r="Q24564" s="30"/>
    </row>
    <row r="24565" spans="17:17" x14ac:dyDescent="0.25">
      <c r="Q24565" s="30"/>
    </row>
    <row r="24566" spans="17:17" x14ac:dyDescent="0.25">
      <c r="Q24566" s="30"/>
    </row>
    <row r="24567" spans="17:17" x14ac:dyDescent="0.25">
      <c r="Q24567" s="30"/>
    </row>
    <row r="24568" spans="17:17" x14ac:dyDescent="0.25">
      <c r="Q24568" s="30"/>
    </row>
    <row r="24569" spans="17:17" x14ac:dyDescent="0.25">
      <c r="Q24569" s="30"/>
    </row>
    <row r="24570" spans="17:17" x14ac:dyDescent="0.25">
      <c r="Q24570" s="30"/>
    </row>
    <row r="24571" spans="17:17" x14ac:dyDescent="0.25">
      <c r="Q24571" s="30"/>
    </row>
    <row r="24572" spans="17:17" x14ac:dyDescent="0.25">
      <c r="Q24572" s="30"/>
    </row>
    <row r="24573" spans="17:17" x14ac:dyDescent="0.25">
      <c r="Q24573" s="30"/>
    </row>
    <row r="24574" spans="17:17" x14ac:dyDescent="0.25">
      <c r="Q24574" s="30"/>
    </row>
    <row r="24575" spans="17:17" x14ac:dyDescent="0.25">
      <c r="Q24575" s="30"/>
    </row>
    <row r="24576" spans="17:17" x14ac:dyDescent="0.25">
      <c r="Q24576" s="30"/>
    </row>
    <row r="24577" spans="17:17" x14ac:dyDescent="0.25">
      <c r="Q24577" s="30"/>
    </row>
    <row r="24578" spans="17:17" x14ac:dyDescent="0.25">
      <c r="Q24578" s="30"/>
    </row>
    <row r="24579" spans="17:17" x14ac:dyDescent="0.25">
      <c r="Q24579" s="30"/>
    </row>
    <row r="24580" spans="17:17" x14ac:dyDescent="0.25">
      <c r="Q24580" s="30"/>
    </row>
    <row r="24581" spans="17:17" x14ac:dyDescent="0.25">
      <c r="Q24581" s="30"/>
    </row>
    <row r="24582" spans="17:17" x14ac:dyDescent="0.25">
      <c r="Q24582" s="30"/>
    </row>
    <row r="24583" spans="17:17" x14ac:dyDescent="0.25">
      <c r="Q24583" s="30"/>
    </row>
    <row r="24584" spans="17:17" x14ac:dyDescent="0.25">
      <c r="Q24584" s="30"/>
    </row>
    <row r="24585" spans="17:17" x14ac:dyDescent="0.25">
      <c r="Q24585" s="30"/>
    </row>
    <row r="24586" spans="17:17" x14ac:dyDescent="0.25">
      <c r="Q24586" s="30"/>
    </row>
    <row r="24587" spans="17:17" x14ac:dyDescent="0.25">
      <c r="Q24587" s="30"/>
    </row>
    <row r="24588" spans="17:17" x14ac:dyDescent="0.25">
      <c r="Q24588" s="30"/>
    </row>
    <row r="24589" spans="17:17" x14ac:dyDescent="0.25">
      <c r="Q24589" s="30"/>
    </row>
    <row r="24590" spans="17:17" x14ac:dyDescent="0.25">
      <c r="Q24590" s="30"/>
    </row>
    <row r="24591" spans="17:17" x14ac:dyDescent="0.25">
      <c r="Q24591" s="30"/>
    </row>
    <row r="24592" spans="17:17" x14ac:dyDescent="0.25">
      <c r="Q24592" s="30"/>
    </row>
    <row r="24593" spans="17:17" x14ac:dyDescent="0.25">
      <c r="Q24593" s="30"/>
    </row>
    <row r="24594" spans="17:17" x14ac:dyDescent="0.25">
      <c r="Q24594" s="30"/>
    </row>
    <row r="24595" spans="17:17" x14ac:dyDescent="0.25">
      <c r="Q24595" s="30"/>
    </row>
    <row r="24596" spans="17:17" x14ac:dyDescent="0.25">
      <c r="Q24596" s="30"/>
    </row>
    <row r="24597" spans="17:17" x14ac:dyDescent="0.25">
      <c r="Q24597" s="30"/>
    </row>
    <row r="24598" spans="17:17" x14ac:dyDescent="0.25">
      <c r="Q24598" s="30"/>
    </row>
    <row r="24599" spans="17:17" x14ac:dyDescent="0.25">
      <c r="Q24599" s="30"/>
    </row>
    <row r="24600" spans="17:17" x14ac:dyDescent="0.25">
      <c r="Q24600" s="30"/>
    </row>
    <row r="24601" spans="17:17" x14ac:dyDescent="0.25">
      <c r="Q24601" s="30"/>
    </row>
    <row r="24602" spans="17:17" x14ac:dyDescent="0.25">
      <c r="Q24602" s="30"/>
    </row>
    <row r="24603" spans="17:17" x14ac:dyDescent="0.25">
      <c r="Q24603" s="30"/>
    </row>
    <row r="24604" spans="17:17" x14ac:dyDescent="0.25">
      <c r="Q24604" s="30"/>
    </row>
    <row r="24605" spans="17:17" x14ac:dyDescent="0.25">
      <c r="Q24605" s="30"/>
    </row>
    <row r="24606" spans="17:17" x14ac:dyDescent="0.25">
      <c r="Q24606" s="30"/>
    </row>
    <row r="24607" spans="17:17" x14ac:dyDescent="0.25">
      <c r="Q24607" s="30"/>
    </row>
    <row r="24608" spans="17:17" x14ac:dyDescent="0.25">
      <c r="Q24608" s="30"/>
    </row>
    <row r="24609" spans="17:17" x14ac:dyDescent="0.25">
      <c r="Q24609" s="30"/>
    </row>
    <row r="24610" spans="17:17" x14ac:dyDescent="0.25">
      <c r="Q24610" s="30"/>
    </row>
    <row r="24611" spans="17:17" x14ac:dyDescent="0.25">
      <c r="Q24611" s="30"/>
    </row>
    <row r="24612" spans="17:17" x14ac:dyDescent="0.25">
      <c r="Q24612" s="30"/>
    </row>
    <row r="24613" spans="17:17" x14ac:dyDescent="0.25">
      <c r="Q24613" s="30"/>
    </row>
    <row r="24614" spans="17:17" x14ac:dyDescent="0.25">
      <c r="Q24614" s="30"/>
    </row>
    <row r="24615" spans="17:17" x14ac:dyDescent="0.25">
      <c r="Q24615" s="30"/>
    </row>
    <row r="24616" spans="17:17" x14ac:dyDescent="0.25">
      <c r="Q24616" s="30"/>
    </row>
    <row r="24617" spans="17:17" x14ac:dyDescent="0.25">
      <c r="Q24617" s="30"/>
    </row>
    <row r="24618" spans="17:17" x14ac:dyDescent="0.25">
      <c r="Q24618" s="30"/>
    </row>
    <row r="24619" spans="17:17" x14ac:dyDescent="0.25">
      <c r="Q24619" s="30"/>
    </row>
    <row r="24620" spans="17:17" x14ac:dyDescent="0.25">
      <c r="Q24620" s="30"/>
    </row>
    <row r="24621" spans="17:17" x14ac:dyDescent="0.25">
      <c r="Q24621" s="30"/>
    </row>
    <row r="24622" spans="17:17" x14ac:dyDescent="0.25">
      <c r="Q24622" s="30"/>
    </row>
    <row r="24623" spans="17:17" x14ac:dyDescent="0.25">
      <c r="Q24623" s="30"/>
    </row>
    <row r="24624" spans="17:17" x14ac:dyDescent="0.25">
      <c r="Q24624" s="30"/>
    </row>
    <row r="24625" spans="17:17" x14ac:dyDescent="0.25">
      <c r="Q24625" s="30"/>
    </row>
    <row r="24626" spans="17:17" x14ac:dyDescent="0.25">
      <c r="Q24626" s="30"/>
    </row>
    <row r="24627" spans="17:17" x14ac:dyDescent="0.25">
      <c r="Q24627" s="30"/>
    </row>
    <row r="24628" spans="17:17" x14ac:dyDescent="0.25">
      <c r="Q24628" s="30"/>
    </row>
    <row r="24629" spans="17:17" x14ac:dyDescent="0.25">
      <c r="Q24629" s="30"/>
    </row>
    <row r="24630" spans="17:17" x14ac:dyDescent="0.25">
      <c r="Q24630" s="30"/>
    </row>
    <row r="24631" spans="17:17" x14ac:dyDescent="0.25">
      <c r="Q24631" s="30"/>
    </row>
    <row r="24632" spans="17:17" x14ac:dyDescent="0.25">
      <c r="Q24632" s="30"/>
    </row>
    <row r="24633" spans="17:17" x14ac:dyDescent="0.25">
      <c r="Q24633" s="30"/>
    </row>
    <row r="24634" spans="17:17" x14ac:dyDescent="0.25">
      <c r="Q24634" s="30"/>
    </row>
    <row r="24635" spans="17:17" x14ac:dyDescent="0.25">
      <c r="Q24635" s="30"/>
    </row>
    <row r="24636" spans="17:17" x14ac:dyDescent="0.25">
      <c r="Q24636" s="30"/>
    </row>
    <row r="24637" spans="17:17" x14ac:dyDescent="0.25">
      <c r="Q24637" s="30"/>
    </row>
    <row r="24638" spans="17:17" x14ac:dyDescent="0.25">
      <c r="Q24638" s="30"/>
    </row>
    <row r="24639" spans="17:17" x14ac:dyDescent="0.25">
      <c r="Q24639" s="30"/>
    </row>
    <row r="24640" spans="17:17" x14ac:dyDescent="0.25">
      <c r="Q24640" s="30"/>
    </row>
    <row r="24641" spans="17:17" x14ac:dyDescent="0.25">
      <c r="Q24641" s="30"/>
    </row>
    <row r="24642" spans="17:17" x14ac:dyDescent="0.25">
      <c r="Q24642" s="30"/>
    </row>
    <row r="24643" spans="17:17" x14ac:dyDescent="0.25">
      <c r="Q24643" s="30"/>
    </row>
    <row r="24644" spans="17:17" x14ac:dyDescent="0.25">
      <c r="Q24644" s="30"/>
    </row>
    <row r="24645" spans="17:17" x14ac:dyDescent="0.25">
      <c r="Q24645" s="30"/>
    </row>
    <row r="24646" spans="17:17" x14ac:dyDescent="0.25">
      <c r="Q24646" s="30"/>
    </row>
    <row r="24647" spans="17:17" x14ac:dyDescent="0.25">
      <c r="Q24647" s="30"/>
    </row>
    <row r="24648" spans="17:17" x14ac:dyDescent="0.25">
      <c r="Q24648" s="30"/>
    </row>
    <row r="24649" spans="17:17" x14ac:dyDescent="0.25">
      <c r="Q24649" s="30"/>
    </row>
    <row r="24650" spans="17:17" x14ac:dyDescent="0.25">
      <c r="Q24650" s="30"/>
    </row>
    <row r="24651" spans="17:17" x14ac:dyDescent="0.25">
      <c r="Q24651" s="30"/>
    </row>
    <row r="24652" spans="17:17" x14ac:dyDescent="0.25">
      <c r="Q24652" s="30"/>
    </row>
    <row r="24653" spans="17:17" x14ac:dyDescent="0.25">
      <c r="Q24653" s="30"/>
    </row>
    <row r="24654" spans="17:17" x14ac:dyDescent="0.25">
      <c r="Q24654" s="30"/>
    </row>
    <row r="24655" spans="17:17" x14ac:dyDescent="0.25">
      <c r="Q24655" s="30"/>
    </row>
    <row r="24656" spans="17:17" x14ac:dyDescent="0.25">
      <c r="Q24656" s="30"/>
    </row>
    <row r="24657" spans="17:17" x14ac:dyDescent="0.25">
      <c r="Q24657" s="30"/>
    </row>
    <row r="24658" spans="17:17" x14ac:dyDescent="0.25">
      <c r="Q24658" s="30"/>
    </row>
    <row r="24659" spans="17:17" x14ac:dyDescent="0.25">
      <c r="Q24659" s="30"/>
    </row>
    <row r="24660" spans="17:17" x14ac:dyDescent="0.25">
      <c r="Q24660" s="30"/>
    </row>
    <row r="24661" spans="17:17" x14ac:dyDescent="0.25">
      <c r="Q24661" s="30"/>
    </row>
    <row r="24662" spans="17:17" x14ac:dyDescent="0.25">
      <c r="Q24662" s="30"/>
    </row>
    <row r="24663" spans="17:17" x14ac:dyDescent="0.25">
      <c r="Q24663" s="30"/>
    </row>
    <row r="24664" spans="17:17" x14ac:dyDescent="0.25">
      <c r="Q24664" s="30"/>
    </row>
    <row r="24665" spans="17:17" x14ac:dyDescent="0.25">
      <c r="Q24665" s="30"/>
    </row>
    <row r="24666" spans="17:17" x14ac:dyDescent="0.25">
      <c r="Q24666" s="30"/>
    </row>
    <row r="24667" spans="17:17" x14ac:dyDescent="0.25">
      <c r="Q24667" s="30"/>
    </row>
    <row r="24668" spans="17:17" x14ac:dyDescent="0.25">
      <c r="Q24668" s="30"/>
    </row>
    <row r="24669" spans="17:17" x14ac:dyDescent="0.25">
      <c r="Q24669" s="30"/>
    </row>
    <row r="24670" spans="17:17" x14ac:dyDescent="0.25">
      <c r="Q24670" s="30"/>
    </row>
    <row r="24671" spans="17:17" x14ac:dyDescent="0.25">
      <c r="Q24671" s="30"/>
    </row>
    <row r="24672" spans="17:17" x14ac:dyDescent="0.25">
      <c r="Q24672" s="30"/>
    </row>
    <row r="24673" spans="17:17" x14ac:dyDescent="0.25">
      <c r="Q24673" s="30"/>
    </row>
    <row r="24674" spans="17:17" x14ac:dyDescent="0.25">
      <c r="Q24674" s="30"/>
    </row>
    <row r="24675" spans="17:17" x14ac:dyDescent="0.25">
      <c r="Q24675" s="30"/>
    </row>
    <row r="24676" spans="17:17" x14ac:dyDescent="0.25">
      <c r="Q24676" s="30"/>
    </row>
    <row r="24677" spans="17:17" x14ac:dyDescent="0.25">
      <c r="Q24677" s="30"/>
    </row>
    <row r="24678" spans="17:17" x14ac:dyDescent="0.25">
      <c r="Q24678" s="30"/>
    </row>
    <row r="24679" spans="17:17" x14ac:dyDescent="0.25">
      <c r="Q24679" s="30"/>
    </row>
    <row r="24680" spans="17:17" x14ac:dyDescent="0.25">
      <c r="Q24680" s="30"/>
    </row>
    <row r="24681" spans="17:17" x14ac:dyDescent="0.25">
      <c r="Q24681" s="30"/>
    </row>
    <row r="24682" spans="17:17" x14ac:dyDescent="0.25">
      <c r="Q24682" s="30"/>
    </row>
    <row r="24683" spans="17:17" x14ac:dyDescent="0.25">
      <c r="Q24683" s="30"/>
    </row>
    <row r="24684" spans="17:17" x14ac:dyDescent="0.25">
      <c r="Q24684" s="30"/>
    </row>
    <row r="24685" spans="17:17" x14ac:dyDescent="0.25">
      <c r="Q24685" s="30"/>
    </row>
    <row r="24686" spans="17:17" x14ac:dyDescent="0.25">
      <c r="Q24686" s="30"/>
    </row>
    <row r="24687" spans="17:17" x14ac:dyDescent="0.25">
      <c r="Q24687" s="30"/>
    </row>
    <row r="24688" spans="17:17" x14ac:dyDescent="0.25">
      <c r="Q24688" s="30"/>
    </row>
    <row r="24689" spans="17:17" x14ac:dyDescent="0.25">
      <c r="Q24689" s="30"/>
    </row>
    <row r="24690" spans="17:17" x14ac:dyDescent="0.25">
      <c r="Q24690" s="30"/>
    </row>
    <row r="24691" spans="17:17" x14ac:dyDescent="0.25">
      <c r="Q24691" s="30"/>
    </row>
    <row r="24692" spans="17:17" x14ac:dyDescent="0.25">
      <c r="Q24692" s="30"/>
    </row>
    <row r="24693" spans="17:17" x14ac:dyDescent="0.25">
      <c r="Q24693" s="30"/>
    </row>
    <row r="24694" spans="17:17" x14ac:dyDescent="0.25">
      <c r="Q24694" s="30"/>
    </row>
    <row r="24695" spans="17:17" x14ac:dyDescent="0.25">
      <c r="Q24695" s="30"/>
    </row>
    <row r="24696" spans="17:17" x14ac:dyDescent="0.25">
      <c r="Q24696" s="30"/>
    </row>
    <row r="24697" spans="17:17" x14ac:dyDescent="0.25">
      <c r="Q24697" s="30"/>
    </row>
    <row r="24698" spans="17:17" x14ac:dyDescent="0.25">
      <c r="Q24698" s="30"/>
    </row>
    <row r="24699" spans="17:17" x14ac:dyDescent="0.25">
      <c r="Q24699" s="30"/>
    </row>
    <row r="24700" spans="17:17" x14ac:dyDescent="0.25">
      <c r="Q24700" s="30"/>
    </row>
    <row r="24701" spans="17:17" x14ac:dyDescent="0.25">
      <c r="Q24701" s="30"/>
    </row>
    <row r="24702" spans="17:17" x14ac:dyDescent="0.25">
      <c r="Q24702" s="30"/>
    </row>
    <row r="24703" spans="17:17" x14ac:dyDescent="0.25">
      <c r="Q24703" s="30"/>
    </row>
    <row r="24704" spans="17:17" x14ac:dyDescent="0.25">
      <c r="Q24704" s="30"/>
    </row>
    <row r="24705" spans="17:17" x14ac:dyDescent="0.25">
      <c r="Q24705" s="30"/>
    </row>
    <row r="24706" spans="17:17" x14ac:dyDescent="0.25">
      <c r="Q24706" s="30"/>
    </row>
    <row r="24707" spans="17:17" x14ac:dyDescent="0.25">
      <c r="Q24707" s="30"/>
    </row>
    <row r="24708" spans="17:17" x14ac:dyDescent="0.25">
      <c r="Q24708" s="30"/>
    </row>
    <row r="24709" spans="17:17" x14ac:dyDescent="0.25">
      <c r="Q24709" s="30"/>
    </row>
    <row r="24710" spans="17:17" x14ac:dyDescent="0.25">
      <c r="Q24710" s="30"/>
    </row>
    <row r="24711" spans="17:17" x14ac:dyDescent="0.25">
      <c r="Q24711" s="30"/>
    </row>
    <row r="24712" spans="17:17" x14ac:dyDescent="0.25">
      <c r="Q24712" s="30"/>
    </row>
    <row r="24713" spans="17:17" x14ac:dyDescent="0.25">
      <c r="Q24713" s="30"/>
    </row>
    <row r="24714" spans="17:17" x14ac:dyDescent="0.25">
      <c r="Q24714" s="30"/>
    </row>
    <row r="24715" spans="17:17" x14ac:dyDescent="0.25">
      <c r="Q24715" s="30"/>
    </row>
    <row r="24716" spans="17:17" x14ac:dyDescent="0.25">
      <c r="Q24716" s="30"/>
    </row>
    <row r="24717" spans="17:17" x14ac:dyDescent="0.25">
      <c r="Q24717" s="30"/>
    </row>
    <row r="24718" spans="17:17" x14ac:dyDescent="0.25">
      <c r="Q24718" s="30"/>
    </row>
    <row r="24719" spans="17:17" x14ac:dyDescent="0.25">
      <c r="Q24719" s="30"/>
    </row>
    <row r="24720" spans="17:17" x14ac:dyDescent="0.25">
      <c r="Q24720" s="30"/>
    </row>
    <row r="24721" spans="17:17" x14ac:dyDescent="0.25">
      <c r="Q24721" s="30"/>
    </row>
    <row r="24722" spans="17:17" x14ac:dyDescent="0.25">
      <c r="Q24722" s="30"/>
    </row>
    <row r="24723" spans="17:17" x14ac:dyDescent="0.25">
      <c r="Q24723" s="30"/>
    </row>
    <row r="24724" spans="17:17" x14ac:dyDescent="0.25">
      <c r="Q24724" s="30"/>
    </row>
    <row r="24725" spans="17:17" x14ac:dyDescent="0.25">
      <c r="Q24725" s="30"/>
    </row>
    <row r="24726" spans="17:17" x14ac:dyDescent="0.25">
      <c r="Q24726" s="30"/>
    </row>
    <row r="24727" spans="17:17" x14ac:dyDescent="0.25">
      <c r="Q24727" s="30"/>
    </row>
    <row r="24728" spans="17:17" x14ac:dyDescent="0.25">
      <c r="Q24728" s="30"/>
    </row>
    <row r="24729" spans="17:17" x14ac:dyDescent="0.25">
      <c r="Q24729" s="30"/>
    </row>
    <row r="24730" spans="17:17" x14ac:dyDescent="0.25">
      <c r="Q24730" s="30"/>
    </row>
    <row r="24731" spans="17:17" x14ac:dyDescent="0.25">
      <c r="Q24731" s="30"/>
    </row>
    <row r="24732" spans="17:17" x14ac:dyDescent="0.25">
      <c r="Q24732" s="30"/>
    </row>
    <row r="24733" spans="17:17" x14ac:dyDescent="0.25">
      <c r="Q24733" s="30"/>
    </row>
    <row r="24734" spans="17:17" x14ac:dyDescent="0.25">
      <c r="Q24734" s="30"/>
    </row>
    <row r="24735" spans="17:17" x14ac:dyDescent="0.25">
      <c r="Q24735" s="30"/>
    </row>
    <row r="24736" spans="17:17" x14ac:dyDescent="0.25">
      <c r="Q24736" s="30"/>
    </row>
    <row r="24737" spans="17:17" x14ac:dyDescent="0.25">
      <c r="Q24737" s="30"/>
    </row>
    <row r="24738" spans="17:17" x14ac:dyDescent="0.25">
      <c r="Q24738" s="30"/>
    </row>
    <row r="24739" spans="17:17" x14ac:dyDescent="0.25">
      <c r="Q24739" s="30"/>
    </row>
    <row r="24740" spans="17:17" x14ac:dyDescent="0.25">
      <c r="Q24740" s="30"/>
    </row>
    <row r="24741" spans="17:17" x14ac:dyDescent="0.25">
      <c r="Q24741" s="30"/>
    </row>
    <row r="24742" spans="17:17" x14ac:dyDescent="0.25">
      <c r="Q24742" s="30"/>
    </row>
    <row r="24743" spans="17:17" x14ac:dyDescent="0.25">
      <c r="Q24743" s="30"/>
    </row>
    <row r="24744" spans="17:17" x14ac:dyDescent="0.25">
      <c r="Q24744" s="30"/>
    </row>
    <row r="24745" spans="17:17" x14ac:dyDescent="0.25">
      <c r="Q24745" s="30"/>
    </row>
    <row r="24746" spans="17:17" x14ac:dyDescent="0.25">
      <c r="Q24746" s="30"/>
    </row>
    <row r="24747" spans="17:17" x14ac:dyDescent="0.25">
      <c r="Q24747" s="30"/>
    </row>
    <row r="24748" spans="17:17" x14ac:dyDescent="0.25">
      <c r="Q24748" s="30"/>
    </row>
    <row r="24749" spans="17:17" x14ac:dyDescent="0.25">
      <c r="Q24749" s="30"/>
    </row>
    <row r="24750" spans="17:17" x14ac:dyDescent="0.25">
      <c r="Q24750" s="30"/>
    </row>
    <row r="24751" spans="17:17" x14ac:dyDescent="0.25">
      <c r="Q24751" s="30"/>
    </row>
    <row r="24752" spans="17:17" x14ac:dyDescent="0.25">
      <c r="Q24752" s="30"/>
    </row>
    <row r="24753" spans="17:17" x14ac:dyDescent="0.25">
      <c r="Q24753" s="30"/>
    </row>
    <row r="24754" spans="17:17" x14ac:dyDescent="0.25">
      <c r="Q24754" s="30"/>
    </row>
    <row r="24755" spans="17:17" x14ac:dyDescent="0.25">
      <c r="Q24755" s="30"/>
    </row>
    <row r="24756" spans="17:17" x14ac:dyDescent="0.25">
      <c r="Q24756" s="30"/>
    </row>
    <row r="24757" spans="17:17" x14ac:dyDescent="0.25">
      <c r="Q24757" s="30"/>
    </row>
    <row r="24758" spans="17:17" x14ac:dyDescent="0.25">
      <c r="Q24758" s="30"/>
    </row>
    <row r="24759" spans="17:17" x14ac:dyDescent="0.25">
      <c r="Q24759" s="30"/>
    </row>
    <row r="24760" spans="17:17" x14ac:dyDescent="0.25">
      <c r="Q24760" s="30"/>
    </row>
    <row r="24761" spans="17:17" x14ac:dyDescent="0.25">
      <c r="Q24761" s="30"/>
    </row>
    <row r="24762" spans="17:17" x14ac:dyDescent="0.25">
      <c r="Q24762" s="30"/>
    </row>
    <row r="24763" spans="17:17" x14ac:dyDescent="0.25">
      <c r="Q24763" s="30"/>
    </row>
    <row r="24764" spans="17:17" x14ac:dyDescent="0.25">
      <c r="Q24764" s="30"/>
    </row>
    <row r="24765" spans="17:17" x14ac:dyDescent="0.25">
      <c r="Q24765" s="30"/>
    </row>
    <row r="24766" spans="17:17" x14ac:dyDescent="0.25">
      <c r="Q24766" s="30"/>
    </row>
    <row r="24767" spans="17:17" x14ac:dyDescent="0.25">
      <c r="Q24767" s="30"/>
    </row>
    <row r="24768" spans="17:17" x14ac:dyDescent="0.25">
      <c r="Q24768" s="30"/>
    </row>
    <row r="24769" spans="17:17" x14ac:dyDescent="0.25">
      <c r="Q24769" s="30"/>
    </row>
    <row r="24770" spans="17:17" x14ac:dyDescent="0.25">
      <c r="Q24770" s="30"/>
    </row>
    <row r="24771" spans="17:17" x14ac:dyDescent="0.25">
      <c r="Q24771" s="30"/>
    </row>
    <row r="24772" spans="17:17" x14ac:dyDescent="0.25">
      <c r="Q24772" s="30"/>
    </row>
    <row r="24773" spans="17:17" x14ac:dyDescent="0.25">
      <c r="Q24773" s="30"/>
    </row>
    <row r="24774" spans="17:17" x14ac:dyDescent="0.25">
      <c r="Q24774" s="30"/>
    </row>
    <row r="24775" spans="17:17" x14ac:dyDescent="0.25">
      <c r="Q24775" s="30"/>
    </row>
    <row r="24776" spans="17:17" x14ac:dyDescent="0.25">
      <c r="Q24776" s="30"/>
    </row>
    <row r="24777" spans="17:17" x14ac:dyDescent="0.25">
      <c r="Q24777" s="30"/>
    </row>
    <row r="24778" spans="17:17" x14ac:dyDescent="0.25">
      <c r="Q24778" s="30"/>
    </row>
    <row r="24779" spans="17:17" x14ac:dyDescent="0.25">
      <c r="Q24779" s="30"/>
    </row>
    <row r="24780" spans="17:17" x14ac:dyDescent="0.25">
      <c r="Q24780" s="30"/>
    </row>
    <row r="24781" spans="17:17" x14ac:dyDescent="0.25">
      <c r="Q24781" s="30"/>
    </row>
    <row r="24782" spans="17:17" x14ac:dyDescent="0.25">
      <c r="Q24782" s="30"/>
    </row>
    <row r="24783" spans="17:17" x14ac:dyDescent="0.25">
      <c r="Q24783" s="30"/>
    </row>
    <row r="24784" spans="17:17" x14ac:dyDescent="0.25">
      <c r="Q24784" s="30"/>
    </row>
    <row r="24785" spans="17:17" x14ac:dyDescent="0.25">
      <c r="Q24785" s="30"/>
    </row>
    <row r="24786" spans="17:17" x14ac:dyDescent="0.25">
      <c r="Q24786" s="30"/>
    </row>
    <row r="24787" spans="17:17" x14ac:dyDescent="0.25">
      <c r="Q24787" s="30"/>
    </row>
    <row r="24788" spans="17:17" x14ac:dyDescent="0.25">
      <c r="Q24788" s="30"/>
    </row>
    <row r="24789" spans="17:17" x14ac:dyDescent="0.25">
      <c r="Q24789" s="30"/>
    </row>
    <row r="24790" spans="17:17" x14ac:dyDescent="0.25">
      <c r="Q24790" s="30"/>
    </row>
    <row r="24791" spans="17:17" x14ac:dyDescent="0.25">
      <c r="Q24791" s="30"/>
    </row>
    <row r="24792" spans="17:17" x14ac:dyDescent="0.25">
      <c r="Q24792" s="30"/>
    </row>
    <row r="24793" spans="17:17" x14ac:dyDescent="0.25">
      <c r="Q24793" s="30"/>
    </row>
    <row r="24794" spans="17:17" x14ac:dyDescent="0.25">
      <c r="Q24794" s="30"/>
    </row>
    <row r="24795" spans="17:17" x14ac:dyDescent="0.25">
      <c r="Q24795" s="30"/>
    </row>
    <row r="24796" spans="17:17" x14ac:dyDescent="0.25">
      <c r="Q24796" s="30"/>
    </row>
    <row r="24797" spans="17:17" x14ac:dyDescent="0.25">
      <c r="Q24797" s="30"/>
    </row>
    <row r="24798" spans="17:17" x14ac:dyDescent="0.25">
      <c r="Q24798" s="30"/>
    </row>
    <row r="24799" spans="17:17" x14ac:dyDescent="0.25">
      <c r="Q24799" s="30"/>
    </row>
    <row r="24800" spans="17:17" x14ac:dyDescent="0.25">
      <c r="Q24800" s="30"/>
    </row>
    <row r="24801" spans="17:17" x14ac:dyDescent="0.25">
      <c r="Q24801" s="30"/>
    </row>
    <row r="24802" spans="17:17" x14ac:dyDescent="0.25">
      <c r="Q24802" s="30"/>
    </row>
    <row r="24803" spans="17:17" x14ac:dyDescent="0.25">
      <c r="Q24803" s="30"/>
    </row>
    <row r="24804" spans="17:17" x14ac:dyDescent="0.25">
      <c r="Q24804" s="30"/>
    </row>
    <row r="24805" spans="17:17" x14ac:dyDescent="0.25">
      <c r="Q24805" s="30"/>
    </row>
    <row r="24806" spans="17:17" x14ac:dyDescent="0.25">
      <c r="Q24806" s="30"/>
    </row>
    <row r="24807" spans="17:17" x14ac:dyDescent="0.25">
      <c r="Q24807" s="30"/>
    </row>
    <row r="24808" spans="17:17" x14ac:dyDescent="0.25">
      <c r="Q24808" s="30"/>
    </row>
    <row r="24809" spans="17:17" x14ac:dyDescent="0.25">
      <c r="Q24809" s="30"/>
    </row>
    <row r="24810" spans="17:17" x14ac:dyDescent="0.25">
      <c r="Q24810" s="30"/>
    </row>
    <row r="24811" spans="17:17" x14ac:dyDescent="0.25">
      <c r="Q24811" s="30"/>
    </row>
    <row r="24812" spans="17:17" x14ac:dyDescent="0.25">
      <c r="Q24812" s="30"/>
    </row>
    <row r="24813" spans="17:17" x14ac:dyDescent="0.25">
      <c r="Q24813" s="30"/>
    </row>
    <row r="24814" spans="17:17" x14ac:dyDescent="0.25">
      <c r="Q24814" s="30"/>
    </row>
    <row r="24815" spans="17:17" x14ac:dyDescent="0.25">
      <c r="Q24815" s="30"/>
    </row>
    <row r="24816" spans="17:17" x14ac:dyDescent="0.25">
      <c r="Q24816" s="30"/>
    </row>
    <row r="24817" spans="17:17" x14ac:dyDescent="0.25">
      <c r="Q24817" s="30"/>
    </row>
    <row r="24818" spans="17:17" x14ac:dyDescent="0.25">
      <c r="Q24818" s="30"/>
    </row>
    <row r="24819" spans="17:17" x14ac:dyDescent="0.25">
      <c r="Q24819" s="30"/>
    </row>
    <row r="24820" spans="17:17" x14ac:dyDescent="0.25">
      <c r="Q24820" s="30"/>
    </row>
    <row r="24821" spans="17:17" x14ac:dyDescent="0.25">
      <c r="Q24821" s="30"/>
    </row>
    <row r="24822" spans="17:17" x14ac:dyDescent="0.25">
      <c r="Q24822" s="30"/>
    </row>
    <row r="24823" spans="17:17" x14ac:dyDescent="0.25">
      <c r="Q24823" s="30"/>
    </row>
    <row r="24824" spans="17:17" x14ac:dyDescent="0.25">
      <c r="Q24824" s="30"/>
    </row>
    <row r="24825" spans="17:17" x14ac:dyDescent="0.25">
      <c r="Q24825" s="30"/>
    </row>
    <row r="24826" spans="17:17" x14ac:dyDescent="0.25">
      <c r="Q24826" s="30"/>
    </row>
    <row r="24827" spans="17:17" x14ac:dyDescent="0.25">
      <c r="Q24827" s="30"/>
    </row>
    <row r="24828" spans="17:17" x14ac:dyDescent="0.25">
      <c r="Q24828" s="30"/>
    </row>
    <row r="24829" spans="17:17" x14ac:dyDescent="0.25">
      <c r="Q24829" s="30"/>
    </row>
    <row r="24830" spans="17:17" x14ac:dyDescent="0.25">
      <c r="Q24830" s="30"/>
    </row>
    <row r="24831" spans="17:17" x14ac:dyDescent="0.25">
      <c r="Q24831" s="30"/>
    </row>
    <row r="24832" spans="17:17" x14ac:dyDescent="0.25">
      <c r="Q24832" s="30"/>
    </row>
    <row r="24833" spans="17:17" x14ac:dyDescent="0.25">
      <c r="Q24833" s="30"/>
    </row>
    <row r="24834" spans="17:17" x14ac:dyDescent="0.25">
      <c r="Q24834" s="30"/>
    </row>
    <row r="24835" spans="17:17" x14ac:dyDescent="0.25">
      <c r="Q24835" s="30"/>
    </row>
    <row r="24836" spans="17:17" x14ac:dyDescent="0.25">
      <c r="Q24836" s="30"/>
    </row>
    <row r="24837" spans="17:17" x14ac:dyDescent="0.25">
      <c r="Q24837" s="30"/>
    </row>
    <row r="24838" spans="17:17" x14ac:dyDescent="0.25">
      <c r="Q24838" s="30"/>
    </row>
    <row r="24839" spans="17:17" x14ac:dyDescent="0.25">
      <c r="Q24839" s="30"/>
    </row>
    <row r="24840" spans="17:17" x14ac:dyDescent="0.25">
      <c r="Q24840" s="30"/>
    </row>
    <row r="24841" spans="17:17" x14ac:dyDescent="0.25">
      <c r="Q24841" s="30"/>
    </row>
    <row r="24842" spans="17:17" x14ac:dyDescent="0.25">
      <c r="Q24842" s="30"/>
    </row>
    <row r="24843" spans="17:17" x14ac:dyDescent="0.25">
      <c r="Q24843" s="30"/>
    </row>
    <row r="24844" spans="17:17" x14ac:dyDescent="0.25">
      <c r="Q24844" s="30"/>
    </row>
    <row r="24845" spans="17:17" x14ac:dyDescent="0.25">
      <c r="Q24845" s="30"/>
    </row>
    <row r="24846" spans="17:17" x14ac:dyDescent="0.25">
      <c r="Q24846" s="30"/>
    </row>
    <row r="24847" spans="17:17" x14ac:dyDescent="0.25">
      <c r="Q24847" s="30"/>
    </row>
    <row r="24848" spans="17:17" x14ac:dyDescent="0.25">
      <c r="Q24848" s="30"/>
    </row>
    <row r="24849" spans="17:17" x14ac:dyDescent="0.25">
      <c r="Q24849" s="30"/>
    </row>
    <row r="24850" spans="17:17" x14ac:dyDescent="0.25">
      <c r="Q24850" s="30"/>
    </row>
    <row r="24851" spans="17:17" x14ac:dyDescent="0.25">
      <c r="Q24851" s="30"/>
    </row>
    <row r="24852" spans="17:17" x14ac:dyDescent="0.25">
      <c r="Q24852" s="30"/>
    </row>
    <row r="24853" spans="17:17" x14ac:dyDescent="0.25">
      <c r="Q24853" s="30"/>
    </row>
    <row r="24854" spans="17:17" x14ac:dyDescent="0.25">
      <c r="Q24854" s="30"/>
    </row>
    <row r="24855" spans="17:17" x14ac:dyDescent="0.25">
      <c r="Q24855" s="30"/>
    </row>
    <row r="24856" spans="17:17" x14ac:dyDescent="0.25">
      <c r="Q24856" s="30"/>
    </row>
    <row r="24857" spans="17:17" x14ac:dyDescent="0.25">
      <c r="Q24857" s="30"/>
    </row>
    <row r="24858" spans="17:17" x14ac:dyDescent="0.25">
      <c r="Q24858" s="30"/>
    </row>
    <row r="24859" spans="17:17" x14ac:dyDescent="0.25">
      <c r="Q24859" s="30"/>
    </row>
    <row r="24860" spans="17:17" x14ac:dyDescent="0.25">
      <c r="Q24860" s="30"/>
    </row>
    <row r="24861" spans="17:17" x14ac:dyDescent="0.25">
      <c r="Q24861" s="30"/>
    </row>
    <row r="24862" spans="17:17" x14ac:dyDescent="0.25">
      <c r="Q24862" s="30"/>
    </row>
    <row r="24863" spans="17:17" x14ac:dyDescent="0.25">
      <c r="Q24863" s="30"/>
    </row>
    <row r="24864" spans="17:17" x14ac:dyDescent="0.25">
      <c r="Q24864" s="30"/>
    </row>
    <row r="24865" spans="17:17" x14ac:dyDescent="0.25">
      <c r="Q24865" s="30"/>
    </row>
    <row r="24866" spans="17:17" x14ac:dyDescent="0.25">
      <c r="Q24866" s="30"/>
    </row>
    <row r="24867" spans="17:17" x14ac:dyDescent="0.25">
      <c r="Q24867" s="30"/>
    </row>
    <row r="24868" spans="17:17" x14ac:dyDescent="0.25">
      <c r="Q24868" s="30"/>
    </row>
    <row r="24869" spans="17:17" x14ac:dyDescent="0.25">
      <c r="Q24869" s="30"/>
    </row>
    <row r="24870" spans="17:17" x14ac:dyDescent="0.25">
      <c r="Q24870" s="30"/>
    </row>
    <row r="24871" spans="17:17" x14ac:dyDescent="0.25">
      <c r="Q24871" s="30"/>
    </row>
    <row r="24872" spans="17:17" x14ac:dyDescent="0.25">
      <c r="Q24872" s="30"/>
    </row>
    <row r="24873" spans="17:17" x14ac:dyDescent="0.25">
      <c r="Q24873" s="30"/>
    </row>
    <row r="24874" spans="17:17" x14ac:dyDescent="0.25">
      <c r="Q24874" s="30"/>
    </row>
    <row r="24875" spans="17:17" x14ac:dyDescent="0.25">
      <c r="Q24875" s="30"/>
    </row>
    <row r="24876" spans="17:17" x14ac:dyDescent="0.25">
      <c r="Q24876" s="30"/>
    </row>
    <row r="24877" spans="17:17" x14ac:dyDescent="0.25">
      <c r="Q24877" s="30"/>
    </row>
    <row r="24878" spans="17:17" x14ac:dyDescent="0.25">
      <c r="Q24878" s="30"/>
    </row>
    <row r="24879" spans="17:17" x14ac:dyDescent="0.25">
      <c r="Q24879" s="30"/>
    </row>
    <row r="24880" spans="17:17" x14ac:dyDescent="0.25">
      <c r="Q24880" s="30"/>
    </row>
    <row r="24881" spans="17:17" x14ac:dyDescent="0.25">
      <c r="Q24881" s="30"/>
    </row>
    <row r="24882" spans="17:17" x14ac:dyDescent="0.25">
      <c r="Q24882" s="30"/>
    </row>
    <row r="24883" spans="17:17" x14ac:dyDescent="0.25">
      <c r="Q24883" s="30"/>
    </row>
    <row r="24884" spans="17:17" x14ac:dyDescent="0.25">
      <c r="Q24884" s="30"/>
    </row>
    <row r="24885" spans="17:17" x14ac:dyDescent="0.25">
      <c r="Q24885" s="30"/>
    </row>
    <row r="24886" spans="17:17" x14ac:dyDescent="0.25">
      <c r="Q24886" s="30"/>
    </row>
    <row r="24887" spans="17:17" x14ac:dyDescent="0.25">
      <c r="Q24887" s="30"/>
    </row>
    <row r="24888" spans="17:17" x14ac:dyDescent="0.25">
      <c r="Q24888" s="30"/>
    </row>
    <row r="24889" spans="17:17" x14ac:dyDescent="0.25">
      <c r="Q24889" s="30"/>
    </row>
    <row r="24890" spans="17:17" x14ac:dyDescent="0.25">
      <c r="Q24890" s="30"/>
    </row>
    <row r="24891" spans="17:17" x14ac:dyDescent="0.25">
      <c r="Q24891" s="30"/>
    </row>
    <row r="24892" spans="17:17" x14ac:dyDescent="0.25">
      <c r="Q24892" s="30"/>
    </row>
    <row r="24893" spans="17:17" x14ac:dyDescent="0.25">
      <c r="Q24893" s="30"/>
    </row>
    <row r="24894" spans="17:17" x14ac:dyDescent="0.25">
      <c r="Q24894" s="30"/>
    </row>
    <row r="24895" spans="17:17" x14ac:dyDescent="0.25">
      <c r="Q24895" s="30"/>
    </row>
    <row r="24896" spans="17:17" x14ac:dyDescent="0.25">
      <c r="Q24896" s="30"/>
    </row>
    <row r="24897" spans="17:17" x14ac:dyDescent="0.25">
      <c r="Q24897" s="30"/>
    </row>
    <row r="24898" spans="17:17" x14ac:dyDescent="0.25">
      <c r="Q24898" s="30"/>
    </row>
    <row r="24899" spans="17:17" x14ac:dyDescent="0.25">
      <c r="Q24899" s="30"/>
    </row>
    <row r="24900" spans="17:17" x14ac:dyDescent="0.25">
      <c r="Q24900" s="30"/>
    </row>
    <row r="24901" spans="17:17" x14ac:dyDescent="0.25">
      <c r="Q24901" s="30"/>
    </row>
    <row r="24902" spans="17:17" x14ac:dyDescent="0.25">
      <c r="Q24902" s="30"/>
    </row>
    <row r="24903" spans="17:17" x14ac:dyDescent="0.25">
      <c r="Q24903" s="30"/>
    </row>
    <row r="24904" spans="17:17" x14ac:dyDescent="0.25">
      <c r="Q24904" s="30"/>
    </row>
    <row r="24905" spans="17:17" x14ac:dyDescent="0.25">
      <c r="Q24905" s="30"/>
    </row>
    <row r="24906" spans="17:17" x14ac:dyDescent="0.25">
      <c r="Q24906" s="30"/>
    </row>
    <row r="24907" spans="17:17" x14ac:dyDescent="0.25">
      <c r="Q24907" s="30"/>
    </row>
    <row r="24908" spans="17:17" x14ac:dyDescent="0.25">
      <c r="Q24908" s="30"/>
    </row>
    <row r="24909" spans="17:17" x14ac:dyDescent="0.25">
      <c r="Q24909" s="30"/>
    </row>
    <row r="24910" spans="17:17" x14ac:dyDescent="0.25">
      <c r="Q24910" s="30"/>
    </row>
    <row r="24911" spans="17:17" x14ac:dyDescent="0.25">
      <c r="Q24911" s="30"/>
    </row>
    <row r="24912" spans="17:17" x14ac:dyDescent="0.25">
      <c r="Q24912" s="30"/>
    </row>
    <row r="24913" spans="17:17" x14ac:dyDescent="0.25">
      <c r="Q24913" s="30"/>
    </row>
    <row r="24914" spans="17:17" x14ac:dyDescent="0.25">
      <c r="Q24914" s="30"/>
    </row>
    <row r="24915" spans="17:17" x14ac:dyDescent="0.25">
      <c r="Q24915" s="30"/>
    </row>
    <row r="24916" spans="17:17" x14ac:dyDescent="0.25">
      <c r="Q24916" s="30"/>
    </row>
    <row r="24917" spans="17:17" x14ac:dyDescent="0.25">
      <c r="Q24917" s="30"/>
    </row>
    <row r="24918" spans="17:17" x14ac:dyDescent="0.25">
      <c r="Q24918" s="30"/>
    </row>
    <row r="24919" spans="17:17" x14ac:dyDescent="0.25">
      <c r="Q24919" s="30"/>
    </row>
    <row r="24920" spans="17:17" x14ac:dyDescent="0.25">
      <c r="Q24920" s="30"/>
    </row>
    <row r="24921" spans="17:17" x14ac:dyDescent="0.25">
      <c r="Q24921" s="30"/>
    </row>
    <row r="24922" spans="17:17" x14ac:dyDescent="0.25">
      <c r="Q24922" s="30"/>
    </row>
    <row r="24923" spans="17:17" x14ac:dyDescent="0.25">
      <c r="Q24923" s="30"/>
    </row>
    <row r="24924" spans="17:17" x14ac:dyDescent="0.25">
      <c r="Q24924" s="30"/>
    </row>
    <row r="24925" spans="17:17" x14ac:dyDescent="0.25">
      <c r="Q24925" s="30"/>
    </row>
    <row r="24926" spans="17:17" x14ac:dyDescent="0.25">
      <c r="Q24926" s="30"/>
    </row>
    <row r="24927" spans="17:17" x14ac:dyDescent="0.25">
      <c r="Q24927" s="30"/>
    </row>
    <row r="24928" spans="17:17" x14ac:dyDescent="0.25">
      <c r="Q24928" s="30"/>
    </row>
    <row r="24929" spans="17:17" x14ac:dyDescent="0.25">
      <c r="Q24929" s="30"/>
    </row>
    <row r="24930" spans="17:17" x14ac:dyDescent="0.25">
      <c r="Q24930" s="30"/>
    </row>
    <row r="24931" spans="17:17" x14ac:dyDescent="0.25">
      <c r="Q24931" s="30"/>
    </row>
    <row r="24932" spans="17:17" x14ac:dyDescent="0.25">
      <c r="Q24932" s="30"/>
    </row>
    <row r="24933" spans="17:17" x14ac:dyDescent="0.25">
      <c r="Q24933" s="30"/>
    </row>
    <row r="24934" spans="17:17" x14ac:dyDescent="0.25">
      <c r="Q24934" s="30"/>
    </row>
    <row r="24935" spans="17:17" x14ac:dyDescent="0.25">
      <c r="Q24935" s="30"/>
    </row>
    <row r="24936" spans="17:17" x14ac:dyDescent="0.25">
      <c r="Q24936" s="30"/>
    </row>
    <row r="24937" spans="17:17" x14ac:dyDescent="0.25">
      <c r="Q24937" s="30"/>
    </row>
    <row r="24938" spans="17:17" x14ac:dyDescent="0.25">
      <c r="Q24938" s="30"/>
    </row>
    <row r="24939" spans="17:17" x14ac:dyDescent="0.25">
      <c r="Q24939" s="30"/>
    </row>
    <row r="24940" spans="17:17" x14ac:dyDescent="0.25">
      <c r="Q24940" s="30"/>
    </row>
    <row r="24941" spans="17:17" x14ac:dyDescent="0.25">
      <c r="Q24941" s="30"/>
    </row>
    <row r="24942" spans="17:17" x14ac:dyDescent="0.25">
      <c r="Q24942" s="30"/>
    </row>
    <row r="24943" spans="17:17" x14ac:dyDescent="0.25">
      <c r="Q24943" s="30"/>
    </row>
    <row r="24944" spans="17:17" x14ac:dyDescent="0.25">
      <c r="Q24944" s="30"/>
    </row>
    <row r="24945" spans="17:17" x14ac:dyDescent="0.25">
      <c r="Q24945" s="30"/>
    </row>
    <row r="24946" spans="17:17" x14ac:dyDescent="0.25">
      <c r="Q24946" s="30"/>
    </row>
    <row r="24947" spans="17:17" x14ac:dyDescent="0.25">
      <c r="Q24947" s="30"/>
    </row>
    <row r="24948" spans="17:17" x14ac:dyDescent="0.25">
      <c r="Q24948" s="30"/>
    </row>
    <row r="24949" spans="17:17" x14ac:dyDescent="0.25">
      <c r="Q24949" s="30"/>
    </row>
    <row r="24950" spans="17:17" x14ac:dyDescent="0.25">
      <c r="Q24950" s="30"/>
    </row>
    <row r="24951" spans="17:17" x14ac:dyDescent="0.25">
      <c r="Q24951" s="30"/>
    </row>
    <row r="24952" spans="17:17" x14ac:dyDescent="0.25">
      <c r="Q24952" s="30"/>
    </row>
    <row r="24953" spans="17:17" x14ac:dyDescent="0.25">
      <c r="Q24953" s="30"/>
    </row>
    <row r="24954" spans="17:17" x14ac:dyDescent="0.25">
      <c r="Q24954" s="30"/>
    </row>
    <row r="24955" spans="17:17" x14ac:dyDescent="0.25">
      <c r="Q24955" s="30"/>
    </row>
    <row r="24956" spans="17:17" x14ac:dyDescent="0.25">
      <c r="Q24956" s="30"/>
    </row>
    <row r="24957" spans="17:17" x14ac:dyDescent="0.25">
      <c r="Q24957" s="30"/>
    </row>
    <row r="24958" spans="17:17" x14ac:dyDescent="0.25">
      <c r="Q24958" s="30"/>
    </row>
    <row r="24959" spans="17:17" x14ac:dyDescent="0.25">
      <c r="Q24959" s="30"/>
    </row>
    <row r="24960" spans="17:17" x14ac:dyDescent="0.25">
      <c r="Q24960" s="30"/>
    </row>
    <row r="24961" spans="17:17" x14ac:dyDescent="0.25">
      <c r="Q24961" s="30"/>
    </row>
    <row r="24962" spans="17:17" x14ac:dyDescent="0.25">
      <c r="Q24962" s="30"/>
    </row>
    <row r="24963" spans="17:17" x14ac:dyDescent="0.25">
      <c r="Q24963" s="30"/>
    </row>
    <row r="24964" spans="17:17" x14ac:dyDescent="0.25">
      <c r="Q24964" s="30"/>
    </row>
    <row r="24965" spans="17:17" x14ac:dyDescent="0.25">
      <c r="Q24965" s="30"/>
    </row>
    <row r="24966" spans="17:17" x14ac:dyDescent="0.25">
      <c r="Q24966" s="30"/>
    </row>
    <row r="24967" spans="17:17" x14ac:dyDescent="0.25">
      <c r="Q24967" s="30"/>
    </row>
    <row r="24968" spans="17:17" x14ac:dyDescent="0.25">
      <c r="Q24968" s="30"/>
    </row>
    <row r="24969" spans="17:17" x14ac:dyDescent="0.25">
      <c r="Q24969" s="30"/>
    </row>
    <row r="24970" spans="17:17" x14ac:dyDescent="0.25">
      <c r="Q24970" s="30"/>
    </row>
    <row r="24971" spans="17:17" x14ac:dyDescent="0.25">
      <c r="Q24971" s="30"/>
    </row>
    <row r="24972" spans="17:17" x14ac:dyDescent="0.25">
      <c r="Q24972" s="30"/>
    </row>
    <row r="24973" spans="17:17" x14ac:dyDescent="0.25">
      <c r="Q24973" s="30"/>
    </row>
    <row r="24974" spans="17:17" x14ac:dyDescent="0.25">
      <c r="Q24974" s="30"/>
    </row>
    <row r="24975" spans="17:17" x14ac:dyDescent="0.25">
      <c r="Q24975" s="30"/>
    </row>
    <row r="24976" spans="17:17" x14ac:dyDescent="0.25">
      <c r="Q24976" s="30"/>
    </row>
    <row r="24977" spans="17:17" x14ac:dyDescent="0.25">
      <c r="Q24977" s="30"/>
    </row>
    <row r="24978" spans="17:17" x14ac:dyDescent="0.25">
      <c r="Q24978" s="30"/>
    </row>
    <row r="24979" spans="17:17" x14ac:dyDescent="0.25">
      <c r="Q24979" s="30"/>
    </row>
    <row r="24980" spans="17:17" x14ac:dyDescent="0.25">
      <c r="Q24980" s="30"/>
    </row>
    <row r="24981" spans="17:17" x14ac:dyDescent="0.25">
      <c r="Q24981" s="30"/>
    </row>
    <row r="24982" spans="17:17" x14ac:dyDescent="0.25">
      <c r="Q24982" s="30"/>
    </row>
    <row r="24983" spans="17:17" x14ac:dyDescent="0.25">
      <c r="Q24983" s="30"/>
    </row>
    <row r="24984" spans="17:17" x14ac:dyDescent="0.25">
      <c r="Q24984" s="30"/>
    </row>
    <row r="24985" spans="17:17" x14ac:dyDescent="0.25">
      <c r="Q24985" s="30"/>
    </row>
    <row r="24986" spans="17:17" x14ac:dyDescent="0.25">
      <c r="Q24986" s="30"/>
    </row>
    <row r="24987" spans="17:17" x14ac:dyDescent="0.25">
      <c r="Q24987" s="30"/>
    </row>
    <row r="24988" spans="17:17" x14ac:dyDescent="0.25">
      <c r="Q24988" s="30"/>
    </row>
    <row r="24989" spans="17:17" x14ac:dyDescent="0.25">
      <c r="Q24989" s="30"/>
    </row>
    <row r="24990" spans="17:17" x14ac:dyDescent="0.25">
      <c r="Q24990" s="30"/>
    </row>
    <row r="24991" spans="17:17" x14ac:dyDescent="0.25">
      <c r="Q24991" s="30"/>
    </row>
    <row r="24992" spans="17:17" x14ac:dyDescent="0.25">
      <c r="Q24992" s="30"/>
    </row>
    <row r="24993" spans="17:17" x14ac:dyDescent="0.25">
      <c r="Q24993" s="30"/>
    </row>
    <row r="24994" spans="17:17" x14ac:dyDescent="0.25">
      <c r="Q24994" s="30"/>
    </row>
    <row r="24995" spans="17:17" x14ac:dyDescent="0.25">
      <c r="Q24995" s="30"/>
    </row>
    <row r="24996" spans="17:17" x14ac:dyDescent="0.25">
      <c r="Q24996" s="30"/>
    </row>
    <row r="24997" spans="17:17" x14ac:dyDescent="0.25">
      <c r="Q24997" s="30"/>
    </row>
    <row r="24998" spans="17:17" x14ac:dyDescent="0.25">
      <c r="Q24998" s="30"/>
    </row>
    <row r="24999" spans="17:17" x14ac:dyDescent="0.25">
      <c r="Q24999" s="30"/>
    </row>
    <row r="25000" spans="17:17" x14ac:dyDescent="0.25">
      <c r="Q25000" s="30"/>
    </row>
    <row r="25001" spans="17:17" x14ac:dyDescent="0.25">
      <c r="Q25001" s="30"/>
    </row>
    <row r="25002" spans="17:17" x14ac:dyDescent="0.25">
      <c r="Q25002" s="30"/>
    </row>
    <row r="25003" spans="17:17" x14ac:dyDescent="0.25">
      <c r="Q25003" s="30"/>
    </row>
    <row r="25004" spans="17:17" x14ac:dyDescent="0.25">
      <c r="Q25004" s="30"/>
    </row>
    <row r="25005" spans="17:17" x14ac:dyDescent="0.25">
      <c r="Q25005" s="30"/>
    </row>
    <row r="25006" spans="17:17" x14ac:dyDescent="0.25">
      <c r="Q25006" s="30"/>
    </row>
    <row r="25007" spans="17:17" x14ac:dyDescent="0.25">
      <c r="Q25007" s="30"/>
    </row>
    <row r="25008" spans="17:17" x14ac:dyDescent="0.25">
      <c r="Q25008" s="30"/>
    </row>
    <row r="25009" spans="17:17" x14ac:dyDescent="0.25">
      <c r="Q25009" s="30"/>
    </row>
    <row r="25010" spans="17:17" x14ac:dyDescent="0.25">
      <c r="Q25010" s="30"/>
    </row>
    <row r="25011" spans="17:17" x14ac:dyDescent="0.25">
      <c r="Q25011" s="30"/>
    </row>
    <row r="25012" spans="17:17" x14ac:dyDescent="0.25">
      <c r="Q25012" s="30"/>
    </row>
    <row r="25013" spans="17:17" x14ac:dyDescent="0.25">
      <c r="Q25013" s="30"/>
    </row>
    <row r="25014" spans="17:17" x14ac:dyDescent="0.25">
      <c r="Q25014" s="30"/>
    </row>
    <row r="25015" spans="17:17" x14ac:dyDescent="0.25">
      <c r="Q25015" s="30"/>
    </row>
    <row r="25016" spans="17:17" x14ac:dyDescent="0.25">
      <c r="Q25016" s="30"/>
    </row>
    <row r="25017" spans="17:17" x14ac:dyDescent="0.25">
      <c r="Q25017" s="30"/>
    </row>
    <row r="25018" spans="17:17" x14ac:dyDescent="0.25">
      <c r="Q25018" s="30"/>
    </row>
    <row r="25019" spans="17:17" x14ac:dyDescent="0.25">
      <c r="Q25019" s="30"/>
    </row>
    <row r="25020" spans="17:17" x14ac:dyDescent="0.25">
      <c r="Q25020" s="30"/>
    </row>
    <row r="25021" spans="17:17" x14ac:dyDescent="0.25">
      <c r="Q25021" s="30"/>
    </row>
    <row r="25022" spans="17:17" x14ac:dyDescent="0.25">
      <c r="Q25022" s="30"/>
    </row>
    <row r="25023" spans="17:17" x14ac:dyDescent="0.25">
      <c r="Q25023" s="30"/>
    </row>
    <row r="25024" spans="17:17" x14ac:dyDescent="0.25">
      <c r="Q25024" s="30"/>
    </row>
    <row r="25025" spans="17:17" x14ac:dyDescent="0.25">
      <c r="Q25025" s="30"/>
    </row>
    <row r="25026" spans="17:17" x14ac:dyDescent="0.25">
      <c r="Q25026" s="30"/>
    </row>
    <row r="25027" spans="17:17" x14ac:dyDescent="0.25">
      <c r="Q25027" s="30"/>
    </row>
    <row r="25028" spans="17:17" x14ac:dyDescent="0.25">
      <c r="Q25028" s="30"/>
    </row>
    <row r="25029" spans="17:17" x14ac:dyDescent="0.25">
      <c r="Q25029" s="30"/>
    </row>
    <row r="25030" spans="17:17" x14ac:dyDescent="0.25">
      <c r="Q25030" s="30"/>
    </row>
    <row r="25031" spans="17:17" x14ac:dyDescent="0.25">
      <c r="Q25031" s="30"/>
    </row>
    <row r="25032" spans="17:17" x14ac:dyDescent="0.25">
      <c r="Q25032" s="30"/>
    </row>
    <row r="25033" spans="17:17" x14ac:dyDescent="0.25">
      <c r="Q25033" s="30"/>
    </row>
    <row r="25034" spans="17:17" x14ac:dyDescent="0.25">
      <c r="Q25034" s="30"/>
    </row>
    <row r="25035" spans="17:17" x14ac:dyDescent="0.25">
      <c r="Q25035" s="30"/>
    </row>
    <row r="25036" spans="17:17" x14ac:dyDescent="0.25">
      <c r="Q25036" s="30"/>
    </row>
    <row r="25037" spans="17:17" x14ac:dyDescent="0.25">
      <c r="Q25037" s="30"/>
    </row>
    <row r="25038" spans="17:17" x14ac:dyDescent="0.25">
      <c r="Q25038" s="30"/>
    </row>
    <row r="25039" spans="17:17" x14ac:dyDescent="0.25">
      <c r="Q25039" s="30"/>
    </row>
    <row r="25040" spans="17:17" x14ac:dyDescent="0.25">
      <c r="Q25040" s="30"/>
    </row>
    <row r="25041" spans="17:17" x14ac:dyDescent="0.25">
      <c r="Q25041" s="30"/>
    </row>
    <row r="25042" spans="17:17" x14ac:dyDescent="0.25">
      <c r="Q25042" s="30"/>
    </row>
    <row r="25043" spans="17:17" x14ac:dyDescent="0.25">
      <c r="Q25043" s="30"/>
    </row>
    <row r="25044" spans="17:17" x14ac:dyDescent="0.25">
      <c r="Q25044" s="30"/>
    </row>
    <row r="25045" spans="17:17" x14ac:dyDescent="0.25">
      <c r="Q25045" s="30"/>
    </row>
    <row r="25046" spans="17:17" x14ac:dyDescent="0.25">
      <c r="Q25046" s="30"/>
    </row>
    <row r="25047" spans="17:17" x14ac:dyDescent="0.25">
      <c r="Q25047" s="30"/>
    </row>
    <row r="25048" spans="17:17" x14ac:dyDescent="0.25">
      <c r="Q25048" s="30"/>
    </row>
    <row r="25049" spans="17:17" x14ac:dyDescent="0.25">
      <c r="Q25049" s="30"/>
    </row>
    <row r="25050" spans="17:17" x14ac:dyDescent="0.25">
      <c r="Q25050" s="30"/>
    </row>
    <row r="25051" spans="17:17" x14ac:dyDescent="0.25">
      <c r="Q25051" s="30"/>
    </row>
    <row r="25052" spans="17:17" x14ac:dyDescent="0.25">
      <c r="Q25052" s="30"/>
    </row>
    <row r="25053" spans="17:17" x14ac:dyDescent="0.25">
      <c r="Q25053" s="30"/>
    </row>
    <row r="25054" spans="17:17" x14ac:dyDescent="0.25">
      <c r="Q25054" s="30"/>
    </row>
    <row r="25055" spans="17:17" x14ac:dyDescent="0.25">
      <c r="Q25055" s="30"/>
    </row>
    <row r="25056" spans="17:17" x14ac:dyDescent="0.25">
      <c r="Q25056" s="30"/>
    </row>
    <row r="25057" spans="17:17" x14ac:dyDescent="0.25">
      <c r="Q25057" s="30"/>
    </row>
    <row r="25058" spans="17:17" x14ac:dyDescent="0.25">
      <c r="Q25058" s="30"/>
    </row>
    <row r="25059" spans="17:17" x14ac:dyDescent="0.25">
      <c r="Q25059" s="30"/>
    </row>
    <row r="25060" spans="17:17" x14ac:dyDescent="0.25">
      <c r="Q25060" s="30"/>
    </row>
    <row r="25061" spans="17:17" x14ac:dyDescent="0.25">
      <c r="Q25061" s="30"/>
    </row>
    <row r="25062" spans="17:17" x14ac:dyDescent="0.25">
      <c r="Q25062" s="30"/>
    </row>
    <row r="25063" spans="17:17" x14ac:dyDescent="0.25">
      <c r="Q25063" s="30"/>
    </row>
    <row r="25064" spans="17:17" x14ac:dyDescent="0.25">
      <c r="Q25064" s="30"/>
    </row>
    <row r="25065" spans="17:17" x14ac:dyDescent="0.25">
      <c r="Q25065" s="30"/>
    </row>
    <row r="25066" spans="17:17" x14ac:dyDescent="0.25">
      <c r="Q25066" s="30"/>
    </row>
    <row r="25067" spans="17:17" x14ac:dyDescent="0.25">
      <c r="Q25067" s="30"/>
    </row>
    <row r="25068" spans="17:17" x14ac:dyDescent="0.25">
      <c r="Q25068" s="30"/>
    </row>
    <row r="25069" spans="17:17" x14ac:dyDescent="0.25">
      <c r="Q25069" s="30"/>
    </row>
    <row r="25070" spans="17:17" x14ac:dyDescent="0.25">
      <c r="Q25070" s="30"/>
    </row>
    <row r="25071" spans="17:17" x14ac:dyDescent="0.25">
      <c r="Q25071" s="30"/>
    </row>
    <row r="25072" spans="17:17" x14ac:dyDescent="0.25">
      <c r="Q25072" s="30"/>
    </row>
    <row r="25073" spans="17:17" x14ac:dyDescent="0.25">
      <c r="Q25073" s="30"/>
    </row>
    <row r="25074" spans="17:17" x14ac:dyDescent="0.25">
      <c r="Q25074" s="30"/>
    </row>
    <row r="25075" spans="17:17" x14ac:dyDescent="0.25">
      <c r="Q25075" s="30"/>
    </row>
    <row r="25076" spans="17:17" x14ac:dyDescent="0.25">
      <c r="Q25076" s="30"/>
    </row>
    <row r="25077" spans="17:17" x14ac:dyDescent="0.25">
      <c r="Q25077" s="30"/>
    </row>
    <row r="25078" spans="17:17" x14ac:dyDescent="0.25">
      <c r="Q25078" s="30"/>
    </row>
    <row r="25079" spans="17:17" x14ac:dyDescent="0.25">
      <c r="Q25079" s="30"/>
    </row>
    <row r="25080" spans="17:17" x14ac:dyDescent="0.25">
      <c r="Q25080" s="30"/>
    </row>
    <row r="25081" spans="17:17" x14ac:dyDescent="0.25">
      <c r="Q25081" s="30"/>
    </row>
    <row r="25082" spans="17:17" x14ac:dyDescent="0.25">
      <c r="Q25082" s="30"/>
    </row>
    <row r="25083" spans="17:17" x14ac:dyDescent="0.25">
      <c r="Q25083" s="30"/>
    </row>
    <row r="25084" spans="17:17" x14ac:dyDescent="0.25">
      <c r="Q25084" s="30"/>
    </row>
    <row r="25085" spans="17:17" x14ac:dyDescent="0.25">
      <c r="Q25085" s="30"/>
    </row>
    <row r="25086" spans="17:17" x14ac:dyDescent="0.25">
      <c r="Q25086" s="30"/>
    </row>
    <row r="25087" spans="17:17" x14ac:dyDescent="0.25">
      <c r="Q25087" s="30"/>
    </row>
    <row r="25088" spans="17:17" x14ac:dyDescent="0.25">
      <c r="Q25088" s="30"/>
    </row>
    <row r="25089" spans="17:17" x14ac:dyDescent="0.25">
      <c r="Q25089" s="30"/>
    </row>
    <row r="25090" spans="17:17" x14ac:dyDescent="0.25">
      <c r="Q25090" s="30"/>
    </row>
    <row r="25091" spans="17:17" x14ac:dyDescent="0.25">
      <c r="Q25091" s="30"/>
    </row>
    <row r="25092" spans="17:17" x14ac:dyDescent="0.25">
      <c r="Q25092" s="30"/>
    </row>
    <row r="25093" spans="17:17" x14ac:dyDescent="0.25">
      <c r="Q25093" s="30"/>
    </row>
    <row r="25094" spans="17:17" x14ac:dyDescent="0.25">
      <c r="Q25094" s="30"/>
    </row>
    <row r="25095" spans="17:17" x14ac:dyDescent="0.25">
      <c r="Q25095" s="30"/>
    </row>
    <row r="25096" spans="17:17" x14ac:dyDescent="0.25">
      <c r="Q25096" s="30"/>
    </row>
    <row r="25097" spans="17:17" x14ac:dyDescent="0.25">
      <c r="Q25097" s="30"/>
    </row>
    <row r="25098" spans="17:17" x14ac:dyDescent="0.25">
      <c r="Q25098" s="30"/>
    </row>
    <row r="25099" spans="17:17" x14ac:dyDescent="0.25">
      <c r="Q25099" s="30"/>
    </row>
    <row r="25100" spans="17:17" x14ac:dyDescent="0.25">
      <c r="Q25100" s="30"/>
    </row>
    <row r="25101" spans="17:17" x14ac:dyDescent="0.25">
      <c r="Q25101" s="30"/>
    </row>
    <row r="25102" spans="17:17" x14ac:dyDescent="0.25">
      <c r="Q25102" s="30"/>
    </row>
    <row r="25103" spans="17:17" x14ac:dyDescent="0.25">
      <c r="Q25103" s="30"/>
    </row>
    <row r="25104" spans="17:17" x14ac:dyDescent="0.25">
      <c r="Q25104" s="30"/>
    </row>
    <row r="25105" spans="17:17" x14ac:dyDescent="0.25">
      <c r="Q25105" s="30"/>
    </row>
    <row r="25106" spans="17:17" x14ac:dyDescent="0.25">
      <c r="Q25106" s="30"/>
    </row>
    <row r="25107" spans="17:17" x14ac:dyDescent="0.25">
      <c r="Q25107" s="30"/>
    </row>
    <row r="25108" spans="17:17" x14ac:dyDescent="0.25">
      <c r="Q25108" s="30"/>
    </row>
    <row r="25109" spans="17:17" x14ac:dyDescent="0.25">
      <c r="Q25109" s="30"/>
    </row>
    <row r="25110" spans="17:17" x14ac:dyDescent="0.25">
      <c r="Q25110" s="30"/>
    </row>
    <row r="25111" spans="17:17" x14ac:dyDescent="0.25">
      <c r="Q25111" s="30"/>
    </row>
    <row r="25112" spans="17:17" x14ac:dyDescent="0.25">
      <c r="Q25112" s="30"/>
    </row>
    <row r="25113" spans="17:17" x14ac:dyDescent="0.25">
      <c r="Q25113" s="30"/>
    </row>
    <row r="25114" spans="17:17" x14ac:dyDescent="0.25">
      <c r="Q25114" s="30"/>
    </row>
    <row r="25115" spans="17:17" x14ac:dyDescent="0.25">
      <c r="Q25115" s="30"/>
    </row>
    <row r="25116" spans="17:17" x14ac:dyDescent="0.25">
      <c r="Q25116" s="30"/>
    </row>
    <row r="25117" spans="17:17" x14ac:dyDescent="0.25">
      <c r="Q25117" s="30"/>
    </row>
    <row r="25118" spans="17:17" x14ac:dyDescent="0.25">
      <c r="Q25118" s="30"/>
    </row>
    <row r="25119" spans="17:17" x14ac:dyDescent="0.25">
      <c r="Q25119" s="30"/>
    </row>
    <row r="25120" spans="17:17" x14ac:dyDescent="0.25">
      <c r="Q25120" s="30"/>
    </row>
    <row r="25121" spans="17:17" x14ac:dyDescent="0.25">
      <c r="Q25121" s="30"/>
    </row>
    <row r="25122" spans="17:17" x14ac:dyDescent="0.25">
      <c r="Q25122" s="30"/>
    </row>
    <row r="25123" spans="17:17" x14ac:dyDescent="0.25">
      <c r="Q25123" s="30"/>
    </row>
    <row r="25124" spans="17:17" x14ac:dyDescent="0.25">
      <c r="Q25124" s="30"/>
    </row>
    <row r="25125" spans="17:17" x14ac:dyDescent="0.25">
      <c r="Q25125" s="30"/>
    </row>
    <row r="25126" spans="17:17" x14ac:dyDescent="0.25">
      <c r="Q25126" s="30"/>
    </row>
    <row r="25127" spans="17:17" x14ac:dyDescent="0.25">
      <c r="Q25127" s="30"/>
    </row>
    <row r="25128" spans="17:17" x14ac:dyDescent="0.25">
      <c r="Q25128" s="30"/>
    </row>
    <row r="25129" spans="17:17" x14ac:dyDescent="0.25">
      <c r="Q25129" s="30"/>
    </row>
    <row r="25130" spans="17:17" x14ac:dyDescent="0.25">
      <c r="Q25130" s="30"/>
    </row>
    <row r="25131" spans="17:17" x14ac:dyDescent="0.25">
      <c r="Q25131" s="30"/>
    </row>
    <row r="25132" spans="17:17" x14ac:dyDescent="0.25">
      <c r="Q25132" s="30"/>
    </row>
    <row r="25133" spans="17:17" x14ac:dyDescent="0.25">
      <c r="Q25133" s="30"/>
    </row>
    <row r="25134" spans="17:17" x14ac:dyDescent="0.25">
      <c r="Q25134" s="30"/>
    </row>
    <row r="25135" spans="17:17" x14ac:dyDescent="0.25">
      <c r="Q25135" s="30"/>
    </row>
    <row r="25136" spans="17:17" x14ac:dyDescent="0.25">
      <c r="Q25136" s="30"/>
    </row>
    <row r="25137" spans="17:17" x14ac:dyDescent="0.25">
      <c r="Q25137" s="30"/>
    </row>
    <row r="25138" spans="17:17" x14ac:dyDescent="0.25">
      <c r="Q25138" s="30"/>
    </row>
    <row r="25139" spans="17:17" x14ac:dyDescent="0.25">
      <c r="Q25139" s="30"/>
    </row>
    <row r="25140" spans="17:17" x14ac:dyDescent="0.25">
      <c r="Q25140" s="30"/>
    </row>
    <row r="25141" spans="17:17" x14ac:dyDescent="0.25">
      <c r="Q25141" s="30"/>
    </row>
    <row r="25142" spans="17:17" x14ac:dyDescent="0.25">
      <c r="Q25142" s="30"/>
    </row>
    <row r="25143" spans="17:17" x14ac:dyDescent="0.25">
      <c r="Q25143" s="30"/>
    </row>
    <row r="25144" spans="17:17" x14ac:dyDescent="0.25">
      <c r="Q25144" s="30"/>
    </row>
    <row r="25145" spans="17:17" x14ac:dyDescent="0.25">
      <c r="Q25145" s="30"/>
    </row>
    <row r="25146" spans="17:17" x14ac:dyDescent="0.25">
      <c r="Q25146" s="30"/>
    </row>
    <row r="25147" spans="17:17" x14ac:dyDescent="0.25">
      <c r="Q25147" s="30"/>
    </row>
    <row r="25148" spans="17:17" x14ac:dyDescent="0.25">
      <c r="Q25148" s="30"/>
    </row>
    <row r="25149" spans="17:17" x14ac:dyDescent="0.25">
      <c r="Q25149" s="30"/>
    </row>
    <row r="25150" spans="17:17" x14ac:dyDescent="0.25">
      <c r="Q25150" s="30"/>
    </row>
    <row r="25151" spans="17:17" x14ac:dyDescent="0.25">
      <c r="Q25151" s="30"/>
    </row>
    <row r="25152" spans="17:17" x14ac:dyDescent="0.25">
      <c r="Q25152" s="30"/>
    </row>
    <row r="25153" spans="17:17" x14ac:dyDescent="0.25">
      <c r="Q25153" s="30"/>
    </row>
    <row r="25154" spans="17:17" x14ac:dyDescent="0.25">
      <c r="Q25154" s="30"/>
    </row>
    <row r="25155" spans="17:17" x14ac:dyDescent="0.25">
      <c r="Q25155" s="30"/>
    </row>
    <row r="25156" spans="17:17" x14ac:dyDescent="0.25">
      <c r="Q25156" s="30"/>
    </row>
    <row r="25157" spans="17:17" x14ac:dyDescent="0.25">
      <c r="Q25157" s="30"/>
    </row>
    <row r="25158" spans="17:17" x14ac:dyDescent="0.25">
      <c r="Q25158" s="30"/>
    </row>
    <row r="25159" spans="17:17" x14ac:dyDescent="0.25">
      <c r="Q25159" s="30"/>
    </row>
    <row r="25160" spans="17:17" x14ac:dyDescent="0.25">
      <c r="Q25160" s="30"/>
    </row>
    <row r="25161" spans="17:17" x14ac:dyDescent="0.25">
      <c r="Q25161" s="30"/>
    </row>
    <row r="25162" spans="17:17" x14ac:dyDescent="0.25">
      <c r="Q25162" s="30"/>
    </row>
    <row r="25163" spans="17:17" x14ac:dyDescent="0.25">
      <c r="Q25163" s="30"/>
    </row>
    <row r="25164" spans="17:17" x14ac:dyDescent="0.25">
      <c r="Q25164" s="30"/>
    </row>
    <row r="25165" spans="17:17" x14ac:dyDescent="0.25">
      <c r="Q25165" s="30"/>
    </row>
    <row r="25166" spans="17:17" x14ac:dyDescent="0.25">
      <c r="Q25166" s="30"/>
    </row>
    <row r="25167" spans="17:17" x14ac:dyDescent="0.25">
      <c r="Q25167" s="30"/>
    </row>
    <row r="25168" spans="17:17" x14ac:dyDescent="0.25">
      <c r="Q25168" s="30"/>
    </row>
    <row r="25169" spans="17:17" x14ac:dyDescent="0.25">
      <c r="Q25169" s="30"/>
    </row>
    <row r="25170" spans="17:17" x14ac:dyDescent="0.25">
      <c r="Q25170" s="30"/>
    </row>
    <row r="25171" spans="17:17" x14ac:dyDescent="0.25">
      <c r="Q25171" s="30"/>
    </row>
    <row r="25172" spans="17:17" x14ac:dyDescent="0.25">
      <c r="Q25172" s="30"/>
    </row>
    <row r="25173" spans="17:17" x14ac:dyDescent="0.25">
      <c r="Q25173" s="30"/>
    </row>
    <row r="25174" spans="17:17" x14ac:dyDescent="0.25">
      <c r="Q25174" s="30"/>
    </row>
    <row r="25175" spans="17:17" x14ac:dyDescent="0.25">
      <c r="Q25175" s="30"/>
    </row>
    <row r="25176" spans="17:17" x14ac:dyDescent="0.25">
      <c r="Q25176" s="30"/>
    </row>
    <row r="25177" spans="17:17" x14ac:dyDescent="0.25">
      <c r="Q25177" s="30"/>
    </row>
    <row r="25178" spans="17:17" x14ac:dyDescent="0.25">
      <c r="Q25178" s="30"/>
    </row>
    <row r="25179" spans="17:17" x14ac:dyDescent="0.25">
      <c r="Q25179" s="30"/>
    </row>
    <row r="25180" spans="17:17" x14ac:dyDescent="0.25">
      <c r="Q25180" s="30"/>
    </row>
    <row r="25181" spans="17:17" x14ac:dyDescent="0.25">
      <c r="Q25181" s="30"/>
    </row>
    <row r="25182" spans="17:17" x14ac:dyDescent="0.25">
      <c r="Q25182" s="30"/>
    </row>
    <row r="25183" spans="17:17" x14ac:dyDescent="0.25">
      <c r="Q25183" s="30"/>
    </row>
    <row r="25184" spans="17:17" x14ac:dyDescent="0.25">
      <c r="Q25184" s="30"/>
    </row>
    <row r="25185" spans="17:17" x14ac:dyDescent="0.25">
      <c r="Q25185" s="30"/>
    </row>
    <row r="25186" spans="17:17" x14ac:dyDescent="0.25">
      <c r="Q25186" s="30"/>
    </row>
    <row r="25187" spans="17:17" x14ac:dyDescent="0.25">
      <c r="Q25187" s="30"/>
    </row>
    <row r="25188" spans="17:17" x14ac:dyDescent="0.25">
      <c r="Q25188" s="30"/>
    </row>
    <row r="25189" spans="17:17" x14ac:dyDescent="0.25">
      <c r="Q25189" s="30"/>
    </row>
    <row r="25190" spans="17:17" x14ac:dyDescent="0.25">
      <c r="Q25190" s="30"/>
    </row>
    <row r="25191" spans="17:17" x14ac:dyDescent="0.25">
      <c r="Q25191" s="30"/>
    </row>
    <row r="25192" spans="17:17" x14ac:dyDescent="0.25">
      <c r="Q25192" s="30"/>
    </row>
    <row r="25193" spans="17:17" x14ac:dyDescent="0.25">
      <c r="Q25193" s="30"/>
    </row>
    <row r="25194" spans="17:17" x14ac:dyDescent="0.25">
      <c r="Q25194" s="30"/>
    </row>
    <row r="25195" spans="17:17" x14ac:dyDescent="0.25">
      <c r="Q25195" s="30"/>
    </row>
    <row r="25196" spans="17:17" x14ac:dyDescent="0.25">
      <c r="Q25196" s="30"/>
    </row>
    <row r="25197" spans="17:17" x14ac:dyDescent="0.25">
      <c r="Q25197" s="30"/>
    </row>
    <row r="25198" spans="17:17" x14ac:dyDescent="0.25">
      <c r="Q25198" s="30"/>
    </row>
    <row r="25199" spans="17:17" x14ac:dyDescent="0.25">
      <c r="Q25199" s="30"/>
    </row>
    <row r="25200" spans="17:17" x14ac:dyDescent="0.25">
      <c r="Q25200" s="30"/>
    </row>
    <row r="25201" spans="17:17" x14ac:dyDescent="0.25">
      <c r="Q25201" s="30"/>
    </row>
    <row r="25202" spans="17:17" x14ac:dyDescent="0.25">
      <c r="Q25202" s="30"/>
    </row>
    <row r="25203" spans="17:17" x14ac:dyDescent="0.25">
      <c r="Q25203" s="30"/>
    </row>
    <row r="25204" spans="17:17" x14ac:dyDescent="0.25">
      <c r="Q25204" s="30"/>
    </row>
    <row r="25205" spans="17:17" x14ac:dyDescent="0.25">
      <c r="Q25205" s="30"/>
    </row>
    <row r="25206" spans="17:17" x14ac:dyDescent="0.25">
      <c r="Q25206" s="30"/>
    </row>
    <row r="25207" spans="17:17" x14ac:dyDescent="0.25">
      <c r="Q25207" s="30"/>
    </row>
    <row r="25208" spans="17:17" x14ac:dyDescent="0.25">
      <c r="Q25208" s="30"/>
    </row>
    <row r="25209" spans="17:17" x14ac:dyDescent="0.25">
      <c r="Q25209" s="30"/>
    </row>
    <row r="25210" spans="17:17" x14ac:dyDescent="0.25">
      <c r="Q25210" s="30"/>
    </row>
    <row r="25211" spans="17:17" x14ac:dyDescent="0.25">
      <c r="Q25211" s="30"/>
    </row>
    <row r="25212" spans="17:17" x14ac:dyDescent="0.25">
      <c r="Q25212" s="30"/>
    </row>
    <row r="25213" spans="17:17" x14ac:dyDescent="0.25">
      <c r="Q25213" s="30"/>
    </row>
    <row r="25214" spans="17:17" x14ac:dyDescent="0.25">
      <c r="Q25214" s="30"/>
    </row>
    <row r="25215" spans="17:17" x14ac:dyDescent="0.25">
      <c r="Q25215" s="30"/>
    </row>
    <row r="25216" spans="17:17" x14ac:dyDescent="0.25">
      <c r="Q25216" s="30"/>
    </row>
    <row r="25217" spans="17:17" x14ac:dyDescent="0.25">
      <c r="Q25217" s="30"/>
    </row>
    <row r="25218" spans="17:17" x14ac:dyDescent="0.25">
      <c r="Q25218" s="30"/>
    </row>
    <row r="25219" spans="17:17" x14ac:dyDescent="0.25">
      <c r="Q25219" s="30"/>
    </row>
    <row r="25220" spans="17:17" x14ac:dyDescent="0.25">
      <c r="Q25220" s="30"/>
    </row>
    <row r="25221" spans="17:17" x14ac:dyDescent="0.25">
      <c r="Q25221" s="30"/>
    </row>
    <row r="25222" spans="17:17" x14ac:dyDescent="0.25">
      <c r="Q25222" s="30"/>
    </row>
    <row r="25223" spans="17:17" x14ac:dyDescent="0.25">
      <c r="Q25223" s="30"/>
    </row>
    <row r="25224" spans="17:17" x14ac:dyDescent="0.25">
      <c r="Q25224" s="30"/>
    </row>
    <row r="25225" spans="17:17" x14ac:dyDescent="0.25">
      <c r="Q25225" s="30"/>
    </row>
    <row r="25226" spans="17:17" x14ac:dyDescent="0.25">
      <c r="Q25226" s="30"/>
    </row>
    <row r="25227" spans="17:17" x14ac:dyDescent="0.25">
      <c r="Q25227" s="30"/>
    </row>
    <row r="25228" spans="17:17" x14ac:dyDescent="0.25">
      <c r="Q25228" s="30"/>
    </row>
    <row r="25229" spans="17:17" x14ac:dyDescent="0.25">
      <c r="Q25229" s="30"/>
    </row>
    <row r="25230" spans="17:17" x14ac:dyDescent="0.25">
      <c r="Q25230" s="30"/>
    </row>
    <row r="25231" spans="17:17" x14ac:dyDescent="0.25">
      <c r="Q25231" s="30"/>
    </row>
    <row r="25232" spans="17:17" x14ac:dyDescent="0.25">
      <c r="Q25232" s="30"/>
    </row>
    <row r="25233" spans="17:17" x14ac:dyDescent="0.25">
      <c r="Q25233" s="30"/>
    </row>
    <row r="25234" spans="17:17" x14ac:dyDescent="0.25">
      <c r="Q25234" s="30"/>
    </row>
    <row r="25235" spans="17:17" x14ac:dyDescent="0.25">
      <c r="Q25235" s="30"/>
    </row>
    <row r="25236" spans="17:17" x14ac:dyDescent="0.25">
      <c r="Q25236" s="30"/>
    </row>
    <row r="25237" spans="17:17" x14ac:dyDescent="0.25">
      <c r="Q25237" s="30"/>
    </row>
    <row r="25238" spans="17:17" x14ac:dyDescent="0.25">
      <c r="Q25238" s="30"/>
    </row>
    <row r="25239" spans="17:17" x14ac:dyDescent="0.25">
      <c r="Q25239" s="30"/>
    </row>
    <row r="25240" spans="17:17" x14ac:dyDescent="0.25">
      <c r="Q25240" s="30"/>
    </row>
    <row r="25241" spans="17:17" x14ac:dyDescent="0.25">
      <c r="Q25241" s="30"/>
    </row>
    <row r="25242" spans="17:17" x14ac:dyDescent="0.25">
      <c r="Q25242" s="30"/>
    </row>
    <row r="25243" spans="17:17" x14ac:dyDescent="0.25">
      <c r="Q25243" s="30"/>
    </row>
    <row r="25244" spans="17:17" x14ac:dyDescent="0.25">
      <c r="Q25244" s="30"/>
    </row>
    <row r="25245" spans="17:17" x14ac:dyDescent="0.25">
      <c r="Q25245" s="30"/>
    </row>
    <row r="25246" spans="17:17" x14ac:dyDescent="0.25">
      <c r="Q25246" s="30"/>
    </row>
    <row r="25247" spans="17:17" x14ac:dyDescent="0.25">
      <c r="Q25247" s="30"/>
    </row>
    <row r="25248" spans="17:17" x14ac:dyDescent="0.25">
      <c r="Q25248" s="30"/>
    </row>
    <row r="25249" spans="17:17" x14ac:dyDescent="0.25">
      <c r="Q25249" s="30"/>
    </row>
    <row r="25250" spans="17:17" x14ac:dyDescent="0.25">
      <c r="Q25250" s="30"/>
    </row>
    <row r="25251" spans="17:17" x14ac:dyDescent="0.25">
      <c r="Q25251" s="30"/>
    </row>
    <row r="25252" spans="17:17" x14ac:dyDescent="0.25">
      <c r="Q25252" s="30"/>
    </row>
    <row r="25253" spans="17:17" x14ac:dyDescent="0.25">
      <c r="Q25253" s="30"/>
    </row>
    <row r="25254" spans="17:17" x14ac:dyDescent="0.25">
      <c r="Q25254" s="30"/>
    </row>
    <row r="25255" spans="17:17" x14ac:dyDescent="0.25">
      <c r="Q25255" s="30"/>
    </row>
    <row r="25256" spans="17:17" x14ac:dyDescent="0.25">
      <c r="Q25256" s="30"/>
    </row>
    <row r="25257" spans="17:17" x14ac:dyDescent="0.25">
      <c r="Q25257" s="30"/>
    </row>
    <row r="25258" spans="17:17" x14ac:dyDescent="0.25">
      <c r="Q25258" s="30"/>
    </row>
    <row r="25259" spans="17:17" x14ac:dyDescent="0.25">
      <c r="Q25259" s="30"/>
    </row>
    <row r="25260" spans="17:17" x14ac:dyDescent="0.25">
      <c r="Q25260" s="30"/>
    </row>
    <row r="25261" spans="17:17" x14ac:dyDescent="0.25">
      <c r="Q25261" s="30"/>
    </row>
    <row r="25262" spans="17:17" x14ac:dyDescent="0.25">
      <c r="Q25262" s="30"/>
    </row>
    <row r="25263" spans="17:17" x14ac:dyDescent="0.25">
      <c r="Q25263" s="30"/>
    </row>
    <row r="25264" spans="17:17" x14ac:dyDescent="0.25">
      <c r="Q25264" s="30"/>
    </row>
    <row r="25265" spans="17:17" x14ac:dyDescent="0.25">
      <c r="Q25265" s="30"/>
    </row>
    <row r="25266" spans="17:17" x14ac:dyDescent="0.25">
      <c r="Q25266" s="30"/>
    </row>
    <row r="25267" spans="17:17" x14ac:dyDescent="0.25">
      <c r="Q25267" s="30"/>
    </row>
    <row r="25268" spans="17:17" x14ac:dyDescent="0.25">
      <c r="Q25268" s="30"/>
    </row>
    <row r="25269" spans="17:17" x14ac:dyDescent="0.25">
      <c r="Q25269" s="30"/>
    </row>
    <row r="25270" spans="17:17" x14ac:dyDescent="0.25">
      <c r="Q25270" s="30"/>
    </row>
    <row r="25271" spans="17:17" x14ac:dyDescent="0.25">
      <c r="Q25271" s="30"/>
    </row>
    <row r="25272" spans="17:17" x14ac:dyDescent="0.25">
      <c r="Q25272" s="30"/>
    </row>
    <row r="25273" spans="17:17" x14ac:dyDescent="0.25">
      <c r="Q25273" s="30"/>
    </row>
    <row r="25274" spans="17:17" x14ac:dyDescent="0.25">
      <c r="Q25274" s="30"/>
    </row>
    <row r="25275" spans="17:17" x14ac:dyDescent="0.25">
      <c r="Q25275" s="30"/>
    </row>
    <row r="25276" spans="17:17" x14ac:dyDescent="0.25">
      <c r="Q25276" s="30"/>
    </row>
    <row r="25277" spans="17:17" x14ac:dyDescent="0.25">
      <c r="Q25277" s="30"/>
    </row>
    <row r="25278" spans="17:17" x14ac:dyDescent="0.25">
      <c r="Q25278" s="30"/>
    </row>
    <row r="25279" spans="17:17" x14ac:dyDescent="0.25">
      <c r="Q25279" s="30"/>
    </row>
    <row r="25280" spans="17:17" x14ac:dyDescent="0.25">
      <c r="Q25280" s="30"/>
    </row>
    <row r="25281" spans="17:17" x14ac:dyDescent="0.25">
      <c r="Q25281" s="30"/>
    </row>
    <row r="25282" spans="17:17" x14ac:dyDescent="0.25">
      <c r="Q25282" s="30"/>
    </row>
    <row r="25283" spans="17:17" x14ac:dyDescent="0.25">
      <c r="Q25283" s="30"/>
    </row>
    <row r="25284" spans="17:17" x14ac:dyDescent="0.25">
      <c r="Q25284" s="30"/>
    </row>
    <row r="25285" spans="17:17" x14ac:dyDescent="0.25">
      <c r="Q25285" s="30"/>
    </row>
    <row r="25286" spans="17:17" x14ac:dyDescent="0.25">
      <c r="Q25286" s="30"/>
    </row>
    <row r="25287" spans="17:17" x14ac:dyDescent="0.25">
      <c r="Q25287" s="30"/>
    </row>
    <row r="25288" spans="17:17" x14ac:dyDescent="0.25">
      <c r="Q25288" s="30"/>
    </row>
    <row r="25289" spans="17:17" x14ac:dyDescent="0.25">
      <c r="Q25289" s="30"/>
    </row>
    <row r="25290" spans="17:17" x14ac:dyDescent="0.25">
      <c r="Q25290" s="30"/>
    </row>
    <row r="25291" spans="17:17" x14ac:dyDescent="0.25">
      <c r="Q25291" s="30"/>
    </row>
    <row r="25292" spans="17:17" x14ac:dyDescent="0.25">
      <c r="Q25292" s="30"/>
    </row>
    <row r="25293" spans="17:17" x14ac:dyDescent="0.25">
      <c r="Q25293" s="30"/>
    </row>
    <row r="25294" spans="17:17" x14ac:dyDescent="0.25">
      <c r="Q25294" s="30"/>
    </row>
    <row r="25295" spans="17:17" x14ac:dyDescent="0.25">
      <c r="Q25295" s="30"/>
    </row>
    <row r="25296" spans="17:17" x14ac:dyDescent="0.25">
      <c r="Q25296" s="30"/>
    </row>
    <row r="25297" spans="17:17" x14ac:dyDescent="0.25">
      <c r="Q25297" s="30"/>
    </row>
    <row r="25298" spans="17:17" x14ac:dyDescent="0.25">
      <c r="Q25298" s="30"/>
    </row>
    <row r="25299" spans="17:17" x14ac:dyDescent="0.25">
      <c r="Q25299" s="30"/>
    </row>
    <row r="25300" spans="17:17" x14ac:dyDescent="0.25">
      <c r="Q25300" s="30"/>
    </row>
    <row r="25301" spans="17:17" x14ac:dyDescent="0.25">
      <c r="Q25301" s="30"/>
    </row>
    <row r="25302" spans="17:17" x14ac:dyDescent="0.25">
      <c r="Q25302" s="30"/>
    </row>
    <row r="25303" spans="17:17" x14ac:dyDescent="0.25">
      <c r="Q25303" s="30"/>
    </row>
    <row r="25304" spans="17:17" x14ac:dyDescent="0.25">
      <c r="Q25304" s="30"/>
    </row>
    <row r="25305" spans="17:17" x14ac:dyDescent="0.25">
      <c r="Q25305" s="30"/>
    </row>
    <row r="25306" spans="17:17" x14ac:dyDescent="0.25">
      <c r="Q25306" s="30"/>
    </row>
    <row r="25307" spans="17:17" x14ac:dyDescent="0.25">
      <c r="Q25307" s="30"/>
    </row>
    <row r="25308" spans="17:17" x14ac:dyDescent="0.25">
      <c r="Q25308" s="30"/>
    </row>
    <row r="25309" spans="17:17" x14ac:dyDescent="0.25">
      <c r="Q25309" s="30"/>
    </row>
    <row r="25310" spans="17:17" x14ac:dyDescent="0.25">
      <c r="Q25310" s="30"/>
    </row>
    <row r="25311" spans="17:17" x14ac:dyDescent="0.25">
      <c r="Q25311" s="30"/>
    </row>
    <row r="25312" spans="17:17" x14ac:dyDescent="0.25">
      <c r="Q25312" s="30"/>
    </row>
    <row r="25313" spans="17:17" x14ac:dyDescent="0.25">
      <c r="Q25313" s="30"/>
    </row>
    <row r="25314" spans="17:17" x14ac:dyDescent="0.25">
      <c r="Q25314" s="30"/>
    </row>
    <row r="25315" spans="17:17" x14ac:dyDescent="0.25">
      <c r="Q25315" s="30"/>
    </row>
    <row r="25316" spans="17:17" x14ac:dyDescent="0.25">
      <c r="Q25316" s="30"/>
    </row>
    <row r="25317" spans="17:17" x14ac:dyDescent="0.25">
      <c r="Q25317" s="30"/>
    </row>
    <row r="25318" spans="17:17" x14ac:dyDescent="0.25">
      <c r="Q25318" s="30"/>
    </row>
    <row r="25319" spans="17:17" x14ac:dyDescent="0.25">
      <c r="Q25319" s="30"/>
    </row>
    <row r="25320" spans="17:17" x14ac:dyDescent="0.25">
      <c r="Q25320" s="30"/>
    </row>
    <row r="25321" spans="17:17" x14ac:dyDescent="0.25">
      <c r="Q25321" s="30"/>
    </row>
    <row r="25322" spans="17:17" x14ac:dyDescent="0.25">
      <c r="Q25322" s="30"/>
    </row>
    <row r="25323" spans="17:17" x14ac:dyDescent="0.25">
      <c r="Q25323" s="30"/>
    </row>
    <row r="25324" spans="17:17" x14ac:dyDescent="0.25">
      <c r="Q25324" s="30"/>
    </row>
    <row r="25325" spans="17:17" x14ac:dyDescent="0.25">
      <c r="Q25325" s="30"/>
    </row>
    <row r="25326" spans="17:17" x14ac:dyDescent="0.25">
      <c r="Q25326" s="30"/>
    </row>
    <row r="25327" spans="17:17" x14ac:dyDescent="0.25">
      <c r="Q25327" s="30"/>
    </row>
    <row r="25328" spans="17:17" x14ac:dyDescent="0.25">
      <c r="Q25328" s="30"/>
    </row>
    <row r="25329" spans="17:17" x14ac:dyDescent="0.25">
      <c r="Q25329" s="30"/>
    </row>
    <row r="25330" spans="17:17" x14ac:dyDescent="0.25">
      <c r="Q25330" s="30"/>
    </row>
    <row r="25331" spans="17:17" x14ac:dyDescent="0.25">
      <c r="Q25331" s="30"/>
    </row>
    <row r="25332" spans="17:17" x14ac:dyDescent="0.25">
      <c r="Q25332" s="30"/>
    </row>
    <row r="25333" spans="17:17" x14ac:dyDescent="0.25">
      <c r="Q25333" s="30"/>
    </row>
    <row r="25334" spans="17:17" x14ac:dyDescent="0.25">
      <c r="Q25334" s="30"/>
    </row>
    <row r="25335" spans="17:17" x14ac:dyDescent="0.25">
      <c r="Q25335" s="30"/>
    </row>
    <row r="25336" spans="17:17" x14ac:dyDescent="0.25">
      <c r="Q25336" s="30"/>
    </row>
    <row r="25337" spans="17:17" x14ac:dyDescent="0.25">
      <c r="Q25337" s="30"/>
    </row>
    <row r="25338" spans="17:17" x14ac:dyDescent="0.25">
      <c r="Q25338" s="30"/>
    </row>
    <row r="25339" spans="17:17" x14ac:dyDescent="0.25">
      <c r="Q25339" s="30"/>
    </row>
    <row r="25340" spans="17:17" x14ac:dyDescent="0.25">
      <c r="Q25340" s="30"/>
    </row>
    <row r="25341" spans="17:17" x14ac:dyDescent="0.25">
      <c r="Q25341" s="30"/>
    </row>
    <row r="25342" spans="17:17" x14ac:dyDescent="0.25">
      <c r="Q25342" s="30"/>
    </row>
    <row r="25343" spans="17:17" x14ac:dyDescent="0.25">
      <c r="Q25343" s="30"/>
    </row>
    <row r="25344" spans="17:17" x14ac:dyDescent="0.25">
      <c r="Q25344" s="30"/>
    </row>
    <row r="25345" spans="17:17" x14ac:dyDescent="0.25">
      <c r="Q25345" s="30"/>
    </row>
    <row r="25346" spans="17:17" x14ac:dyDescent="0.25">
      <c r="Q25346" s="30"/>
    </row>
    <row r="25347" spans="17:17" x14ac:dyDescent="0.25">
      <c r="Q25347" s="30"/>
    </row>
    <row r="25348" spans="17:17" x14ac:dyDescent="0.25">
      <c r="Q25348" s="30"/>
    </row>
    <row r="25349" spans="17:17" x14ac:dyDescent="0.25">
      <c r="Q25349" s="30"/>
    </row>
    <row r="25350" spans="17:17" x14ac:dyDescent="0.25">
      <c r="Q25350" s="30"/>
    </row>
    <row r="25351" spans="17:17" x14ac:dyDescent="0.25">
      <c r="Q25351" s="30"/>
    </row>
    <row r="25352" spans="17:17" x14ac:dyDescent="0.25">
      <c r="Q25352" s="30"/>
    </row>
    <row r="25353" spans="17:17" x14ac:dyDescent="0.25">
      <c r="Q25353" s="30"/>
    </row>
    <row r="25354" spans="17:17" x14ac:dyDescent="0.25">
      <c r="Q25354" s="30"/>
    </row>
    <row r="25355" spans="17:17" x14ac:dyDescent="0.25">
      <c r="Q25355" s="30"/>
    </row>
    <row r="25356" spans="17:17" x14ac:dyDescent="0.25">
      <c r="Q25356" s="30"/>
    </row>
    <row r="25357" spans="17:17" x14ac:dyDescent="0.25">
      <c r="Q25357" s="30"/>
    </row>
    <row r="25358" spans="17:17" x14ac:dyDescent="0.25">
      <c r="Q25358" s="30"/>
    </row>
    <row r="25359" spans="17:17" x14ac:dyDescent="0.25">
      <c r="Q25359" s="30"/>
    </row>
    <row r="25360" spans="17:17" x14ac:dyDescent="0.25">
      <c r="Q25360" s="30"/>
    </row>
    <row r="25361" spans="17:17" x14ac:dyDescent="0.25">
      <c r="Q25361" s="30"/>
    </row>
    <row r="25362" spans="17:17" x14ac:dyDescent="0.25">
      <c r="Q25362" s="30"/>
    </row>
    <row r="25363" spans="17:17" x14ac:dyDescent="0.25">
      <c r="Q25363" s="30"/>
    </row>
    <row r="25364" spans="17:17" x14ac:dyDescent="0.25">
      <c r="Q25364" s="30"/>
    </row>
    <row r="25365" spans="17:17" x14ac:dyDescent="0.25">
      <c r="Q25365" s="30"/>
    </row>
    <row r="25366" spans="17:17" x14ac:dyDescent="0.25">
      <c r="Q25366" s="30"/>
    </row>
    <row r="25367" spans="17:17" x14ac:dyDescent="0.25">
      <c r="Q25367" s="30"/>
    </row>
    <row r="25368" spans="17:17" x14ac:dyDescent="0.25">
      <c r="Q25368" s="30"/>
    </row>
    <row r="25369" spans="17:17" x14ac:dyDescent="0.25">
      <c r="Q25369" s="30"/>
    </row>
    <row r="25370" spans="17:17" x14ac:dyDescent="0.25">
      <c r="Q25370" s="30"/>
    </row>
    <row r="25371" spans="17:17" x14ac:dyDescent="0.25">
      <c r="Q25371" s="30"/>
    </row>
    <row r="25372" spans="17:17" x14ac:dyDescent="0.25">
      <c r="Q25372" s="30"/>
    </row>
    <row r="25373" spans="17:17" x14ac:dyDescent="0.25">
      <c r="Q25373" s="30"/>
    </row>
    <row r="25374" spans="17:17" x14ac:dyDescent="0.25">
      <c r="Q25374" s="30"/>
    </row>
    <row r="25375" spans="17:17" x14ac:dyDescent="0.25">
      <c r="Q25375" s="30"/>
    </row>
    <row r="25376" spans="17:17" x14ac:dyDescent="0.25">
      <c r="Q25376" s="30"/>
    </row>
    <row r="25377" spans="17:17" x14ac:dyDescent="0.25">
      <c r="Q25377" s="30"/>
    </row>
    <row r="25378" spans="17:17" x14ac:dyDescent="0.25">
      <c r="Q25378" s="30"/>
    </row>
    <row r="25379" spans="17:17" x14ac:dyDescent="0.25">
      <c r="Q25379" s="30"/>
    </row>
    <row r="25380" spans="17:17" x14ac:dyDescent="0.25">
      <c r="Q25380" s="30"/>
    </row>
    <row r="25381" spans="17:17" x14ac:dyDescent="0.25">
      <c r="Q25381" s="30"/>
    </row>
    <row r="25382" spans="17:17" x14ac:dyDescent="0.25">
      <c r="Q25382" s="30"/>
    </row>
    <row r="25383" spans="17:17" x14ac:dyDescent="0.25">
      <c r="Q25383" s="30"/>
    </row>
    <row r="25384" spans="17:17" x14ac:dyDescent="0.25">
      <c r="Q25384" s="30"/>
    </row>
    <row r="25385" spans="17:17" x14ac:dyDescent="0.25">
      <c r="Q25385" s="30"/>
    </row>
    <row r="25386" spans="17:17" x14ac:dyDescent="0.25">
      <c r="Q25386" s="30"/>
    </row>
    <row r="25387" spans="17:17" x14ac:dyDescent="0.25">
      <c r="Q25387" s="30"/>
    </row>
    <row r="25388" spans="17:17" x14ac:dyDescent="0.25">
      <c r="Q25388" s="30"/>
    </row>
    <row r="25389" spans="17:17" x14ac:dyDescent="0.25">
      <c r="Q25389" s="30"/>
    </row>
    <row r="25390" spans="17:17" x14ac:dyDescent="0.25">
      <c r="Q25390" s="30"/>
    </row>
    <row r="25391" spans="17:17" x14ac:dyDescent="0.25">
      <c r="Q25391" s="30"/>
    </row>
    <row r="25392" spans="17:17" x14ac:dyDescent="0.25">
      <c r="Q25392" s="30"/>
    </row>
    <row r="25393" spans="17:17" x14ac:dyDescent="0.25">
      <c r="Q25393" s="30"/>
    </row>
    <row r="25394" spans="17:17" x14ac:dyDescent="0.25">
      <c r="Q25394" s="30"/>
    </row>
    <row r="25395" spans="17:17" x14ac:dyDescent="0.25">
      <c r="Q25395" s="30"/>
    </row>
    <row r="25396" spans="17:17" x14ac:dyDescent="0.25">
      <c r="Q25396" s="30"/>
    </row>
    <row r="25397" spans="17:17" x14ac:dyDescent="0.25">
      <c r="Q25397" s="30"/>
    </row>
    <row r="25398" spans="17:17" x14ac:dyDescent="0.25">
      <c r="Q25398" s="30"/>
    </row>
    <row r="25399" spans="17:17" x14ac:dyDescent="0.25">
      <c r="Q25399" s="30"/>
    </row>
    <row r="25400" spans="17:17" x14ac:dyDescent="0.25">
      <c r="Q25400" s="30"/>
    </row>
    <row r="25401" spans="17:17" x14ac:dyDescent="0.25">
      <c r="Q25401" s="30"/>
    </row>
    <row r="25402" spans="17:17" x14ac:dyDescent="0.25">
      <c r="Q25402" s="30"/>
    </row>
    <row r="25403" spans="17:17" x14ac:dyDescent="0.25">
      <c r="Q25403" s="30"/>
    </row>
    <row r="25404" spans="17:17" x14ac:dyDescent="0.25">
      <c r="Q25404" s="30"/>
    </row>
    <row r="25405" spans="17:17" x14ac:dyDescent="0.25">
      <c r="Q25405" s="30"/>
    </row>
    <row r="25406" spans="17:17" x14ac:dyDescent="0.25">
      <c r="Q25406" s="30"/>
    </row>
    <row r="25407" spans="17:17" x14ac:dyDescent="0.25">
      <c r="Q25407" s="30"/>
    </row>
    <row r="25408" spans="17:17" x14ac:dyDescent="0.25">
      <c r="Q25408" s="30"/>
    </row>
    <row r="25409" spans="17:17" x14ac:dyDescent="0.25">
      <c r="Q25409" s="30"/>
    </row>
    <row r="25410" spans="17:17" x14ac:dyDescent="0.25">
      <c r="Q25410" s="30"/>
    </row>
    <row r="25411" spans="17:17" x14ac:dyDescent="0.25">
      <c r="Q25411" s="30"/>
    </row>
    <row r="25412" spans="17:17" x14ac:dyDescent="0.25">
      <c r="Q25412" s="30"/>
    </row>
    <row r="25413" spans="17:17" x14ac:dyDescent="0.25">
      <c r="Q25413" s="30"/>
    </row>
    <row r="25414" spans="17:17" x14ac:dyDescent="0.25">
      <c r="Q25414" s="30"/>
    </row>
    <row r="25415" spans="17:17" x14ac:dyDescent="0.25">
      <c r="Q25415" s="30"/>
    </row>
    <row r="25416" spans="17:17" x14ac:dyDescent="0.25">
      <c r="Q25416" s="30"/>
    </row>
    <row r="25417" spans="17:17" x14ac:dyDescent="0.25">
      <c r="Q25417" s="30"/>
    </row>
    <row r="25418" spans="17:17" x14ac:dyDescent="0.25">
      <c r="Q25418" s="30"/>
    </row>
    <row r="25419" spans="17:17" x14ac:dyDescent="0.25">
      <c r="Q25419" s="30"/>
    </row>
    <row r="25420" spans="17:17" x14ac:dyDescent="0.25">
      <c r="Q25420" s="30"/>
    </row>
    <row r="25421" spans="17:17" x14ac:dyDescent="0.25">
      <c r="Q25421" s="30"/>
    </row>
    <row r="25422" spans="17:17" x14ac:dyDescent="0.25">
      <c r="Q25422" s="30"/>
    </row>
    <row r="25423" spans="17:17" x14ac:dyDescent="0.25">
      <c r="Q25423" s="30"/>
    </row>
    <row r="25424" spans="17:17" x14ac:dyDescent="0.25">
      <c r="Q25424" s="30"/>
    </row>
    <row r="25425" spans="17:17" x14ac:dyDescent="0.25">
      <c r="Q25425" s="30"/>
    </row>
    <row r="25426" spans="17:17" x14ac:dyDescent="0.25">
      <c r="Q25426" s="30"/>
    </row>
    <row r="25427" spans="17:17" x14ac:dyDescent="0.25">
      <c r="Q25427" s="30"/>
    </row>
    <row r="25428" spans="17:17" x14ac:dyDescent="0.25">
      <c r="Q25428" s="30"/>
    </row>
    <row r="25429" spans="17:17" x14ac:dyDescent="0.25">
      <c r="Q25429" s="30"/>
    </row>
    <row r="25430" spans="17:17" x14ac:dyDescent="0.25">
      <c r="Q25430" s="30"/>
    </row>
    <row r="25431" spans="17:17" x14ac:dyDescent="0.25">
      <c r="Q25431" s="30"/>
    </row>
    <row r="25432" spans="17:17" x14ac:dyDescent="0.25">
      <c r="Q25432" s="30"/>
    </row>
    <row r="25433" spans="17:17" x14ac:dyDescent="0.25">
      <c r="Q25433" s="30"/>
    </row>
    <row r="25434" spans="17:17" x14ac:dyDescent="0.25">
      <c r="Q25434" s="30"/>
    </row>
    <row r="25435" spans="17:17" x14ac:dyDescent="0.25">
      <c r="Q25435" s="30"/>
    </row>
    <row r="25436" spans="17:17" x14ac:dyDescent="0.25">
      <c r="Q25436" s="30"/>
    </row>
    <row r="25437" spans="17:17" x14ac:dyDescent="0.25">
      <c r="Q25437" s="30"/>
    </row>
    <row r="25438" spans="17:17" x14ac:dyDescent="0.25">
      <c r="Q25438" s="30"/>
    </row>
    <row r="25439" spans="17:17" x14ac:dyDescent="0.25">
      <c r="Q25439" s="30"/>
    </row>
    <row r="25440" spans="17:17" x14ac:dyDescent="0.25">
      <c r="Q25440" s="30"/>
    </row>
    <row r="25441" spans="17:17" x14ac:dyDescent="0.25">
      <c r="Q25441" s="30"/>
    </row>
    <row r="25442" spans="17:17" x14ac:dyDescent="0.25">
      <c r="Q25442" s="30"/>
    </row>
    <row r="25443" spans="17:17" x14ac:dyDescent="0.25">
      <c r="Q25443" s="30"/>
    </row>
    <row r="25444" spans="17:17" x14ac:dyDescent="0.25">
      <c r="Q25444" s="30"/>
    </row>
    <row r="25445" spans="17:17" x14ac:dyDescent="0.25">
      <c r="Q25445" s="30"/>
    </row>
    <row r="25446" spans="17:17" x14ac:dyDescent="0.25">
      <c r="Q25446" s="30"/>
    </row>
    <row r="25447" spans="17:17" x14ac:dyDescent="0.25">
      <c r="Q25447" s="30"/>
    </row>
    <row r="25448" spans="17:17" x14ac:dyDescent="0.25">
      <c r="Q25448" s="30"/>
    </row>
    <row r="25449" spans="17:17" x14ac:dyDescent="0.25">
      <c r="Q25449" s="30"/>
    </row>
    <row r="25450" spans="17:17" x14ac:dyDescent="0.25">
      <c r="Q25450" s="30"/>
    </row>
    <row r="25451" spans="17:17" x14ac:dyDescent="0.25">
      <c r="Q25451" s="30"/>
    </row>
    <row r="25452" spans="17:17" x14ac:dyDescent="0.25">
      <c r="Q25452" s="30"/>
    </row>
    <row r="25453" spans="17:17" x14ac:dyDescent="0.25">
      <c r="Q25453" s="30"/>
    </row>
    <row r="25454" spans="17:17" x14ac:dyDescent="0.25">
      <c r="Q25454" s="30"/>
    </row>
    <row r="25455" spans="17:17" x14ac:dyDescent="0.25">
      <c r="Q25455" s="30"/>
    </row>
    <row r="25456" spans="17:17" x14ac:dyDescent="0.25">
      <c r="Q25456" s="30"/>
    </row>
    <row r="25457" spans="17:17" x14ac:dyDescent="0.25">
      <c r="Q25457" s="30"/>
    </row>
    <row r="25458" spans="17:17" x14ac:dyDescent="0.25">
      <c r="Q25458" s="30"/>
    </row>
    <row r="25459" spans="17:17" x14ac:dyDescent="0.25">
      <c r="Q25459" s="30"/>
    </row>
    <row r="25460" spans="17:17" x14ac:dyDescent="0.25">
      <c r="Q25460" s="30"/>
    </row>
    <row r="25461" spans="17:17" x14ac:dyDescent="0.25">
      <c r="Q25461" s="30"/>
    </row>
    <row r="25462" spans="17:17" x14ac:dyDescent="0.25">
      <c r="Q25462" s="30"/>
    </row>
    <row r="25463" spans="17:17" x14ac:dyDescent="0.25">
      <c r="Q25463" s="30"/>
    </row>
    <row r="25464" spans="17:17" x14ac:dyDescent="0.25">
      <c r="Q25464" s="30"/>
    </row>
    <row r="25465" spans="17:17" x14ac:dyDescent="0.25">
      <c r="Q25465" s="30"/>
    </row>
    <row r="25466" spans="17:17" x14ac:dyDescent="0.25">
      <c r="Q25466" s="30"/>
    </row>
    <row r="25467" spans="17:17" x14ac:dyDescent="0.25">
      <c r="Q25467" s="30"/>
    </row>
    <row r="25468" spans="17:17" x14ac:dyDescent="0.25">
      <c r="Q25468" s="30"/>
    </row>
    <row r="25469" spans="17:17" x14ac:dyDescent="0.25">
      <c r="Q25469" s="30"/>
    </row>
    <row r="25470" spans="17:17" x14ac:dyDescent="0.25">
      <c r="Q25470" s="30"/>
    </row>
    <row r="25471" spans="17:17" x14ac:dyDescent="0.25">
      <c r="Q25471" s="30"/>
    </row>
    <row r="25472" spans="17:17" x14ac:dyDescent="0.25">
      <c r="Q25472" s="30"/>
    </row>
    <row r="25473" spans="17:17" x14ac:dyDescent="0.25">
      <c r="Q25473" s="30"/>
    </row>
    <row r="25474" spans="17:17" x14ac:dyDescent="0.25">
      <c r="Q25474" s="30"/>
    </row>
    <row r="25475" spans="17:17" x14ac:dyDescent="0.25">
      <c r="Q25475" s="30"/>
    </row>
    <row r="25476" spans="17:17" x14ac:dyDescent="0.25">
      <c r="Q25476" s="30"/>
    </row>
    <row r="25477" spans="17:17" x14ac:dyDescent="0.25">
      <c r="Q25477" s="30"/>
    </row>
    <row r="25478" spans="17:17" x14ac:dyDescent="0.25">
      <c r="Q25478" s="30"/>
    </row>
    <row r="25479" spans="17:17" x14ac:dyDescent="0.25">
      <c r="Q25479" s="30"/>
    </row>
    <row r="25480" spans="17:17" x14ac:dyDescent="0.25">
      <c r="Q25480" s="30"/>
    </row>
    <row r="25481" spans="17:17" x14ac:dyDescent="0.25">
      <c r="Q25481" s="30"/>
    </row>
    <row r="25482" spans="17:17" x14ac:dyDescent="0.25">
      <c r="Q25482" s="30"/>
    </row>
    <row r="25483" spans="17:17" x14ac:dyDescent="0.25">
      <c r="Q25483" s="30"/>
    </row>
    <row r="25484" spans="17:17" x14ac:dyDescent="0.25">
      <c r="Q25484" s="30"/>
    </row>
    <row r="25485" spans="17:17" x14ac:dyDescent="0.25">
      <c r="Q25485" s="30"/>
    </row>
    <row r="25486" spans="17:17" x14ac:dyDescent="0.25">
      <c r="Q25486" s="30"/>
    </row>
    <row r="25487" spans="17:17" x14ac:dyDescent="0.25">
      <c r="Q25487" s="30"/>
    </row>
    <row r="25488" spans="17:17" x14ac:dyDescent="0.25">
      <c r="Q25488" s="30"/>
    </row>
    <row r="25489" spans="17:17" x14ac:dyDescent="0.25">
      <c r="Q25489" s="30"/>
    </row>
    <row r="25490" spans="17:17" x14ac:dyDescent="0.25">
      <c r="Q25490" s="30"/>
    </row>
    <row r="25491" spans="17:17" x14ac:dyDescent="0.25">
      <c r="Q25491" s="30"/>
    </row>
    <row r="25492" spans="17:17" x14ac:dyDescent="0.25">
      <c r="Q25492" s="30"/>
    </row>
    <row r="25493" spans="17:17" x14ac:dyDescent="0.25">
      <c r="Q25493" s="30"/>
    </row>
    <row r="25494" spans="17:17" x14ac:dyDescent="0.25">
      <c r="Q25494" s="30"/>
    </row>
    <row r="25495" spans="17:17" x14ac:dyDescent="0.25">
      <c r="Q25495" s="30"/>
    </row>
    <row r="25496" spans="17:17" x14ac:dyDescent="0.25">
      <c r="Q25496" s="30"/>
    </row>
    <row r="25497" spans="17:17" x14ac:dyDescent="0.25">
      <c r="Q25497" s="30"/>
    </row>
    <row r="25498" spans="17:17" x14ac:dyDescent="0.25">
      <c r="Q25498" s="30"/>
    </row>
    <row r="25499" spans="17:17" x14ac:dyDescent="0.25">
      <c r="Q25499" s="30"/>
    </row>
    <row r="25500" spans="17:17" x14ac:dyDescent="0.25">
      <c r="Q25500" s="30"/>
    </row>
    <row r="25501" spans="17:17" x14ac:dyDescent="0.25">
      <c r="Q25501" s="30"/>
    </row>
    <row r="25502" spans="17:17" x14ac:dyDescent="0.25">
      <c r="Q25502" s="30"/>
    </row>
    <row r="25503" spans="17:17" x14ac:dyDescent="0.25">
      <c r="Q25503" s="30"/>
    </row>
    <row r="25504" spans="17:17" x14ac:dyDescent="0.25">
      <c r="Q25504" s="30"/>
    </row>
    <row r="25505" spans="17:17" x14ac:dyDescent="0.25">
      <c r="Q25505" s="30"/>
    </row>
    <row r="25506" spans="17:17" x14ac:dyDescent="0.25">
      <c r="Q25506" s="30"/>
    </row>
    <row r="25507" spans="17:17" x14ac:dyDescent="0.25">
      <c r="Q25507" s="30"/>
    </row>
    <row r="25508" spans="17:17" x14ac:dyDescent="0.25">
      <c r="Q25508" s="30"/>
    </row>
    <row r="25509" spans="17:17" x14ac:dyDescent="0.25">
      <c r="Q25509" s="30"/>
    </row>
    <row r="25510" spans="17:17" x14ac:dyDescent="0.25">
      <c r="Q25510" s="30"/>
    </row>
    <row r="25511" spans="17:17" x14ac:dyDescent="0.25">
      <c r="Q25511" s="30"/>
    </row>
    <row r="25512" spans="17:17" x14ac:dyDescent="0.25">
      <c r="Q25512" s="30"/>
    </row>
    <row r="25513" spans="17:17" x14ac:dyDescent="0.25">
      <c r="Q25513" s="30"/>
    </row>
    <row r="25514" spans="17:17" x14ac:dyDescent="0.25">
      <c r="Q25514" s="30"/>
    </row>
    <row r="25515" spans="17:17" x14ac:dyDescent="0.25">
      <c r="Q25515" s="30"/>
    </row>
    <row r="25516" spans="17:17" x14ac:dyDescent="0.25">
      <c r="Q25516" s="30"/>
    </row>
    <row r="25517" spans="17:17" x14ac:dyDescent="0.25">
      <c r="Q25517" s="30"/>
    </row>
    <row r="25518" spans="17:17" x14ac:dyDescent="0.25">
      <c r="Q25518" s="30"/>
    </row>
    <row r="25519" spans="17:17" x14ac:dyDescent="0.25">
      <c r="Q25519" s="30"/>
    </row>
    <row r="25520" spans="17:17" x14ac:dyDescent="0.25">
      <c r="Q25520" s="30"/>
    </row>
    <row r="25521" spans="17:17" x14ac:dyDescent="0.25">
      <c r="Q25521" s="30"/>
    </row>
    <row r="25522" spans="17:17" x14ac:dyDescent="0.25">
      <c r="Q25522" s="30"/>
    </row>
    <row r="25523" spans="17:17" x14ac:dyDescent="0.25">
      <c r="Q25523" s="30"/>
    </row>
    <row r="25524" spans="17:17" x14ac:dyDescent="0.25">
      <c r="Q25524" s="30"/>
    </row>
    <row r="25525" spans="17:17" x14ac:dyDescent="0.25">
      <c r="Q25525" s="30"/>
    </row>
    <row r="25526" spans="17:17" x14ac:dyDescent="0.25">
      <c r="Q25526" s="30"/>
    </row>
    <row r="25527" spans="17:17" x14ac:dyDescent="0.25">
      <c r="Q25527" s="30"/>
    </row>
    <row r="25528" spans="17:17" x14ac:dyDescent="0.25">
      <c r="Q25528" s="30"/>
    </row>
    <row r="25529" spans="17:17" x14ac:dyDescent="0.25">
      <c r="Q25529" s="30"/>
    </row>
    <row r="25530" spans="17:17" x14ac:dyDescent="0.25">
      <c r="Q25530" s="30"/>
    </row>
    <row r="25531" spans="17:17" x14ac:dyDescent="0.25">
      <c r="Q25531" s="30"/>
    </row>
    <row r="25532" spans="17:17" x14ac:dyDescent="0.25">
      <c r="Q25532" s="30"/>
    </row>
    <row r="25533" spans="17:17" x14ac:dyDescent="0.25">
      <c r="Q25533" s="30"/>
    </row>
    <row r="25534" spans="17:17" x14ac:dyDescent="0.25">
      <c r="Q25534" s="30"/>
    </row>
    <row r="25535" spans="17:17" x14ac:dyDescent="0.25">
      <c r="Q25535" s="30"/>
    </row>
    <row r="25536" spans="17:17" x14ac:dyDescent="0.25">
      <c r="Q25536" s="30"/>
    </row>
    <row r="25537" spans="17:17" x14ac:dyDescent="0.25">
      <c r="Q25537" s="30"/>
    </row>
    <row r="25538" spans="17:17" x14ac:dyDescent="0.25">
      <c r="Q25538" s="30"/>
    </row>
    <row r="25539" spans="17:17" x14ac:dyDescent="0.25">
      <c r="Q25539" s="30"/>
    </row>
    <row r="25540" spans="17:17" x14ac:dyDescent="0.25">
      <c r="Q25540" s="30"/>
    </row>
    <row r="25541" spans="17:17" x14ac:dyDescent="0.25">
      <c r="Q25541" s="30"/>
    </row>
    <row r="25542" spans="17:17" x14ac:dyDescent="0.25">
      <c r="Q25542" s="30"/>
    </row>
    <row r="25543" spans="17:17" x14ac:dyDescent="0.25">
      <c r="Q25543" s="30"/>
    </row>
    <row r="25544" spans="17:17" x14ac:dyDescent="0.25">
      <c r="Q25544" s="30"/>
    </row>
    <row r="25545" spans="17:17" x14ac:dyDescent="0.25">
      <c r="Q25545" s="30"/>
    </row>
    <row r="25546" spans="17:17" x14ac:dyDescent="0.25">
      <c r="Q25546" s="30"/>
    </row>
    <row r="25547" spans="17:17" x14ac:dyDescent="0.25">
      <c r="Q25547" s="30"/>
    </row>
    <row r="25548" spans="17:17" x14ac:dyDescent="0.25">
      <c r="Q25548" s="30"/>
    </row>
    <row r="25549" spans="17:17" x14ac:dyDescent="0.25">
      <c r="Q25549" s="30"/>
    </row>
    <row r="25550" spans="17:17" x14ac:dyDescent="0.25">
      <c r="Q25550" s="30"/>
    </row>
    <row r="25551" spans="17:17" x14ac:dyDescent="0.25">
      <c r="Q25551" s="30"/>
    </row>
    <row r="25552" spans="17:17" x14ac:dyDescent="0.25">
      <c r="Q25552" s="30"/>
    </row>
    <row r="25553" spans="17:17" x14ac:dyDescent="0.25">
      <c r="Q25553" s="30"/>
    </row>
    <row r="25554" spans="17:17" x14ac:dyDescent="0.25">
      <c r="Q25554" s="30"/>
    </row>
    <row r="25555" spans="17:17" x14ac:dyDescent="0.25">
      <c r="Q25555" s="30"/>
    </row>
    <row r="25556" spans="17:17" x14ac:dyDescent="0.25">
      <c r="Q25556" s="30"/>
    </row>
    <row r="25557" spans="17:17" x14ac:dyDescent="0.25">
      <c r="Q25557" s="30"/>
    </row>
    <row r="25558" spans="17:17" x14ac:dyDescent="0.25">
      <c r="Q25558" s="30"/>
    </row>
    <row r="25559" spans="17:17" x14ac:dyDescent="0.25">
      <c r="Q25559" s="30"/>
    </row>
    <row r="25560" spans="17:17" x14ac:dyDescent="0.25">
      <c r="Q25560" s="30"/>
    </row>
    <row r="25561" spans="17:17" x14ac:dyDescent="0.25">
      <c r="Q25561" s="30"/>
    </row>
    <row r="25562" spans="17:17" x14ac:dyDescent="0.25">
      <c r="Q25562" s="30"/>
    </row>
    <row r="25563" spans="17:17" x14ac:dyDescent="0.25">
      <c r="Q25563" s="30"/>
    </row>
    <row r="25564" spans="17:17" x14ac:dyDescent="0.25">
      <c r="Q25564" s="30"/>
    </row>
    <row r="25565" spans="17:17" x14ac:dyDescent="0.25">
      <c r="Q25565" s="30"/>
    </row>
    <row r="25566" spans="17:17" x14ac:dyDescent="0.25">
      <c r="Q25566" s="30"/>
    </row>
    <row r="25567" spans="17:17" x14ac:dyDescent="0.25">
      <c r="Q25567" s="30"/>
    </row>
    <row r="25568" spans="17:17" x14ac:dyDescent="0.25">
      <c r="Q25568" s="30"/>
    </row>
    <row r="25569" spans="17:17" x14ac:dyDescent="0.25">
      <c r="Q25569" s="30"/>
    </row>
    <row r="25570" spans="17:17" x14ac:dyDescent="0.25">
      <c r="Q25570" s="30"/>
    </row>
    <row r="25571" spans="17:17" x14ac:dyDescent="0.25">
      <c r="Q25571" s="30"/>
    </row>
    <row r="25572" spans="17:17" x14ac:dyDescent="0.25">
      <c r="Q25572" s="30"/>
    </row>
    <row r="25573" spans="17:17" x14ac:dyDescent="0.25">
      <c r="Q25573" s="30"/>
    </row>
    <row r="25574" spans="17:17" x14ac:dyDescent="0.25">
      <c r="Q25574" s="30"/>
    </row>
    <row r="25575" spans="17:17" x14ac:dyDescent="0.25">
      <c r="Q25575" s="30"/>
    </row>
    <row r="25576" spans="17:17" x14ac:dyDescent="0.25">
      <c r="Q25576" s="30"/>
    </row>
    <row r="25577" spans="17:17" x14ac:dyDescent="0.25">
      <c r="Q25577" s="30"/>
    </row>
    <row r="25578" spans="17:17" x14ac:dyDescent="0.25">
      <c r="Q25578" s="30"/>
    </row>
    <row r="25579" spans="17:17" x14ac:dyDescent="0.25">
      <c r="Q25579" s="30"/>
    </row>
    <row r="25580" spans="17:17" x14ac:dyDescent="0.25">
      <c r="Q25580" s="30"/>
    </row>
    <row r="25581" spans="17:17" x14ac:dyDescent="0.25">
      <c r="Q25581" s="30"/>
    </row>
    <row r="25582" spans="17:17" x14ac:dyDescent="0.25">
      <c r="Q25582" s="30"/>
    </row>
    <row r="25583" spans="17:17" x14ac:dyDescent="0.25">
      <c r="Q25583" s="30"/>
    </row>
    <row r="25584" spans="17:17" x14ac:dyDescent="0.25">
      <c r="Q25584" s="30"/>
    </row>
    <row r="25585" spans="17:17" x14ac:dyDescent="0.25">
      <c r="Q25585" s="30"/>
    </row>
    <row r="25586" spans="17:17" x14ac:dyDescent="0.25">
      <c r="Q25586" s="30"/>
    </row>
    <row r="25587" spans="17:17" x14ac:dyDescent="0.25">
      <c r="Q25587" s="30"/>
    </row>
    <row r="25588" spans="17:17" x14ac:dyDescent="0.25">
      <c r="Q25588" s="30"/>
    </row>
    <row r="25589" spans="17:17" x14ac:dyDescent="0.25">
      <c r="Q25589" s="30"/>
    </row>
    <row r="25590" spans="17:17" x14ac:dyDescent="0.25">
      <c r="Q25590" s="30"/>
    </row>
    <row r="25591" spans="17:17" x14ac:dyDescent="0.25">
      <c r="Q25591" s="30"/>
    </row>
    <row r="25592" spans="17:17" x14ac:dyDescent="0.25">
      <c r="Q25592" s="30"/>
    </row>
    <row r="25593" spans="17:17" x14ac:dyDescent="0.25">
      <c r="Q25593" s="30"/>
    </row>
    <row r="25594" spans="17:17" x14ac:dyDescent="0.25">
      <c r="Q25594" s="30"/>
    </row>
    <row r="25595" spans="17:17" x14ac:dyDescent="0.25">
      <c r="Q25595" s="30"/>
    </row>
    <row r="25596" spans="17:17" x14ac:dyDescent="0.25">
      <c r="Q25596" s="30"/>
    </row>
    <row r="25597" spans="17:17" x14ac:dyDescent="0.25">
      <c r="Q25597" s="30"/>
    </row>
    <row r="25598" spans="17:17" x14ac:dyDescent="0.25">
      <c r="Q25598" s="30"/>
    </row>
    <row r="25599" spans="17:17" x14ac:dyDescent="0.25">
      <c r="Q25599" s="30"/>
    </row>
    <row r="25600" spans="17:17" x14ac:dyDescent="0.25">
      <c r="Q25600" s="30"/>
    </row>
    <row r="25601" spans="17:17" x14ac:dyDescent="0.25">
      <c r="Q25601" s="30"/>
    </row>
    <row r="25602" spans="17:17" x14ac:dyDescent="0.25">
      <c r="Q25602" s="30"/>
    </row>
    <row r="25603" spans="17:17" x14ac:dyDescent="0.25">
      <c r="Q25603" s="30"/>
    </row>
    <row r="25604" spans="17:17" x14ac:dyDescent="0.25">
      <c r="Q25604" s="30"/>
    </row>
    <row r="25605" spans="17:17" x14ac:dyDescent="0.25">
      <c r="Q25605" s="30"/>
    </row>
    <row r="25606" spans="17:17" x14ac:dyDescent="0.25">
      <c r="Q25606" s="30"/>
    </row>
    <row r="25607" spans="17:17" x14ac:dyDescent="0.25">
      <c r="Q25607" s="30"/>
    </row>
    <row r="25608" spans="17:17" x14ac:dyDescent="0.25">
      <c r="Q25608" s="30"/>
    </row>
    <row r="25609" spans="17:17" x14ac:dyDescent="0.25">
      <c r="Q25609" s="30"/>
    </row>
    <row r="25610" spans="17:17" x14ac:dyDescent="0.25">
      <c r="Q25610" s="30"/>
    </row>
    <row r="25611" spans="17:17" x14ac:dyDescent="0.25">
      <c r="Q25611" s="30"/>
    </row>
    <row r="25612" spans="17:17" x14ac:dyDescent="0.25">
      <c r="Q25612" s="30"/>
    </row>
    <row r="25613" spans="17:17" x14ac:dyDescent="0.25">
      <c r="Q25613" s="30"/>
    </row>
    <row r="25614" spans="17:17" x14ac:dyDescent="0.25">
      <c r="Q25614" s="30"/>
    </row>
    <row r="25615" spans="17:17" x14ac:dyDescent="0.25">
      <c r="Q25615" s="30"/>
    </row>
    <row r="25616" spans="17:17" x14ac:dyDescent="0.25">
      <c r="Q25616" s="30"/>
    </row>
    <row r="25617" spans="17:17" x14ac:dyDescent="0.25">
      <c r="Q25617" s="30"/>
    </row>
    <row r="25618" spans="17:17" x14ac:dyDescent="0.25">
      <c r="Q25618" s="30"/>
    </row>
    <row r="25619" spans="17:17" x14ac:dyDescent="0.25">
      <c r="Q25619" s="30"/>
    </row>
    <row r="25620" spans="17:17" x14ac:dyDescent="0.25">
      <c r="Q25620" s="30"/>
    </row>
    <row r="25621" spans="17:17" x14ac:dyDescent="0.25">
      <c r="Q25621" s="30"/>
    </row>
    <row r="25622" spans="17:17" x14ac:dyDescent="0.25">
      <c r="Q25622" s="30"/>
    </row>
    <row r="25623" spans="17:17" x14ac:dyDescent="0.25">
      <c r="Q25623" s="30"/>
    </row>
    <row r="25624" spans="17:17" x14ac:dyDescent="0.25">
      <c r="Q25624" s="30"/>
    </row>
    <row r="25625" spans="17:17" x14ac:dyDescent="0.25">
      <c r="Q25625" s="30"/>
    </row>
    <row r="25626" spans="17:17" x14ac:dyDescent="0.25">
      <c r="Q25626" s="30"/>
    </row>
    <row r="25627" spans="17:17" x14ac:dyDescent="0.25">
      <c r="Q25627" s="30"/>
    </row>
    <row r="25628" spans="17:17" x14ac:dyDescent="0.25">
      <c r="Q25628" s="30"/>
    </row>
    <row r="25629" spans="17:17" x14ac:dyDescent="0.25">
      <c r="Q25629" s="30"/>
    </row>
    <row r="25630" spans="17:17" x14ac:dyDescent="0.25">
      <c r="Q25630" s="30"/>
    </row>
    <row r="25631" spans="17:17" x14ac:dyDescent="0.25">
      <c r="Q25631" s="30"/>
    </row>
    <row r="25632" spans="17:17" x14ac:dyDescent="0.25">
      <c r="Q25632" s="30"/>
    </row>
    <row r="25633" spans="17:17" x14ac:dyDescent="0.25">
      <c r="Q25633" s="30"/>
    </row>
    <row r="25634" spans="17:17" x14ac:dyDescent="0.25">
      <c r="Q25634" s="30"/>
    </row>
    <row r="25635" spans="17:17" x14ac:dyDescent="0.25">
      <c r="Q25635" s="30"/>
    </row>
    <row r="25636" spans="17:17" x14ac:dyDescent="0.25">
      <c r="Q25636" s="30"/>
    </row>
    <row r="25637" spans="17:17" x14ac:dyDescent="0.25">
      <c r="Q25637" s="30"/>
    </row>
    <row r="25638" spans="17:17" x14ac:dyDescent="0.25">
      <c r="Q25638" s="30"/>
    </row>
    <row r="25639" spans="17:17" x14ac:dyDescent="0.25">
      <c r="Q25639" s="30"/>
    </row>
    <row r="25640" spans="17:17" x14ac:dyDescent="0.25">
      <c r="Q25640" s="30"/>
    </row>
    <row r="25641" spans="17:17" x14ac:dyDescent="0.25">
      <c r="Q25641" s="30"/>
    </row>
    <row r="25642" spans="17:17" x14ac:dyDescent="0.25">
      <c r="Q25642" s="30"/>
    </row>
    <row r="25643" spans="17:17" x14ac:dyDescent="0.25">
      <c r="Q25643" s="30"/>
    </row>
    <row r="25644" spans="17:17" x14ac:dyDescent="0.25">
      <c r="Q25644" s="30"/>
    </row>
    <row r="25645" spans="17:17" x14ac:dyDescent="0.25">
      <c r="Q25645" s="30"/>
    </row>
    <row r="25646" spans="17:17" x14ac:dyDescent="0.25">
      <c r="Q25646" s="30"/>
    </row>
    <row r="25647" spans="17:17" x14ac:dyDescent="0.25">
      <c r="Q25647" s="30"/>
    </row>
    <row r="25648" spans="17:17" x14ac:dyDescent="0.25">
      <c r="Q25648" s="30"/>
    </row>
    <row r="25649" spans="17:17" x14ac:dyDescent="0.25">
      <c r="Q25649" s="30"/>
    </row>
    <row r="25650" spans="17:17" x14ac:dyDescent="0.25">
      <c r="Q25650" s="30"/>
    </row>
    <row r="25651" spans="17:17" x14ac:dyDescent="0.25">
      <c r="Q25651" s="30"/>
    </row>
    <row r="25652" spans="17:17" x14ac:dyDescent="0.25">
      <c r="Q25652" s="30"/>
    </row>
    <row r="25653" spans="17:17" x14ac:dyDescent="0.25">
      <c r="Q25653" s="30"/>
    </row>
    <row r="25654" spans="17:17" x14ac:dyDescent="0.25">
      <c r="Q25654" s="30"/>
    </row>
    <row r="25655" spans="17:17" x14ac:dyDescent="0.25">
      <c r="Q25655" s="30"/>
    </row>
    <row r="25656" spans="17:17" x14ac:dyDescent="0.25">
      <c r="Q25656" s="30"/>
    </row>
    <row r="25657" spans="17:17" x14ac:dyDescent="0.25">
      <c r="Q25657" s="30"/>
    </row>
    <row r="25658" spans="17:17" x14ac:dyDescent="0.25">
      <c r="Q25658" s="30"/>
    </row>
    <row r="25659" spans="17:17" x14ac:dyDescent="0.25">
      <c r="Q25659" s="30"/>
    </row>
    <row r="25660" spans="17:17" x14ac:dyDescent="0.25">
      <c r="Q25660" s="30"/>
    </row>
    <row r="25661" spans="17:17" x14ac:dyDescent="0.25">
      <c r="Q25661" s="30"/>
    </row>
    <row r="25662" spans="17:17" x14ac:dyDescent="0.25">
      <c r="Q25662" s="30"/>
    </row>
    <row r="25663" spans="17:17" x14ac:dyDescent="0.25">
      <c r="Q25663" s="30"/>
    </row>
    <row r="25664" spans="17:17" x14ac:dyDescent="0.25">
      <c r="Q25664" s="30"/>
    </row>
    <row r="25665" spans="17:17" x14ac:dyDescent="0.25">
      <c r="Q25665" s="30"/>
    </row>
    <row r="25666" spans="17:17" x14ac:dyDescent="0.25">
      <c r="Q25666" s="30"/>
    </row>
    <row r="25667" spans="17:17" x14ac:dyDescent="0.25">
      <c r="Q25667" s="30"/>
    </row>
    <row r="25668" spans="17:17" x14ac:dyDescent="0.25">
      <c r="Q25668" s="30"/>
    </row>
    <row r="25669" spans="17:17" x14ac:dyDescent="0.25">
      <c r="Q25669" s="30"/>
    </row>
    <row r="25670" spans="17:17" x14ac:dyDescent="0.25">
      <c r="Q25670" s="30"/>
    </row>
    <row r="25671" spans="17:17" x14ac:dyDescent="0.25">
      <c r="Q25671" s="30"/>
    </row>
    <row r="25672" spans="17:17" x14ac:dyDescent="0.25">
      <c r="Q25672" s="30"/>
    </row>
    <row r="25673" spans="17:17" x14ac:dyDescent="0.25">
      <c r="Q25673" s="30"/>
    </row>
    <row r="25674" spans="17:17" x14ac:dyDescent="0.25">
      <c r="Q25674" s="30"/>
    </row>
    <row r="25675" spans="17:17" x14ac:dyDescent="0.25">
      <c r="Q25675" s="30"/>
    </row>
    <row r="25676" spans="17:17" x14ac:dyDescent="0.25">
      <c r="Q25676" s="30"/>
    </row>
    <row r="25677" spans="17:17" x14ac:dyDescent="0.25">
      <c r="Q25677" s="30"/>
    </row>
    <row r="25678" spans="17:17" x14ac:dyDescent="0.25">
      <c r="Q25678" s="30"/>
    </row>
    <row r="25679" spans="17:17" x14ac:dyDescent="0.25">
      <c r="Q25679" s="30"/>
    </row>
    <row r="25680" spans="17:17" x14ac:dyDescent="0.25">
      <c r="Q25680" s="30"/>
    </row>
    <row r="25681" spans="17:17" x14ac:dyDescent="0.25">
      <c r="Q25681" s="30"/>
    </row>
    <row r="25682" spans="17:17" x14ac:dyDescent="0.25">
      <c r="Q25682" s="30"/>
    </row>
    <row r="25683" spans="17:17" x14ac:dyDescent="0.25">
      <c r="Q25683" s="30"/>
    </row>
    <row r="25684" spans="17:17" x14ac:dyDescent="0.25">
      <c r="Q25684" s="30"/>
    </row>
    <row r="25685" spans="17:17" x14ac:dyDescent="0.25">
      <c r="Q25685" s="30"/>
    </row>
    <row r="25686" spans="17:17" x14ac:dyDescent="0.25">
      <c r="Q25686" s="30"/>
    </row>
    <row r="25687" spans="17:17" x14ac:dyDescent="0.25">
      <c r="Q25687" s="30"/>
    </row>
    <row r="25688" spans="17:17" x14ac:dyDescent="0.25">
      <c r="Q25688" s="30"/>
    </row>
    <row r="25689" spans="17:17" x14ac:dyDescent="0.25">
      <c r="Q25689" s="30"/>
    </row>
    <row r="25690" spans="17:17" x14ac:dyDescent="0.25">
      <c r="Q25690" s="30"/>
    </row>
    <row r="25691" spans="17:17" x14ac:dyDescent="0.25">
      <c r="Q25691" s="30"/>
    </row>
    <row r="25692" spans="17:17" x14ac:dyDescent="0.25">
      <c r="Q25692" s="30"/>
    </row>
    <row r="25693" spans="17:17" x14ac:dyDescent="0.25">
      <c r="Q25693" s="30"/>
    </row>
    <row r="25694" spans="17:17" x14ac:dyDescent="0.25">
      <c r="Q25694" s="30"/>
    </row>
    <row r="25695" spans="17:17" x14ac:dyDescent="0.25">
      <c r="Q25695" s="30"/>
    </row>
    <row r="25696" spans="17:17" x14ac:dyDescent="0.25">
      <c r="Q25696" s="30"/>
    </row>
    <row r="25697" spans="17:17" x14ac:dyDescent="0.25">
      <c r="Q25697" s="30"/>
    </row>
    <row r="25698" spans="17:17" x14ac:dyDescent="0.25">
      <c r="Q25698" s="30"/>
    </row>
    <row r="25699" spans="17:17" x14ac:dyDescent="0.25">
      <c r="Q25699" s="30"/>
    </row>
    <row r="25700" spans="17:17" x14ac:dyDescent="0.25">
      <c r="Q25700" s="30"/>
    </row>
    <row r="25701" spans="17:17" x14ac:dyDescent="0.25">
      <c r="Q25701" s="30"/>
    </row>
    <row r="25702" spans="17:17" x14ac:dyDescent="0.25">
      <c r="Q25702" s="30"/>
    </row>
    <row r="25703" spans="17:17" x14ac:dyDescent="0.25">
      <c r="Q25703" s="30"/>
    </row>
    <row r="25704" spans="17:17" x14ac:dyDescent="0.25">
      <c r="Q25704" s="30"/>
    </row>
    <row r="25705" spans="17:17" x14ac:dyDescent="0.25">
      <c r="Q25705" s="30"/>
    </row>
    <row r="25706" spans="17:17" x14ac:dyDescent="0.25">
      <c r="Q25706" s="30"/>
    </row>
    <row r="25707" spans="17:17" x14ac:dyDescent="0.25">
      <c r="Q25707" s="30"/>
    </row>
    <row r="25708" spans="17:17" x14ac:dyDescent="0.25">
      <c r="Q25708" s="30"/>
    </row>
    <row r="25709" spans="17:17" x14ac:dyDescent="0.25">
      <c r="Q25709" s="30"/>
    </row>
    <row r="25710" spans="17:17" x14ac:dyDescent="0.25">
      <c r="Q25710" s="30"/>
    </row>
    <row r="25711" spans="17:17" x14ac:dyDescent="0.25">
      <c r="Q25711" s="30"/>
    </row>
    <row r="25712" spans="17:17" x14ac:dyDescent="0.25">
      <c r="Q25712" s="30"/>
    </row>
    <row r="25713" spans="17:17" x14ac:dyDescent="0.25">
      <c r="Q25713" s="30"/>
    </row>
    <row r="25714" spans="17:17" x14ac:dyDescent="0.25">
      <c r="Q25714" s="30"/>
    </row>
    <row r="25715" spans="17:17" x14ac:dyDescent="0.25">
      <c r="Q25715" s="30"/>
    </row>
    <row r="25716" spans="17:17" x14ac:dyDescent="0.25">
      <c r="Q25716" s="30"/>
    </row>
    <row r="25717" spans="17:17" x14ac:dyDescent="0.25">
      <c r="Q25717" s="30"/>
    </row>
    <row r="25718" spans="17:17" x14ac:dyDescent="0.25">
      <c r="Q25718" s="30"/>
    </row>
    <row r="25719" spans="17:17" x14ac:dyDescent="0.25">
      <c r="Q25719" s="30"/>
    </row>
    <row r="25720" spans="17:17" x14ac:dyDescent="0.25">
      <c r="Q25720" s="30"/>
    </row>
    <row r="25721" spans="17:17" x14ac:dyDescent="0.25">
      <c r="Q25721" s="30"/>
    </row>
    <row r="25722" spans="17:17" x14ac:dyDescent="0.25">
      <c r="Q25722" s="30"/>
    </row>
    <row r="25723" spans="17:17" x14ac:dyDescent="0.25">
      <c r="Q25723" s="30"/>
    </row>
    <row r="25724" spans="17:17" x14ac:dyDescent="0.25">
      <c r="Q25724" s="30"/>
    </row>
    <row r="25725" spans="17:17" x14ac:dyDescent="0.25">
      <c r="Q25725" s="30"/>
    </row>
    <row r="25726" spans="17:17" x14ac:dyDescent="0.25">
      <c r="Q25726" s="30"/>
    </row>
    <row r="25727" spans="17:17" x14ac:dyDescent="0.25">
      <c r="Q25727" s="30"/>
    </row>
    <row r="25728" spans="17:17" x14ac:dyDescent="0.25">
      <c r="Q25728" s="30"/>
    </row>
    <row r="25729" spans="17:17" x14ac:dyDescent="0.25">
      <c r="Q25729" s="30"/>
    </row>
    <row r="25730" spans="17:17" x14ac:dyDescent="0.25">
      <c r="Q25730" s="30"/>
    </row>
    <row r="25731" spans="17:17" x14ac:dyDescent="0.25">
      <c r="Q25731" s="30"/>
    </row>
    <row r="25732" spans="17:17" x14ac:dyDescent="0.25">
      <c r="Q25732" s="30"/>
    </row>
    <row r="25733" spans="17:17" x14ac:dyDescent="0.25">
      <c r="Q25733" s="30"/>
    </row>
    <row r="25734" spans="17:17" x14ac:dyDescent="0.25">
      <c r="Q25734" s="30"/>
    </row>
    <row r="25735" spans="17:17" x14ac:dyDescent="0.25">
      <c r="Q25735" s="30"/>
    </row>
    <row r="25736" spans="17:17" x14ac:dyDescent="0.25">
      <c r="Q25736" s="30"/>
    </row>
    <row r="25737" spans="17:17" x14ac:dyDescent="0.25">
      <c r="Q25737" s="30"/>
    </row>
    <row r="25738" spans="17:17" x14ac:dyDescent="0.25">
      <c r="Q25738" s="30"/>
    </row>
    <row r="25739" spans="17:17" x14ac:dyDescent="0.25">
      <c r="Q25739" s="30"/>
    </row>
    <row r="25740" spans="17:17" x14ac:dyDescent="0.25">
      <c r="Q25740" s="30"/>
    </row>
    <row r="25741" spans="17:17" x14ac:dyDescent="0.25">
      <c r="Q25741" s="30"/>
    </row>
    <row r="25742" spans="17:17" x14ac:dyDescent="0.25">
      <c r="Q25742" s="30"/>
    </row>
    <row r="25743" spans="17:17" x14ac:dyDescent="0.25">
      <c r="Q25743" s="30"/>
    </row>
    <row r="25744" spans="17:17" x14ac:dyDescent="0.25">
      <c r="Q25744" s="30"/>
    </row>
    <row r="25745" spans="17:17" x14ac:dyDescent="0.25">
      <c r="Q25745" s="30"/>
    </row>
    <row r="25746" spans="17:17" x14ac:dyDescent="0.25">
      <c r="Q25746" s="30"/>
    </row>
    <row r="25747" spans="17:17" x14ac:dyDescent="0.25">
      <c r="Q25747" s="30"/>
    </row>
    <row r="25748" spans="17:17" x14ac:dyDescent="0.25">
      <c r="Q25748" s="30"/>
    </row>
    <row r="25749" spans="17:17" x14ac:dyDescent="0.25">
      <c r="Q25749" s="30"/>
    </row>
    <row r="25750" spans="17:17" x14ac:dyDescent="0.25">
      <c r="Q25750" s="30"/>
    </row>
    <row r="25751" spans="17:17" x14ac:dyDescent="0.25">
      <c r="Q25751" s="30"/>
    </row>
    <row r="25752" spans="17:17" x14ac:dyDescent="0.25">
      <c r="Q25752" s="30"/>
    </row>
    <row r="25753" spans="17:17" x14ac:dyDescent="0.25">
      <c r="Q25753" s="30"/>
    </row>
    <row r="25754" spans="17:17" x14ac:dyDescent="0.25">
      <c r="Q25754" s="30"/>
    </row>
    <row r="25755" spans="17:17" x14ac:dyDescent="0.25">
      <c r="Q25755" s="30"/>
    </row>
    <row r="25756" spans="17:17" x14ac:dyDescent="0.25">
      <c r="Q25756" s="30"/>
    </row>
    <row r="25757" spans="17:17" x14ac:dyDescent="0.25">
      <c r="Q25757" s="30"/>
    </row>
    <row r="25758" spans="17:17" x14ac:dyDescent="0.25">
      <c r="Q25758" s="30"/>
    </row>
    <row r="25759" spans="17:17" x14ac:dyDescent="0.25">
      <c r="Q25759" s="30"/>
    </row>
    <row r="25760" spans="17:17" x14ac:dyDescent="0.25">
      <c r="Q25760" s="30"/>
    </row>
    <row r="25761" spans="17:17" x14ac:dyDescent="0.25">
      <c r="Q25761" s="30"/>
    </row>
    <row r="25762" spans="17:17" x14ac:dyDescent="0.25">
      <c r="Q25762" s="30"/>
    </row>
    <row r="25763" spans="17:17" x14ac:dyDescent="0.25">
      <c r="Q25763" s="30"/>
    </row>
    <row r="25764" spans="17:17" x14ac:dyDescent="0.25">
      <c r="Q25764" s="30"/>
    </row>
    <row r="25765" spans="17:17" x14ac:dyDescent="0.25">
      <c r="Q25765" s="30"/>
    </row>
    <row r="25766" spans="17:17" x14ac:dyDescent="0.25">
      <c r="Q25766" s="30"/>
    </row>
    <row r="25767" spans="17:17" x14ac:dyDescent="0.25">
      <c r="Q25767" s="30"/>
    </row>
    <row r="25768" spans="17:17" x14ac:dyDescent="0.25">
      <c r="Q25768" s="30"/>
    </row>
    <row r="25769" spans="17:17" x14ac:dyDescent="0.25">
      <c r="Q25769" s="30"/>
    </row>
    <row r="25770" spans="17:17" x14ac:dyDescent="0.25">
      <c r="Q25770" s="30"/>
    </row>
    <row r="25771" spans="17:17" x14ac:dyDescent="0.25">
      <c r="Q25771" s="30"/>
    </row>
    <row r="25772" spans="17:17" x14ac:dyDescent="0.25">
      <c r="Q25772" s="30"/>
    </row>
    <row r="25773" spans="17:17" x14ac:dyDescent="0.25">
      <c r="Q25773" s="30"/>
    </row>
    <row r="25774" spans="17:17" x14ac:dyDescent="0.25">
      <c r="Q25774" s="30"/>
    </row>
    <row r="25775" spans="17:17" x14ac:dyDescent="0.25">
      <c r="Q25775" s="30"/>
    </row>
    <row r="25776" spans="17:17" x14ac:dyDescent="0.25">
      <c r="Q25776" s="30"/>
    </row>
    <row r="25777" spans="17:17" x14ac:dyDescent="0.25">
      <c r="Q25777" s="30"/>
    </row>
    <row r="25778" spans="17:17" x14ac:dyDescent="0.25">
      <c r="Q25778" s="30"/>
    </row>
    <row r="25779" spans="17:17" x14ac:dyDescent="0.25">
      <c r="Q25779" s="30"/>
    </row>
    <row r="25780" spans="17:17" x14ac:dyDescent="0.25">
      <c r="Q25780" s="30"/>
    </row>
    <row r="25781" spans="17:17" x14ac:dyDescent="0.25">
      <c r="Q25781" s="30"/>
    </row>
    <row r="25782" spans="17:17" x14ac:dyDescent="0.25">
      <c r="Q25782" s="30"/>
    </row>
    <row r="25783" spans="17:17" x14ac:dyDescent="0.25">
      <c r="Q25783" s="30"/>
    </row>
    <row r="25784" spans="17:17" x14ac:dyDescent="0.25">
      <c r="Q25784" s="30"/>
    </row>
    <row r="25785" spans="17:17" x14ac:dyDescent="0.25">
      <c r="Q25785" s="30"/>
    </row>
    <row r="25786" spans="17:17" x14ac:dyDescent="0.25">
      <c r="Q25786" s="30"/>
    </row>
    <row r="25787" spans="17:17" x14ac:dyDescent="0.25">
      <c r="Q25787" s="30"/>
    </row>
    <row r="25788" spans="17:17" x14ac:dyDescent="0.25">
      <c r="Q25788" s="30"/>
    </row>
    <row r="25789" spans="17:17" x14ac:dyDescent="0.25">
      <c r="Q25789" s="30"/>
    </row>
    <row r="25790" spans="17:17" x14ac:dyDescent="0.25">
      <c r="Q25790" s="30"/>
    </row>
    <row r="25791" spans="17:17" x14ac:dyDescent="0.25">
      <c r="Q25791" s="30"/>
    </row>
    <row r="25792" spans="17:17" x14ac:dyDescent="0.25">
      <c r="Q25792" s="30"/>
    </row>
    <row r="25793" spans="17:17" x14ac:dyDescent="0.25">
      <c r="Q25793" s="30"/>
    </row>
    <row r="25794" spans="17:17" x14ac:dyDescent="0.25">
      <c r="Q25794" s="30"/>
    </row>
    <row r="25795" spans="17:17" x14ac:dyDescent="0.25">
      <c r="Q25795" s="30"/>
    </row>
    <row r="25796" spans="17:17" x14ac:dyDescent="0.25">
      <c r="Q25796" s="30"/>
    </row>
    <row r="25797" spans="17:17" x14ac:dyDescent="0.25">
      <c r="Q25797" s="30"/>
    </row>
    <row r="25798" spans="17:17" x14ac:dyDescent="0.25">
      <c r="Q25798" s="30"/>
    </row>
    <row r="25799" spans="17:17" x14ac:dyDescent="0.25">
      <c r="Q25799" s="30"/>
    </row>
    <row r="25800" spans="17:17" x14ac:dyDescent="0.25">
      <c r="Q25800" s="30"/>
    </row>
    <row r="25801" spans="17:17" x14ac:dyDescent="0.25">
      <c r="Q25801" s="30"/>
    </row>
    <row r="25802" spans="17:17" x14ac:dyDescent="0.25">
      <c r="Q25802" s="30"/>
    </row>
    <row r="25803" spans="17:17" x14ac:dyDescent="0.25">
      <c r="Q25803" s="30"/>
    </row>
    <row r="25804" spans="17:17" x14ac:dyDescent="0.25">
      <c r="Q25804" s="30"/>
    </row>
    <row r="25805" spans="17:17" x14ac:dyDescent="0.25">
      <c r="Q25805" s="30"/>
    </row>
    <row r="25806" spans="17:17" x14ac:dyDescent="0.25">
      <c r="Q25806" s="30"/>
    </row>
    <row r="25807" spans="17:17" x14ac:dyDescent="0.25">
      <c r="Q25807" s="30"/>
    </row>
    <row r="25808" spans="17:17" x14ac:dyDescent="0.25">
      <c r="Q25808" s="30"/>
    </row>
    <row r="25809" spans="17:17" x14ac:dyDescent="0.25">
      <c r="Q25809" s="30"/>
    </row>
    <row r="25810" spans="17:17" x14ac:dyDescent="0.25">
      <c r="Q25810" s="30"/>
    </row>
    <row r="25811" spans="17:17" x14ac:dyDescent="0.25">
      <c r="Q25811" s="30"/>
    </row>
    <row r="25812" spans="17:17" x14ac:dyDescent="0.25">
      <c r="Q25812" s="30"/>
    </row>
    <row r="25813" spans="17:17" x14ac:dyDescent="0.25">
      <c r="Q25813" s="30"/>
    </row>
    <row r="25814" spans="17:17" x14ac:dyDescent="0.25">
      <c r="Q25814" s="30"/>
    </row>
    <row r="25815" spans="17:17" x14ac:dyDescent="0.25">
      <c r="Q25815" s="30"/>
    </row>
    <row r="25816" spans="17:17" x14ac:dyDescent="0.25">
      <c r="Q25816" s="30"/>
    </row>
    <row r="25817" spans="17:17" x14ac:dyDescent="0.25">
      <c r="Q25817" s="30"/>
    </row>
    <row r="25818" spans="17:17" x14ac:dyDescent="0.25">
      <c r="Q25818" s="30"/>
    </row>
    <row r="25819" spans="17:17" x14ac:dyDescent="0.25">
      <c r="Q25819" s="30"/>
    </row>
    <row r="25820" spans="17:17" x14ac:dyDescent="0.25">
      <c r="Q25820" s="30"/>
    </row>
    <row r="25821" spans="17:17" x14ac:dyDescent="0.25">
      <c r="Q25821" s="30"/>
    </row>
    <row r="25822" spans="17:17" x14ac:dyDescent="0.25">
      <c r="Q25822" s="30"/>
    </row>
    <row r="25823" spans="17:17" x14ac:dyDescent="0.25">
      <c r="Q25823" s="30"/>
    </row>
    <row r="25824" spans="17:17" x14ac:dyDescent="0.25">
      <c r="Q25824" s="30"/>
    </row>
    <row r="25825" spans="17:17" x14ac:dyDescent="0.25">
      <c r="Q25825" s="30"/>
    </row>
    <row r="25826" spans="17:17" x14ac:dyDescent="0.25">
      <c r="Q25826" s="30"/>
    </row>
    <row r="25827" spans="17:17" x14ac:dyDescent="0.25">
      <c r="Q25827" s="30"/>
    </row>
    <row r="25828" spans="17:17" x14ac:dyDescent="0.25">
      <c r="Q25828" s="30"/>
    </row>
    <row r="25829" spans="17:17" x14ac:dyDescent="0.25">
      <c r="Q25829" s="30"/>
    </row>
    <row r="25830" spans="17:17" x14ac:dyDescent="0.25">
      <c r="Q25830" s="30"/>
    </row>
    <row r="25831" spans="17:17" x14ac:dyDescent="0.25">
      <c r="Q25831" s="30"/>
    </row>
    <row r="25832" spans="17:17" x14ac:dyDescent="0.25">
      <c r="Q25832" s="30"/>
    </row>
    <row r="25833" spans="17:17" x14ac:dyDescent="0.25">
      <c r="Q25833" s="30"/>
    </row>
    <row r="25834" spans="17:17" x14ac:dyDescent="0.25">
      <c r="Q25834" s="30"/>
    </row>
    <row r="25835" spans="17:17" x14ac:dyDescent="0.25">
      <c r="Q25835" s="30"/>
    </row>
    <row r="25836" spans="17:17" x14ac:dyDescent="0.25">
      <c r="Q25836" s="30"/>
    </row>
    <row r="25837" spans="17:17" x14ac:dyDescent="0.25">
      <c r="Q25837" s="30"/>
    </row>
    <row r="25838" spans="17:17" x14ac:dyDescent="0.25">
      <c r="Q25838" s="30"/>
    </row>
    <row r="25839" spans="17:17" x14ac:dyDescent="0.25">
      <c r="Q25839" s="30"/>
    </row>
    <row r="25840" spans="17:17" x14ac:dyDescent="0.25">
      <c r="Q25840" s="30"/>
    </row>
    <row r="25841" spans="17:17" x14ac:dyDescent="0.25">
      <c r="Q25841" s="30"/>
    </row>
    <row r="25842" spans="17:17" x14ac:dyDescent="0.25">
      <c r="Q25842" s="30"/>
    </row>
    <row r="25843" spans="17:17" x14ac:dyDescent="0.25">
      <c r="Q25843" s="30"/>
    </row>
    <row r="25844" spans="17:17" x14ac:dyDescent="0.25">
      <c r="Q25844" s="30"/>
    </row>
    <row r="25845" spans="17:17" x14ac:dyDescent="0.25">
      <c r="Q25845" s="30"/>
    </row>
    <row r="25846" spans="17:17" x14ac:dyDescent="0.25">
      <c r="Q25846" s="30"/>
    </row>
    <row r="25847" spans="17:17" x14ac:dyDescent="0.25">
      <c r="Q25847" s="30"/>
    </row>
    <row r="25848" spans="17:17" x14ac:dyDescent="0.25">
      <c r="Q25848" s="30"/>
    </row>
    <row r="25849" spans="17:17" x14ac:dyDescent="0.25">
      <c r="Q25849" s="30"/>
    </row>
    <row r="25850" spans="17:17" x14ac:dyDescent="0.25">
      <c r="Q25850" s="30"/>
    </row>
    <row r="25851" spans="17:17" x14ac:dyDescent="0.25">
      <c r="Q25851" s="30"/>
    </row>
    <row r="25852" spans="17:17" x14ac:dyDescent="0.25">
      <c r="Q25852" s="30"/>
    </row>
    <row r="25853" spans="17:17" x14ac:dyDescent="0.25">
      <c r="Q25853" s="30"/>
    </row>
    <row r="25854" spans="17:17" x14ac:dyDescent="0.25">
      <c r="Q25854" s="30"/>
    </row>
    <row r="25855" spans="17:17" x14ac:dyDescent="0.25">
      <c r="Q25855" s="30"/>
    </row>
    <row r="25856" spans="17:17" x14ac:dyDescent="0.25">
      <c r="Q25856" s="30"/>
    </row>
    <row r="25857" spans="17:17" x14ac:dyDescent="0.25">
      <c r="Q25857" s="30"/>
    </row>
    <row r="25858" spans="17:17" x14ac:dyDescent="0.25">
      <c r="Q25858" s="30"/>
    </row>
    <row r="25859" spans="17:17" x14ac:dyDescent="0.25">
      <c r="Q25859" s="30"/>
    </row>
    <row r="25860" spans="17:17" x14ac:dyDescent="0.25">
      <c r="Q25860" s="30"/>
    </row>
    <row r="25861" spans="17:17" x14ac:dyDescent="0.25">
      <c r="Q25861" s="30"/>
    </row>
    <row r="25862" spans="17:17" x14ac:dyDescent="0.25">
      <c r="Q25862" s="30"/>
    </row>
    <row r="25863" spans="17:17" x14ac:dyDescent="0.25">
      <c r="Q25863" s="30"/>
    </row>
    <row r="25864" spans="17:17" x14ac:dyDescent="0.25">
      <c r="Q25864" s="30"/>
    </row>
    <row r="25865" spans="17:17" x14ac:dyDescent="0.25">
      <c r="Q25865" s="30"/>
    </row>
    <row r="25866" spans="17:17" x14ac:dyDescent="0.25">
      <c r="Q25866" s="30"/>
    </row>
    <row r="25867" spans="17:17" x14ac:dyDescent="0.25">
      <c r="Q25867" s="30"/>
    </row>
    <row r="25868" spans="17:17" x14ac:dyDescent="0.25">
      <c r="Q25868" s="30"/>
    </row>
    <row r="25869" spans="17:17" x14ac:dyDescent="0.25">
      <c r="Q25869" s="30"/>
    </row>
    <row r="25870" spans="17:17" x14ac:dyDescent="0.25">
      <c r="Q25870" s="30"/>
    </row>
    <row r="25871" spans="17:17" x14ac:dyDescent="0.25">
      <c r="Q25871" s="30"/>
    </row>
    <row r="25872" spans="17:17" x14ac:dyDescent="0.25">
      <c r="Q25872" s="30"/>
    </row>
    <row r="25873" spans="17:17" x14ac:dyDescent="0.25">
      <c r="Q25873" s="30"/>
    </row>
    <row r="25874" spans="17:17" x14ac:dyDescent="0.25">
      <c r="Q25874" s="30"/>
    </row>
    <row r="25875" spans="17:17" x14ac:dyDescent="0.25">
      <c r="Q25875" s="30"/>
    </row>
    <row r="25876" spans="17:17" x14ac:dyDescent="0.25">
      <c r="Q25876" s="30"/>
    </row>
    <row r="25877" spans="17:17" x14ac:dyDescent="0.25">
      <c r="Q25877" s="30"/>
    </row>
    <row r="25878" spans="17:17" x14ac:dyDescent="0.25">
      <c r="Q25878" s="30"/>
    </row>
    <row r="25879" spans="17:17" x14ac:dyDescent="0.25">
      <c r="Q25879" s="30"/>
    </row>
    <row r="25880" spans="17:17" x14ac:dyDescent="0.25">
      <c r="Q25880" s="30"/>
    </row>
    <row r="25881" spans="17:17" x14ac:dyDescent="0.25">
      <c r="Q25881" s="30"/>
    </row>
    <row r="25882" spans="17:17" x14ac:dyDescent="0.25">
      <c r="Q25882" s="30"/>
    </row>
    <row r="25883" spans="17:17" x14ac:dyDescent="0.25">
      <c r="Q25883" s="30"/>
    </row>
    <row r="25884" spans="17:17" x14ac:dyDescent="0.25">
      <c r="Q25884" s="30"/>
    </row>
    <row r="25885" spans="17:17" x14ac:dyDescent="0.25">
      <c r="Q25885" s="30"/>
    </row>
    <row r="25886" spans="17:17" x14ac:dyDescent="0.25">
      <c r="Q25886" s="30"/>
    </row>
    <row r="25887" spans="17:17" x14ac:dyDescent="0.25">
      <c r="Q25887" s="30"/>
    </row>
    <row r="25888" spans="17:17" x14ac:dyDescent="0.25">
      <c r="Q25888" s="30"/>
    </row>
    <row r="25889" spans="17:17" x14ac:dyDescent="0.25">
      <c r="Q25889" s="30"/>
    </row>
    <row r="25890" spans="17:17" x14ac:dyDescent="0.25">
      <c r="Q25890" s="30"/>
    </row>
    <row r="25891" spans="17:17" x14ac:dyDescent="0.25">
      <c r="Q25891" s="30"/>
    </row>
    <row r="25892" spans="17:17" x14ac:dyDescent="0.25">
      <c r="Q25892" s="30"/>
    </row>
    <row r="25893" spans="17:17" x14ac:dyDescent="0.25">
      <c r="Q25893" s="30"/>
    </row>
    <row r="25894" spans="17:17" x14ac:dyDescent="0.25">
      <c r="Q25894" s="30"/>
    </row>
    <row r="25895" spans="17:17" x14ac:dyDescent="0.25">
      <c r="Q25895" s="30"/>
    </row>
    <row r="25896" spans="17:17" x14ac:dyDescent="0.25">
      <c r="Q25896" s="30"/>
    </row>
    <row r="25897" spans="17:17" x14ac:dyDescent="0.25">
      <c r="Q25897" s="30"/>
    </row>
    <row r="25898" spans="17:17" x14ac:dyDescent="0.25">
      <c r="Q25898" s="30"/>
    </row>
    <row r="25899" spans="17:17" x14ac:dyDescent="0.25">
      <c r="Q25899" s="30"/>
    </row>
    <row r="25900" spans="17:17" x14ac:dyDescent="0.25">
      <c r="Q25900" s="30"/>
    </row>
    <row r="25901" spans="17:17" x14ac:dyDescent="0.25">
      <c r="Q25901" s="30"/>
    </row>
    <row r="25902" spans="17:17" x14ac:dyDescent="0.25">
      <c r="Q25902" s="30"/>
    </row>
    <row r="25903" spans="17:17" x14ac:dyDescent="0.25">
      <c r="Q25903" s="30"/>
    </row>
    <row r="25904" spans="17:17" x14ac:dyDescent="0.25">
      <c r="Q25904" s="30"/>
    </row>
    <row r="25905" spans="17:17" x14ac:dyDescent="0.25">
      <c r="Q25905" s="30"/>
    </row>
    <row r="25906" spans="17:17" x14ac:dyDescent="0.25">
      <c r="Q25906" s="30"/>
    </row>
    <row r="25907" spans="17:17" x14ac:dyDescent="0.25">
      <c r="Q25907" s="30"/>
    </row>
    <row r="25908" spans="17:17" x14ac:dyDescent="0.25">
      <c r="Q25908" s="30"/>
    </row>
    <row r="25909" spans="17:17" x14ac:dyDescent="0.25">
      <c r="Q25909" s="30"/>
    </row>
    <row r="25910" spans="17:17" x14ac:dyDescent="0.25">
      <c r="Q25910" s="30"/>
    </row>
    <row r="25911" spans="17:17" x14ac:dyDescent="0.25">
      <c r="Q25911" s="30"/>
    </row>
    <row r="25912" spans="17:17" x14ac:dyDescent="0.25">
      <c r="Q25912" s="30"/>
    </row>
    <row r="25913" spans="17:17" x14ac:dyDescent="0.25">
      <c r="Q25913" s="30"/>
    </row>
    <row r="25914" spans="17:17" x14ac:dyDescent="0.25">
      <c r="Q25914" s="30"/>
    </row>
    <row r="25915" spans="17:17" x14ac:dyDescent="0.25">
      <c r="Q25915" s="30"/>
    </row>
    <row r="25916" spans="17:17" x14ac:dyDescent="0.25">
      <c r="Q25916" s="30"/>
    </row>
    <row r="25917" spans="17:17" x14ac:dyDescent="0.25">
      <c r="Q25917" s="30"/>
    </row>
    <row r="25918" spans="17:17" x14ac:dyDescent="0.25">
      <c r="Q25918" s="30"/>
    </row>
    <row r="25919" spans="17:17" x14ac:dyDescent="0.25">
      <c r="Q25919" s="30"/>
    </row>
    <row r="25920" spans="17:17" x14ac:dyDescent="0.25">
      <c r="Q25920" s="30"/>
    </row>
    <row r="25921" spans="17:17" x14ac:dyDescent="0.25">
      <c r="Q25921" s="30"/>
    </row>
    <row r="25922" spans="17:17" x14ac:dyDescent="0.25">
      <c r="Q25922" s="30"/>
    </row>
    <row r="25923" spans="17:17" x14ac:dyDescent="0.25">
      <c r="Q25923" s="30"/>
    </row>
    <row r="25924" spans="17:17" x14ac:dyDescent="0.25">
      <c r="Q25924" s="30"/>
    </row>
    <row r="25925" spans="17:17" x14ac:dyDescent="0.25">
      <c r="Q25925" s="30"/>
    </row>
    <row r="25926" spans="17:17" x14ac:dyDescent="0.25">
      <c r="Q25926" s="30"/>
    </row>
    <row r="25927" spans="17:17" x14ac:dyDescent="0.25">
      <c r="Q25927" s="30"/>
    </row>
    <row r="25928" spans="17:17" x14ac:dyDescent="0.25">
      <c r="Q25928" s="30"/>
    </row>
    <row r="25929" spans="17:17" x14ac:dyDescent="0.25">
      <c r="Q25929" s="30"/>
    </row>
    <row r="25930" spans="17:17" x14ac:dyDescent="0.25">
      <c r="Q25930" s="30"/>
    </row>
    <row r="25931" spans="17:17" x14ac:dyDescent="0.25">
      <c r="Q25931" s="30"/>
    </row>
    <row r="25932" spans="17:17" x14ac:dyDescent="0.25">
      <c r="Q25932" s="30"/>
    </row>
    <row r="25933" spans="17:17" x14ac:dyDescent="0.25">
      <c r="Q25933" s="30"/>
    </row>
    <row r="25934" spans="17:17" x14ac:dyDescent="0.25">
      <c r="Q25934" s="30"/>
    </row>
    <row r="25935" spans="17:17" x14ac:dyDescent="0.25">
      <c r="Q25935" s="30"/>
    </row>
    <row r="25936" spans="17:17" x14ac:dyDescent="0.25">
      <c r="Q25936" s="30"/>
    </row>
    <row r="25937" spans="17:17" x14ac:dyDescent="0.25">
      <c r="Q25937" s="30"/>
    </row>
    <row r="25938" spans="17:17" x14ac:dyDescent="0.25">
      <c r="Q25938" s="30"/>
    </row>
    <row r="25939" spans="17:17" x14ac:dyDescent="0.25">
      <c r="Q25939" s="30"/>
    </row>
    <row r="25940" spans="17:17" x14ac:dyDescent="0.25">
      <c r="Q25940" s="30"/>
    </row>
    <row r="25941" spans="17:17" x14ac:dyDescent="0.25">
      <c r="Q25941" s="30"/>
    </row>
    <row r="25942" spans="17:17" x14ac:dyDescent="0.25">
      <c r="Q25942" s="30"/>
    </row>
    <row r="25943" spans="17:17" x14ac:dyDescent="0.25">
      <c r="Q25943" s="30"/>
    </row>
    <row r="25944" spans="17:17" x14ac:dyDescent="0.25">
      <c r="Q25944" s="30"/>
    </row>
    <row r="25945" spans="17:17" x14ac:dyDescent="0.25">
      <c r="Q25945" s="30"/>
    </row>
    <row r="25946" spans="17:17" x14ac:dyDescent="0.25">
      <c r="Q25946" s="30"/>
    </row>
    <row r="25947" spans="17:17" x14ac:dyDescent="0.25">
      <c r="Q25947" s="30"/>
    </row>
    <row r="25948" spans="17:17" x14ac:dyDescent="0.25">
      <c r="Q25948" s="30"/>
    </row>
    <row r="25949" spans="17:17" x14ac:dyDescent="0.25">
      <c r="Q25949" s="30"/>
    </row>
    <row r="25950" spans="17:17" x14ac:dyDescent="0.25">
      <c r="Q25950" s="30"/>
    </row>
    <row r="25951" spans="17:17" x14ac:dyDescent="0.25">
      <c r="Q25951" s="30"/>
    </row>
    <row r="25952" spans="17:17" x14ac:dyDescent="0.25">
      <c r="Q25952" s="30"/>
    </row>
    <row r="25953" spans="17:17" x14ac:dyDescent="0.25">
      <c r="Q25953" s="30"/>
    </row>
    <row r="25954" spans="17:17" x14ac:dyDescent="0.25">
      <c r="Q25954" s="30"/>
    </row>
    <row r="25955" spans="17:17" x14ac:dyDescent="0.25">
      <c r="Q25955" s="30"/>
    </row>
    <row r="25956" spans="17:17" x14ac:dyDescent="0.25">
      <c r="Q25956" s="30"/>
    </row>
    <row r="25957" spans="17:17" x14ac:dyDescent="0.25">
      <c r="Q25957" s="30"/>
    </row>
    <row r="25958" spans="17:17" x14ac:dyDescent="0.25">
      <c r="Q25958" s="30"/>
    </row>
    <row r="25959" spans="17:17" x14ac:dyDescent="0.25">
      <c r="Q25959" s="30"/>
    </row>
    <row r="25960" spans="17:17" x14ac:dyDescent="0.25">
      <c r="Q25960" s="30"/>
    </row>
    <row r="25961" spans="17:17" x14ac:dyDescent="0.25">
      <c r="Q25961" s="30"/>
    </row>
    <row r="25962" spans="17:17" x14ac:dyDescent="0.25">
      <c r="Q25962" s="30"/>
    </row>
    <row r="25963" spans="17:17" x14ac:dyDescent="0.25">
      <c r="Q25963" s="30"/>
    </row>
    <row r="25964" spans="17:17" x14ac:dyDescent="0.25">
      <c r="Q25964" s="30"/>
    </row>
    <row r="25965" spans="17:17" x14ac:dyDescent="0.25">
      <c r="Q25965" s="30"/>
    </row>
    <row r="25966" spans="17:17" x14ac:dyDescent="0.25">
      <c r="Q25966" s="30"/>
    </row>
    <row r="25967" spans="17:17" x14ac:dyDescent="0.25">
      <c r="Q25967" s="30"/>
    </row>
    <row r="25968" spans="17:17" x14ac:dyDescent="0.25">
      <c r="Q25968" s="30"/>
    </row>
    <row r="25969" spans="17:17" x14ac:dyDescent="0.25">
      <c r="Q25969" s="30"/>
    </row>
    <row r="25970" spans="17:17" x14ac:dyDescent="0.25">
      <c r="Q25970" s="30"/>
    </row>
    <row r="25971" spans="17:17" x14ac:dyDescent="0.25">
      <c r="Q25971" s="30"/>
    </row>
    <row r="25972" spans="17:17" x14ac:dyDescent="0.25">
      <c r="Q25972" s="30"/>
    </row>
    <row r="25973" spans="17:17" x14ac:dyDescent="0.25">
      <c r="Q25973" s="30"/>
    </row>
    <row r="25974" spans="17:17" x14ac:dyDescent="0.25">
      <c r="Q25974" s="30"/>
    </row>
    <row r="25975" spans="17:17" x14ac:dyDescent="0.25">
      <c r="Q25975" s="30"/>
    </row>
    <row r="25976" spans="17:17" x14ac:dyDescent="0.25">
      <c r="Q25976" s="30"/>
    </row>
    <row r="25977" spans="17:17" x14ac:dyDescent="0.25">
      <c r="Q25977" s="30"/>
    </row>
    <row r="25978" spans="17:17" x14ac:dyDescent="0.25">
      <c r="Q25978" s="30"/>
    </row>
    <row r="25979" spans="17:17" x14ac:dyDescent="0.25">
      <c r="Q25979" s="30"/>
    </row>
    <row r="25980" spans="17:17" x14ac:dyDescent="0.25">
      <c r="Q25980" s="30"/>
    </row>
    <row r="25981" spans="17:17" x14ac:dyDescent="0.25">
      <c r="Q25981" s="30"/>
    </row>
    <row r="25982" spans="17:17" x14ac:dyDescent="0.25">
      <c r="Q25982" s="30"/>
    </row>
    <row r="25983" spans="17:17" x14ac:dyDescent="0.25">
      <c r="Q25983" s="30"/>
    </row>
    <row r="25984" spans="17:17" x14ac:dyDescent="0.25">
      <c r="Q25984" s="30"/>
    </row>
    <row r="25985" spans="17:17" x14ac:dyDescent="0.25">
      <c r="Q25985" s="30"/>
    </row>
    <row r="25986" spans="17:17" x14ac:dyDescent="0.25">
      <c r="Q25986" s="30"/>
    </row>
    <row r="25987" spans="17:17" x14ac:dyDescent="0.25">
      <c r="Q25987" s="30"/>
    </row>
    <row r="25988" spans="17:17" x14ac:dyDescent="0.25">
      <c r="Q25988" s="30"/>
    </row>
    <row r="25989" spans="17:17" x14ac:dyDescent="0.25">
      <c r="Q25989" s="30"/>
    </row>
    <row r="25990" spans="17:17" x14ac:dyDescent="0.25">
      <c r="Q25990" s="30"/>
    </row>
    <row r="25991" spans="17:17" x14ac:dyDescent="0.25">
      <c r="Q25991" s="30"/>
    </row>
    <row r="25992" spans="17:17" x14ac:dyDescent="0.25">
      <c r="Q25992" s="30"/>
    </row>
    <row r="25993" spans="17:17" x14ac:dyDescent="0.25">
      <c r="Q25993" s="30"/>
    </row>
    <row r="25994" spans="17:17" x14ac:dyDescent="0.25">
      <c r="Q25994" s="30"/>
    </row>
    <row r="25995" spans="17:17" x14ac:dyDescent="0.25">
      <c r="Q25995" s="30"/>
    </row>
    <row r="25996" spans="17:17" x14ac:dyDescent="0.25">
      <c r="Q25996" s="30"/>
    </row>
    <row r="25997" spans="17:17" x14ac:dyDescent="0.25">
      <c r="Q25997" s="30"/>
    </row>
    <row r="25998" spans="17:17" x14ac:dyDescent="0.25">
      <c r="Q25998" s="30"/>
    </row>
    <row r="25999" spans="17:17" x14ac:dyDescent="0.25">
      <c r="Q25999" s="30"/>
    </row>
    <row r="26000" spans="17:17" x14ac:dyDescent="0.25">
      <c r="Q26000" s="30"/>
    </row>
    <row r="26001" spans="17:17" x14ac:dyDescent="0.25">
      <c r="Q26001" s="30"/>
    </row>
    <row r="26002" spans="17:17" x14ac:dyDescent="0.25">
      <c r="Q26002" s="30"/>
    </row>
    <row r="26003" spans="17:17" x14ac:dyDescent="0.25">
      <c r="Q26003" s="30"/>
    </row>
    <row r="26004" spans="17:17" x14ac:dyDescent="0.25">
      <c r="Q26004" s="30"/>
    </row>
    <row r="26005" spans="17:17" x14ac:dyDescent="0.25">
      <c r="Q26005" s="30"/>
    </row>
    <row r="26006" spans="17:17" x14ac:dyDescent="0.25">
      <c r="Q26006" s="30"/>
    </row>
    <row r="26007" spans="17:17" x14ac:dyDescent="0.25">
      <c r="Q26007" s="30"/>
    </row>
    <row r="26008" spans="17:17" x14ac:dyDescent="0.25">
      <c r="Q26008" s="30"/>
    </row>
    <row r="26009" spans="17:17" x14ac:dyDescent="0.25">
      <c r="Q26009" s="30"/>
    </row>
    <row r="26010" spans="17:17" x14ac:dyDescent="0.25">
      <c r="Q26010" s="30"/>
    </row>
    <row r="26011" spans="17:17" x14ac:dyDescent="0.25">
      <c r="Q26011" s="30"/>
    </row>
    <row r="26012" spans="17:17" x14ac:dyDescent="0.25">
      <c r="Q26012" s="30"/>
    </row>
    <row r="26013" spans="17:17" x14ac:dyDescent="0.25">
      <c r="Q26013" s="30"/>
    </row>
    <row r="26014" spans="17:17" x14ac:dyDescent="0.25">
      <c r="Q26014" s="30"/>
    </row>
    <row r="26015" spans="17:17" x14ac:dyDescent="0.25">
      <c r="Q26015" s="30"/>
    </row>
    <row r="26016" spans="17:17" x14ac:dyDescent="0.25">
      <c r="Q26016" s="30"/>
    </row>
    <row r="26017" spans="17:17" x14ac:dyDescent="0.25">
      <c r="Q26017" s="30"/>
    </row>
    <row r="26018" spans="17:17" x14ac:dyDescent="0.25">
      <c r="Q26018" s="30"/>
    </row>
    <row r="26019" spans="17:17" x14ac:dyDescent="0.25">
      <c r="Q26019" s="30"/>
    </row>
    <row r="26020" spans="17:17" x14ac:dyDescent="0.25">
      <c r="Q26020" s="30"/>
    </row>
    <row r="26021" spans="17:17" x14ac:dyDescent="0.25">
      <c r="Q26021" s="30"/>
    </row>
    <row r="26022" spans="17:17" x14ac:dyDescent="0.25">
      <c r="Q26022" s="30"/>
    </row>
    <row r="26023" spans="17:17" x14ac:dyDescent="0.25">
      <c r="Q26023" s="30"/>
    </row>
    <row r="26024" spans="17:17" x14ac:dyDescent="0.25">
      <c r="Q26024" s="30"/>
    </row>
    <row r="26025" spans="17:17" x14ac:dyDescent="0.25">
      <c r="Q26025" s="30"/>
    </row>
    <row r="26026" spans="17:17" x14ac:dyDescent="0.25">
      <c r="Q26026" s="30"/>
    </row>
    <row r="26027" spans="17:17" x14ac:dyDescent="0.25">
      <c r="Q26027" s="30"/>
    </row>
    <row r="26028" spans="17:17" x14ac:dyDescent="0.25">
      <c r="Q26028" s="30"/>
    </row>
    <row r="26029" spans="17:17" x14ac:dyDescent="0.25">
      <c r="Q26029" s="30"/>
    </row>
    <row r="26030" spans="17:17" x14ac:dyDescent="0.25">
      <c r="Q26030" s="30"/>
    </row>
    <row r="26031" spans="17:17" x14ac:dyDescent="0.25">
      <c r="Q26031" s="30"/>
    </row>
    <row r="26032" spans="17:17" x14ac:dyDescent="0.25">
      <c r="Q26032" s="30"/>
    </row>
    <row r="26033" spans="17:17" x14ac:dyDescent="0.25">
      <c r="Q26033" s="30"/>
    </row>
    <row r="26034" spans="17:17" x14ac:dyDescent="0.25">
      <c r="Q26034" s="30"/>
    </row>
    <row r="26035" spans="17:17" x14ac:dyDescent="0.25">
      <c r="Q26035" s="30"/>
    </row>
    <row r="26036" spans="17:17" x14ac:dyDescent="0.25">
      <c r="Q26036" s="30"/>
    </row>
    <row r="26037" spans="17:17" x14ac:dyDescent="0.25">
      <c r="Q26037" s="30"/>
    </row>
    <row r="26038" spans="17:17" x14ac:dyDescent="0.25">
      <c r="Q26038" s="30"/>
    </row>
    <row r="26039" spans="17:17" x14ac:dyDescent="0.25">
      <c r="Q26039" s="30"/>
    </row>
    <row r="26040" spans="17:17" x14ac:dyDescent="0.25">
      <c r="Q26040" s="30"/>
    </row>
    <row r="26041" spans="17:17" x14ac:dyDescent="0.25">
      <c r="Q26041" s="30"/>
    </row>
    <row r="26042" spans="17:17" x14ac:dyDescent="0.25">
      <c r="Q26042" s="30"/>
    </row>
    <row r="26043" spans="17:17" x14ac:dyDescent="0.25">
      <c r="Q26043" s="30"/>
    </row>
    <row r="26044" spans="17:17" x14ac:dyDescent="0.25">
      <c r="Q26044" s="30"/>
    </row>
    <row r="26045" spans="17:17" x14ac:dyDescent="0.25">
      <c r="Q26045" s="30"/>
    </row>
    <row r="26046" spans="17:17" x14ac:dyDescent="0.25">
      <c r="Q26046" s="30"/>
    </row>
    <row r="26047" spans="17:17" x14ac:dyDescent="0.25">
      <c r="Q26047" s="30"/>
    </row>
    <row r="26048" spans="17:17" x14ac:dyDescent="0.25">
      <c r="Q26048" s="30"/>
    </row>
    <row r="26049" spans="17:17" x14ac:dyDescent="0.25">
      <c r="Q26049" s="30"/>
    </row>
    <row r="26050" spans="17:17" x14ac:dyDescent="0.25">
      <c r="Q26050" s="30"/>
    </row>
    <row r="26051" spans="17:17" x14ac:dyDescent="0.25">
      <c r="Q26051" s="30"/>
    </row>
    <row r="26052" spans="17:17" x14ac:dyDescent="0.25">
      <c r="Q26052" s="30"/>
    </row>
    <row r="26053" spans="17:17" x14ac:dyDescent="0.25">
      <c r="Q26053" s="30"/>
    </row>
    <row r="26054" spans="17:17" x14ac:dyDescent="0.25">
      <c r="Q26054" s="30"/>
    </row>
    <row r="26055" spans="17:17" x14ac:dyDescent="0.25">
      <c r="Q26055" s="30"/>
    </row>
    <row r="26056" spans="17:17" x14ac:dyDescent="0.25">
      <c r="Q26056" s="30"/>
    </row>
    <row r="26057" spans="17:17" x14ac:dyDescent="0.25">
      <c r="Q26057" s="30"/>
    </row>
    <row r="26058" spans="17:17" x14ac:dyDescent="0.25">
      <c r="Q26058" s="30"/>
    </row>
    <row r="26059" spans="17:17" x14ac:dyDescent="0.25">
      <c r="Q26059" s="30"/>
    </row>
    <row r="26060" spans="17:17" x14ac:dyDescent="0.25">
      <c r="Q26060" s="30"/>
    </row>
    <row r="26061" spans="17:17" x14ac:dyDescent="0.25">
      <c r="Q26061" s="30"/>
    </row>
    <row r="26062" spans="17:17" x14ac:dyDescent="0.25">
      <c r="Q26062" s="30"/>
    </row>
    <row r="26063" spans="17:17" x14ac:dyDescent="0.25">
      <c r="Q26063" s="30"/>
    </row>
    <row r="26064" spans="17:17" x14ac:dyDescent="0.25">
      <c r="Q26064" s="30"/>
    </row>
    <row r="26065" spans="17:17" x14ac:dyDescent="0.25">
      <c r="Q26065" s="30"/>
    </row>
    <row r="26066" spans="17:17" x14ac:dyDescent="0.25">
      <c r="Q26066" s="30"/>
    </row>
    <row r="26067" spans="17:17" x14ac:dyDescent="0.25">
      <c r="Q26067" s="30"/>
    </row>
    <row r="26068" spans="17:17" x14ac:dyDescent="0.25">
      <c r="Q26068" s="30"/>
    </row>
    <row r="26069" spans="17:17" x14ac:dyDescent="0.25">
      <c r="Q26069" s="30"/>
    </row>
    <row r="26070" spans="17:17" x14ac:dyDescent="0.25">
      <c r="Q26070" s="30"/>
    </row>
    <row r="26071" spans="17:17" x14ac:dyDescent="0.25">
      <c r="Q26071" s="30"/>
    </row>
    <row r="26072" spans="17:17" x14ac:dyDescent="0.25">
      <c r="Q26072" s="30"/>
    </row>
    <row r="26073" spans="17:17" x14ac:dyDescent="0.25">
      <c r="Q26073" s="30"/>
    </row>
    <row r="26074" spans="17:17" x14ac:dyDescent="0.25">
      <c r="Q26074" s="30"/>
    </row>
    <row r="26075" spans="17:17" x14ac:dyDescent="0.25">
      <c r="Q26075" s="30"/>
    </row>
    <row r="26076" spans="17:17" x14ac:dyDescent="0.25">
      <c r="Q26076" s="30"/>
    </row>
    <row r="26077" spans="17:17" x14ac:dyDescent="0.25">
      <c r="Q26077" s="30"/>
    </row>
    <row r="26078" spans="17:17" x14ac:dyDescent="0.25">
      <c r="Q26078" s="30"/>
    </row>
    <row r="26079" spans="17:17" x14ac:dyDescent="0.25">
      <c r="Q26079" s="30"/>
    </row>
    <row r="26080" spans="17:17" x14ac:dyDescent="0.25">
      <c r="Q26080" s="30"/>
    </row>
    <row r="26081" spans="17:17" x14ac:dyDescent="0.25">
      <c r="Q26081" s="30"/>
    </row>
    <row r="26082" spans="17:17" x14ac:dyDescent="0.25">
      <c r="Q26082" s="30"/>
    </row>
    <row r="26083" spans="17:17" x14ac:dyDescent="0.25">
      <c r="Q26083" s="30"/>
    </row>
    <row r="26084" spans="17:17" x14ac:dyDescent="0.25">
      <c r="Q26084" s="30"/>
    </row>
    <row r="26085" spans="17:17" x14ac:dyDescent="0.25">
      <c r="Q26085" s="30"/>
    </row>
    <row r="26086" spans="17:17" x14ac:dyDescent="0.25">
      <c r="Q26086" s="30"/>
    </row>
    <row r="26087" spans="17:17" x14ac:dyDescent="0.25">
      <c r="Q26087" s="30"/>
    </row>
    <row r="26088" spans="17:17" x14ac:dyDescent="0.25">
      <c r="Q26088" s="30"/>
    </row>
    <row r="26089" spans="17:17" x14ac:dyDescent="0.25">
      <c r="Q26089" s="30"/>
    </row>
    <row r="26090" spans="17:17" x14ac:dyDescent="0.25">
      <c r="Q26090" s="30"/>
    </row>
    <row r="26091" spans="17:17" x14ac:dyDescent="0.25">
      <c r="Q26091" s="30"/>
    </row>
    <row r="26092" spans="17:17" x14ac:dyDescent="0.25">
      <c r="Q26092" s="30"/>
    </row>
    <row r="26093" spans="17:17" x14ac:dyDescent="0.25">
      <c r="Q26093" s="30"/>
    </row>
    <row r="26094" spans="17:17" x14ac:dyDescent="0.25">
      <c r="Q26094" s="30"/>
    </row>
    <row r="26095" spans="17:17" x14ac:dyDescent="0.25">
      <c r="Q26095" s="30"/>
    </row>
    <row r="26096" spans="17:17" x14ac:dyDescent="0.25">
      <c r="Q26096" s="30"/>
    </row>
    <row r="26097" spans="17:17" x14ac:dyDescent="0.25">
      <c r="Q26097" s="30"/>
    </row>
    <row r="26098" spans="17:17" x14ac:dyDescent="0.25">
      <c r="Q26098" s="30"/>
    </row>
    <row r="26099" spans="17:17" x14ac:dyDescent="0.25">
      <c r="Q26099" s="30"/>
    </row>
    <row r="26100" spans="17:17" x14ac:dyDescent="0.25">
      <c r="Q26100" s="30"/>
    </row>
    <row r="26101" spans="17:17" x14ac:dyDescent="0.25">
      <c r="Q26101" s="30"/>
    </row>
    <row r="26102" spans="17:17" x14ac:dyDescent="0.25">
      <c r="Q26102" s="30"/>
    </row>
    <row r="26103" spans="17:17" x14ac:dyDescent="0.25">
      <c r="Q26103" s="30"/>
    </row>
    <row r="26104" spans="17:17" x14ac:dyDescent="0.25">
      <c r="Q26104" s="30"/>
    </row>
    <row r="26105" spans="17:17" x14ac:dyDescent="0.25">
      <c r="Q26105" s="30"/>
    </row>
    <row r="26106" spans="17:17" x14ac:dyDescent="0.25">
      <c r="Q26106" s="30"/>
    </row>
    <row r="26107" spans="17:17" x14ac:dyDescent="0.25">
      <c r="Q26107" s="30"/>
    </row>
    <row r="26108" spans="17:17" x14ac:dyDescent="0.25">
      <c r="Q26108" s="30"/>
    </row>
    <row r="26109" spans="17:17" x14ac:dyDescent="0.25">
      <c r="Q26109" s="30"/>
    </row>
    <row r="26110" spans="17:17" x14ac:dyDescent="0.25">
      <c r="Q26110" s="30"/>
    </row>
    <row r="26111" spans="17:17" x14ac:dyDescent="0.25">
      <c r="Q26111" s="30"/>
    </row>
    <row r="26112" spans="17:17" x14ac:dyDescent="0.25">
      <c r="Q26112" s="30"/>
    </row>
    <row r="26113" spans="17:17" x14ac:dyDescent="0.25">
      <c r="Q26113" s="30"/>
    </row>
    <row r="26114" spans="17:17" x14ac:dyDescent="0.25">
      <c r="Q26114" s="30"/>
    </row>
    <row r="26115" spans="17:17" x14ac:dyDescent="0.25">
      <c r="Q26115" s="30"/>
    </row>
    <row r="26116" spans="17:17" x14ac:dyDescent="0.25">
      <c r="Q26116" s="30"/>
    </row>
    <row r="26117" spans="17:17" x14ac:dyDescent="0.25">
      <c r="Q26117" s="30"/>
    </row>
    <row r="26118" spans="17:17" x14ac:dyDescent="0.25">
      <c r="Q26118" s="30"/>
    </row>
    <row r="26119" spans="17:17" x14ac:dyDescent="0.25">
      <c r="Q26119" s="30"/>
    </row>
    <row r="26120" spans="17:17" x14ac:dyDescent="0.25">
      <c r="Q26120" s="30"/>
    </row>
    <row r="26121" spans="17:17" x14ac:dyDescent="0.25">
      <c r="Q26121" s="30"/>
    </row>
    <row r="26122" spans="17:17" x14ac:dyDescent="0.25">
      <c r="Q26122" s="30"/>
    </row>
    <row r="26123" spans="17:17" x14ac:dyDescent="0.25">
      <c r="Q26123" s="30"/>
    </row>
    <row r="26124" spans="17:17" x14ac:dyDescent="0.25">
      <c r="Q26124" s="30"/>
    </row>
    <row r="26125" spans="17:17" x14ac:dyDescent="0.25">
      <c r="Q26125" s="30"/>
    </row>
    <row r="26126" spans="17:17" x14ac:dyDescent="0.25">
      <c r="Q26126" s="30"/>
    </row>
    <row r="26127" spans="17:17" x14ac:dyDescent="0.25">
      <c r="Q26127" s="30"/>
    </row>
    <row r="26128" spans="17:17" x14ac:dyDescent="0.25">
      <c r="Q26128" s="30"/>
    </row>
    <row r="26129" spans="17:17" x14ac:dyDescent="0.25">
      <c r="Q26129" s="30"/>
    </row>
    <row r="26130" spans="17:17" x14ac:dyDescent="0.25">
      <c r="Q26130" s="30"/>
    </row>
    <row r="26131" spans="17:17" x14ac:dyDescent="0.25">
      <c r="Q26131" s="30"/>
    </row>
    <row r="26132" spans="17:17" x14ac:dyDescent="0.25">
      <c r="Q26132" s="30"/>
    </row>
    <row r="26133" spans="17:17" x14ac:dyDescent="0.25">
      <c r="Q26133" s="30"/>
    </row>
    <row r="26134" spans="17:17" x14ac:dyDescent="0.25">
      <c r="Q26134" s="30"/>
    </row>
    <row r="26135" spans="17:17" x14ac:dyDescent="0.25">
      <c r="Q26135" s="30"/>
    </row>
    <row r="26136" spans="17:17" x14ac:dyDescent="0.25">
      <c r="Q26136" s="30"/>
    </row>
    <row r="26137" spans="17:17" x14ac:dyDescent="0.25">
      <c r="Q26137" s="30"/>
    </row>
    <row r="26138" spans="17:17" x14ac:dyDescent="0.25">
      <c r="Q26138" s="30"/>
    </row>
    <row r="26139" spans="17:17" x14ac:dyDescent="0.25">
      <c r="Q26139" s="30"/>
    </row>
    <row r="26140" spans="17:17" x14ac:dyDescent="0.25">
      <c r="Q26140" s="30"/>
    </row>
    <row r="26141" spans="17:17" x14ac:dyDescent="0.25">
      <c r="Q26141" s="30"/>
    </row>
    <row r="26142" spans="17:17" x14ac:dyDescent="0.25">
      <c r="Q26142" s="30"/>
    </row>
    <row r="26143" spans="17:17" x14ac:dyDescent="0.25">
      <c r="Q26143" s="30"/>
    </row>
    <row r="26144" spans="17:17" x14ac:dyDescent="0.25">
      <c r="Q26144" s="30"/>
    </row>
    <row r="26145" spans="17:17" x14ac:dyDescent="0.25">
      <c r="Q26145" s="30"/>
    </row>
    <row r="26146" spans="17:17" x14ac:dyDescent="0.25">
      <c r="Q26146" s="30"/>
    </row>
    <row r="26147" spans="17:17" x14ac:dyDescent="0.25">
      <c r="Q26147" s="30"/>
    </row>
    <row r="26148" spans="17:17" x14ac:dyDescent="0.25">
      <c r="Q26148" s="30"/>
    </row>
    <row r="26149" spans="17:17" x14ac:dyDescent="0.25">
      <c r="Q26149" s="30"/>
    </row>
    <row r="26150" spans="17:17" x14ac:dyDescent="0.25">
      <c r="Q26150" s="30"/>
    </row>
    <row r="26151" spans="17:17" x14ac:dyDescent="0.25">
      <c r="Q26151" s="30"/>
    </row>
    <row r="26152" spans="17:17" x14ac:dyDescent="0.25">
      <c r="Q26152" s="30"/>
    </row>
    <row r="26153" spans="17:17" x14ac:dyDescent="0.25">
      <c r="Q26153" s="30"/>
    </row>
    <row r="26154" spans="17:17" x14ac:dyDescent="0.25">
      <c r="Q26154" s="30"/>
    </row>
    <row r="26155" spans="17:17" x14ac:dyDescent="0.25">
      <c r="Q26155" s="30"/>
    </row>
    <row r="26156" spans="17:17" x14ac:dyDescent="0.25">
      <c r="Q26156" s="30"/>
    </row>
    <row r="26157" spans="17:17" x14ac:dyDescent="0.25">
      <c r="Q26157" s="30"/>
    </row>
    <row r="26158" spans="17:17" x14ac:dyDescent="0.25">
      <c r="Q26158" s="30"/>
    </row>
    <row r="26159" spans="17:17" x14ac:dyDescent="0.25">
      <c r="Q26159" s="30"/>
    </row>
    <row r="26160" spans="17:17" x14ac:dyDescent="0.25">
      <c r="Q26160" s="30"/>
    </row>
    <row r="26161" spans="17:17" x14ac:dyDescent="0.25">
      <c r="Q26161" s="30"/>
    </row>
    <row r="26162" spans="17:17" x14ac:dyDescent="0.25">
      <c r="Q26162" s="30"/>
    </row>
    <row r="26163" spans="17:17" x14ac:dyDescent="0.25">
      <c r="Q26163" s="30"/>
    </row>
    <row r="26164" spans="17:17" x14ac:dyDescent="0.25">
      <c r="Q26164" s="30"/>
    </row>
    <row r="26165" spans="17:17" x14ac:dyDescent="0.25">
      <c r="Q26165" s="30"/>
    </row>
    <row r="26166" spans="17:17" x14ac:dyDescent="0.25">
      <c r="Q26166" s="30"/>
    </row>
    <row r="26167" spans="17:17" x14ac:dyDescent="0.25">
      <c r="Q26167" s="30"/>
    </row>
    <row r="26168" spans="17:17" x14ac:dyDescent="0.25">
      <c r="Q26168" s="30"/>
    </row>
    <row r="26169" spans="17:17" x14ac:dyDescent="0.25">
      <c r="Q26169" s="30"/>
    </row>
    <row r="26170" spans="17:17" x14ac:dyDescent="0.25">
      <c r="Q26170" s="30"/>
    </row>
    <row r="26171" spans="17:17" x14ac:dyDescent="0.25">
      <c r="Q26171" s="30"/>
    </row>
    <row r="26172" spans="17:17" x14ac:dyDescent="0.25">
      <c r="Q26172" s="30"/>
    </row>
    <row r="26173" spans="17:17" x14ac:dyDescent="0.25">
      <c r="Q26173" s="30"/>
    </row>
    <row r="26174" spans="17:17" x14ac:dyDescent="0.25">
      <c r="Q26174" s="30"/>
    </row>
    <row r="26175" spans="17:17" x14ac:dyDescent="0.25">
      <c r="Q26175" s="30"/>
    </row>
    <row r="26176" spans="17:17" x14ac:dyDescent="0.25">
      <c r="Q26176" s="30"/>
    </row>
    <row r="26177" spans="17:17" x14ac:dyDescent="0.25">
      <c r="Q26177" s="30"/>
    </row>
    <row r="26178" spans="17:17" x14ac:dyDescent="0.25">
      <c r="Q26178" s="30"/>
    </row>
    <row r="26179" spans="17:17" x14ac:dyDescent="0.25">
      <c r="Q26179" s="30"/>
    </row>
    <row r="26180" spans="17:17" x14ac:dyDescent="0.25">
      <c r="Q26180" s="30"/>
    </row>
    <row r="26181" spans="17:17" x14ac:dyDescent="0.25">
      <c r="Q26181" s="30"/>
    </row>
    <row r="26182" spans="17:17" x14ac:dyDescent="0.25">
      <c r="Q26182" s="30"/>
    </row>
    <row r="26183" spans="17:17" x14ac:dyDescent="0.25">
      <c r="Q26183" s="30"/>
    </row>
    <row r="26184" spans="17:17" x14ac:dyDescent="0.25">
      <c r="Q26184" s="30"/>
    </row>
    <row r="26185" spans="17:17" x14ac:dyDescent="0.25">
      <c r="Q26185" s="30"/>
    </row>
    <row r="26186" spans="17:17" x14ac:dyDescent="0.25">
      <c r="Q26186" s="30"/>
    </row>
    <row r="26187" spans="17:17" x14ac:dyDescent="0.25">
      <c r="Q26187" s="30"/>
    </row>
    <row r="26188" spans="17:17" x14ac:dyDescent="0.25">
      <c r="Q26188" s="30"/>
    </row>
    <row r="26189" spans="17:17" x14ac:dyDescent="0.25">
      <c r="Q26189" s="30"/>
    </row>
    <row r="26190" spans="17:17" x14ac:dyDescent="0.25">
      <c r="Q26190" s="30"/>
    </row>
    <row r="26191" spans="17:17" x14ac:dyDescent="0.25">
      <c r="Q26191" s="30"/>
    </row>
    <row r="26192" spans="17:17" x14ac:dyDescent="0.25">
      <c r="Q26192" s="30"/>
    </row>
    <row r="26193" spans="17:17" x14ac:dyDescent="0.25">
      <c r="Q26193" s="30"/>
    </row>
    <row r="26194" spans="17:17" x14ac:dyDescent="0.25">
      <c r="Q26194" s="30"/>
    </row>
    <row r="26195" spans="17:17" x14ac:dyDescent="0.25">
      <c r="Q26195" s="30"/>
    </row>
    <row r="26196" spans="17:17" x14ac:dyDescent="0.25">
      <c r="Q26196" s="30"/>
    </row>
    <row r="26197" spans="17:17" x14ac:dyDescent="0.25">
      <c r="Q26197" s="30"/>
    </row>
    <row r="26198" spans="17:17" x14ac:dyDescent="0.25">
      <c r="Q26198" s="30"/>
    </row>
    <row r="26199" spans="17:17" x14ac:dyDescent="0.25">
      <c r="Q26199" s="30"/>
    </row>
    <row r="26200" spans="17:17" x14ac:dyDescent="0.25">
      <c r="Q26200" s="30"/>
    </row>
    <row r="26201" spans="17:17" x14ac:dyDescent="0.25">
      <c r="Q26201" s="30"/>
    </row>
    <row r="26202" spans="17:17" x14ac:dyDescent="0.25">
      <c r="Q26202" s="30"/>
    </row>
    <row r="26203" spans="17:17" x14ac:dyDescent="0.25">
      <c r="Q26203" s="30"/>
    </row>
    <row r="26204" spans="17:17" x14ac:dyDescent="0.25">
      <c r="Q26204" s="30"/>
    </row>
    <row r="26205" spans="17:17" x14ac:dyDescent="0.25">
      <c r="Q26205" s="30"/>
    </row>
    <row r="26206" spans="17:17" x14ac:dyDescent="0.25">
      <c r="Q26206" s="30"/>
    </row>
    <row r="26207" spans="17:17" x14ac:dyDescent="0.25">
      <c r="Q26207" s="30"/>
    </row>
    <row r="26208" spans="17:17" x14ac:dyDescent="0.25">
      <c r="Q26208" s="30"/>
    </row>
    <row r="26209" spans="17:17" x14ac:dyDescent="0.25">
      <c r="Q26209" s="30"/>
    </row>
    <row r="26210" spans="17:17" x14ac:dyDescent="0.25">
      <c r="Q26210" s="30"/>
    </row>
    <row r="26211" spans="17:17" x14ac:dyDescent="0.25">
      <c r="Q26211" s="30"/>
    </row>
    <row r="26212" spans="17:17" x14ac:dyDescent="0.25">
      <c r="Q26212" s="30"/>
    </row>
    <row r="26213" spans="17:17" x14ac:dyDescent="0.25">
      <c r="Q26213" s="30"/>
    </row>
    <row r="26214" spans="17:17" x14ac:dyDescent="0.25">
      <c r="Q26214" s="30"/>
    </row>
    <row r="26215" spans="17:17" x14ac:dyDescent="0.25">
      <c r="Q26215" s="30"/>
    </row>
    <row r="26216" spans="17:17" x14ac:dyDescent="0.25">
      <c r="Q26216" s="30"/>
    </row>
    <row r="26217" spans="17:17" x14ac:dyDescent="0.25">
      <c r="Q26217" s="30"/>
    </row>
    <row r="26218" spans="17:17" x14ac:dyDescent="0.25">
      <c r="Q26218" s="30"/>
    </row>
    <row r="26219" spans="17:17" x14ac:dyDescent="0.25">
      <c r="Q26219" s="30"/>
    </row>
    <row r="26220" spans="17:17" x14ac:dyDescent="0.25">
      <c r="Q26220" s="30"/>
    </row>
    <row r="26221" spans="17:17" x14ac:dyDescent="0.25">
      <c r="Q26221" s="30"/>
    </row>
    <row r="26222" spans="17:17" x14ac:dyDescent="0.25">
      <c r="Q26222" s="30"/>
    </row>
    <row r="26223" spans="17:17" x14ac:dyDescent="0.25">
      <c r="Q26223" s="30"/>
    </row>
    <row r="26224" spans="17:17" x14ac:dyDescent="0.25">
      <c r="Q26224" s="30"/>
    </row>
    <row r="26225" spans="17:17" x14ac:dyDescent="0.25">
      <c r="Q26225" s="30"/>
    </row>
    <row r="26226" spans="17:17" x14ac:dyDescent="0.25">
      <c r="Q26226" s="30"/>
    </row>
    <row r="26227" spans="17:17" x14ac:dyDescent="0.25">
      <c r="Q26227" s="30"/>
    </row>
    <row r="26228" spans="17:17" x14ac:dyDescent="0.25">
      <c r="Q26228" s="30"/>
    </row>
    <row r="26229" spans="17:17" x14ac:dyDescent="0.25">
      <c r="Q26229" s="30"/>
    </row>
    <row r="26230" spans="17:17" x14ac:dyDescent="0.25">
      <c r="Q26230" s="30"/>
    </row>
    <row r="26231" spans="17:17" x14ac:dyDescent="0.25">
      <c r="Q26231" s="30"/>
    </row>
    <row r="26232" spans="17:17" x14ac:dyDescent="0.25">
      <c r="Q26232" s="30"/>
    </row>
    <row r="26233" spans="17:17" x14ac:dyDescent="0.25">
      <c r="Q26233" s="30"/>
    </row>
    <row r="26234" spans="17:17" x14ac:dyDescent="0.25">
      <c r="Q26234" s="30"/>
    </row>
    <row r="26235" spans="17:17" x14ac:dyDescent="0.25">
      <c r="Q26235" s="30"/>
    </row>
    <row r="26236" spans="17:17" x14ac:dyDescent="0.25">
      <c r="Q26236" s="30"/>
    </row>
    <row r="26237" spans="17:17" x14ac:dyDescent="0.25">
      <c r="Q26237" s="30"/>
    </row>
    <row r="26238" spans="17:17" x14ac:dyDescent="0.25">
      <c r="Q26238" s="30"/>
    </row>
    <row r="26239" spans="17:17" x14ac:dyDescent="0.25">
      <c r="Q26239" s="30"/>
    </row>
    <row r="26240" spans="17:17" x14ac:dyDescent="0.25">
      <c r="Q26240" s="30"/>
    </row>
    <row r="26241" spans="17:17" x14ac:dyDescent="0.25">
      <c r="Q26241" s="30"/>
    </row>
    <row r="26242" spans="17:17" x14ac:dyDescent="0.25">
      <c r="Q26242" s="30"/>
    </row>
    <row r="26243" spans="17:17" x14ac:dyDescent="0.25">
      <c r="Q26243" s="30"/>
    </row>
    <row r="26244" spans="17:17" x14ac:dyDescent="0.25">
      <c r="Q26244" s="30"/>
    </row>
    <row r="26245" spans="17:17" x14ac:dyDescent="0.25">
      <c r="Q26245" s="30"/>
    </row>
    <row r="26246" spans="17:17" x14ac:dyDescent="0.25">
      <c r="Q26246" s="30"/>
    </row>
    <row r="26247" spans="17:17" x14ac:dyDescent="0.25">
      <c r="Q26247" s="30"/>
    </row>
    <row r="26248" spans="17:17" x14ac:dyDescent="0.25">
      <c r="Q26248" s="30"/>
    </row>
    <row r="26249" spans="17:17" x14ac:dyDescent="0.25">
      <c r="Q26249" s="30"/>
    </row>
    <row r="26250" spans="17:17" x14ac:dyDescent="0.25">
      <c r="Q26250" s="30"/>
    </row>
    <row r="26251" spans="17:17" x14ac:dyDescent="0.25">
      <c r="Q26251" s="30"/>
    </row>
    <row r="26252" spans="17:17" x14ac:dyDescent="0.25">
      <c r="Q26252" s="30"/>
    </row>
    <row r="26253" spans="17:17" x14ac:dyDescent="0.25">
      <c r="Q26253" s="30"/>
    </row>
    <row r="26254" spans="17:17" x14ac:dyDescent="0.25">
      <c r="Q26254" s="30"/>
    </row>
    <row r="26255" spans="17:17" x14ac:dyDescent="0.25">
      <c r="Q26255" s="30"/>
    </row>
    <row r="26256" spans="17:17" x14ac:dyDescent="0.25">
      <c r="Q26256" s="30"/>
    </row>
    <row r="26257" spans="17:17" x14ac:dyDescent="0.25">
      <c r="Q26257" s="30"/>
    </row>
    <row r="26258" spans="17:17" x14ac:dyDescent="0.25">
      <c r="Q26258" s="30"/>
    </row>
    <row r="26259" spans="17:17" x14ac:dyDescent="0.25">
      <c r="Q26259" s="30"/>
    </row>
    <row r="26260" spans="17:17" x14ac:dyDescent="0.25">
      <c r="Q26260" s="30"/>
    </row>
    <row r="26261" spans="17:17" x14ac:dyDescent="0.25">
      <c r="Q26261" s="30"/>
    </row>
    <row r="26262" spans="17:17" x14ac:dyDescent="0.25">
      <c r="Q26262" s="30"/>
    </row>
    <row r="26263" spans="17:17" x14ac:dyDescent="0.25">
      <c r="Q26263" s="30"/>
    </row>
    <row r="26264" spans="17:17" x14ac:dyDescent="0.25">
      <c r="Q26264" s="30"/>
    </row>
    <row r="26265" spans="17:17" x14ac:dyDescent="0.25">
      <c r="Q26265" s="30"/>
    </row>
    <row r="26266" spans="17:17" x14ac:dyDescent="0.25">
      <c r="Q26266" s="30"/>
    </row>
    <row r="26267" spans="17:17" x14ac:dyDescent="0.25">
      <c r="Q26267" s="30"/>
    </row>
    <row r="26268" spans="17:17" x14ac:dyDescent="0.25">
      <c r="Q26268" s="30"/>
    </row>
    <row r="26269" spans="17:17" x14ac:dyDescent="0.25">
      <c r="Q26269" s="30"/>
    </row>
    <row r="26270" spans="17:17" x14ac:dyDescent="0.25">
      <c r="Q26270" s="30"/>
    </row>
    <row r="26271" spans="17:17" x14ac:dyDescent="0.25">
      <c r="Q26271" s="30"/>
    </row>
    <row r="26272" spans="17:17" x14ac:dyDescent="0.25">
      <c r="Q26272" s="30"/>
    </row>
    <row r="26273" spans="17:17" x14ac:dyDescent="0.25">
      <c r="Q26273" s="30"/>
    </row>
    <row r="26274" spans="17:17" x14ac:dyDescent="0.25">
      <c r="Q26274" s="30"/>
    </row>
    <row r="26275" spans="17:17" x14ac:dyDescent="0.25">
      <c r="Q26275" s="30"/>
    </row>
    <row r="26276" spans="17:17" x14ac:dyDescent="0.25">
      <c r="Q26276" s="30"/>
    </row>
    <row r="26277" spans="17:17" x14ac:dyDescent="0.25">
      <c r="Q26277" s="30"/>
    </row>
    <row r="26278" spans="17:17" x14ac:dyDescent="0.25">
      <c r="Q26278" s="30"/>
    </row>
    <row r="26279" spans="17:17" x14ac:dyDescent="0.25">
      <c r="Q26279" s="30"/>
    </row>
    <row r="26280" spans="17:17" x14ac:dyDescent="0.25">
      <c r="Q26280" s="30"/>
    </row>
    <row r="26281" spans="17:17" x14ac:dyDescent="0.25">
      <c r="Q26281" s="30"/>
    </row>
    <row r="26282" spans="17:17" x14ac:dyDescent="0.25">
      <c r="Q26282" s="30"/>
    </row>
    <row r="26283" spans="17:17" x14ac:dyDescent="0.25">
      <c r="Q26283" s="30"/>
    </row>
    <row r="26284" spans="17:17" x14ac:dyDescent="0.25">
      <c r="Q26284" s="30"/>
    </row>
    <row r="26285" spans="17:17" x14ac:dyDescent="0.25">
      <c r="Q26285" s="30"/>
    </row>
    <row r="26286" spans="17:17" x14ac:dyDescent="0.25">
      <c r="Q26286" s="30"/>
    </row>
    <row r="26287" spans="17:17" x14ac:dyDescent="0.25">
      <c r="Q26287" s="30"/>
    </row>
    <row r="26288" spans="17:17" x14ac:dyDescent="0.25">
      <c r="Q26288" s="30"/>
    </row>
    <row r="26289" spans="17:17" x14ac:dyDescent="0.25">
      <c r="Q26289" s="30"/>
    </row>
    <row r="26290" spans="17:17" x14ac:dyDescent="0.25">
      <c r="Q26290" s="30"/>
    </row>
    <row r="26291" spans="17:17" x14ac:dyDescent="0.25">
      <c r="Q26291" s="30"/>
    </row>
    <row r="26292" spans="17:17" x14ac:dyDescent="0.25">
      <c r="Q26292" s="30"/>
    </row>
    <row r="26293" spans="17:17" x14ac:dyDescent="0.25">
      <c r="Q26293" s="30"/>
    </row>
    <row r="26294" spans="17:17" x14ac:dyDescent="0.25">
      <c r="Q26294" s="30"/>
    </row>
    <row r="26295" spans="17:17" x14ac:dyDescent="0.25">
      <c r="Q26295" s="30"/>
    </row>
    <row r="26296" spans="17:17" x14ac:dyDescent="0.25">
      <c r="Q26296" s="30"/>
    </row>
    <row r="26297" spans="17:17" x14ac:dyDescent="0.25">
      <c r="Q26297" s="30"/>
    </row>
    <row r="26298" spans="17:17" x14ac:dyDescent="0.25">
      <c r="Q26298" s="30"/>
    </row>
    <row r="26299" spans="17:17" x14ac:dyDescent="0.25">
      <c r="Q26299" s="30"/>
    </row>
    <row r="26300" spans="17:17" x14ac:dyDescent="0.25">
      <c r="Q26300" s="30"/>
    </row>
    <row r="26301" spans="17:17" x14ac:dyDescent="0.25">
      <c r="Q26301" s="30"/>
    </row>
    <row r="26302" spans="17:17" x14ac:dyDescent="0.25">
      <c r="Q26302" s="30"/>
    </row>
    <row r="26303" spans="17:17" x14ac:dyDescent="0.25">
      <c r="Q26303" s="30"/>
    </row>
    <row r="26304" spans="17:17" x14ac:dyDescent="0.25">
      <c r="Q26304" s="30"/>
    </row>
    <row r="26305" spans="17:17" x14ac:dyDescent="0.25">
      <c r="Q26305" s="30"/>
    </row>
    <row r="26306" spans="17:17" x14ac:dyDescent="0.25">
      <c r="Q26306" s="30"/>
    </row>
    <row r="26307" spans="17:17" x14ac:dyDescent="0.25">
      <c r="Q26307" s="30"/>
    </row>
    <row r="26308" spans="17:17" x14ac:dyDescent="0.25">
      <c r="Q26308" s="30"/>
    </row>
    <row r="26309" spans="17:17" x14ac:dyDescent="0.25">
      <c r="Q26309" s="30"/>
    </row>
    <row r="26310" spans="17:17" x14ac:dyDescent="0.25">
      <c r="Q26310" s="30"/>
    </row>
    <row r="26311" spans="17:17" x14ac:dyDescent="0.25">
      <c r="Q26311" s="30"/>
    </row>
    <row r="26312" spans="17:17" x14ac:dyDescent="0.25">
      <c r="Q26312" s="30"/>
    </row>
    <row r="26313" spans="17:17" x14ac:dyDescent="0.25">
      <c r="Q26313" s="30"/>
    </row>
    <row r="26314" spans="17:17" x14ac:dyDescent="0.25">
      <c r="Q26314" s="30"/>
    </row>
    <row r="26315" spans="17:17" x14ac:dyDescent="0.25">
      <c r="Q26315" s="30"/>
    </row>
    <row r="26316" spans="17:17" x14ac:dyDescent="0.25">
      <c r="Q26316" s="30"/>
    </row>
    <row r="26317" spans="17:17" x14ac:dyDescent="0.25">
      <c r="Q26317" s="30"/>
    </row>
    <row r="26318" spans="17:17" x14ac:dyDescent="0.25">
      <c r="Q26318" s="30"/>
    </row>
    <row r="26319" spans="17:17" x14ac:dyDescent="0.25">
      <c r="Q26319" s="30"/>
    </row>
    <row r="26320" spans="17:17" x14ac:dyDescent="0.25">
      <c r="Q26320" s="30"/>
    </row>
    <row r="26321" spans="17:17" x14ac:dyDescent="0.25">
      <c r="Q26321" s="30"/>
    </row>
    <row r="26322" spans="17:17" x14ac:dyDescent="0.25">
      <c r="Q26322" s="30"/>
    </row>
    <row r="26323" spans="17:17" x14ac:dyDescent="0.25">
      <c r="Q26323" s="30"/>
    </row>
    <row r="26324" spans="17:17" x14ac:dyDescent="0.25">
      <c r="Q26324" s="30"/>
    </row>
    <row r="26325" spans="17:17" x14ac:dyDescent="0.25">
      <c r="Q26325" s="30"/>
    </row>
    <row r="26326" spans="17:17" x14ac:dyDescent="0.25">
      <c r="Q26326" s="30"/>
    </row>
    <row r="26327" spans="17:17" x14ac:dyDescent="0.25">
      <c r="Q26327" s="30"/>
    </row>
    <row r="26328" spans="17:17" x14ac:dyDescent="0.25">
      <c r="Q26328" s="30"/>
    </row>
    <row r="26329" spans="17:17" x14ac:dyDescent="0.25">
      <c r="Q26329" s="30"/>
    </row>
    <row r="26330" spans="17:17" x14ac:dyDescent="0.25">
      <c r="Q26330" s="30"/>
    </row>
    <row r="26331" spans="17:17" x14ac:dyDescent="0.25">
      <c r="Q26331" s="30"/>
    </row>
    <row r="26332" spans="17:17" x14ac:dyDescent="0.25">
      <c r="Q26332" s="30"/>
    </row>
    <row r="26333" spans="17:17" x14ac:dyDescent="0.25">
      <c r="Q26333" s="30"/>
    </row>
    <row r="26334" spans="17:17" x14ac:dyDescent="0.25">
      <c r="Q26334" s="30"/>
    </row>
    <row r="26335" spans="17:17" x14ac:dyDescent="0.25">
      <c r="Q26335" s="30"/>
    </row>
    <row r="26336" spans="17:17" x14ac:dyDescent="0.25">
      <c r="Q26336" s="30"/>
    </row>
    <row r="26337" spans="17:17" x14ac:dyDescent="0.25">
      <c r="Q26337" s="30"/>
    </row>
    <row r="26338" spans="17:17" x14ac:dyDescent="0.25">
      <c r="Q26338" s="30"/>
    </row>
    <row r="26339" spans="17:17" x14ac:dyDescent="0.25">
      <c r="Q26339" s="30"/>
    </row>
    <row r="26340" spans="17:17" x14ac:dyDescent="0.25">
      <c r="Q26340" s="30"/>
    </row>
    <row r="26341" spans="17:17" x14ac:dyDescent="0.25">
      <c r="Q26341" s="30"/>
    </row>
    <row r="26342" spans="17:17" x14ac:dyDescent="0.25">
      <c r="Q26342" s="30"/>
    </row>
    <row r="26343" spans="17:17" x14ac:dyDescent="0.25">
      <c r="Q26343" s="30"/>
    </row>
    <row r="26344" spans="17:17" x14ac:dyDescent="0.25">
      <c r="Q26344" s="30"/>
    </row>
    <row r="26345" spans="17:17" x14ac:dyDescent="0.25">
      <c r="Q26345" s="30"/>
    </row>
    <row r="26346" spans="17:17" x14ac:dyDescent="0.25">
      <c r="Q26346" s="30"/>
    </row>
    <row r="26347" spans="17:17" x14ac:dyDescent="0.25">
      <c r="Q26347" s="30"/>
    </row>
    <row r="26348" spans="17:17" x14ac:dyDescent="0.25">
      <c r="Q26348" s="30"/>
    </row>
    <row r="26349" spans="17:17" x14ac:dyDescent="0.25">
      <c r="Q26349" s="30"/>
    </row>
    <row r="26350" spans="17:17" x14ac:dyDescent="0.25">
      <c r="Q26350" s="30"/>
    </row>
    <row r="26351" spans="17:17" x14ac:dyDescent="0.25">
      <c r="Q26351" s="30"/>
    </row>
    <row r="26352" spans="17:17" x14ac:dyDescent="0.25">
      <c r="Q26352" s="30"/>
    </row>
    <row r="26353" spans="17:17" x14ac:dyDescent="0.25">
      <c r="Q26353" s="30"/>
    </row>
    <row r="26354" spans="17:17" x14ac:dyDescent="0.25">
      <c r="Q26354" s="30"/>
    </row>
    <row r="26355" spans="17:17" x14ac:dyDescent="0.25">
      <c r="Q26355" s="30"/>
    </row>
    <row r="26356" spans="17:17" x14ac:dyDescent="0.25">
      <c r="Q26356" s="30"/>
    </row>
    <row r="26357" spans="17:17" x14ac:dyDescent="0.25">
      <c r="Q26357" s="30"/>
    </row>
    <row r="26358" spans="17:17" x14ac:dyDescent="0.25">
      <c r="Q26358" s="30"/>
    </row>
    <row r="26359" spans="17:17" x14ac:dyDescent="0.25">
      <c r="Q26359" s="30"/>
    </row>
    <row r="26360" spans="17:17" x14ac:dyDescent="0.25">
      <c r="Q26360" s="30"/>
    </row>
    <row r="26361" spans="17:17" x14ac:dyDescent="0.25">
      <c r="Q26361" s="30"/>
    </row>
    <row r="26362" spans="17:17" x14ac:dyDescent="0.25">
      <c r="Q26362" s="30"/>
    </row>
    <row r="26363" spans="17:17" x14ac:dyDescent="0.25">
      <c r="Q26363" s="30"/>
    </row>
    <row r="26364" spans="17:17" x14ac:dyDescent="0.25">
      <c r="Q26364" s="30"/>
    </row>
    <row r="26365" spans="17:17" x14ac:dyDescent="0.25">
      <c r="Q26365" s="30"/>
    </row>
    <row r="26366" spans="17:17" x14ac:dyDescent="0.25">
      <c r="Q26366" s="30"/>
    </row>
    <row r="26367" spans="17:17" x14ac:dyDescent="0.25">
      <c r="Q26367" s="30"/>
    </row>
    <row r="26368" spans="17:17" x14ac:dyDescent="0.25">
      <c r="Q26368" s="30"/>
    </row>
    <row r="26369" spans="17:17" x14ac:dyDescent="0.25">
      <c r="Q26369" s="30"/>
    </row>
    <row r="26370" spans="17:17" x14ac:dyDescent="0.25">
      <c r="Q26370" s="30"/>
    </row>
    <row r="26371" spans="17:17" x14ac:dyDescent="0.25">
      <c r="Q26371" s="30"/>
    </row>
    <row r="26372" spans="17:17" x14ac:dyDescent="0.25">
      <c r="Q26372" s="30"/>
    </row>
    <row r="26373" spans="17:17" x14ac:dyDescent="0.25">
      <c r="Q26373" s="30"/>
    </row>
    <row r="26374" spans="17:17" x14ac:dyDescent="0.25">
      <c r="Q26374" s="30"/>
    </row>
    <row r="26375" spans="17:17" x14ac:dyDescent="0.25">
      <c r="Q26375" s="30"/>
    </row>
    <row r="26376" spans="17:17" x14ac:dyDescent="0.25">
      <c r="Q26376" s="30"/>
    </row>
    <row r="26377" spans="17:17" x14ac:dyDescent="0.25">
      <c r="Q26377" s="30"/>
    </row>
    <row r="26378" spans="17:17" x14ac:dyDescent="0.25">
      <c r="Q26378" s="30"/>
    </row>
    <row r="26379" spans="17:17" x14ac:dyDescent="0.25">
      <c r="Q26379" s="30"/>
    </row>
    <row r="26380" spans="17:17" x14ac:dyDescent="0.25">
      <c r="Q26380" s="30"/>
    </row>
    <row r="26381" spans="17:17" x14ac:dyDescent="0.25">
      <c r="Q26381" s="30"/>
    </row>
    <row r="26382" spans="17:17" x14ac:dyDescent="0.25">
      <c r="Q26382" s="30"/>
    </row>
    <row r="26383" spans="17:17" x14ac:dyDescent="0.25">
      <c r="Q26383" s="30"/>
    </row>
    <row r="26384" spans="17:17" x14ac:dyDescent="0.25">
      <c r="Q26384" s="30"/>
    </row>
    <row r="26385" spans="17:17" x14ac:dyDescent="0.25">
      <c r="Q26385" s="30"/>
    </row>
    <row r="26386" spans="17:17" x14ac:dyDescent="0.25">
      <c r="Q26386" s="30"/>
    </row>
    <row r="26387" spans="17:17" x14ac:dyDescent="0.25">
      <c r="Q26387" s="30"/>
    </row>
    <row r="26388" spans="17:17" x14ac:dyDescent="0.25">
      <c r="Q26388" s="30"/>
    </row>
    <row r="26389" spans="17:17" x14ac:dyDescent="0.25">
      <c r="Q26389" s="30"/>
    </row>
    <row r="26390" spans="17:17" x14ac:dyDescent="0.25">
      <c r="Q26390" s="30"/>
    </row>
    <row r="26391" spans="17:17" x14ac:dyDescent="0.25">
      <c r="Q26391" s="30"/>
    </row>
    <row r="26392" spans="17:17" x14ac:dyDescent="0.25">
      <c r="Q26392" s="30"/>
    </row>
    <row r="26393" spans="17:17" x14ac:dyDescent="0.25">
      <c r="Q26393" s="30"/>
    </row>
    <row r="26394" spans="17:17" x14ac:dyDescent="0.25">
      <c r="Q26394" s="30"/>
    </row>
    <row r="26395" spans="17:17" x14ac:dyDescent="0.25">
      <c r="Q26395" s="30"/>
    </row>
    <row r="26396" spans="17:17" x14ac:dyDescent="0.25">
      <c r="Q26396" s="30"/>
    </row>
    <row r="26397" spans="17:17" x14ac:dyDescent="0.25">
      <c r="Q26397" s="30"/>
    </row>
    <row r="26398" spans="17:17" x14ac:dyDescent="0.25">
      <c r="Q26398" s="30"/>
    </row>
    <row r="26399" spans="17:17" x14ac:dyDescent="0.25">
      <c r="Q26399" s="30"/>
    </row>
    <row r="26400" spans="17:17" x14ac:dyDescent="0.25">
      <c r="Q26400" s="30"/>
    </row>
    <row r="26401" spans="17:17" x14ac:dyDescent="0.25">
      <c r="Q26401" s="30"/>
    </row>
    <row r="26402" spans="17:17" x14ac:dyDescent="0.25">
      <c r="Q26402" s="30"/>
    </row>
    <row r="26403" spans="17:17" x14ac:dyDescent="0.25">
      <c r="Q26403" s="30"/>
    </row>
    <row r="26404" spans="17:17" x14ac:dyDescent="0.25">
      <c r="Q26404" s="30"/>
    </row>
    <row r="26405" spans="17:17" x14ac:dyDescent="0.25">
      <c r="Q26405" s="30"/>
    </row>
    <row r="26406" spans="17:17" x14ac:dyDescent="0.25">
      <c r="Q26406" s="30"/>
    </row>
    <row r="26407" spans="17:17" x14ac:dyDescent="0.25">
      <c r="Q26407" s="30"/>
    </row>
    <row r="26408" spans="17:17" x14ac:dyDescent="0.25">
      <c r="Q26408" s="30"/>
    </row>
    <row r="26409" spans="17:17" x14ac:dyDescent="0.25">
      <c r="Q26409" s="30"/>
    </row>
    <row r="26410" spans="17:17" x14ac:dyDescent="0.25">
      <c r="Q26410" s="30"/>
    </row>
    <row r="26411" spans="17:17" x14ac:dyDescent="0.25">
      <c r="Q26411" s="30"/>
    </row>
    <row r="26412" spans="17:17" x14ac:dyDescent="0.25">
      <c r="Q26412" s="30"/>
    </row>
    <row r="26413" spans="17:17" x14ac:dyDescent="0.25">
      <c r="Q26413" s="30"/>
    </row>
    <row r="26414" spans="17:17" x14ac:dyDescent="0.25">
      <c r="Q26414" s="30"/>
    </row>
    <row r="26415" spans="17:17" x14ac:dyDescent="0.25">
      <c r="Q26415" s="30"/>
    </row>
    <row r="26416" spans="17:17" x14ac:dyDescent="0.25">
      <c r="Q26416" s="30"/>
    </row>
    <row r="26417" spans="17:17" x14ac:dyDescent="0.25">
      <c r="Q26417" s="30"/>
    </row>
    <row r="26418" spans="17:17" x14ac:dyDescent="0.25">
      <c r="Q26418" s="30"/>
    </row>
    <row r="26419" spans="17:17" x14ac:dyDescent="0.25">
      <c r="Q26419" s="30"/>
    </row>
    <row r="26420" spans="17:17" x14ac:dyDescent="0.25">
      <c r="Q26420" s="30"/>
    </row>
    <row r="26421" spans="17:17" x14ac:dyDescent="0.25">
      <c r="Q26421" s="30"/>
    </row>
    <row r="26422" spans="17:17" x14ac:dyDescent="0.25">
      <c r="Q26422" s="30"/>
    </row>
    <row r="26423" spans="17:17" x14ac:dyDescent="0.25">
      <c r="Q26423" s="30"/>
    </row>
    <row r="26424" spans="17:17" x14ac:dyDescent="0.25">
      <c r="Q26424" s="30"/>
    </row>
    <row r="26425" spans="17:17" x14ac:dyDescent="0.25">
      <c r="Q26425" s="30"/>
    </row>
    <row r="26426" spans="17:17" x14ac:dyDescent="0.25">
      <c r="Q26426" s="30"/>
    </row>
    <row r="26427" spans="17:17" x14ac:dyDescent="0.25">
      <c r="Q26427" s="30"/>
    </row>
    <row r="26428" spans="17:17" x14ac:dyDescent="0.25">
      <c r="Q26428" s="30"/>
    </row>
    <row r="26429" spans="17:17" x14ac:dyDescent="0.25">
      <c r="Q26429" s="30"/>
    </row>
    <row r="26430" spans="17:17" x14ac:dyDescent="0.25">
      <c r="Q26430" s="30"/>
    </row>
    <row r="26431" spans="17:17" x14ac:dyDescent="0.25">
      <c r="Q26431" s="30"/>
    </row>
    <row r="26432" spans="17:17" x14ac:dyDescent="0.25">
      <c r="Q26432" s="30"/>
    </row>
    <row r="26433" spans="17:17" x14ac:dyDescent="0.25">
      <c r="Q26433" s="30"/>
    </row>
    <row r="26434" spans="17:17" x14ac:dyDescent="0.25">
      <c r="Q26434" s="30"/>
    </row>
    <row r="26435" spans="17:17" x14ac:dyDescent="0.25">
      <c r="Q26435" s="30"/>
    </row>
    <row r="26436" spans="17:17" x14ac:dyDescent="0.25">
      <c r="Q26436" s="30"/>
    </row>
    <row r="26437" spans="17:17" x14ac:dyDescent="0.25">
      <c r="Q26437" s="30"/>
    </row>
    <row r="26438" spans="17:17" x14ac:dyDescent="0.25">
      <c r="Q26438" s="30"/>
    </row>
    <row r="26439" spans="17:17" x14ac:dyDescent="0.25">
      <c r="Q26439" s="30"/>
    </row>
    <row r="26440" spans="17:17" x14ac:dyDescent="0.25">
      <c r="Q26440" s="30"/>
    </row>
    <row r="26441" spans="17:17" x14ac:dyDescent="0.25">
      <c r="Q26441" s="30"/>
    </row>
    <row r="26442" spans="17:17" x14ac:dyDescent="0.25">
      <c r="Q26442" s="30"/>
    </row>
    <row r="26443" spans="17:17" x14ac:dyDescent="0.25">
      <c r="Q26443" s="30"/>
    </row>
    <row r="26444" spans="17:17" x14ac:dyDescent="0.25">
      <c r="Q26444" s="30"/>
    </row>
    <row r="26445" spans="17:17" x14ac:dyDescent="0.25">
      <c r="Q26445" s="30"/>
    </row>
    <row r="26446" spans="17:17" x14ac:dyDescent="0.25">
      <c r="Q26446" s="30"/>
    </row>
    <row r="26447" spans="17:17" x14ac:dyDescent="0.25">
      <c r="Q26447" s="30"/>
    </row>
    <row r="26448" spans="17:17" x14ac:dyDescent="0.25">
      <c r="Q26448" s="30"/>
    </row>
    <row r="26449" spans="17:17" x14ac:dyDescent="0.25">
      <c r="Q26449" s="30"/>
    </row>
    <row r="26450" spans="17:17" x14ac:dyDescent="0.25">
      <c r="Q26450" s="30"/>
    </row>
    <row r="26451" spans="17:17" x14ac:dyDescent="0.25">
      <c r="Q26451" s="30"/>
    </row>
    <row r="26452" spans="17:17" x14ac:dyDescent="0.25">
      <c r="Q26452" s="30"/>
    </row>
    <row r="26453" spans="17:17" x14ac:dyDescent="0.25">
      <c r="Q26453" s="30"/>
    </row>
    <row r="26454" spans="17:17" x14ac:dyDescent="0.25">
      <c r="Q26454" s="30"/>
    </row>
    <row r="26455" spans="17:17" x14ac:dyDescent="0.25">
      <c r="Q26455" s="30"/>
    </row>
    <row r="26456" spans="17:17" x14ac:dyDescent="0.25">
      <c r="Q26456" s="30"/>
    </row>
    <row r="26457" spans="17:17" x14ac:dyDescent="0.25">
      <c r="Q26457" s="30"/>
    </row>
    <row r="26458" spans="17:17" x14ac:dyDescent="0.25">
      <c r="Q26458" s="30"/>
    </row>
    <row r="26459" spans="17:17" x14ac:dyDescent="0.25">
      <c r="Q26459" s="30"/>
    </row>
    <row r="26460" spans="17:17" x14ac:dyDescent="0.25">
      <c r="Q26460" s="30"/>
    </row>
    <row r="26461" spans="17:17" x14ac:dyDescent="0.25">
      <c r="Q26461" s="30"/>
    </row>
    <row r="26462" spans="17:17" x14ac:dyDescent="0.25">
      <c r="Q26462" s="30"/>
    </row>
    <row r="26463" spans="17:17" x14ac:dyDescent="0.25">
      <c r="Q26463" s="30"/>
    </row>
    <row r="26464" spans="17:17" x14ac:dyDescent="0.25">
      <c r="Q26464" s="30"/>
    </row>
    <row r="26465" spans="17:17" x14ac:dyDescent="0.25">
      <c r="Q26465" s="30"/>
    </row>
    <row r="26466" spans="17:17" x14ac:dyDescent="0.25">
      <c r="Q26466" s="30"/>
    </row>
    <row r="26467" spans="17:17" x14ac:dyDescent="0.25">
      <c r="Q26467" s="30"/>
    </row>
    <row r="26468" spans="17:17" x14ac:dyDescent="0.25">
      <c r="Q26468" s="30"/>
    </row>
    <row r="26469" spans="17:17" x14ac:dyDescent="0.25">
      <c r="Q26469" s="30"/>
    </row>
    <row r="26470" spans="17:17" x14ac:dyDescent="0.25">
      <c r="Q26470" s="30"/>
    </row>
    <row r="26471" spans="17:17" x14ac:dyDescent="0.25">
      <c r="Q26471" s="30"/>
    </row>
    <row r="26472" spans="17:17" x14ac:dyDescent="0.25">
      <c r="Q26472" s="30"/>
    </row>
    <row r="26473" spans="17:17" x14ac:dyDescent="0.25">
      <c r="Q26473" s="30"/>
    </row>
    <row r="26474" spans="17:17" x14ac:dyDescent="0.25">
      <c r="Q26474" s="30"/>
    </row>
    <row r="26475" spans="17:17" x14ac:dyDescent="0.25">
      <c r="Q26475" s="30"/>
    </row>
    <row r="26476" spans="17:17" x14ac:dyDescent="0.25">
      <c r="Q26476" s="30"/>
    </row>
    <row r="26477" spans="17:17" x14ac:dyDescent="0.25">
      <c r="Q26477" s="30"/>
    </row>
    <row r="26478" spans="17:17" x14ac:dyDescent="0.25">
      <c r="Q26478" s="30"/>
    </row>
    <row r="26479" spans="17:17" x14ac:dyDescent="0.25">
      <c r="Q26479" s="30"/>
    </row>
    <row r="26480" spans="17:17" x14ac:dyDescent="0.25">
      <c r="Q26480" s="30"/>
    </row>
    <row r="26481" spans="17:17" x14ac:dyDescent="0.25">
      <c r="Q26481" s="30"/>
    </row>
    <row r="26482" spans="17:17" x14ac:dyDescent="0.25">
      <c r="Q26482" s="30"/>
    </row>
    <row r="26483" spans="17:17" x14ac:dyDescent="0.25">
      <c r="Q26483" s="30"/>
    </row>
    <row r="26484" spans="17:17" x14ac:dyDescent="0.25">
      <c r="Q26484" s="30"/>
    </row>
    <row r="26485" spans="17:17" x14ac:dyDescent="0.25">
      <c r="Q26485" s="30"/>
    </row>
    <row r="26486" spans="17:17" x14ac:dyDescent="0.25">
      <c r="Q26486" s="30"/>
    </row>
    <row r="26487" spans="17:17" x14ac:dyDescent="0.25">
      <c r="Q26487" s="30"/>
    </row>
    <row r="26488" spans="17:17" x14ac:dyDescent="0.25">
      <c r="Q26488" s="30"/>
    </row>
    <row r="26489" spans="17:17" x14ac:dyDescent="0.25">
      <c r="Q26489" s="30"/>
    </row>
    <row r="26490" spans="17:17" x14ac:dyDescent="0.25">
      <c r="Q26490" s="30"/>
    </row>
    <row r="26491" spans="17:17" x14ac:dyDescent="0.25">
      <c r="Q26491" s="30"/>
    </row>
    <row r="26492" spans="17:17" x14ac:dyDescent="0.25">
      <c r="Q26492" s="30"/>
    </row>
    <row r="26493" spans="17:17" x14ac:dyDescent="0.25">
      <c r="Q26493" s="30"/>
    </row>
    <row r="26494" spans="17:17" x14ac:dyDescent="0.25">
      <c r="Q26494" s="30"/>
    </row>
    <row r="26495" spans="17:17" x14ac:dyDescent="0.25">
      <c r="Q26495" s="30"/>
    </row>
    <row r="26496" spans="17:17" x14ac:dyDescent="0.25">
      <c r="Q26496" s="30"/>
    </row>
    <row r="26497" spans="17:17" x14ac:dyDescent="0.25">
      <c r="Q26497" s="30"/>
    </row>
    <row r="26498" spans="17:17" x14ac:dyDescent="0.25">
      <c r="Q26498" s="30"/>
    </row>
    <row r="26499" spans="17:17" x14ac:dyDescent="0.25">
      <c r="Q26499" s="30"/>
    </row>
    <row r="26500" spans="17:17" x14ac:dyDescent="0.25">
      <c r="Q26500" s="30"/>
    </row>
    <row r="26501" spans="17:17" x14ac:dyDescent="0.25">
      <c r="Q26501" s="30"/>
    </row>
    <row r="26502" spans="17:17" x14ac:dyDescent="0.25">
      <c r="Q26502" s="30"/>
    </row>
    <row r="26503" spans="17:17" x14ac:dyDescent="0.25">
      <c r="Q26503" s="30"/>
    </row>
    <row r="26504" spans="17:17" x14ac:dyDescent="0.25">
      <c r="Q26504" s="30"/>
    </row>
    <row r="26505" spans="17:17" x14ac:dyDescent="0.25">
      <c r="Q26505" s="30"/>
    </row>
    <row r="26506" spans="17:17" x14ac:dyDescent="0.25">
      <c r="Q26506" s="30"/>
    </row>
    <row r="26507" spans="17:17" x14ac:dyDescent="0.25">
      <c r="Q26507" s="30"/>
    </row>
    <row r="26508" spans="17:17" x14ac:dyDescent="0.25">
      <c r="Q26508" s="30"/>
    </row>
    <row r="26509" spans="17:17" x14ac:dyDescent="0.25">
      <c r="Q26509" s="30"/>
    </row>
    <row r="26510" spans="17:17" x14ac:dyDescent="0.25">
      <c r="Q26510" s="30"/>
    </row>
    <row r="26511" spans="17:17" x14ac:dyDescent="0.25">
      <c r="Q26511" s="30"/>
    </row>
    <row r="26512" spans="17:17" x14ac:dyDescent="0.25">
      <c r="Q26512" s="30"/>
    </row>
    <row r="26513" spans="17:17" x14ac:dyDescent="0.25">
      <c r="Q26513" s="30"/>
    </row>
    <row r="26514" spans="17:17" x14ac:dyDescent="0.25">
      <c r="Q26514" s="30"/>
    </row>
    <row r="26515" spans="17:17" x14ac:dyDescent="0.25">
      <c r="Q26515" s="30"/>
    </row>
    <row r="26516" spans="17:17" x14ac:dyDescent="0.25">
      <c r="Q26516" s="30"/>
    </row>
    <row r="26517" spans="17:17" x14ac:dyDescent="0.25">
      <c r="Q26517" s="30"/>
    </row>
    <row r="26518" spans="17:17" x14ac:dyDescent="0.25">
      <c r="Q26518" s="30"/>
    </row>
    <row r="26519" spans="17:17" x14ac:dyDescent="0.25">
      <c r="Q26519" s="30"/>
    </row>
    <row r="26520" spans="17:17" x14ac:dyDescent="0.25">
      <c r="Q26520" s="30"/>
    </row>
    <row r="26521" spans="17:17" x14ac:dyDescent="0.25">
      <c r="Q26521" s="30"/>
    </row>
    <row r="26522" spans="17:17" x14ac:dyDescent="0.25">
      <c r="Q26522" s="30"/>
    </row>
    <row r="26523" spans="17:17" x14ac:dyDescent="0.25">
      <c r="Q26523" s="30"/>
    </row>
    <row r="26524" spans="17:17" x14ac:dyDescent="0.25">
      <c r="Q26524" s="30"/>
    </row>
    <row r="26525" spans="17:17" x14ac:dyDescent="0.25">
      <c r="Q26525" s="30"/>
    </row>
    <row r="26526" spans="17:17" x14ac:dyDescent="0.25">
      <c r="Q26526" s="30"/>
    </row>
    <row r="26527" spans="17:17" x14ac:dyDescent="0.25">
      <c r="Q26527" s="30"/>
    </row>
    <row r="26528" spans="17:17" x14ac:dyDescent="0.25">
      <c r="Q26528" s="30"/>
    </row>
    <row r="26529" spans="17:17" x14ac:dyDescent="0.25">
      <c r="Q26529" s="30"/>
    </row>
    <row r="26530" spans="17:17" x14ac:dyDescent="0.25">
      <c r="Q26530" s="30"/>
    </row>
    <row r="26531" spans="17:17" x14ac:dyDescent="0.25">
      <c r="Q26531" s="30"/>
    </row>
    <row r="26532" spans="17:17" x14ac:dyDescent="0.25">
      <c r="Q26532" s="30"/>
    </row>
    <row r="26533" spans="17:17" x14ac:dyDescent="0.25">
      <c r="Q26533" s="30"/>
    </row>
    <row r="26534" spans="17:17" x14ac:dyDescent="0.25">
      <c r="Q26534" s="30"/>
    </row>
    <row r="26535" spans="17:17" x14ac:dyDescent="0.25">
      <c r="Q26535" s="30"/>
    </row>
    <row r="26536" spans="17:17" x14ac:dyDescent="0.25">
      <c r="Q26536" s="30"/>
    </row>
    <row r="26537" spans="17:17" x14ac:dyDescent="0.25">
      <c r="Q26537" s="30"/>
    </row>
    <row r="26538" spans="17:17" x14ac:dyDescent="0.25">
      <c r="Q26538" s="30"/>
    </row>
    <row r="26539" spans="17:17" x14ac:dyDescent="0.25">
      <c r="Q26539" s="30"/>
    </row>
    <row r="26540" spans="17:17" x14ac:dyDescent="0.25">
      <c r="Q26540" s="30"/>
    </row>
    <row r="26541" spans="17:17" x14ac:dyDescent="0.25">
      <c r="Q26541" s="30"/>
    </row>
    <row r="26542" spans="17:17" x14ac:dyDescent="0.25">
      <c r="Q26542" s="30"/>
    </row>
    <row r="26543" spans="17:17" x14ac:dyDescent="0.25">
      <c r="Q26543" s="30"/>
    </row>
    <row r="26544" spans="17:17" x14ac:dyDescent="0.25">
      <c r="Q26544" s="30"/>
    </row>
    <row r="26545" spans="17:17" x14ac:dyDescent="0.25">
      <c r="Q26545" s="30"/>
    </row>
    <row r="26546" spans="17:17" x14ac:dyDescent="0.25">
      <c r="Q26546" s="30"/>
    </row>
    <row r="26547" spans="17:17" x14ac:dyDescent="0.25">
      <c r="Q26547" s="30"/>
    </row>
    <row r="26548" spans="17:17" x14ac:dyDescent="0.25">
      <c r="Q26548" s="30"/>
    </row>
    <row r="26549" spans="17:17" x14ac:dyDescent="0.25">
      <c r="Q26549" s="30"/>
    </row>
    <row r="26550" spans="17:17" x14ac:dyDescent="0.25">
      <c r="Q26550" s="30"/>
    </row>
    <row r="26551" spans="17:17" x14ac:dyDescent="0.25">
      <c r="Q26551" s="30"/>
    </row>
    <row r="26552" spans="17:17" x14ac:dyDescent="0.25">
      <c r="Q26552" s="30"/>
    </row>
    <row r="26553" spans="17:17" x14ac:dyDescent="0.25">
      <c r="Q26553" s="30"/>
    </row>
    <row r="26554" spans="17:17" x14ac:dyDescent="0.25">
      <c r="Q26554" s="30"/>
    </row>
    <row r="26555" spans="17:17" x14ac:dyDescent="0.25">
      <c r="Q26555" s="30"/>
    </row>
    <row r="26556" spans="17:17" x14ac:dyDescent="0.25">
      <c r="Q26556" s="30"/>
    </row>
    <row r="26557" spans="17:17" x14ac:dyDescent="0.25">
      <c r="Q26557" s="30"/>
    </row>
    <row r="26558" spans="17:17" x14ac:dyDescent="0.25">
      <c r="Q26558" s="30"/>
    </row>
    <row r="26559" spans="17:17" x14ac:dyDescent="0.25">
      <c r="Q26559" s="30"/>
    </row>
    <row r="26560" spans="17:17" x14ac:dyDescent="0.25">
      <c r="Q26560" s="30"/>
    </row>
    <row r="26561" spans="17:17" x14ac:dyDescent="0.25">
      <c r="Q26561" s="30"/>
    </row>
    <row r="26562" spans="17:17" x14ac:dyDescent="0.25">
      <c r="Q26562" s="30"/>
    </row>
    <row r="26563" spans="17:17" x14ac:dyDescent="0.25">
      <c r="Q26563" s="30"/>
    </row>
    <row r="26564" spans="17:17" x14ac:dyDescent="0.25">
      <c r="Q26564" s="30"/>
    </row>
    <row r="26565" spans="17:17" x14ac:dyDescent="0.25">
      <c r="Q26565" s="30"/>
    </row>
    <row r="26566" spans="17:17" x14ac:dyDescent="0.25">
      <c r="Q26566" s="30"/>
    </row>
    <row r="26567" spans="17:17" x14ac:dyDescent="0.25">
      <c r="Q26567" s="30"/>
    </row>
    <row r="26568" spans="17:17" x14ac:dyDescent="0.25">
      <c r="Q26568" s="30"/>
    </row>
    <row r="26569" spans="17:17" x14ac:dyDescent="0.25">
      <c r="Q26569" s="30"/>
    </row>
    <row r="26570" spans="17:17" x14ac:dyDescent="0.25">
      <c r="Q26570" s="30"/>
    </row>
    <row r="26571" spans="17:17" x14ac:dyDescent="0.25">
      <c r="Q26571" s="30"/>
    </row>
    <row r="26572" spans="17:17" x14ac:dyDescent="0.25">
      <c r="Q26572" s="30"/>
    </row>
    <row r="26573" spans="17:17" x14ac:dyDescent="0.25">
      <c r="Q26573" s="30"/>
    </row>
    <row r="26574" spans="17:17" x14ac:dyDescent="0.25">
      <c r="Q26574" s="30"/>
    </row>
    <row r="26575" spans="17:17" x14ac:dyDescent="0.25">
      <c r="Q26575" s="30"/>
    </row>
    <row r="26576" spans="17:17" x14ac:dyDescent="0.25">
      <c r="Q26576" s="30"/>
    </row>
    <row r="26577" spans="17:17" x14ac:dyDescent="0.25">
      <c r="Q26577" s="30"/>
    </row>
    <row r="26578" spans="17:17" x14ac:dyDescent="0.25">
      <c r="Q26578" s="30"/>
    </row>
    <row r="26579" spans="17:17" x14ac:dyDescent="0.25">
      <c r="Q26579" s="30"/>
    </row>
    <row r="26580" spans="17:17" x14ac:dyDescent="0.25">
      <c r="Q26580" s="30"/>
    </row>
    <row r="26581" spans="17:17" x14ac:dyDescent="0.25">
      <c r="Q26581" s="30"/>
    </row>
    <row r="26582" spans="17:17" x14ac:dyDescent="0.25">
      <c r="Q26582" s="30"/>
    </row>
    <row r="26583" spans="17:17" x14ac:dyDescent="0.25">
      <c r="Q26583" s="30"/>
    </row>
    <row r="26584" spans="17:17" x14ac:dyDescent="0.25">
      <c r="Q26584" s="30"/>
    </row>
    <row r="26585" spans="17:17" x14ac:dyDescent="0.25">
      <c r="Q26585" s="30"/>
    </row>
    <row r="26586" spans="17:17" x14ac:dyDescent="0.25">
      <c r="Q26586" s="30"/>
    </row>
    <row r="26587" spans="17:17" x14ac:dyDescent="0.25">
      <c r="Q26587" s="30"/>
    </row>
    <row r="26588" spans="17:17" x14ac:dyDescent="0.25">
      <c r="Q26588" s="30"/>
    </row>
    <row r="26589" spans="17:17" x14ac:dyDescent="0.25">
      <c r="Q26589" s="30"/>
    </row>
    <row r="26590" spans="17:17" x14ac:dyDescent="0.25">
      <c r="Q26590" s="30"/>
    </row>
    <row r="26591" spans="17:17" x14ac:dyDescent="0.25">
      <c r="Q26591" s="30"/>
    </row>
    <row r="26592" spans="17:17" x14ac:dyDescent="0.25">
      <c r="Q26592" s="30"/>
    </row>
    <row r="26593" spans="17:17" x14ac:dyDescent="0.25">
      <c r="Q26593" s="30"/>
    </row>
    <row r="26594" spans="17:17" x14ac:dyDescent="0.25">
      <c r="Q26594" s="30"/>
    </row>
    <row r="26595" spans="17:17" x14ac:dyDescent="0.25">
      <c r="Q26595" s="30"/>
    </row>
    <row r="26596" spans="17:17" x14ac:dyDescent="0.25">
      <c r="Q26596" s="30"/>
    </row>
    <row r="26597" spans="17:17" x14ac:dyDescent="0.25">
      <c r="Q26597" s="30"/>
    </row>
    <row r="26598" spans="17:17" x14ac:dyDescent="0.25">
      <c r="Q26598" s="30"/>
    </row>
    <row r="26599" spans="17:17" x14ac:dyDescent="0.25">
      <c r="Q26599" s="30"/>
    </row>
    <row r="26600" spans="17:17" x14ac:dyDescent="0.25">
      <c r="Q26600" s="30"/>
    </row>
    <row r="26601" spans="17:17" x14ac:dyDescent="0.25">
      <c r="Q26601" s="30"/>
    </row>
    <row r="26602" spans="17:17" x14ac:dyDescent="0.25">
      <c r="Q26602" s="30"/>
    </row>
    <row r="26603" spans="17:17" x14ac:dyDescent="0.25">
      <c r="Q26603" s="30"/>
    </row>
    <row r="26604" spans="17:17" x14ac:dyDescent="0.25">
      <c r="Q26604" s="30"/>
    </row>
    <row r="26605" spans="17:17" x14ac:dyDescent="0.25">
      <c r="Q26605" s="30"/>
    </row>
    <row r="26606" spans="17:17" x14ac:dyDescent="0.25">
      <c r="Q26606" s="30"/>
    </row>
    <row r="26607" spans="17:17" x14ac:dyDescent="0.25">
      <c r="Q26607" s="30"/>
    </row>
    <row r="26608" spans="17:17" x14ac:dyDescent="0.25">
      <c r="Q26608" s="30"/>
    </row>
    <row r="26609" spans="17:17" x14ac:dyDescent="0.25">
      <c r="Q26609" s="30"/>
    </row>
    <row r="26610" spans="17:17" x14ac:dyDescent="0.25">
      <c r="Q26610" s="30"/>
    </row>
    <row r="26611" spans="17:17" x14ac:dyDescent="0.25">
      <c r="Q26611" s="30"/>
    </row>
    <row r="26612" spans="17:17" x14ac:dyDescent="0.25">
      <c r="Q26612" s="30"/>
    </row>
    <row r="26613" spans="17:17" x14ac:dyDescent="0.25">
      <c r="Q26613" s="30"/>
    </row>
    <row r="26614" spans="17:17" x14ac:dyDescent="0.25">
      <c r="Q26614" s="30"/>
    </row>
    <row r="26615" spans="17:17" x14ac:dyDescent="0.25">
      <c r="Q26615" s="30"/>
    </row>
    <row r="26616" spans="17:17" x14ac:dyDescent="0.25">
      <c r="Q26616" s="30"/>
    </row>
    <row r="26617" spans="17:17" x14ac:dyDescent="0.25">
      <c r="Q26617" s="30"/>
    </row>
    <row r="26618" spans="17:17" x14ac:dyDescent="0.25">
      <c r="Q26618" s="30"/>
    </row>
    <row r="26619" spans="17:17" x14ac:dyDescent="0.25">
      <c r="Q26619" s="30"/>
    </row>
    <row r="26620" spans="17:17" x14ac:dyDescent="0.25">
      <c r="Q26620" s="30"/>
    </row>
    <row r="26621" spans="17:17" x14ac:dyDescent="0.25">
      <c r="Q26621" s="30"/>
    </row>
    <row r="26622" spans="17:17" x14ac:dyDescent="0.25">
      <c r="Q26622" s="30"/>
    </row>
    <row r="26623" spans="17:17" x14ac:dyDescent="0.25">
      <c r="Q26623" s="30"/>
    </row>
    <row r="26624" spans="17:17" x14ac:dyDescent="0.25">
      <c r="Q26624" s="30"/>
    </row>
    <row r="26625" spans="17:17" x14ac:dyDescent="0.25">
      <c r="Q26625" s="30"/>
    </row>
    <row r="26626" spans="17:17" x14ac:dyDescent="0.25">
      <c r="Q26626" s="30"/>
    </row>
    <row r="26627" spans="17:17" x14ac:dyDescent="0.25">
      <c r="Q26627" s="30"/>
    </row>
    <row r="26628" spans="17:17" x14ac:dyDescent="0.25">
      <c r="Q26628" s="30"/>
    </row>
    <row r="26629" spans="17:17" x14ac:dyDescent="0.25">
      <c r="Q26629" s="30"/>
    </row>
    <row r="26630" spans="17:17" x14ac:dyDescent="0.25">
      <c r="Q26630" s="30"/>
    </row>
    <row r="26631" spans="17:17" x14ac:dyDescent="0.25">
      <c r="Q26631" s="30"/>
    </row>
    <row r="26632" spans="17:17" x14ac:dyDescent="0.25">
      <c r="Q26632" s="30"/>
    </row>
    <row r="26633" spans="17:17" x14ac:dyDescent="0.25">
      <c r="Q26633" s="30"/>
    </row>
    <row r="26634" spans="17:17" x14ac:dyDescent="0.25">
      <c r="Q26634" s="30"/>
    </row>
    <row r="26635" spans="17:17" x14ac:dyDescent="0.25">
      <c r="Q26635" s="30"/>
    </row>
    <row r="26636" spans="17:17" x14ac:dyDescent="0.25">
      <c r="Q26636" s="30"/>
    </row>
    <row r="26637" spans="17:17" x14ac:dyDescent="0.25">
      <c r="Q26637" s="30"/>
    </row>
    <row r="26638" spans="17:17" x14ac:dyDescent="0.25">
      <c r="Q26638" s="30"/>
    </row>
    <row r="26639" spans="17:17" x14ac:dyDescent="0.25">
      <c r="Q26639" s="30"/>
    </row>
    <row r="26640" spans="17:17" x14ac:dyDescent="0.25">
      <c r="Q26640" s="30"/>
    </row>
    <row r="26641" spans="17:17" x14ac:dyDescent="0.25">
      <c r="Q26641" s="30"/>
    </row>
    <row r="26642" spans="17:17" x14ac:dyDescent="0.25">
      <c r="Q26642" s="30"/>
    </row>
    <row r="26643" spans="17:17" x14ac:dyDescent="0.25">
      <c r="Q26643" s="30"/>
    </row>
    <row r="26644" spans="17:17" x14ac:dyDescent="0.25">
      <c r="Q26644" s="30"/>
    </row>
    <row r="26645" spans="17:17" x14ac:dyDescent="0.25">
      <c r="Q26645" s="30"/>
    </row>
    <row r="26646" spans="17:17" x14ac:dyDescent="0.25">
      <c r="Q26646" s="30"/>
    </row>
    <row r="26647" spans="17:17" x14ac:dyDescent="0.25">
      <c r="Q26647" s="30"/>
    </row>
    <row r="26648" spans="17:17" x14ac:dyDescent="0.25">
      <c r="Q26648" s="30"/>
    </row>
    <row r="26649" spans="17:17" x14ac:dyDescent="0.25">
      <c r="Q26649" s="30"/>
    </row>
    <row r="26650" spans="17:17" x14ac:dyDescent="0.25">
      <c r="Q26650" s="30"/>
    </row>
    <row r="26651" spans="17:17" x14ac:dyDescent="0.25">
      <c r="Q26651" s="30"/>
    </row>
    <row r="26652" spans="17:17" x14ac:dyDescent="0.25">
      <c r="Q26652" s="30"/>
    </row>
    <row r="26653" spans="17:17" x14ac:dyDescent="0.25">
      <c r="Q26653" s="30"/>
    </row>
    <row r="26654" spans="17:17" x14ac:dyDescent="0.25">
      <c r="Q26654" s="30"/>
    </row>
    <row r="26655" spans="17:17" x14ac:dyDescent="0.25">
      <c r="Q26655" s="30"/>
    </row>
    <row r="26656" spans="17:17" x14ac:dyDescent="0.25">
      <c r="Q26656" s="30"/>
    </row>
    <row r="26657" spans="17:17" x14ac:dyDescent="0.25">
      <c r="Q26657" s="30"/>
    </row>
    <row r="26658" spans="17:17" x14ac:dyDescent="0.25">
      <c r="Q26658" s="30"/>
    </row>
    <row r="26659" spans="17:17" x14ac:dyDescent="0.25">
      <c r="Q26659" s="30"/>
    </row>
    <row r="26660" spans="17:17" x14ac:dyDescent="0.25">
      <c r="Q26660" s="30"/>
    </row>
    <row r="26661" spans="17:17" x14ac:dyDescent="0.25">
      <c r="Q26661" s="30"/>
    </row>
    <row r="26662" spans="17:17" x14ac:dyDescent="0.25">
      <c r="Q26662" s="30"/>
    </row>
    <row r="26663" spans="17:17" x14ac:dyDescent="0.25">
      <c r="Q26663" s="30"/>
    </row>
    <row r="26664" spans="17:17" x14ac:dyDescent="0.25">
      <c r="Q26664" s="30"/>
    </row>
    <row r="26665" spans="17:17" x14ac:dyDescent="0.25">
      <c r="Q26665" s="30"/>
    </row>
    <row r="26666" spans="17:17" x14ac:dyDescent="0.25">
      <c r="Q26666" s="30"/>
    </row>
    <row r="26667" spans="17:17" x14ac:dyDescent="0.25">
      <c r="Q26667" s="30"/>
    </row>
    <row r="26668" spans="17:17" x14ac:dyDescent="0.25">
      <c r="Q26668" s="30"/>
    </row>
    <row r="26669" spans="17:17" x14ac:dyDescent="0.25">
      <c r="Q26669" s="30"/>
    </row>
    <row r="26670" spans="17:17" x14ac:dyDescent="0.25">
      <c r="Q26670" s="30"/>
    </row>
    <row r="26671" spans="17:17" x14ac:dyDescent="0.25">
      <c r="Q26671" s="30"/>
    </row>
    <row r="26672" spans="17:17" x14ac:dyDescent="0.25">
      <c r="Q26672" s="30"/>
    </row>
    <row r="26673" spans="17:17" x14ac:dyDescent="0.25">
      <c r="Q26673" s="30"/>
    </row>
    <row r="26674" spans="17:17" x14ac:dyDescent="0.25">
      <c r="Q26674" s="30"/>
    </row>
    <row r="26675" spans="17:17" x14ac:dyDescent="0.25">
      <c r="Q26675" s="30"/>
    </row>
    <row r="26676" spans="17:17" x14ac:dyDescent="0.25">
      <c r="Q26676" s="30"/>
    </row>
    <row r="26677" spans="17:17" x14ac:dyDescent="0.25">
      <c r="Q26677" s="30"/>
    </row>
    <row r="26678" spans="17:17" x14ac:dyDescent="0.25">
      <c r="Q26678" s="30"/>
    </row>
    <row r="26679" spans="17:17" x14ac:dyDescent="0.25">
      <c r="Q26679" s="30"/>
    </row>
    <row r="26680" spans="17:17" x14ac:dyDescent="0.25">
      <c r="Q26680" s="30"/>
    </row>
    <row r="26681" spans="17:17" x14ac:dyDescent="0.25">
      <c r="Q26681" s="30"/>
    </row>
    <row r="26682" spans="17:17" x14ac:dyDescent="0.25">
      <c r="Q26682" s="30"/>
    </row>
    <row r="26683" spans="17:17" x14ac:dyDescent="0.25">
      <c r="Q26683" s="30"/>
    </row>
    <row r="26684" spans="17:17" x14ac:dyDescent="0.25">
      <c r="Q26684" s="30"/>
    </row>
    <row r="26685" spans="17:17" x14ac:dyDescent="0.25">
      <c r="Q26685" s="30"/>
    </row>
    <row r="26686" spans="17:17" x14ac:dyDescent="0.25">
      <c r="Q26686" s="30"/>
    </row>
    <row r="26687" spans="17:17" x14ac:dyDescent="0.25">
      <c r="Q26687" s="30"/>
    </row>
    <row r="26688" spans="17:17" x14ac:dyDescent="0.25">
      <c r="Q26688" s="30"/>
    </row>
    <row r="26689" spans="17:17" x14ac:dyDescent="0.25">
      <c r="Q26689" s="30"/>
    </row>
    <row r="26690" spans="17:17" x14ac:dyDescent="0.25">
      <c r="Q26690" s="30"/>
    </row>
    <row r="26691" spans="17:17" x14ac:dyDescent="0.25">
      <c r="Q26691" s="30"/>
    </row>
    <row r="26692" spans="17:17" x14ac:dyDescent="0.25">
      <c r="Q26692" s="30"/>
    </row>
    <row r="26693" spans="17:17" x14ac:dyDescent="0.25">
      <c r="Q26693" s="30"/>
    </row>
    <row r="26694" spans="17:17" x14ac:dyDescent="0.25">
      <c r="Q26694" s="30"/>
    </row>
    <row r="26695" spans="17:17" x14ac:dyDescent="0.25">
      <c r="Q26695" s="30"/>
    </row>
    <row r="26696" spans="17:17" x14ac:dyDescent="0.25">
      <c r="Q26696" s="30"/>
    </row>
    <row r="26697" spans="17:17" x14ac:dyDescent="0.25">
      <c r="Q26697" s="30"/>
    </row>
    <row r="26698" spans="17:17" x14ac:dyDescent="0.25">
      <c r="Q26698" s="30"/>
    </row>
    <row r="26699" spans="17:17" x14ac:dyDescent="0.25">
      <c r="Q26699" s="30"/>
    </row>
    <row r="26700" spans="17:17" x14ac:dyDescent="0.25">
      <c r="Q26700" s="30"/>
    </row>
    <row r="26701" spans="17:17" x14ac:dyDescent="0.25">
      <c r="Q26701" s="30"/>
    </row>
    <row r="26702" spans="17:17" x14ac:dyDescent="0.25">
      <c r="Q26702" s="30"/>
    </row>
    <row r="26703" spans="17:17" x14ac:dyDescent="0.25">
      <c r="Q26703" s="30"/>
    </row>
    <row r="26704" spans="17:17" x14ac:dyDescent="0.25">
      <c r="Q26704" s="30"/>
    </row>
    <row r="26705" spans="17:17" x14ac:dyDescent="0.25">
      <c r="Q26705" s="30"/>
    </row>
    <row r="26706" spans="17:17" x14ac:dyDescent="0.25">
      <c r="Q26706" s="30"/>
    </row>
    <row r="26707" spans="17:17" x14ac:dyDescent="0.25">
      <c r="Q26707" s="30"/>
    </row>
    <row r="26708" spans="17:17" x14ac:dyDescent="0.25">
      <c r="Q26708" s="30"/>
    </row>
    <row r="26709" spans="17:17" x14ac:dyDescent="0.25">
      <c r="Q26709" s="30"/>
    </row>
    <row r="26710" spans="17:17" x14ac:dyDescent="0.25">
      <c r="Q26710" s="30"/>
    </row>
    <row r="26711" spans="17:17" x14ac:dyDescent="0.25">
      <c r="Q26711" s="30"/>
    </row>
    <row r="26712" spans="17:17" x14ac:dyDescent="0.25">
      <c r="Q26712" s="30"/>
    </row>
    <row r="26713" spans="17:17" x14ac:dyDescent="0.25">
      <c r="Q26713" s="30"/>
    </row>
    <row r="26714" spans="17:17" x14ac:dyDescent="0.25">
      <c r="Q26714" s="30"/>
    </row>
    <row r="26715" spans="17:17" x14ac:dyDescent="0.25">
      <c r="Q26715" s="30"/>
    </row>
    <row r="26716" spans="17:17" x14ac:dyDescent="0.25">
      <c r="Q26716" s="30"/>
    </row>
    <row r="26717" spans="17:17" x14ac:dyDescent="0.25">
      <c r="Q26717" s="30"/>
    </row>
    <row r="26718" spans="17:17" x14ac:dyDescent="0.25">
      <c r="Q26718" s="30"/>
    </row>
    <row r="26719" spans="17:17" x14ac:dyDescent="0.25">
      <c r="Q26719" s="30"/>
    </row>
    <row r="26720" spans="17:17" x14ac:dyDescent="0.25">
      <c r="Q26720" s="30"/>
    </row>
    <row r="26721" spans="17:17" x14ac:dyDescent="0.25">
      <c r="Q26721" s="30"/>
    </row>
    <row r="26722" spans="17:17" x14ac:dyDescent="0.25">
      <c r="Q26722" s="30"/>
    </row>
    <row r="26723" spans="17:17" x14ac:dyDescent="0.25">
      <c r="Q26723" s="30"/>
    </row>
    <row r="26724" spans="17:17" x14ac:dyDescent="0.25">
      <c r="Q26724" s="30"/>
    </row>
    <row r="26725" spans="17:17" x14ac:dyDescent="0.25">
      <c r="Q26725" s="30"/>
    </row>
    <row r="26726" spans="17:17" x14ac:dyDescent="0.25">
      <c r="Q26726" s="30"/>
    </row>
    <row r="26727" spans="17:17" x14ac:dyDescent="0.25">
      <c r="Q26727" s="30"/>
    </row>
    <row r="26728" spans="17:17" x14ac:dyDescent="0.25">
      <c r="Q26728" s="30"/>
    </row>
    <row r="26729" spans="17:17" x14ac:dyDescent="0.25">
      <c r="Q26729" s="30"/>
    </row>
    <row r="26730" spans="17:17" x14ac:dyDescent="0.25">
      <c r="Q26730" s="30"/>
    </row>
    <row r="26731" spans="17:17" x14ac:dyDescent="0.25">
      <c r="Q26731" s="30"/>
    </row>
    <row r="26732" spans="17:17" x14ac:dyDescent="0.25">
      <c r="Q26732" s="30"/>
    </row>
    <row r="26733" spans="17:17" x14ac:dyDescent="0.25">
      <c r="Q26733" s="30"/>
    </row>
    <row r="26734" spans="17:17" x14ac:dyDescent="0.25">
      <c r="Q26734" s="30"/>
    </row>
    <row r="26735" spans="17:17" x14ac:dyDescent="0.25">
      <c r="Q26735" s="30"/>
    </row>
    <row r="26736" spans="17:17" x14ac:dyDescent="0.25">
      <c r="Q26736" s="30"/>
    </row>
    <row r="26737" spans="17:17" x14ac:dyDescent="0.25">
      <c r="Q26737" s="30"/>
    </row>
    <row r="26738" spans="17:17" x14ac:dyDescent="0.25">
      <c r="Q26738" s="30"/>
    </row>
    <row r="26739" spans="17:17" x14ac:dyDescent="0.25">
      <c r="Q26739" s="30"/>
    </row>
    <row r="26740" spans="17:17" x14ac:dyDescent="0.25">
      <c r="Q26740" s="30"/>
    </row>
    <row r="26741" spans="17:17" x14ac:dyDescent="0.25">
      <c r="Q26741" s="30"/>
    </row>
    <row r="26742" spans="17:17" x14ac:dyDescent="0.25">
      <c r="Q26742" s="30"/>
    </row>
    <row r="26743" spans="17:17" x14ac:dyDescent="0.25">
      <c r="Q26743" s="30"/>
    </row>
    <row r="26744" spans="17:17" x14ac:dyDescent="0.25">
      <c r="Q26744" s="30"/>
    </row>
    <row r="26745" spans="17:17" x14ac:dyDescent="0.25">
      <c r="Q26745" s="30"/>
    </row>
    <row r="26746" spans="17:17" x14ac:dyDescent="0.25">
      <c r="Q26746" s="30"/>
    </row>
    <row r="26747" spans="17:17" x14ac:dyDescent="0.25">
      <c r="Q26747" s="30"/>
    </row>
    <row r="26748" spans="17:17" x14ac:dyDescent="0.25">
      <c r="Q26748" s="30"/>
    </row>
    <row r="26749" spans="17:17" x14ac:dyDescent="0.25">
      <c r="Q26749" s="30"/>
    </row>
    <row r="26750" spans="17:17" x14ac:dyDescent="0.25">
      <c r="Q26750" s="30"/>
    </row>
    <row r="26751" spans="17:17" x14ac:dyDescent="0.25">
      <c r="Q26751" s="30"/>
    </row>
    <row r="26752" spans="17:17" x14ac:dyDescent="0.25">
      <c r="Q26752" s="30"/>
    </row>
    <row r="26753" spans="17:17" x14ac:dyDescent="0.25">
      <c r="Q26753" s="30"/>
    </row>
    <row r="26754" spans="17:17" x14ac:dyDescent="0.25">
      <c r="Q26754" s="30"/>
    </row>
    <row r="26755" spans="17:17" x14ac:dyDescent="0.25">
      <c r="Q26755" s="30"/>
    </row>
    <row r="26756" spans="17:17" x14ac:dyDescent="0.25">
      <c r="Q26756" s="30"/>
    </row>
    <row r="26757" spans="17:17" x14ac:dyDescent="0.25">
      <c r="Q26757" s="30"/>
    </row>
    <row r="26758" spans="17:17" x14ac:dyDescent="0.25">
      <c r="Q26758" s="30"/>
    </row>
    <row r="26759" spans="17:17" x14ac:dyDescent="0.25">
      <c r="Q26759" s="30"/>
    </row>
    <row r="26760" spans="17:17" x14ac:dyDescent="0.25">
      <c r="Q26760" s="30"/>
    </row>
    <row r="26761" spans="17:17" x14ac:dyDescent="0.25">
      <c r="Q26761" s="30"/>
    </row>
    <row r="26762" spans="17:17" x14ac:dyDescent="0.25">
      <c r="Q26762" s="30"/>
    </row>
    <row r="26763" spans="17:17" x14ac:dyDescent="0.25">
      <c r="Q26763" s="30"/>
    </row>
    <row r="26764" spans="17:17" x14ac:dyDescent="0.25">
      <c r="Q26764" s="30"/>
    </row>
    <row r="26765" spans="17:17" x14ac:dyDescent="0.25">
      <c r="Q26765" s="30"/>
    </row>
    <row r="26766" spans="17:17" x14ac:dyDescent="0.25">
      <c r="Q26766" s="30"/>
    </row>
    <row r="26767" spans="17:17" x14ac:dyDescent="0.25">
      <c r="Q26767" s="30"/>
    </row>
    <row r="26768" spans="17:17" x14ac:dyDescent="0.25">
      <c r="Q26768" s="30"/>
    </row>
    <row r="26769" spans="17:17" x14ac:dyDescent="0.25">
      <c r="Q26769" s="30"/>
    </row>
    <row r="26770" spans="17:17" x14ac:dyDescent="0.25">
      <c r="Q26770" s="30"/>
    </row>
    <row r="26771" spans="17:17" x14ac:dyDescent="0.25">
      <c r="Q26771" s="30"/>
    </row>
    <row r="26772" spans="17:17" x14ac:dyDescent="0.25">
      <c r="Q26772" s="30"/>
    </row>
    <row r="26773" spans="17:17" x14ac:dyDescent="0.25">
      <c r="Q26773" s="30"/>
    </row>
    <row r="26774" spans="17:17" x14ac:dyDescent="0.25">
      <c r="Q26774" s="30"/>
    </row>
    <row r="26775" spans="17:17" x14ac:dyDescent="0.25">
      <c r="Q26775" s="30"/>
    </row>
    <row r="26776" spans="17:17" x14ac:dyDescent="0.25">
      <c r="Q26776" s="30"/>
    </row>
    <row r="26777" spans="17:17" x14ac:dyDescent="0.25">
      <c r="Q26777" s="30"/>
    </row>
    <row r="26778" spans="17:17" x14ac:dyDescent="0.25">
      <c r="Q26778" s="30"/>
    </row>
    <row r="26779" spans="17:17" x14ac:dyDescent="0.25">
      <c r="Q26779" s="30"/>
    </row>
    <row r="26780" spans="17:17" x14ac:dyDescent="0.25">
      <c r="Q26780" s="30"/>
    </row>
    <row r="26781" spans="17:17" x14ac:dyDescent="0.25">
      <c r="Q26781" s="30"/>
    </row>
    <row r="26782" spans="17:17" x14ac:dyDescent="0.25">
      <c r="Q26782" s="30"/>
    </row>
    <row r="26783" spans="17:17" x14ac:dyDescent="0.25">
      <c r="Q26783" s="30"/>
    </row>
    <row r="26784" spans="17:17" x14ac:dyDescent="0.25">
      <c r="Q26784" s="30"/>
    </row>
    <row r="26785" spans="17:17" x14ac:dyDescent="0.25">
      <c r="Q26785" s="30"/>
    </row>
    <row r="26786" spans="17:17" x14ac:dyDescent="0.25">
      <c r="Q26786" s="30"/>
    </row>
    <row r="26787" spans="17:17" x14ac:dyDescent="0.25">
      <c r="Q26787" s="30"/>
    </row>
    <row r="26788" spans="17:17" x14ac:dyDescent="0.25">
      <c r="Q26788" s="30"/>
    </row>
    <row r="26789" spans="17:17" x14ac:dyDescent="0.25">
      <c r="Q26789" s="30"/>
    </row>
    <row r="26790" spans="17:17" x14ac:dyDescent="0.25">
      <c r="Q26790" s="30"/>
    </row>
    <row r="26791" spans="17:17" x14ac:dyDescent="0.25">
      <c r="Q26791" s="30"/>
    </row>
    <row r="26792" spans="17:17" x14ac:dyDescent="0.25">
      <c r="Q26792" s="30"/>
    </row>
    <row r="26793" spans="17:17" x14ac:dyDescent="0.25">
      <c r="Q26793" s="30"/>
    </row>
    <row r="26794" spans="17:17" x14ac:dyDescent="0.25">
      <c r="Q26794" s="30"/>
    </row>
    <row r="26795" spans="17:17" x14ac:dyDescent="0.25">
      <c r="Q26795" s="30"/>
    </row>
    <row r="26796" spans="17:17" x14ac:dyDescent="0.25">
      <c r="Q26796" s="30"/>
    </row>
    <row r="26797" spans="17:17" x14ac:dyDescent="0.25">
      <c r="Q26797" s="30"/>
    </row>
    <row r="26798" spans="17:17" x14ac:dyDescent="0.25">
      <c r="Q26798" s="30"/>
    </row>
    <row r="26799" spans="17:17" x14ac:dyDescent="0.25">
      <c r="Q26799" s="30"/>
    </row>
    <row r="26800" spans="17:17" x14ac:dyDescent="0.25">
      <c r="Q26800" s="30"/>
    </row>
    <row r="26801" spans="17:17" x14ac:dyDescent="0.25">
      <c r="Q26801" s="30"/>
    </row>
    <row r="26802" spans="17:17" x14ac:dyDescent="0.25">
      <c r="Q26802" s="30"/>
    </row>
    <row r="26803" spans="17:17" x14ac:dyDescent="0.25">
      <c r="Q26803" s="30"/>
    </row>
    <row r="26804" spans="17:17" x14ac:dyDescent="0.25">
      <c r="Q26804" s="30"/>
    </row>
    <row r="26805" spans="17:17" x14ac:dyDescent="0.25">
      <c r="Q26805" s="30"/>
    </row>
    <row r="26806" spans="17:17" x14ac:dyDescent="0.25">
      <c r="Q26806" s="30"/>
    </row>
    <row r="26807" spans="17:17" x14ac:dyDescent="0.25">
      <c r="Q26807" s="30"/>
    </row>
    <row r="26808" spans="17:17" x14ac:dyDescent="0.25">
      <c r="Q26808" s="30"/>
    </row>
    <row r="26809" spans="17:17" x14ac:dyDescent="0.25">
      <c r="Q26809" s="30"/>
    </row>
    <row r="26810" spans="17:17" x14ac:dyDescent="0.25">
      <c r="Q26810" s="30"/>
    </row>
    <row r="26811" spans="17:17" x14ac:dyDescent="0.25">
      <c r="Q26811" s="30"/>
    </row>
    <row r="26812" spans="17:17" x14ac:dyDescent="0.25">
      <c r="Q26812" s="30"/>
    </row>
    <row r="26813" spans="17:17" x14ac:dyDescent="0.25">
      <c r="Q26813" s="30"/>
    </row>
    <row r="26814" spans="17:17" x14ac:dyDescent="0.25">
      <c r="Q26814" s="30"/>
    </row>
    <row r="26815" spans="17:17" x14ac:dyDescent="0.25">
      <c r="Q26815" s="30"/>
    </row>
    <row r="26816" spans="17:17" x14ac:dyDescent="0.25">
      <c r="Q26816" s="30"/>
    </row>
    <row r="26817" spans="17:17" x14ac:dyDescent="0.25">
      <c r="Q26817" s="30"/>
    </row>
    <row r="26818" spans="17:17" x14ac:dyDescent="0.25">
      <c r="Q26818" s="30"/>
    </row>
    <row r="26819" spans="17:17" x14ac:dyDescent="0.25">
      <c r="Q26819" s="30"/>
    </row>
    <row r="26820" spans="17:17" x14ac:dyDescent="0.25">
      <c r="Q26820" s="30"/>
    </row>
    <row r="26821" spans="17:17" x14ac:dyDescent="0.25">
      <c r="Q26821" s="30"/>
    </row>
    <row r="26822" spans="17:17" x14ac:dyDescent="0.25">
      <c r="Q26822" s="30"/>
    </row>
    <row r="26823" spans="17:17" x14ac:dyDescent="0.25">
      <c r="Q26823" s="30"/>
    </row>
    <row r="26824" spans="17:17" x14ac:dyDescent="0.25">
      <c r="Q26824" s="30"/>
    </row>
    <row r="26825" spans="17:17" x14ac:dyDescent="0.25">
      <c r="Q26825" s="30"/>
    </row>
    <row r="26826" spans="17:17" x14ac:dyDescent="0.25">
      <c r="Q26826" s="30"/>
    </row>
    <row r="26827" spans="17:17" x14ac:dyDescent="0.25">
      <c r="Q26827" s="30"/>
    </row>
    <row r="26828" spans="17:17" x14ac:dyDescent="0.25">
      <c r="Q26828" s="30"/>
    </row>
    <row r="26829" spans="17:17" x14ac:dyDescent="0.25">
      <c r="Q26829" s="30"/>
    </row>
    <row r="26830" spans="17:17" x14ac:dyDescent="0.25">
      <c r="Q26830" s="30"/>
    </row>
    <row r="26831" spans="17:17" x14ac:dyDescent="0.25">
      <c r="Q26831" s="30"/>
    </row>
    <row r="26832" spans="17:17" x14ac:dyDescent="0.25">
      <c r="Q26832" s="30"/>
    </row>
    <row r="26833" spans="17:17" x14ac:dyDescent="0.25">
      <c r="Q26833" s="30"/>
    </row>
    <row r="26834" spans="17:17" x14ac:dyDescent="0.25">
      <c r="Q26834" s="30"/>
    </row>
    <row r="26835" spans="17:17" x14ac:dyDescent="0.25">
      <c r="Q26835" s="30"/>
    </row>
    <row r="26836" spans="17:17" x14ac:dyDescent="0.25">
      <c r="Q26836" s="30"/>
    </row>
    <row r="26837" spans="17:17" x14ac:dyDescent="0.25">
      <c r="Q26837" s="30"/>
    </row>
    <row r="26838" spans="17:17" x14ac:dyDescent="0.25">
      <c r="Q26838" s="30"/>
    </row>
    <row r="26839" spans="17:17" x14ac:dyDescent="0.25">
      <c r="Q26839" s="30"/>
    </row>
    <row r="26840" spans="17:17" x14ac:dyDescent="0.25">
      <c r="Q26840" s="30"/>
    </row>
    <row r="26841" spans="17:17" x14ac:dyDescent="0.25">
      <c r="Q26841" s="30"/>
    </row>
    <row r="26842" spans="17:17" x14ac:dyDescent="0.25">
      <c r="Q26842" s="30"/>
    </row>
    <row r="26843" spans="17:17" x14ac:dyDescent="0.25">
      <c r="Q26843" s="30"/>
    </row>
    <row r="26844" spans="17:17" x14ac:dyDescent="0.25">
      <c r="Q26844" s="30"/>
    </row>
    <row r="26845" spans="17:17" x14ac:dyDescent="0.25">
      <c r="Q26845" s="30"/>
    </row>
    <row r="26846" spans="17:17" x14ac:dyDescent="0.25">
      <c r="Q26846" s="30"/>
    </row>
    <row r="26847" spans="17:17" x14ac:dyDescent="0.25">
      <c r="Q26847" s="30"/>
    </row>
    <row r="26848" spans="17:17" x14ac:dyDescent="0.25">
      <c r="Q26848" s="30"/>
    </row>
    <row r="26849" spans="17:17" x14ac:dyDescent="0.25">
      <c r="Q26849" s="30"/>
    </row>
    <row r="26850" spans="17:17" x14ac:dyDescent="0.25">
      <c r="Q26850" s="30"/>
    </row>
    <row r="26851" spans="17:17" x14ac:dyDescent="0.25">
      <c r="Q26851" s="30"/>
    </row>
    <row r="26852" spans="17:17" x14ac:dyDescent="0.25">
      <c r="Q26852" s="30"/>
    </row>
    <row r="26853" spans="17:17" x14ac:dyDescent="0.25">
      <c r="Q26853" s="30"/>
    </row>
    <row r="26854" spans="17:17" x14ac:dyDescent="0.25">
      <c r="Q26854" s="30"/>
    </row>
    <row r="26855" spans="17:17" x14ac:dyDescent="0.25">
      <c r="Q26855" s="30"/>
    </row>
    <row r="26856" spans="17:17" x14ac:dyDescent="0.25">
      <c r="Q26856" s="30"/>
    </row>
    <row r="26857" spans="17:17" x14ac:dyDescent="0.25">
      <c r="Q26857" s="30"/>
    </row>
    <row r="26858" spans="17:17" x14ac:dyDescent="0.25">
      <c r="Q26858" s="30"/>
    </row>
    <row r="26859" spans="17:17" x14ac:dyDescent="0.25">
      <c r="Q26859" s="30"/>
    </row>
    <row r="26860" spans="17:17" x14ac:dyDescent="0.25">
      <c r="Q26860" s="30"/>
    </row>
    <row r="26861" spans="17:17" x14ac:dyDescent="0.25">
      <c r="Q26861" s="30"/>
    </row>
    <row r="26862" spans="17:17" x14ac:dyDescent="0.25">
      <c r="Q26862" s="30"/>
    </row>
    <row r="26863" spans="17:17" x14ac:dyDescent="0.25">
      <c r="Q26863" s="30"/>
    </row>
    <row r="26864" spans="17:17" x14ac:dyDescent="0.25">
      <c r="Q26864" s="30"/>
    </row>
    <row r="26865" spans="17:17" x14ac:dyDescent="0.25">
      <c r="Q26865" s="30"/>
    </row>
    <row r="26866" spans="17:17" x14ac:dyDescent="0.25">
      <c r="Q26866" s="30"/>
    </row>
    <row r="26867" spans="17:17" x14ac:dyDescent="0.25">
      <c r="Q26867" s="30"/>
    </row>
    <row r="26868" spans="17:17" x14ac:dyDescent="0.25">
      <c r="Q26868" s="30"/>
    </row>
    <row r="26869" spans="17:17" x14ac:dyDescent="0.25">
      <c r="Q26869" s="30"/>
    </row>
    <row r="26870" spans="17:17" x14ac:dyDescent="0.25">
      <c r="Q26870" s="30"/>
    </row>
    <row r="26871" spans="17:17" x14ac:dyDescent="0.25">
      <c r="Q26871" s="30"/>
    </row>
    <row r="26872" spans="17:17" x14ac:dyDescent="0.25">
      <c r="Q26872" s="30"/>
    </row>
    <row r="26873" spans="17:17" x14ac:dyDescent="0.25">
      <c r="Q26873" s="30"/>
    </row>
    <row r="26874" spans="17:17" x14ac:dyDescent="0.25">
      <c r="Q26874" s="30"/>
    </row>
    <row r="26875" spans="17:17" x14ac:dyDescent="0.25">
      <c r="Q26875" s="30"/>
    </row>
    <row r="26876" spans="17:17" x14ac:dyDescent="0.25">
      <c r="Q26876" s="30"/>
    </row>
    <row r="26877" spans="17:17" x14ac:dyDescent="0.25">
      <c r="Q26877" s="30"/>
    </row>
    <row r="26878" spans="17:17" x14ac:dyDescent="0.25">
      <c r="Q26878" s="30"/>
    </row>
    <row r="26879" spans="17:17" x14ac:dyDescent="0.25">
      <c r="Q26879" s="30"/>
    </row>
    <row r="26880" spans="17:17" x14ac:dyDescent="0.25">
      <c r="Q26880" s="30"/>
    </row>
    <row r="26881" spans="17:17" x14ac:dyDescent="0.25">
      <c r="Q26881" s="30"/>
    </row>
    <row r="26882" spans="17:17" x14ac:dyDescent="0.25">
      <c r="Q26882" s="30"/>
    </row>
    <row r="26883" spans="17:17" x14ac:dyDescent="0.25">
      <c r="Q26883" s="30"/>
    </row>
    <row r="26884" spans="17:17" x14ac:dyDescent="0.25">
      <c r="Q26884" s="30"/>
    </row>
    <row r="26885" spans="17:17" x14ac:dyDescent="0.25">
      <c r="Q26885" s="30"/>
    </row>
    <row r="26886" spans="17:17" x14ac:dyDescent="0.25">
      <c r="Q26886" s="30"/>
    </row>
    <row r="26887" spans="17:17" x14ac:dyDescent="0.25">
      <c r="Q26887" s="30"/>
    </row>
    <row r="26888" spans="17:17" x14ac:dyDescent="0.25">
      <c r="Q26888" s="30"/>
    </row>
    <row r="26889" spans="17:17" x14ac:dyDescent="0.25">
      <c r="Q26889" s="30"/>
    </row>
    <row r="26890" spans="17:17" x14ac:dyDescent="0.25">
      <c r="Q26890" s="30"/>
    </row>
    <row r="26891" spans="17:17" x14ac:dyDescent="0.25">
      <c r="Q26891" s="30"/>
    </row>
    <row r="26892" spans="17:17" x14ac:dyDescent="0.25">
      <c r="Q26892" s="30"/>
    </row>
    <row r="26893" spans="17:17" x14ac:dyDescent="0.25">
      <c r="Q26893" s="30"/>
    </row>
    <row r="26894" spans="17:17" x14ac:dyDescent="0.25">
      <c r="Q26894" s="30"/>
    </row>
    <row r="26895" spans="17:17" x14ac:dyDescent="0.25">
      <c r="Q26895" s="30"/>
    </row>
    <row r="26896" spans="17:17" x14ac:dyDescent="0.25">
      <c r="Q26896" s="30"/>
    </row>
    <row r="26897" spans="17:17" x14ac:dyDescent="0.25">
      <c r="Q26897" s="30"/>
    </row>
    <row r="26898" spans="17:17" x14ac:dyDescent="0.25">
      <c r="Q26898" s="30"/>
    </row>
    <row r="26899" spans="17:17" x14ac:dyDescent="0.25">
      <c r="Q26899" s="30"/>
    </row>
    <row r="26900" spans="17:17" x14ac:dyDescent="0.25">
      <c r="Q26900" s="30"/>
    </row>
    <row r="26901" spans="17:17" x14ac:dyDescent="0.25">
      <c r="Q26901" s="30"/>
    </row>
    <row r="26902" spans="17:17" x14ac:dyDescent="0.25">
      <c r="Q26902" s="30"/>
    </row>
    <row r="26903" spans="17:17" x14ac:dyDescent="0.25">
      <c r="Q26903" s="30"/>
    </row>
    <row r="26904" spans="17:17" x14ac:dyDescent="0.25">
      <c r="Q26904" s="30"/>
    </row>
    <row r="26905" spans="17:17" x14ac:dyDescent="0.25">
      <c r="Q26905" s="30"/>
    </row>
    <row r="26906" spans="17:17" x14ac:dyDescent="0.25">
      <c r="Q26906" s="30"/>
    </row>
    <row r="26907" spans="17:17" x14ac:dyDescent="0.25">
      <c r="Q26907" s="30"/>
    </row>
    <row r="26908" spans="17:17" x14ac:dyDescent="0.25">
      <c r="Q26908" s="30"/>
    </row>
    <row r="26909" spans="17:17" x14ac:dyDescent="0.25">
      <c r="Q26909" s="30"/>
    </row>
    <row r="26910" spans="17:17" x14ac:dyDescent="0.25">
      <c r="Q26910" s="30"/>
    </row>
    <row r="26911" spans="17:17" x14ac:dyDescent="0.25">
      <c r="Q26911" s="30"/>
    </row>
    <row r="26912" spans="17:17" x14ac:dyDescent="0.25">
      <c r="Q26912" s="30"/>
    </row>
    <row r="26913" spans="17:17" x14ac:dyDescent="0.25">
      <c r="Q26913" s="30"/>
    </row>
    <row r="26914" spans="17:17" x14ac:dyDescent="0.25">
      <c r="Q26914" s="30"/>
    </row>
    <row r="26915" spans="17:17" x14ac:dyDescent="0.25">
      <c r="Q26915" s="30"/>
    </row>
    <row r="26916" spans="17:17" x14ac:dyDescent="0.25">
      <c r="Q26916" s="30"/>
    </row>
    <row r="26917" spans="17:17" x14ac:dyDescent="0.25">
      <c r="Q26917" s="30"/>
    </row>
    <row r="26918" spans="17:17" x14ac:dyDescent="0.25">
      <c r="Q26918" s="30"/>
    </row>
    <row r="26919" spans="17:17" x14ac:dyDescent="0.25">
      <c r="Q26919" s="30"/>
    </row>
    <row r="26920" spans="17:17" x14ac:dyDescent="0.25">
      <c r="Q26920" s="30"/>
    </row>
    <row r="26921" spans="17:17" x14ac:dyDescent="0.25">
      <c r="Q26921" s="30"/>
    </row>
    <row r="26922" spans="17:17" x14ac:dyDescent="0.25">
      <c r="Q26922" s="30"/>
    </row>
    <row r="26923" spans="17:17" x14ac:dyDescent="0.25">
      <c r="Q26923" s="30"/>
    </row>
    <row r="26924" spans="17:17" x14ac:dyDescent="0.25">
      <c r="Q26924" s="30"/>
    </row>
    <row r="26925" spans="17:17" x14ac:dyDescent="0.25">
      <c r="Q26925" s="30"/>
    </row>
    <row r="26926" spans="17:17" x14ac:dyDescent="0.25">
      <c r="Q26926" s="30"/>
    </row>
    <row r="26927" spans="17:17" x14ac:dyDescent="0.25">
      <c r="Q26927" s="30"/>
    </row>
    <row r="26928" spans="17:17" x14ac:dyDescent="0.25">
      <c r="Q26928" s="30"/>
    </row>
    <row r="26929" spans="17:17" x14ac:dyDescent="0.25">
      <c r="Q26929" s="30"/>
    </row>
    <row r="26930" spans="17:17" x14ac:dyDescent="0.25">
      <c r="Q26930" s="30"/>
    </row>
    <row r="26931" spans="17:17" x14ac:dyDescent="0.25">
      <c r="Q26931" s="30"/>
    </row>
    <row r="26932" spans="17:17" x14ac:dyDescent="0.25">
      <c r="Q26932" s="30"/>
    </row>
    <row r="26933" spans="17:17" x14ac:dyDescent="0.25">
      <c r="Q26933" s="30"/>
    </row>
    <row r="26934" spans="17:17" x14ac:dyDescent="0.25">
      <c r="Q26934" s="30"/>
    </row>
    <row r="26935" spans="17:17" x14ac:dyDescent="0.25">
      <c r="Q26935" s="30"/>
    </row>
    <row r="26936" spans="17:17" x14ac:dyDescent="0.25">
      <c r="Q26936" s="30"/>
    </row>
    <row r="26937" spans="17:17" x14ac:dyDescent="0.25">
      <c r="Q26937" s="30"/>
    </row>
    <row r="26938" spans="17:17" x14ac:dyDescent="0.25">
      <c r="Q26938" s="30"/>
    </row>
    <row r="26939" spans="17:17" x14ac:dyDescent="0.25">
      <c r="Q26939" s="30"/>
    </row>
    <row r="26940" spans="17:17" x14ac:dyDescent="0.25">
      <c r="Q26940" s="30"/>
    </row>
    <row r="26941" spans="17:17" x14ac:dyDescent="0.25">
      <c r="Q26941" s="30"/>
    </row>
    <row r="26942" spans="17:17" x14ac:dyDescent="0.25">
      <c r="Q26942" s="30"/>
    </row>
    <row r="26943" spans="17:17" x14ac:dyDescent="0.25">
      <c r="Q26943" s="30"/>
    </row>
    <row r="26944" spans="17:17" x14ac:dyDescent="0.25">
      <c r="Q26944" s="30"/>
    </row>
    <row r="26945" spans="17:17" x14ac:dyDescent="0.25">
      <c r="Q26945" s="30"/>
    </row>
    <row r="26946" spans="17:17" x14ac:dyDescent="0.25">
      <c r="Q26946" s="30"/>
    </row>
    <row r="26947" spans="17:17" x14ac:dyDescent="0.25">
      <c r="Q26947" s="30"/>
    </row>
    <row r="26948" spans="17:17" x14ac:dyDescent="0.25">
      <c r="Q26948" s="30"/>
    </row>
    <row r="26949" spans="17:17" x14ac:dyDescent="0.25">
      <c r="Q26949" s="30"/>
    </row>
    <row r="26950" spans="17:17" x14ac:dyDescent="0.25">
      <c r="Q26950" s="30"/>
    </row>
    <row r="26951" spans="17:17" x14ac:dyDescent="0.25">
      <c r="Q26951" s="30"/>
    </row>
    <row r="26952" spans="17:17" x14ac:dyDescent="0.25">
      <c r="Q26952" s="30"/>
    </row>
    <row r="26953" spans="17:17" x14ac:dyDescent="0.25">
      <c r="Q26953" s="30"/>
    </row>
    <row r="26954" spans="17:17" x14ac:dyDescent="0.25">
      <c r="Q26954" s="30"/>
    </row>
    <row r="26955" spans="17:17" x14ac:dyDescent="0.25">
      <c r="Q26955" s="30"/>
    </row>
    <row r="26956" spans="17:17" x14ac:dyDescent="0.25">
      <c r="Q26956" s="30"/>
    </row>
    <row r="26957" spans="17:17" x14ac:dyDescent="0.25">
      <c r="Q26957" s="30"/>
    </row>
    <row r="26958" spans="17:17" x14ac:dyDescent="0.25">
      <c r="Q26958" s="30"/>
    </row>
    <row r="26959" spans="17:17" x14ac:dyDescent="0.25">
      <c r="Q26959" s="30"/>
    </row>
    <row r="26960" spans="17:17" x14ac:dyDescent="0.25">
      <c r="Q26960" s="30"/>
    </row>
    <row r="26961" spans="17:17" x14ac:dyDescent="0.25">
      <c r="Q26961" s="30"/>
    </row>
    <row r="26962" spans="17:17" x14ac:dyDescent="0.25">
      <c r="Q26962" s="30"/>
    </row>
    <row r="26963" spans="17:17" x14ac:dyDescent="0.25">
      <c r="Q26963" s="30"/>
    </row>
    <row r="26964" spans="17:17" x14ac:dyDescent="0.25">
      <c r="Q26964" s="30"/>
    </row>
    <row r="26965" spans="17:17" x14ac:dyDescent="0.25">
      <c r="Q26965" s="30"/>
    </row>
    <row r="26966" spans="17:17" x14ac:dyDescent="0.25">
      <c r="Q26966" s="30"/>
    </row>
    <row r="26967" spans="17:17" x14ac:dyDescent="0.25">
      <c r="Q26967" s="30"/>
    </row>
    <row r="26968" spans="17:17" x14ac:dyDescent="0.25">
      <c r="Q26968" s="30"/>
    </row>
    <row r="26969" spans="17:17" x14ac:dyDescent="0.25">
      <c r="Q26969" s="30"/>
    </row>
    <row r="26970" spans="17:17" x14ac:dyDescent="0.25">
      <c r="Q26970" s="30"/>
    </row>
    <row r="26971" spans="17:17" x14ac:dyDescent="0.25">
      <c r="Q26971" s="30"/>
    </row>
    <row r="26972" spans="17:17" x14ac:dyDescent="0.25">
      <c r="Q26972" s="30"/>
    </row>
    <row r="26973" spans="17:17" x14ac:dyDescent="0.25">
      <c r="Q26973" s="30"/>
    </row>
    <row r="26974" spans="17:17" x14ac:dyDescent="0.25">
      <c r="Q26974" s="30"/>
    </row>
    <row r="26975" spans="17:17" x14ac:dyDescent="0.25">
      <c r="Q26975" s="30"/>
    </row>
    <row r="26976" spans="17:17" x14ac:dyDescent="0.25">
      <c r="Q26976" s="30"/>
    </row>
    <row r="26977" spans="17:17" x14ac:dyDescent="0.25">
      <c r="Q26977" s="30"/>
    </row>
    <row r="26978" spans="17:17" x14ac:dyDescent="0.25">
      <c r="Q26978" s="30"/>
    </row>
    <row r="26979" spans="17:17" x14ac:dyDescent="0.25">
      <c r="Q26979" s="30"/>
    </row>
    <row r="26980" spans="17:17" x14ac:dyDescent="0.25">
      <c r="Q26980" s="30"/>
    </row>
    <row r="26981" spans="17:17" x14ac:dyDescent="0.25">
      <c r="Q26981" s="30"/>
    </row>
    <row r="26982" spans="17:17" x14ac:dyDescent="0.25">
      <c r="Q26982" s="30"/>
    </row>
    <row r="26983" spans="17:17" x14ac:dyDescent="0.25">
      <c r="Q26983" s="30"/>
    </row>
    <row r="26984" spans="17:17" x14ac:dyDescent="0.25">
      <c r="Q26984" s="30"/>
    </row>
    <row r="26985" spans="17:17" x14ac:dyDescent="0.25">
      <c r="Q26985" s="30"/>
    </row>
    <row r="26986" spans="17:17" x14ac:dyDescent="0.25">
      <c r="Q26986" s="30"/>
    </row>
    <row r="26987" spans="17:17" x14ac:dyDescent="0.25">
      <c r="Q26987" s="30"/>
    </row>
    <row r="26988" spans="17:17" x14ac:dyDescent="0.25">
      <c r="Q26988" s="30"/>
    </row>
    <row r="26989" spans="17:17" x14ac:dyDescent="0.25">
      <c r="Q26989" s="30"/>
    </row>
    <row r="26990" spans="17:17" x14ac:dyDescent="0.25">
      <c r="Q26990" s="30"/>
    </row>
    <row r="26991" spans="17:17" x14ac:dyDescent="0.25">
      <c r="Q26991" s="30"/>
    </row>
    <row r="26992" spans="17:17" x14ac:dyDescent="0.25">
      <c r="Q26992" s="30"/>
    </row>
    <row r="26993" spans="17:17" x14ac:dyDescent="0.25">
      <c r="Q26993" s="30"/>
    </row>
    <row r="26994" spans="17:17" x14ac:dyDescent="0.25">
      <c r="Q26994" s="30"/>
    </row>
    <row r="26995" spans="17:17" x14ac:dyDescent="0.25">
      <c r="Q26995" s="30"/>
    </row>
    <row r="26996" spans="17:17" x14ac:dyDescent="0.25">
      <c r="Q26996" s="30"/>
    </row>
    <row r="26997" spans="17:17" x14ac:dyDescent="0.25">
      <c r="Q26997" s="30"/>
    </row>
    <row r="26998" spans="17:17" x14ac:dyDescent="0.25">
      <c r="Q26998" s="30"/>
    </row>
    <row r="26999" spans="17:17" x14ac:dyDescent="0.25">
      <c r="Q26999" s="30"/>
    </row>
    <row r="27000" spans="17:17" x14ac:dyDescent="0.25">
      <c r="Q27000" s="30"/>
    </row>
    <row r="27001" spans="17:17" x14ac:dyDescent="0.25">
      <c r="Q27001" s="30"/>
    </row>
    <row r="27002" spans="17:17" x14ac:dyDescent="0.25">
      <c r="Q27002" s="30"/>
    </row>
    <row r="27003" spans="17:17" x14ac:dyDescent="0.25">
      <c r="Q27003" s="30"/>
    </row>
    <row r="27004" spans="17:17" x14ac:dyDescent="0.25">
      <c r="Q27004" s="30"/>
    </row>
    <row r="27005" spans="17:17" x14ac:dyDescent="0.25">
      <c r="Q27005" s="30"/>
    </row>
    <row r="27006" spans="17:17" x14ac:dyDescent="0.25">
      <c r="Q27006" s="30"/>
    </row>
    <row r="27007" spans="17:17" x14ac:dyDescent="0.25">
      <c r="Q27007" s="30"/>
    </row>
    <row r="27008" spans="17:17" x14ac:dyDescent="0.25">
      <c r="Q27008" s="30"/>
    </row>
    <row r="27009" spans="17:17" x14ac:dyDescent="0.25">
      <c r="Q27009" s="30"/>
    </row>
    <row r="27010" spans="17:17" x14ac:dyDescent="0.25">
      <c r="Q27010" s="30"/>
    </row>
    <row r="27011" spans="17:17" x14ac:dyDescent="0.25">
      <c r="Q27011" s="30"/>
    </row>
    <row r="27012" spans="17:17" x14ac:dyDescent="0.25">
      <c r="Q27012" s="30"/>
    </row>
    <row r="27013" spans="17:17" x14ac:dyDescent="0.25">
      <c r="Q27013" s="30"/>
    </row>
    <row r="27014" spans="17:17" x14ac:dyDescent="0.25">
      <c r="Q27014" s="30"/>
    </row>
    <row r="27015" spans="17:17" x14ac:dyDescent="0.25">
      <c r="Q27015" s="30"/>
    </row>
    <row r="27016" spans="17:17" x14ac:dyDescent="0.25">
      <c r="Q27016" s="30"/>
    </row>
    <row r="27017" spans="17:17" x14ac:dyDescent="0.25">
      <c r="Q27017" s="30"/>
    </row>
    <row r="27018" spans="17:17" x14ac:dyDescent="0.25">
      <c r="Q27018" s="30"/>
    </row>
    <row r="27019" spans="17:17" x14ac:dyDescent="0.25">
      <c r="Q27019" s="30"/>
    </row>
    <row r="27020" spans="17:17" x14ac:dyDescent="0.25">
      <c r="Q27020" s="30"/>
    </row>
    <row r="27021" spans="17:17" x14ac:dyDescent="0.25">
      <c r="Q27021" s="30"/>
    </row>
    <row r="27022" spans="17:17" x14ac:dyDescent="0.25">
      <c r="Q27022" s="30"/>
    </row>
    <row r="27023" spans="17:17" x14ac:dyDescent="0.25">
      <c r="Q27023" s="30"/>
    </row>
    <row r="27024" spans="17:17" x14ac:dyDescent="0.25">
      <c r="Q27024" s="30"/>
    </row>
    <row r="27025" spans="17:17" x14ac:dyDescent="0.25">
      <c r="Q27025" s="30"/>
    </row>
    <row r="27026" spans="17:17" x14ac:dyDescent="0.25">
      <c r="Q27026" s="30"/>
    </row>
    <row r="27027" spans="17:17" x14ac:dyDescent="0.25">
      <c r="Q27027" s="30"/>
    </row>
    <row r="27028" spans="17:17" x14ac:dyDescent="0.25">
      <c r="Q27028" s="30"/>
    </row>
    <row r="27029" spans="17:17" x14ac:dyDescent="0.25">
      <c r="Q27029" s="30"/>
    </row>
    <row r="27030" spans="17:17" x14ac:dyDescent="0.25">
      <c r="Q27030" s="30"/>
    </row>
    <row r="27031" spans="17:17" x14ac:dyDescent="0.25">
      <c r="Q27031" s="30"/>
    </row>
    <row r="27032" spans="17:17" x14ac:dyDescent="0.25">
      <c r="Q27032" s="30"/>
    </row>
    <row r="27033" spans="17:17" x14ac:dyDescent="0.25">
      <c r="Q27033" s="30"/>
    </row>
    <row r="27034" spans="17:17" x14ac:dyDescent="0.25">
      <c r="Q27034" s="30"/>
    </row>
    <row r="27035" spans="17:17" x14ac:dyDescent="0.25">
      <c r="Q27035" s="30"/>
    </row>
    <row r="27036" spans="17:17" x14ac:dyDescent="0.25">
      <c r="Q27036" s="30"/>
    </row>
    <row r="27037" spans="17:17" x14ac:dyDescent="0.25">
      <c r="Q27037" s="30"/>
    </row>
    <row r="27038" spans="17:17" x14ac:dyDescent="0.25">
      <c r="Q27038" s="30"/>
    </row>
    <row r="27039" spans="17:17" x14ac:dyDescent="0.25">
      <c r="Q27039" s="30"/>
    </row>
    <row r="27040" spans="17:17" x14ac:dyDescent="0.25">
      <c r="Q27040" s="30"/>
    </row>
    <row r="27041" spans="17:17" x14ac:dyDescent="0.25">
      <c r="Q27041" s="30"/>
    </row>
    <row r="27042" spans="17:17" x14ac:dyDescent="0.25">
      <c r="Q27042" s="30"/>
    </row>
    <row r="27043" spans="17:17" x14ac:dyDescent="0.25">
      <c r="Q27043" s="30"/>
    </row>
    <row r="27044" spans="17:17" x14ac:dyDescent="0.25">
      <c r="Q27044" s="30"/>
    </row>
    <row r="27045" spans="17:17" x14ac:dyDescent="0.25">
      <c r="Q27045" s="30"/>
    </row>
    <row r="27046" spans="17:17" x14ac:dyDescent="0.25">
      <c r="Q27046" s="30"/>
    </row>
    <row r="27047" spans="17:17" x14ac:dyDescent="0.25">
      <c r="Q27047" s="30"/>
    </row>
    <row r="27048" spans="17:17" x14ac:dyDescent="0.25">
      <c r="Q27048" s="30"/>
    </row>
    <row r="27049" spans="17:17" x14ac:dyDescent="0.25">
      <c r="Q27049" s="30"/>
    </row>
    <row r="27050" spans="17:17" x14ac:dyDescent="0.25">
      <c r="Q27050" s="30"/>
    </row>
    <row r="27051" spans="17:17" x14ac:dyDescent="0.25">
      <c r="Q27051" s="30"/>
    </row>
    <row r="27052" spans="17:17" x14ac:dyDescent="0.25">
      <c r="Q27052" s="30"/>
    </row>
    <row r="27053" spans="17:17" x14ac:dyDescent="0.25">
      <c r="Q27053" s="30"/>
    </row>
    <row r="27054" spans="17:17" x14ac:dyDescent="0.25">
      <c r="Q27054" s="30"/>
    </row>
    <row r="27055" spans="17:17" x14ac:dyDescent="0.25">
      <c r="Q27055" s="30"/>
    </row>
    <row r="27056" spans="17:17" x14ac:dyDescent="0.25">
      <c r="Q27056" s="30"/>
    </row>
    <row r="27057" spans="17:17" x14ac:dyDescent="0.25">
      <c r="Q27057" s="30"/>
    </row>
    <row r="27058" spans="17:17" x14ac:dyDescent="0.25">
      <c r="Q27058" s="30"/>
    </row>
    <row r="27059" spans="17:17" x14ac:dyDescent="0.25">
      <c r="Q27059" s="30"/>
    </row>
    <row r="27060" spans="17:17" x14ac:dyDescent="0.25">
      <c r="Q27060" s="30"/>
    </row>
    <row r="27061" spans="17:17" x14ac:dyDescent="0.25">
      <c r="Q27061" s="30"/>
    </row>
    <row r="27062" spans="17:17" x14ac:dyDescent="0.25">
      <c r="Q27062" s="30"/>
    </row>
    <row r="27063" spans="17:17" x14ac:dyDescent="0.25">
      <c r="Q27063" s="30"/>
    </row>
    <row r="27064" spans="17:17" x14ac:dyDescent="0.25">
      <c r="Q27064" s="30"/>
    </row>
    <row r="27065" spans="17:17" x14ac:dyDescent="0.25">
      <c r="Q27065" s="30"/>
    </row>
    <row r="27066" spans="17:17" x14ac:dyDescent="0.25">
      <c r="Q27066" s="30"/>
    </row>
    <row r="27067" spans="17:17" x14ac:dyDescent="0.25">
      <c r="Q27067" s="30"/>
    </row>
    <row r="27068" spans="17:17" x14ac:dyDescent="0.25">
      <c r="Q27068" s="30"/>
    </row>
    <row r="27069" spans="17:17" x14ac:dyDescent="0.25">
      <c r="Q27069" s="30"/>
    </row>
    <row r="27070" spans="17:17" x14ac:dyDescent="0.25">
      <c r="Q27070" s="30"/>
    </row>
    <row r="27071" spans="17:17" x14ac:dyDescent="0.25">
      <c r="Q27071" s="30"/>
    </row>
    <row r="27072" spans="17:17" x14ac:dyDescent="0.25">
      <c r="Q27072" s="30"/>
    </row>
    <row r="27073" spans="17:17" x14ac:dyDescent="0.25">
      <c r="Q27073" s="30"/>
    </row>
    <row r="27074" spans="17:17" x14ac:dyDescent="0.25">
      <c r="Q27074" s="30"/>
    </row>
    <row r="27075" spans="17:17" x14ac:dyDescent="0.25">
      <c r="Q27075" s="30"/>
    </row>
    <row r="27076" spans="17:17" x14ac:dyDescent="0.25">
      <c r="Q27076" s="30"/>
    </row>
    <row r="27077" spans="17:17" x14ac:dyDescent="0.25">
      <c r="Q27077" s="30"/>
    </row>
    <row r="27078" spans="17:17" x14ac:dyDescent="0.25">
      <c r="Q27078" s="30"/>
    </row>
    <row r="27079" spans="17:17" x14ac:dyDescent="0.25">
      <c r="Q27079" s="30"/>
    </row>
    <row r="27080" spans="17:17" x14ac:dyDescent="0.25">
      <c r="Q27080" s="30"/>
    </row>
    <row r="27081" spans="17:17" x14ac:dyDescent="0.25">
      <c r="Q27081" s="30"/>
    </row>
    <row r="27082" spans="17:17" x14ac:dyDescent="0.25">
      <c r="Q27082" s="30"/>
    </row>
    <row r="27083" spans="17:17" x14ac:dyDescent="0.25">
      <c r="Q27083" s="30"/>
    </row>
    <row r="27084" spans="17:17" x14ac:dyDescent="0.25">
      <c r="Q27084" s="30"/>
    </row>
    <row r="27085" spans="17:17" x14ac:dyDescent="0.25">
      <c r="Q27085" s="30"/>
    </row>
    <row r="27086" spans="17:17" x14ac:dyDescent="0.25">
      <c r="Q27086" s="30"/>
    </row>
    <row r="27087" spans="17:17" x14ac:dyDescent="0.25">
      <c r="Q27087" s="30"/>
    </row>
    <row r="27088" spans="17:17" x14ac:dyDescent="0.25">
      <c r="Q27088" s="30"/>
    </row>
    <row r="27089" spans="17:17" x14ac:dyDescent="0.25">
      <c r="Q27089" s="30"/>
    </row>
    <row r="27090" spans="17:17" x14ac:dyDescent="0.25">
      <c r="Q27090" s="30"/>
    </row>
    <row r="27091" spans="17:17" x14ac:dyDescent="0.25">
      <c r="Q27091" s="30"/>
    </row>
    <row r="27092" spans="17:17" x14ac:dyDescent="0.25">
      <c r="Q27092" s="30"/>
    </row>
    <row r="27093" spans="17:17" x14ac:dyDescent="0.25">
      <c r="Q27093" s="30"/>
    </row>
    <row r="27094" spans="17:17" x14ac:dyDescent="0.25">
      <c r="Q27094" s="30"/>
    </row>
    <row r="27095" spans="17:17" x14ac:dyDescent="0.25">
      <c r="Q27095" s="30"/>
    </row>
    <row r="27096" spans="17:17" x14ac:dyDescent="0.25">
      <c r="Q27096" s="30"/>
    </row>
    <row r="27097" spans="17:17" x14ac:dyDescent="0.25">
      <c r="Q27097" s="30"/>
    </row>
    <row r="27098" spans="17:17" x14ac:dyDescent="0.25">
      <c r="Q27098" s="30"/>
    </row>
    <row r="27099" spans="17:17" x14ac:dyDescent="0.25">
      <c r="Q27099" s="30"/>
    </row>
    <row r="27100" spans="17:17" x14ac:dyDescent="0.25">
      <c r="Q27100" s="30"/>
    </row>
    <row r="27101" spans="17:17" x14ac:dyDescent="0.25">
      <c r="Q27101" s="30"/>
    </row>
    <row r="27102" spans="17:17" x14ac:dyDescent="0.25">
      <c r="Q27102" s="30"/>
    </row>
    <row r="27103" spans="17:17" x14ac:dyDescent="0.25">
      <c r="Q27103" s="30"/>
    </row>
    <row r="27104" spans="17:17" x14ac:dyDescent="0.25">
      <c r="Q27104" s="30"/>
    </row>
    <row r="27105" spans="17:17" x14ac:dyDescent="0.25">
      <c r="Q27105" s="30"/>
    </row>
    <row r="27106" spans="17:17" x14ac:dyDescent="0.25">
      <c r="Q27106" s="30"/>
    </row>
    <row r="27107" spans="17:17" x14ac:dyDescent="0.25">
      <c r="Q27107" s="30"/>
    </row>
    <row r="27108" spans="17:17" x14ac:dyDescent="0.25">
      <c r="Q27108" s="30"/>
    </row>
    <row r="27109" spans="17:17" x14ac:dyDescent="0.25">
      <c r="Q27109" s="30"/>
    </row>
    <row r="27110" spans="17:17" x14ac:dyDescent="0.25">
      <c r="Q27110" s="30"/>
    </row>
    <row r="27111" spans="17:17" x14ac:dyDescent="0.25">
      <c r="Q27111" s="30"/>
    </row>
    <row r="27112" spans="17:17" x14ac:dyDescent="0.25">
      <c r="Q27112" s="30"/>
    </row>
    <row r="27113" spans="17:17" x14ac:dyDescent="0.25">
      <c r="Q27113" s="30"/>
    </row>
    <row r="27114" spans="17:17" x14ac:dyDescent="0.25">
      <c r="Q27114" s="30"/>
    </row>
    <row r="27115" spans="17:17" x14ac:dyDescent="0.25">
      <c r="Q27115" s="30"/>
    </row>
    <row r="27116" spans="17:17" x14ac:dyDescent="0.25">
      <c r="Q27116" s="30"/>
    </row>
    <row r="27117" spans="17:17" x14ac:dyDescent="0.25">
      <c r="Q27117" s="30"/>
    </row>
    <row r="27118" spans="17:17" x14ac:dyDescent="0.25">
      <c r="Q27118" s="30"/>
    </row>
    <row r="27119" spans="17:17" x14ac:dyDescent="0.25">
      <c r="Q27119" s="30"/>
    </row>
    <row r="27120" spans="17:17" x14ac:dyDescent="0.25">
      <c r="Q27120" s="30"/>
    </row>
    <row r="27121" spans="17:17" x14ac:dyDescent="0.25">
      <c r="Q27121" s="30"/>
    </row>
    <row r="27122" spans="17:17" x14ac:dyDescent="0.25">
      <c r="Q27122" s="30"/>
    </row>
    <row r="27123" spans="17:17" x14ac:dyDescent="0.25">
      <c r="Q27123" s="30"/>
    </row>
    <row r="27124" spans="17:17" x14ac:dyDescent="0.25">
      <c r="Q27124" s="30"/>
    </row>
    <row r="27125" spans="17:17" x14ac:dyDescent="0.25">
      <c r="Q27125" s="30"/>
    </row>
    <row r="27126" spans="17:17" x14ac:dyDescent="0.25">
      <c r="Q27126" s="30"/>
    </row>
    <row r="27127" spans="17:17" x14ac:dyDescent="0.25">
      <c r="Q27127" s="30"/>
    </row>
    <row r="27128" spans="17:17" x14ac:dyDescent="0.25">
      <c r="Q27128" s="30"/>
    </row>
    <row r="27129" spans="17:17" x14ac:dyDescent="0.25">
      <c r="Q27129" s="30"/>
    </row>
    <row r="27130" spans="17:17" x14ac:dyDescent="0.25">
      <c r="Q27130" s="30"/>
    </row>
    <row r="27131" spans="17:17" x14ac:dyDescent="0.25">
      <c r="Q27131" s="30"/>
    </row>
    <row r="27132" spans="17:17" x14ac:dyDescent="0.25">
      <c r="Q27132" s="30"/>
    </row>
    <row r="27133" spans="17:17" x14ac:dyDescent="0.25">
      <c r="Q27133" s="30"/>
    </row>
    <row r="27134" spans="17:17" x14ac:dyDescent="0.25">
      <c r="Q27134" s="30"/>
    </row>
    <row r="27135" spans="17:17" x14ac:dyDescent="0.25">
      <c r="Q27135" s="30"/>
    </row>
    <row r="27136" spans="17:17" x14ac:dyDescent="0.25">
      <c r="Q27136" s="30"/>
    </row>
    <row r="27137" spans="17:17" x14ac:dyDescent="0.25">
      <c r="Q27137" s="30"/>
    </row>
    <row r="27138" spans="17:17" x14ac:dyDescent="0.25">
      <c r="Q27138" s="30"/>
    </row>
    <row r="27139" spans="17:17" x14ac:dyDescent="0.25">
      <c r="Q27139" s="30"/>
    </row>
    <row r="27140" spans="17:17" x14ac:dyDescent="0.25">
      <c r="Q27140" s="30"/>
    </row>
    <row r="27141" spans="17:17" x14ac:dyDescent="0.25">
      <c r="Q27141" s="30"/>
    </row>
    <row r="27142" spans="17:17" x14ac:dyDescent="0.25">
      <c r="Q27142" s="30"/>
    </row>
    <row r="27143" spans="17:17" x14ac:dyDescent="0.25">
      <c r="Q27143" s="30"/>
    </row>
    <row r="27144" spans="17:17" x14ac:dyDescent="0.25">
      <c r="Q27144" s="30"/>
    </row>
    <row r="27145" spans="17:17" x14ac:dyDescent="0.25">
      <c r="Q27145" s="30"/>
    </row>
    <row r="27146" spans="17:17" x14ac:dyDescent="0.25">
      <c r="Q27146" s="30"/>
    </row>
    <row r="27147" spans="17:17" x14ac:dyDescent="0.25">
      <c r="Q27147" s="30"/>
    </row>
    <row r="27148" spans="17:17" x14ac:dyDescent="0.25">
      <c r="Q27148" s="30"/>
    </row>
    <row r="27149" spans="17:17" x14ac:dyDescent="0.25">
      <c r="Q27149" s="30"/>
    </row>
    <row r="27150" spans="17:17" x14ac:dyDescent="0.25">
      <c r="Q27150" s="30"/>
    </row>
    <row r="27151" spans="17:17" x14ac:dyDescent="0.25">
      <c r="Q27151" s="30"/>
    </row>
    <row r="27152" spans="17:17" x14ac:dyDescent="0.25">
      <c r="Q27152" s="30"/>
    </row>
    <row r="27153" spans="17:17" x14ac:dyDescent="0.25">
      <c r="Q27153" s="30"/>
    </row>
    <row r="27154" spans="17:17" x14ac:dyDescent="0.25">
      <c r="Q27154" s="30"/>
    </row>
    <row r="27155" spans="17:17" x14ac:dyDescent="0.25">
      <c r="Q27155" s="30"/>
    </row>
    <row r="27156" spans="17:17" x14ac:dyDescent="0.25">
      <c r="Q27156" s="30"/>
    </row>
    <row r="27157" spans="17:17" x14ac:dyDescent="0.25">
      <c r="Q27157" s="30"/>
    </row>
    <row r="27158" spans="17:17" x14ac:dyDescent="0.25">
      <c r="Q27158" s="30"/>
    </row>
    <row r="27159" spans="17:17" x14ac:dyDescent="0.25">
      <c r="Q27159" s="30"/>
    </row>
    <row r="27160" spans="17:17" x14ac:dyDescent="0.25">
      <c r="Q27160" s="30"/>
    </row>
    <row r="27161" spans="17:17" x14ac:dyDescent="0.25">
      <c r="Q27161" s="30"/>
    </row>
    <row r="27162" spans="17:17" x14ac:dyDescent="0.25">
      <c r="Q27162" s="30"/>
    </row>
    <row r="27163" spans="17:17" x14ac:dyDescent="0.25">
      <c r="Q27163" s="30"/>
    </row>
    <row r="27164" spans="17:17" x14ac:dyDescent="0.25">
      <c r="Q27164" s="30"/>
    </row>
    <row r="27165" spans="17:17" x14ac:dyDescent="0.25">
      <c r="Q27165" s="30"/>
    </row>
    <row r="27166" spans="17:17" x14ac:dyDescent="0.25">
      <c r="Q27166" s="30"/>
    </row>
    <row r="27167" spans="17:17" x14ac:dyDescent="0.25">
      <c r="Q27167" s="30"/>
    </row>
    <row r="27168" spans="17:17" x14ac:dyDescent="0.25">
      <c r="Q27168" s="30"/>
    </row>
    <row r="27169" spans="17:17" x14ac:dyDescent="0.25">
      <c r="Q27169" s="30"/>
    </row>
    <row r="27170" spans="17:17" x14ac:dyDescent="0.25">
      <c r="Q27170" s="30"/>
    </row>
    <row r="27171" spans="17:17" x14ac:dyDescent="0.25">
      <c r="Q27171" s="30"/>
    </row>
    <row r="27172" spans="17:17" x14ac:dyDescent="0.25">
      <c r="Q27172" s="30"/>
    </row>
    <row r="27173" spans="17:17" x14ac:dyDescent="0.25">
      <c r="Q27173" s="30"/>
    </row>
    <row r="27174" spans="17:17" x14ac:dyDescent="0.25">
      <c r="Q27174" s="30"/>
    </row>
    <row r="27175" spans="17:17" x14ac:dyDescent="0.25">
      <c r="Q27175" s="30"/>
    </row>
    <row r="27176" spans="17:17" x14ac:dyDescent="0.25">
      <c r="Q27176" s="30"/>
    </row>
    <row r="27177" spans="17:17" x14ac:dyDescent="0.25">
      <c r="Q27177" s="30"/>
    </row>
    <row r="27178" spans="17:17" x14ac:dyDescent="0.25">
      <c r="Q27178" s="30"/>
    </row>
    <row r="27179" spans="17:17" x14ac:dyDescent="0.25">
      <c r="Q27179" s="30"/>
    </row>
    <row r="27180" spans="17:17" x14ac:dyDescent="0.25">
      <c r="Q27180" s="30"/>
    </row>
    <row r="27181" spans="17:17" x14ac:dyDescent="0.25">
      <c r="Q27181" s="30"/>
    </row>
    <row r="27182" spans="17:17" x14ac:dyDescent="0.25">
      <c r="Q27182" s="30"/>
    </row>
    <row r="27183" spans="17:17" x14ac:dyDescent="0.25">
      <c r="Q27183" s="30"/>
    </row>
    <row r="27184" spans="17:17" x14ac:dyDescent="0.25">
      <c r="Q27184" s="30"/>
    </row>
    <row r="27185" spans="17:17" x14ac:dyDescent="0.25">
      <c r="Q27185" s="30"/>
    </row>
    <row r="27186" spans="17:17" x14ac:dyDescent="0.25">
      <c r="Q27186" s="30"/>
    </row>
    <row r="27187" spans="17:17" x14ac:dyDescent="0.25">
      <c r="Q27187" s="30"/>
    </row>
    <row r="27188" spans="17:17" x14ac:dyDescent="0.25">
      <c r="Q27188" s="30"/>
    </row>
    <row r="27189" spans="17:17" x14ac:dyDescent="0.25">
      <c r="Q27189" s="30"/>
    </row>
    <row r="27190" spans="17:17" x14ac:dyDescent="0.25">
      <c r="Q27190" s="30"/>
    </row>
    <row r="27191" spans="17:17" x14ac:dyDescent="0.25">
      <c r="Q27191" s="30"/>
    </row>
    <row r="27192" spans="17:17" x14ac:dyDescent="0.25">
      <c r="Q27192" s="30"/>
    </row>
    <row r="27193" spans="17:17" x14ac:dyDescent="0.25">
      <c r="Q27193" s="30"/>
    </row>
    <row r="27194" spans="17:17" x14ac:dyDescent="0.25">
      <c r="Q27194" s="30"/>
    </row>
    <row r="27195" spans="17:17" x14ac:dyDescent="0.25">
      <c r="Q27195" s="30"/>
    </row>
    <row r="27196" spans="17:17" x14ac:dyDescent="0.25">
      <c r="Q27196" s="30"/>
    </row>
    <row r="27197" spans="17:17" x14ac:dyDescent="0.25">
      <c r="Q27197" s="30"/>
    </row>
    <row r="27198" spans="17:17" x14ac:dyDescent="0.25">
      <c r="Q27198" s="30"/>
    </row>
    <row r="27199" spans="17:17" x14ac:dyDescent="0.25">
      <c r="Q27199" s="30"/>
    </row>
    <row r="27200" spans="17:17" x14ac:dyDescent="0.25">
      <c r="Q27200" s="30"/>
    </row>
    <row r="27201" spans="17:17" x14ac:dyDescent="0.25">
      <c r="Q27201" s="30"/>
    </row>
    <row r="27202" spans="17:17" x14ac:dyDescent="0.25">
      <c r="Q27202" s="30"/>
    </row>
    <row r="27203" spans="17:17" x14ac:dyDescent="0.25">
      <c r="Q27203" s="30"/>
    </row>
    <row r="27204" spans="17:17" x14ac:dyDescent="0.25">
      <c r="Q27204" s="30"/>
    </row>
    <row r="27205" spans="17:17" x14ac:dyDescent="0.25">
      <c r="Q27205" s="30"/>
    </row>
    <row r="27206" spans="17:17" x14ac:dyDescent="0.25">
      <c r="Q27206" s="30"/>
    </row>
    <row r="27207" spans="17:17" x14ac:dyDescent="0.25">
      <c r="Q27207" s="30"/>
    </row>
    <row r="27208" spans="17:17" x14ac:dyDescent="0.25">
      <c r="Q27208" s="30"/>
    </row>
    <row r="27209" spans="17:17" x14ac:dyDescent="0.25">
      <c r="Q27209" s="30"/>
    </row>
    <row r="27210" spans="17:17" x14ac:dyDescent="0.25">
      <c r="Q27210" s="30"/>
    </row>
    <row r="27211" spans="17:17" x14ac:dyDescent="0.25">
      <c r="Q27211" s="30"/>
    </row>
    <row r="27212" spans="17:17" x14ac:dyDescent="0.25">
      <c r="Q27212" s="30"/>
    </row>
    <row r="27213" spans="17:17" x14ac:dyDescent="0.25">
      <c r="Q27213" s="30"/>
    </row>
    <row r="27214" spans="17:17" x14ac:dyDescent="0.25">
      <c r="Q27214" s="30"/>
    </row>
    <row r="27215" spans="17:17" x14ac:dyDescent="0.25">
      <c r="Q27215" s="30"/>
    </row>
    <row r="27216" spans="17:17" x14ac:dyDescent="0.25">
      <c r="Q27216" s="30"/>
    </row>
    <row r="27217" spans="17:17" x14ac:dyDescent="0.25">
      <c r="Q27217" s="30"/>
    </row>
    <row r="27218" spans="17:17" x14ac:dyDescent="0.25">
      <c r="Q27218" s="30"/>
    </row>
    <row r="27219" spans="17:17" x14ac:dyDescent="0.25">
      <c r="Q27219" s="30"/>
    </row>
    <row r="27220" spans="17:17" x14ac:dyDescent="0.25">
      <c r="Q27220" s="30"/>
    </row>
    <row r="27221" spans="17:17" x14ac:dyDescent="0.25">
      <c r="Q27221" s="30"/>
    </row>
    <row r="27222" spans="17:17" x14ac:dyDescent="0.25">
      <c r="Q27222" s="30"/>
    </row>
    <row r="27223" spans="17:17" x14ac:dyDescent="0.25">
      <c r="Q27223" s="30"/>
    </row>
    <row r="27224" spans="17:17" x14ac:dyDescent="0.25">
      <c r="Q27224" s="30"/>
    </row>
    <row r="27225" spans="17:17" x14ac:dyDescent="0.25">
      <c r="Q27225" s="30"/>
    </row>
    <row r="27226" spans="17:17" x14ac:dyDescent="0.25">
      <c r="Q27226" s="30"/>
    </row>
    <row r="27227" spans="17:17" x14ac:dyDescent="0.25">
      <c r="Q27227" s="30"/>
    </row>
    <row r="27228" spans="17:17" x14ac:dyDescent="0.25">
      <c r="Q27228" s="30"/>
    </row>
    <row r="27229" spans="17:17" x14ac:dyDescent="0.25">
      <c r="Q27229" s="30"/>
    </row>
    <row r="27230" spans="17:17" x14ac:dyDescent="0.25">
      <c r="Q27230" s="30"/>
    </row>
    <row r="27231" spans="17:17" x14ac:dyDescent="0.25">
      <c r="Q27231" s="30"/>
    </row>
    <row r="27232" spans="17:17" x14ac:dyDescent="0.25">
      <c r="Q27232" s="30"/>
    </row>
    <row r="27233" spans="17:17" x14ac:dyDescent="0.25">
      <c r="Q27233" s="30"/>
    </row>
    <row r="27234" spans="17:17" x14ac:dyDescent="0.25">
      <c r="Q27234" s="30"/>
    </row>
    <row r="27235" spans="17:17" x14ac:dyDescent="0.25">
      <c r="Q27235" s="30"/>
    </row>
    <row r="27236" spans="17:17" x14ac:dyDescent="0.25">
      <c r="Q27236" s="30"/>
    </row>
    <row r="27237" spans="17:17" x14ac:dyDescent="0.25">
      <c r="Q27237" s="30"/>
    </row>
    <row r="27238" spans="17:17" x14ac:dyDescent="0.25">
      <c r="Q27238" s="30"/>
    </row>
    <row r="27239" spans="17:17" x14ac:dyDescent="0.25">
      <c r="Q27239" s="30"/>
    </row>
    <row r="27240" spans="17:17" x14ac:dyDescent="0.25">
      <c r="Q27240" s="30"/>
    </row>
    <row r="27241" spans="17:17" x14ac:dyDescent="0.25">
      <c r="Q27241" s="30"/>
    </row>
    <row r="27242" spans="17:17" x14ac:dyDescent="0.25">
      <c r="Q27242" s="30"/>
    </row>
    <row r="27243" spans="17:17" x14ac:dyDescent="0.25">
      <c r="Q27243" s="30"/>
    </row>
    <row r="27244" spans="17:17" x14ac:dyDescent="0.25">
      <c r="Q27244" s="30"/>
    </row>
    <row r="27245" spans="17:17" x14ac:dyDescent="0.25">
      <c r="Q27245" s="30"/>
    </row>
    <row r="27246" spans="17:17" x14ac:dyDescent="0.25">
      <c r="Q27246" s="30"/>
    </row>
    <row r="27247" spans="17:17" x14ac:dyDescent="0.25">
      <c r="Q27247" s="30"/>
    </row>
    <row r="27248" spans="17:17" x14ac:dyDescent="0.25">
      <c r="Q27248" s="30"/>
    </row>
    <row r="27249" spans="17:17" x14ac:dyDescent="0.25">
      <c r="Q27249" s="30"/>
    </row>
    <row r="27250" spans="17:17" x14ac:dyDescent="0.25">
      <c r="Q27250" s="30"/>
    </row>
    <row r="27251" spans="17:17" x14ac:dyDescent="0.25">
      <c r="Q27251" s="30"/>
    </row>
    <row r="27252" spans="17:17" x14ac:dyDescent="0.25">
      <c r="Q27252" s="30"/>
    </row>
    <row r="27253" spans="17:17" x14ac:dyDescent="0.25">
      <c r="Q27253" s="30"/>
    </row>
    <row r="27254" spans="17:17" x14ac:dyDescent="0.25">
      <c r="Q27254" s="30"/>
    </row>
    <row r="27255" spans="17:17" x14ac:dyDescent="0.25">
      <c r="Q27255" s="30"/>
    </row>
    <row r="27256" spans="17:17" x14ac:dyDescent="0.25">
      <c r="Q27256" s="30"/>
    </row>
    <row r="27257" spans="17:17" x14ac:dyDescent="0.25">
      <c r="Q27257" s="30"/>
    </row>
    <row r="27258" spans="17:17" x14ac:dyDescent="0.25">
      <c r="Q27258" s="30"/>
    </row>
    <row r="27259" spans="17:17" x14ac:dyDescent="0.25">
      <c r="Q27259" s="30"/>
    </row>
    <row r="27260" spans="17:17" x14ac:dyDescent="0.25">
      <c r="Q27260" s="30"/>
    </row>
    <row r="27261" spans="17:17" x14ac:dyDescent="0.25">
      <c r="Q27261" s="30"/>
    </row>
    <row r="27262" spans="17:17" x14ac:dyDescent="0.25">
      <c r="Q27262" s="30"/>
    </row>
    <row r="27263" spans="17:17" x14ac:dyDescent="0.25">
      <c r="Q27263" s="30"/>
    </row>
    <row r="27264" spans="17:17" x14ac:dyDescent="0.25">
      <c r="Q27264" s="30"/>
    </row>
    <row r="27265" spans="17:17" x14ac:dyDescent="0.25">
      <c r="Q27265" s="30"/>
    </row>
    <row r="27266" spans="17:17" x14ac:dyDescent="0.25">
      <c r="Q27266" s="30"/>
    </row>
    <row r="27267" spans="17:17" x14ac:dyDescent="0.25">
      <c r="Q27267" s="30"/>
    </row>
    <row r="27268" spans="17:17" x14ac:dyDescent="0.25">
      <c r="Q27268" s="30"/>
    </row>
    <row r="27269" spans="17:17" x14ac:dyDescent="0.25">
      <c r="Q27269" s="30"/>
    </row>
    <row r="27270" spans="17:17" x14ac:dyDescent="0.25">
      <c r="Q27270" s="30"/>
    </row>
    <row r="27271" spans="17:17" x14ac:dyDescent="0.25">
      <c r="Q27271" s="30"/>
    </row>
    <row r="27272" spans="17:17" x14ac:dyDescent="0.25">
      <c r="Q27272" s="30"/>
    </row>
    <row r="27273" spans="17:17" x14ac:dyDescent="0.25">
      <c r="Q27273" s="30"/>
    </row>
    <row r="27274" spans="17:17" x14ac:dyDescent="0.25">
      <c r="Q27274" s="30"/>
    </row>
    <row r="27275" spans="17:17" x14ac:dyDescent="0.25">
      <c r="Q27275" s="30"/>
    </row>
    <row r="27276" spans="17:17" x14ac:dyDescent="0.25">
      <c r="Q27276" s="30"/>
    </row>
    <row r="27277" spans="17:17" x14ac:dyDescent="0.25">
      <c r="Q27277" s="30"/>
    </row>
    <row r="27278" spans="17:17" x14ac:dyDescent="0.25">
      <c r="Q27278" s="30"/>
    </row>
    <row r="27279" spans="17:17" x14ac:dyDescent="0.25">
      <c r="Q27279" s="30"/>
    </row>
    <row r="27280" spans="17:17" x14ac:dyDescent="0.25">
      <c r="Q27280" s="30"/>
    </row>
    <row r="27281" spans="17:17" x14ac:dyDescent="0.25">
      <c r="Q27281" s="30"/>
    </row>
    <row r="27282" spans="17:17" x14ac:dyDescent="0.25">
      <c r="Q27282" s="30"/>
    </row>
    <row r="27283" spans="17:17" x14ac:dyDescent="0.25">
      <c r="Q27283" s="30"/>
    </row>
    <row r="27284" spans="17:17" x14ac:dyDescent="0.25">
      <c r="Q27284" s="30"/>
    </row>
    <row r="27285" spans="17:17" x14ac:dyDescent="0.25">
      <c r="Q27285" s="30"/>
    </row>
    <row r="27286" spans="17:17" x14ac:dyDescent="0.25">
      <c r="Q27286" s="30"/>
    </row>
    <row r="27287" spans="17:17" x14ac:dyDescent="0.25">
      <c r="Q27287" s="30"/>
    </row>
    <row r="27288" spans="17:17" x14ac:dyDescent="0.25">
      <c r="Q27288" s="30"/>
    </row>
    <row r="27289" spans="17:17" x14ac:dyDescent="0.25">
      <c r="Q27289" s="30"/>
    </row>
    <row r="27290" spans="17:17" x14ac:dyDescent="0.25">
      <c r="Q27290" s="30"/>
    </row>
    <row r="27291" spans="17:17" x14ac:dyDescent="0.25">
      <c r="Q27291" s="30"/>
    </row>
    <row r="27292" spans="17:17" x14ac:dyDescent="0.25">
      <c r="Q27292" s="30"/>
    </row>
    <row r="27293" spans="17:17" x14ac:dyDescent="0.25">
      <c r="Q27293" s="30"/>
    </row>
    <row r="27294" spans="17:17" x14ac:dyDescent="0.25">
      <c r="Q27294" s="30"/>
    </row>
    <row r="27295" spans="17:17" x14ac:dyDescent="0.25">
      <c r="Q27295" s="30"/>
    </row>
    <row r="27296" spans="17:17" x14ac:dyDescent="0.25">
      <c r="Q27296" s="30"/>
    </row>
    <row r="27297" spans="17:17" x14ac:dyDescent="0.25">
      <c r="Q27297" s="30"/>
    </row>
    <row r="27298" spans="17:17" x14ac:dyDescent="0.25">
      <c r="Q27298" s="30"/>
    </row>
    <row r="27299" spans="17:17" x14ac:dyDescent="0.25">
      <c r="Q27299" s="30"/>
    </row>
    <row r="27300" spans="17:17" x14ac:dyDescent="0.25">
      <c r="Q27300" s="30"/>
    </row>
    <row r="27301" spans="17:17" x14ac:dyDescent="0.25">
      <c r="Q27301" s="30"/>
    </row>
    <row r="27302" spans="17:17" x14ac:dyDescent="0.25">
      <c r="Q27302" s="30"/>
    </row>
    <row r="27303" spans="17:17" x14ac:dyDescent="0.25">
      <c r="Q27303" s="30"/>
    </row>
    <row r="27304" spans="17:17" x14ac:dyDescent="0.25">
      <c r="Q27304" s="30"/>
    </row>
    <row r="27305" spans="17:17" x14ac:dyDescent="0.25">
      <c r="Q27305" s="30"/>
    </row>
    <row r="27306" spans="17:17" x14ac:dyDescent="0.25">
      <c r="Q27306" s="30"/>
    </row>
    <row r="27307" spans="17:17" x14ac:dyDescent="0.25">
      <c r="Q27307" s="30"/>
    </row>
    <row r="27308" spans="17:17" x14ac:dyDescent="0.25">
      <c r="Q27308" s="30"/>
    </row>
    <row r="27309" spans="17:17" x14ac:dyDescent="0.25">
      <c r="Q27309" s="30"/>
    </row>
    <row r="27310" spans="17:17" x14ac:dyDescent="0.25">
      <c r="Q27310" s="30"/>
    </row>
    <row r="27311" spans="17:17" x14ac:dyDescent="0.25">
      <c r="Q27311" s="30"/>
    </row>
    <row r="27312" spans="17:17" x14ac:dyDescent="0.25">
      <c r="Q27312" s="30"/>
    </row>
    <row r="27313" spans="17:17" x14ac:dyDescent="0.25">
      <c r="Q27313" s="30"/>
    </row>
    <row r="27314" spans="17:17" x14ac:dyDescent="0.25">
      <c r="Q27314" s="30"/>
    </row>
    <row r="27315" spans="17:17" x14ac:dyDescent="0.25">
      <c r="Q27315" s="30"/>
    </row>
    <row r="27316" spans="17:17" x14ac:dyDescent="0.25">
      <c r="Q27316" s="30"/>
    </row>
    <row r="27317" spans="17:17" x14ac:dyDescent="0.25">
      <c r="Q27317" s="30"/>
    </row>
    <row r="27318" spans="17:17" x14ac:dyDescent="0.25">
      <c r="Q27318" s="30"/>
    </row>
    <row r="27319" spans="17:17" x14ac:dyDescent="0.25">
      <c r="Q27319" s="30"/>
    </row>
    <row r="27320" spans="17:17" x14ac:dyDescent="0.25">
      <c r="Q27320" s="30"/>
    </row>
    <row r="27321" spans="17:17" x14ac:dyDescent="0.25">
      <c r="Q27321" s="30"/>
    </row>
    <row r="27322" spans="17:17" x14ac:dyDescent="0.25">
      <c r="Q27322" s="30"/>
    </row>
    <row r="27323" spans="17:17" x14ac:dyDescent="0.25">
      <c r="Q27323" s="30"/>
    </row>
    <row r="27324" spans="17:17" x14ac:dyDescent="0.25">
      <c r="Q27324" s="30"/>
    </row>
    <row r="27325" spans="17:17" x14ac:dyDescent="0.25">
      <c r="Q27325" s="30"/>
    </row>
    <row r="27326" spans="17:17" x14ac:dyDescent="0.25">
      <c r="Q27326" s="30"/>
    </row>
    <row r="27327" spans="17:17" x14ac:dyDescent="0.25">
      <c r="Q27327" s="30"/>
    </row>
    <row r="27328" spans="17:17" x14ac:dyDescent="0.25">
      <c r="Q27328" s="30"/>
    </row>
    <row r="27329" spans="17:17" x14ac:dyDescent="0.25">
      <c r="Q27329" s="30"/>
    </row>
    <row r="27330" spans="17:17" x14ac:dyDescent="0.25">
      <c r="Q27330" s="30"/>
    </row>
    <row r="27331" spans="17:17" x14ac:dyDescent="0.25">
      <c r="Q27331" s="30"/>
    </row>
    <row r="27332" spans="17:17" x14ac:dyDescent="0.25">
      <c r="Q27332" s="30"/>
    </row>
    <row r="27333" spans="17:17" x14ac:dyDescent="0.25">
      <c r="Q27333" s="30"/>
    </row>
    <row r="27334" spans="17:17" x14ac:dyDescent="0.25">
      <c r="Q27334" s="30"/>
    </row>
    <row r="27335" spans="17:17" x14ac:dyDescent="0.25">
      <c r="Q27335" s="30"/>
    </row>
    <row r="27336" spans="17:17" x14ac:dyDescent="0.25">
      <c r="Q27336" s="30"/>
    </row>
    <row r="27337" spans="17:17" x14ac:dyDescent="0.25">
      <c r="Q27337" s="30"/>
    </row>
    <row r="27338" spans="17:17" x14ac:dyDescent="0.25">
      <c r="Q27338" s="30"/>
    </row>
    <row r="27339" spans="17:17" x14ac:dyDescent="0.25">
      <c r="Q27339" s="30"/>
    </row>
    <row r="27340" spans="17:17" x14ac:dyDescent="0.25">
      <c r="Q27340" s="30"/>
    </row>
    <row r="27341" spans="17:17" x14ac:dyDescent="0.25">
      <c r="Q27341" s="30"/>
    </row>
    <row r="27342" spans="17:17" x14ac:dyDescent="0.25">
      <c r="Q27342" s="30"/>
    </row>
    <row r="27343" spans="17:17" x14ac:dyDescent="0.25">
      <c r="Q27343" s="30"/>
    </row>
    <row r="27344" spans="17:17" x14ac:dyDescent="0.25">
      <c r="Q27344" s="30"/>
    </row>
    <row r="27345" spans="17:17" x14ac:dyDescent="0.25">
      <c r="Q27345" s="30"/>
    </row>
    <row r="27346" spans="17:17" x14ac:dyDescent="0.25">
      <c r="Q27346" s="30"/>
    </row>
    <row r="27347" spans="17:17" x14ac:dyDescent="0.25">
      <c r="Q27347" s="30"/>
    </row>
    <row r="27348" spans="17:17" x14ac:dyDescent="0.25">
      <c r="Q27348" s="30"/>
    </row>
    <row r="27349" spans="17:17" x14ac:dyDescent="0.25">
      <c r="Q27349" s="30"/>
    </row>
    <row r="27350" spans="17:17" x14ac:dyDescent="0.25">
      <c r="Q27350" s="30"/>
    </row>
    <row r="27351" spans="17:17" x14ac:dyDescent="0.25">
      <c r="Q27351" s="30"/>
    </row>
    <row r="27352" spans="17:17" x14ac:dyDescent="0.25">
      <c r="Q27352" s="30"/>
    </row>
    <row r="27353" spans="17:17" x14ac:dyDescent="0.25">
      <c r="Q27353" s="30"/>
    </row>
    <row r="27354" spans="17:17" x14ac:dyDescent="0.25">
      <c r="Q27354" s="30"/>
    </row>
    <row r="27355" spans="17:17" x14ac:dyDescent="0.25">
      <c r="Q27355" s="30"/>
    </row>
    <row r="27356" spans="17:17" x14ac:dyDescent="0.25">
      <c r="Q27356" s="30"/>
    </row>
    <row r="27357" spans="17:17" x14ac:dyDescent="0.25">
      <c r="Q27357" s="30"/>
    </row>
    <row r="27358" spans="17:17" x14ac:dyDescent="0.25">
      <c r="Q27358" s="30"/>
    </row>
    <row r="27359" spans="17:17" x14ac:dyDescent="0.25">
      <c r="Q27359" s="30"/>
    </row>
    <row r="27360" spans="17:17" x14ac:dyDescent="0.25">
      <c r="Q27360" s="30"/>
    </row>
    <row r="27361" spans="17:17" x14ac:dyDescent="0.25">
      <c r="Q27361" s="30"/>
    </row>
    <row r="27362" spans="17:17" x14ac:dyDescent="0.25">
      <c r="Q27362" s="30"/>
    </row>
    <row r="27363" spans="17:17" x14ac:dyDescent="0.25">
      <c r="Q27363" s="30"/>
    </row>
    <row r="27364" spans="17:17" x14ac:dyDescent="0.25">
      <c r="Q27364" s="30"/>
    </row>
    <row r="27365" spans="17:17" x14ac:dyDescent="0.25">
      <c r="Q27365" s="30"/>
    </row>
    <row r="27366" spans="17:17" x14ac:dyDescent="0.25">
      <c r="Q27366" s="30"/>
    </row>
    <row r="27367" spans="17:17" x14ac:dyDescent="0.25">
      <c r="Q27367" s="30"/>
    </row>
    <row r="27368" spans="17:17" x14ac:dyDescent="0.25">
      <c r="Q27368" s="30"/>
    </row>
    <row r="27369" spans="17:17" x14ac:dyDescent="0.25">
      <c r="Q27369" s="30"/>
    </row>
    <row r="27370" spans="17:17" x14ac:dyDescent="0.25">
      <c r="Q27370" s="30"/>
    </row>
    <row r="27371" spans="17:17" x14ac:dyDescent="0.25">
      <c r="Q27371" s="30"/>
    </row>
    <row r="27372" spans="17:17" x14ac:dyDescent="0.25">
      <c r="Q27372" s="30"/>
    </row>
    <row r="27373" spans="17:17" x14ac:dyDescent="0.25">
      <c r="Q27373" s="30"/>
    </row>
    <row r="27374" spans="17:17" x14ac:dyDescent="0.25">
      <c r="Q27374" s="30"/>
    </row>
    <row r="27375" spans="17:17" x14ac:dyDescent="0.25">
      <c r="Q27375" s="30"/>
    </row>
    <row r="27376" spans="17:17" x14ac:dyDescent="0.25">
      <c r="Q27376" s="30"/>
    </row>
    <row r="27377" spans="17:17" x14ac:dyDescent="0.25">
      <c r="Q27377" s="30"/>
    </row>
    <row r="27378" spans="17:17" x14ac:dyDescent="0.25">
      <c r="Q27378" s="30"/>
    </row>
    <row r="27379" spans="17:17" x14ac:dyDescent="0.25">
      <c r="Q27379" s="30"/>
    </row>
    <row r="27380" spans="17:17" x14ac:dyDescent="0.25">
      <c r="Q27380" s="30"/>
    </row>
    <row r="27381" spans="17:17" x14ac:dyDescent="0.25">
      <c r="Q27381" s="30"/>
    </row>
    <row r="27382" spans="17:17" x14ac:dyDescent="0.25">
      <c r="Q27382" s="30"/>
    </row>
    <row r="27383" spans="17:17" x14ac:dyDescent="0.25">
      <c r="Q27383" s="30"/>
    </row>
    <row r="27384" spans="17:17" x14ac:dyDescent="0.25">
      <c r="Q27384" s="30"/>
    </row>
    <row r="27385" spans="17:17" x14ac:dyDescent="0.25">
      <c r="Q27385" s="30"/>
    </row>
    <row r="27386" spans="17:17" x14ac:dyDescent="0.25">
      <c r="Q27386" s="30"/>
    </row>
    <row r="27387" spans="17:17" x14ac:dyDescent="0.25">
      <c r="Q27387" s="30"/>
    </row>
    <row r="27388" spans="17:17" x14ac:dyDescent="0.25">
      <c r="Q27388" s="30"/>
    </row>
    <row r="27389" spans="17:17" x14ac:dyDescent="0.25">
      <c r="Q27389" s="30"/>
    </row>
    <row r="27390" spans="17:17" x14ac:dyDescent="0.25">
      <c r="Q27390" s="30"/>
    </row>
    <row r="27391" spans="17:17" x14ac:dyDescent="0.25">
      <c r="Q27391" s="30"/>
    </row>
    <row r="27392" spans="17:17" x14ac:dyDescent="0.25">
      <c r="Q27392" s="30"/>
    </row>
    <row r="27393" spans="17:17" x14ac:dyDescent="0.25">
      <c r="Q27393" s="30"/>
    </row>
    <row r="27394" spans="17:17" x14ac:dyDescent="0.25">
      <c r="Q27394" s="30"/>
    </row>
    <row r="27395" spans="17:17" x14ac:dyDescent="0.25">
      <c r="Q27395" s="30"/>
    </row>
    <row r="27396" spans="17:17" x14ac:dyDescent="0.25">
      <c r="Q27396" s="30"/>
    </row>
    <row r="27397" spans="17:17" x14ac:dyDescent="0.25">
      <c r="Q27397" s="30"/>
    </row>
    <row r="27398" spans="17:17" x14ac:dyDescent="0.25">
      <c r="Q27398" s="30"/>
    </row>
    <row r="27399" spans="17:17" x14ac:dyDescent="0.25">
      <c r="Q27399" s="30"/>
    </row>
    <row r="27400" spans="17:17" x14ac:dyDescent="0.25">
      <c r="Q27400" s="30"/>
    </row>
    <row r="27401" spans="17:17" x14ac:dyDescent="0.25">
      <c r="Q27401" s="30"/>
    </row>
    <row r="27402" spans="17:17" x14ac:dyDescent="0.25">
      <c r="Q27402" s="30"/>
    </row>
    <row r="27403" spans="17:17" x14ac:dyDescent="0.25">
      <c r="Q27403" s="30"/>
    </row>
    <row r="27404" spans="17:17" x14ac:dyDescent="0.25">
      <c r="Q27404" s="30"/>
    </row>
    <row r="27405" spans="17:17" x14ac:dyDescent="0.25">
      <c r="Q27405" s="30"/>
    </row>
    <row r="27406" spans="17:17" x14ac:dyDescent="0.25">
      <c r="Q27406" s="30"/>
    </row>
    <row r="27407" spans="17:17" x14ac:dyDescent="0.25">
      <c r="Q27407" s="30"/>
    </row>
    <row r="27408" spans="17:17" x14ac:dyDescent="0.25">
      <c r="Q27408" s="30"/>
    </row>
    <row r="27409" spans="17:17" x14ac:dyDescent="0.25">
      <c r="Q27409" s="30"/>
    </row>
    <row r="27410" spans="17:17" x14ac:dyDescent="0.25">
      <c r="Q27410" s="30"/>
    </row>
    <row r="27411" spans="17:17" x14ac:dyDescent="0.25">
      <c r="Q27411" s="30"/>
    </row>
    <row r="27412" spans="17:17" x14ac:dyDescent="0.25">
      <c r="Q27412" s="30"/>
    </row>
    <row r="27413" spans="17:17" x14ac:dyDescent="0.25">
      <c r="Q27413" s="30"/>
    </row>
    <row r="27414" spans="17:17" x14ac:dyDescent="0.25">
      <c r="Q27414" s="30"/>
    </row>
    <row r="27415" spans="17:17" x14ac:dyDescent="0.25">
      <c r="Q27415" s="30"/>
    </row>
    <row r="27416" spans="17:17" x14ac:dyDescent="0.25">
      <c r="Q27416" s="30"/>
    </row>
    <row r="27417" spans="17:17" x14ac:dyDescent="0.25">
      <c r="Q27417" s="30"/>
    </row>
    <row r="27418" spans="17:17" x14ac:dyDescent="0.25">
      <c r="Q27418" s="30"/>
    </row>
    <row r="27419" spans="17:17" x14ac:dyDescent="0.25">
      <c r="Q27419" s="30"/>
    </row>
    <row r="27420" spans="17:17" x14ac:dyDescent="0.25">
      <c r="Q27420" s="30"/>
    </row>
    <row r="27421" spans="17:17" x14ac:dyDescent="0.25">
      <c r="Q27421" s="30"/>
    </row>
    <row r="27422" spans="17:17" x14ac:dyDescent="0.25">
      <c r="Q27422" s="30"/>
    </row>
    <row r="27423" spans="17:17" x14ac:dyDescent="0.25">
      <c r="Q27423" s="30"/>
    </row>
    <row r="27424" spans="17:17" x14ac:dyDescent="0.25">
      <c r="Q27424" s="30"/>
    </row>
    <row r="27425" spans="17:17" x14ac:dyDescent="0.25">
      <c r="Q27425" s="30"/>
    </row>
    <row r="27426" spans="17:17" x14ac:dyDescent="0.25">
      <c r="Q27426" s="30"/>
    </row>
    <row r="27427" spans="17:17" x14ac:dyDescent="0.25">
      <c r="Q27427" s="30"/>
    </row>
    <row r="27428" spans="17:17" x14ac:dyDescent="0.25">
      <c r="Q27428" s="30"/>
    </row>
    <row r="27429" spans="17:17" x14ac:dyDescent="0.25">
      <c r="Q27429" s="30"/>
    </row>
    <row r="27430" spans="17:17" x14ac:dyDescent="0.25">
      <c r="Q27430" s="30"/>
    </row>
    <row r="27431" spans="17:17" x14ac:dyDescent="0.25">
      <c r="Q27431" s="30"/>
    </row>
    <row r="27432" spans="17:17" x14ac:dyDescent="0.25">
      <c r="Q27432" s="30"/>
    </row>
    <row r="27433" spans="17:17" x14ac:dyDescent="0.25">
      <c r="Q27433" s="30"/>
    </row>
    <row r="27434" spans="17:17" x14ac:dyDescent="0.25">
      <c r="Q27434" s="30"/>
    </row>
    <row r="27435" spans="17:17" x14ac:dyDescent="0.25">
      <c r="Q27435" s="30"/>
    </row>
    <row r="27436" spans="17:17" x14ac:dyDescent="0.25">
      <c r="Q27436" s="30"/>
    </row>
    <row r="27437" spans="17:17" x14ac:dyDescent="0.25">
      <c r="Q27437" s="30"/>
    </row>
    <row r="27438" spans="17:17" x14ac:dyDescent="0.25">
      <c r="Q27438" s="30"/>
    </row>
    <row r="27439" spans="17:17" x14ac:dyDescent="0.25">
      <c r="Q27439" s="30"/>
    </row>
    <row r="27440" spans="17:17" x14ac:dyDescent="0.25">
      <c r="Q27440" s="30"/>
    </row>
    <row r="27441" spans="17:17" x14ac:dyDescent="0.25">
      <c r="Q27441" s="30"/>
    </row>
    <row r="27442" spans="17:17" x14ac:dyDescent="0.25">
      <c r="Q27442" s="30"/>
    </row>
    <row r="27443" spans="17:17" x14ac:dyDescent="0.25">
      <c r="Q27443" s="30"/>
    </row>
    <row r="27444" spans="17:17" x14ac:dyDescent="0.25">
      <c r="Q27444" s="30"/>
    </row>
    <row r="27445" spans="17:17" x14ac:dyDescent="0.25">
      <c r="Q27445" s="30"/>
    </row>
    <row r="27446" spans="17:17" x14ac:dyDescent="0.25">
      <c r="Q27446" s="30"/>
    </row>
    <row r="27447" spans="17:17" x14ac:dyDescent="0.25">
      <c r="Q27447" s="30"/>
    </row>
    <row r="27448" spans="17:17" x14ac:dyDescent="0.25">
      <c r="Q27448" s="30"/>
    </row>
    <row r="27449" spans="17:17" x14ac:dyDescent="0.25">
      <c r="Q27449" s="30"/>
    </row>
    <row r="27450" spans="17:17" x14ac:dyDescent="0.25">
      <c r="Q27450" s="30"/>
    </row>
    <row r="27451" spans="17:17" x14ac:dyDescent="0.25">
      <c r="Q27451" s="30"/>
    </row>
    <row r="27452" spans="17:17" x14ac:dyDescent="0.25">
      <c r="Q27452" s="30"/>
    </row>
    <row r="27453" spans="17:17" x14ac:dyDescent="0.25">
      <c r="Q27453" s="30"/>
    </row>
    <row r="27454" spans="17:17" x14ac:dyDescent="0.25">
      <c r="Q27454" s="30"/>
    </row>
    <row r="27455" spans="17:17" x14ac:dyDescent="0.25">
      <c r="Q27455" s="30"/>
    </row>
    <row r="27456" spans="17:17" x14ac:dyDescent="0.25">
      <c r="Q27456" s="30"/>
    </row>
    <row r="27457" spans="17:17" x14ac:dyDescent="0.25">
      <c r="Q27457" s="30"/>
    </row>
    <row r="27458" spans="17:17" x14ac:dyDescent="0.25">
      <c r="Q27458" s="30"/>
    </row>
    <row r="27459" spans="17:17" x14ac:dyDescent="0.25">
      <c r="Q27459" s="30"/>
    </row>
    <row r="27460" spans="17:17" x14ac:dyDescent="0.25">
      <c r="Q27460" s="30"/>
    </row>
    <row r="27461" spans="17:17" x14ac:dyDescent="0.25">
      <c r="Q27461" s="30"/>
    </row>
    <row r="27462" spans="17:17" x14ac:dyDescent="0.25">
      <c r="Q27462" s="30"/>
    </row>
    <row r="27463" spans="17:17" x14ac:dyDescent="0.25">
      <c r="Q27463" s="30"/>
    </row>
    <row r="27464" spans="17:17" x14ac:dyDescent="0.25">
      <c r="Q27464" s="30"/>
    </row>
    <row r="27465" spans="17:17" x14ac:dyDescent="0.25">
      <c r="Q27465" s="30"/>
    </row>
    <row r="27466" spans="17:17" x14ac:dyDescent="0.25">
      <c r="Q27466" s="30"/>
    </row>
    <row r="27467" spans="17:17" x14ac:dyDescent="0.25">
      <c r="Q27467" s="30"/>
    </row>
    <row r="27468" spans="17:17" x14ac:dyDescent="0.25">
      <c r="Q27468" s="30"/>
    </row>
    <row r="27469" spans="17:17" x14ac:dyDescent="0.25">
      <c r="Q27469" s="30"/>
    </row>
    <row r="27470" spans="17:17" x14ac:dyDescent="0.25">
      <c r="Q27470" s="30"/>
    </row>
    <row r="27471" spans="17:17" x14ac:dyDescent="0.25">
      <c r="Q27471" s="30"/>
    </row>
    <row r="27472" spans="17:17" x14ac:dyDescent="0.25">
      <c r="Q27472" s="30"/>
    </row>
    <row r="27473" spans="17:17" x14ac:dyDescent="0.25">
      <c r="Q27473" s="30"/>
    </row>
    <row r="27474" spans="17:17" x14ac:dyDescent="0.25">
      <c r="Q27474" s="30"/>
    </row>
    <row r="27475" spans="17:17" x14ac:dyDescent="0.25">
      <c r="Q27475" s="30"/>
    </row>
    <row r="27476" spans="17:17" x14ac:dyDescent="0.25">
      <c r="Q27476" s="30"/>
    </row>
    <row r="27477" spans="17:17" x14ac:dyDescent="0.25">
      <c r="Q27477" s="30"/>
    </row>
    <row r="27478" spans="17:17" x14ac:dyDescent="0.25">
      <c r="Q27478" s="30"/>
    </row>
    <row r="27479" spans="17:17" x14ac:dyDescent="0.25">
      <c r="Q27479" s="30"/>
    </row>
    <row r="27480" spans="17:17" x14ac:dyDescent="0.25">
      <c r="Q27480" s="30"/>
    </row>
    <row r="27481" spans="17:17" x14ac:dyDescent="0.25">
      <c r="Q27481" s="30"/>
    </row>
    <row r="27482" spans="17:17" x14ac:dyDescent="0.25">
      <c r="Q27482" s="30"/>
    </row>
    <row r="27483" spans="17:17" x14ac:dyDescent="0.25">
      <c r="Q27483" s="30"/>
    </row>
    <row r="27484" spans="17:17" x14ac:dyDescent="0.25">
      <c r="Q27484" s="30"/>
    </row>
    <row r="27485" spans="17:17" x14ac:dyDescent="0.25">
      <c r="Q27485" s="30"/>
    </row>
    <row r="27486" spans="17:17" x14ac:dyDescent="0.25">
      <c r="Q27486" s="30"/>
    </row>
    <row r="27487" spans="17:17" x14ac:dyDescent="0.25">
      <c r="Q27487" s="30"/>
    </row>
    <row r="27488" spans="17:17" x14ac:dyDescent="0.25">
      <c r="Q27488" s="30"/>
    </row>
    <row r="27489" spans="17:17" x14ac:dyDescent="0.25">
      <c r="Q27489" s="30"/>
    </row>
    <row r="27490" spans="17:17" x14ac:dyDescent="0.25">
      <c r="Q27490" s="30"/>
    </row>
    <row r="27491" spans="17:17" x14ac:dyDescent="0.25">
      <c r="Q27491" s="30"/>
    </row>
    <row r="27492" spans="17:17" x14ac:dyDescent="0.25">
      <c r="Q27492" s="30"/>
    </row>
    <row r="27493" spans="17:17" x14ac:dyDescent="0.25">
      <c r="Q27493" s="30"/>
    </row>
    <row r="27494" spans="17:17" x14ac:dyDescent="0.25">
      <c r="Q27494" s="30"/>
    </row>
    <row r="27495" spans="17:17" x14ac:dyDescent="0.25">
      <c r="Q27495" s="30"/>
    </row>
    <row r="27496" spans="17:17" x14ac:dyDescent="0.25">
      <c r="Q27496" s="30"/>
    </row>
    <row r="27497" spans="17:17" x14ac:dyDescent="0.25">
      <c r="Q27497" s="30"/>
    </row>
    <row r="27498" spans="17:17" x14ac:dyDescent="0.25">
      <c r="Q27498" s="30"/>
    </row>
    <row r="27499" spans="17:17" x14ac:dyDescent="0.25">
      <c r="Q27499" s="30"/>
    </row>
    <row r="27500" spans="17:17" x14ac:dyDescent="0.25">
      <c r="Q27500" s="30"/>
    </row>
    <row r="27501" spans="17:17" x14ac:dyDescent="0.25">
      <c r="Q27501" s="30"/>
    </row>
    <row r="27502" spans="17:17" x14ac:dyDescent="0.25">
      <c r="Q27502" s="30"/>
    </row>
    <row r="27503" spans="17:17" x14ac:dyDescent="0.25">
      <c r="Q27503" s="30"/>
    </row>
    <row r="27504" spans="17:17" x14ac:dyDescent="0.25">
      <c r="Q27504" s="30"/>
    </row>
    <row r="27505" spans="17:17" x14ac:dyDescent="0.25">
      <c r="Q27505" s="30"/>
    </row>
    <row r="27506" spans="17:17" x14ac:dyDescent="0.25">
      <c r="Q27506" s="30"/>
    </row>
    <row r="27507" spans="17:17" x14ac:dyDescent="0.25">
      <c r="Q27507" s="30"/>
    </row>
    <row r="27508" spans="17:17" x14ac:dyDescent="0.25">
      <c r="Q27508" s="30"/>
    </row>
    <row r="27509" spans="17:17" x14ac:dyDescent="0.25">
      <c r="Q27509" s="30"/>
    </row>
    <row r="27510" spans="17:17" x14ac:dyDescent="0.25">
      <c r="Q27510" s="30"/>
    </row>
    <row r="27511" spans="17:17" x14ac:dyDescent="0.25">
      <c r="Q27511" s="30"/>
    </row>
    <row r="27512" spans="17:17" x14ac:dyDescent="0.25">
      <c r="Q27512" s="30"/>
    </row>
    <row r="27513" spans="17:17" x14ac:dyDescent="0.25">
      <c r="Q27513" s="30"/>
    </row>
    <row r="27514" spans="17:17" x14ac:dyDescent="0.25">
      <c r="Q27514" s="30"/>
    </row>
    <row r="27515" spans="17:17" x14ac:dyDescent="0.25">
      <c r="Q27515" s="30"/>
    </row>
    <row r="27516" spans="17:17" x14ac:dyDescent="0.25">
      <c r="Q27516" s="30"/>
    </row>
    <row r="27517" spans="17:17" x14ac:dyDescent="0.25">
      <c r="Q27517" s="30"/>
    </row>
    <row r="27518" spans="17:17" x14ac:dyDescent="0.25">
      <c r="Q27518" s="30"/>
    </row>
    <row r="27519" spans="17:17" x14ac:dyDescent="0.25">
      <c r="Q27519" s="30"/>
    </row>
    <row r="27520" spans="17:17" x14ac:dyDescent="0.25">
      <c r="Q27520" s="30"/>
    </row>
    <row r="27521" spans="17:17" x14ac:dyDescent="0.25">
      <c r="Q27521" s="30"/>
    </row>
    <row r="27522" spans="17:17" x14ac:dyDescent="0.25">
      <c r="Q27522" s="30"/>
    </row>
    <row r="27523" spans="17:17" x14ac:dyDescent="0.25">
      <c r="Q27523" s="30"/>
    </row>
    <row r="27524" spans="17:17" x14ac:dyDescent="0.25">
      <c r="Q27524" s="30"/>
    </row>
    <row r="27525" spans="17:17" x14ac:dyDescent="0.25">
      <c r="Q27525" s="30"/>
    </row>
    <row r="27526" spans="17:17" x14ac:dyDescent="0.25">
      <c r="Q27526" s="30"/>
    </row>
    <row r="27527" spans="17:17" x14ac:dyDescent="0.25">
      <c r="Q27527" s="30"/>
    </row>
    <row r="27528" spans="17:17" x14ac:dyDescent="0.25">
      <c r="Q27528" s="30"/>
    </row>
    <row r="27529" spans="17:17" x14ac:dyDescent="0.25">
      <c r="Q27529" s="30"/>
    </row>
    <row r="27530" spans="17:17" x14ac:dyDescent="0.25">
      <c r="Q27530" s="30"/>
    </row>
    <row r="27531" spans="17:17" x14ac:dyDescent="0.25">
      <c r="Q27531" s="30"/>
    </row>
    <row r="27532" spans="17:17" x14ac:dyDescent="0.25">
      <c r="Q27532" s="30"/>
    </row>
    <row r="27533" spans="17:17" x14ac:dyDescent="0.25">
      <c r="Q27533" s="30"/>
    </row>
    <row r="27534" spans="17:17" x14ac:dyDescent="0.25">
      <c r="Q27534" s="30"/>
    </row>
    <row r="27535" spans="17:17" x14ac:dyDescent="0.25">
      <c r="Q27535" s="30"/>
    </row>
    <row r="27536" spans="17:17" x14ac:dyDescent="0.25">
      <c r="Q27536" s="30"/>
    </row>
    <row r="27537" spans="17:17" x14ac:dyDescent="0.25">
      <c r="Q27537" s="30"/>
    </row>
    <row r="27538" spans="17:17" x14ac:dyDescent="0.25">
      <c r="Q27538" s="30"/>
    </row>
    <row r="27539" spans="17:17" x14ac:dyDescent="0.25">
      <c r="Q27539" s="30"/>
    </row>
    <row r="27540" spans="17:17" x14ac:dyDescent="0.25">
      <c r="Q27540" s="30"/>
    </row>
    <row r="27541" spans="17:17" x14ac:dyDescent="0.25">
      <c r="Q27541" s="30"/>
    </row>
    <row r="27542" spans="17:17" x14ac:dyDescent="0.25">
      <c r="Q27542" s="30"/>
    </row>
    <row r="27543" spans="17:17" x14ac:dyDescent="0.25">
      <c r="Q27543" s="30"/>
    </row>
    <row r="27544" spans="17:17" x14ac:dyDescent="0.25">
      <c r="Q27544" s="30"/>
    </row>
    <row r="27545" spans="17:17" x14ac:dyDescent="0.25">
      <c r="Q27545" s="30"/>
    </row>
    <row r="27546" spans="17:17" x14ac:dyDescent="0.25">
      <c r="Q27546" s="30"/>
    </row>
    <row r="27547" spans="17:17" x14ac:dyDescent="0.25">
      <c r="Q27547" s="30"/>
    </row>
    <row r="27548" spans="17:17" x14ac:dyDescent="0.25">
      <c r="Q27548" s="30"/>
    </row>
    <row r="27549" spans="17:17" x14ac:dyDescent="0.25">
      <c r="Q27549" s="30"/>
    </row>
    <row r="27550" spans="17:17" x14ac:dyDescent="0.25">
      <c r="Q27550" s="30"/>
    </row>
    <row r="27551" spans="17:17" x14ac:dyDescent="0.25">
      <c r="Q27551" s="30"/>
    </row>
    <row r="27552" spans="17:17" x14ac:dyDescent="0.25">
      <c r="Q27552" s="30"/>
    </row>
    <row r="27553" spans="17:17" x14ac:dyDescent="0.25">
      <c r="Q27553" s="30"/>
    </row>
    <row r="27554" spans="17:17" x14ac:dyDescent="0.25">
      <c r="Q27554" s="30"/>
    </row>
    <row r="27555" spans="17:17" x14ac:dyDescent="0.25">
      <c r="Q27555" s="30"/>
    </row>
    <row r="27556" spans="17:17" x14ac:dyDescent="0.25">
      <c r="Q27556" s="30"/>
    </row>
    <row r="27557" spans="17:17" x14ac:dyDescent="0.25">
      <c r="Q27557" s="30"/>
    </row>
    <row r="27558" spans="17:17" x14ac:dyDescent="0.25">
      <c r="Q27558" s="30"/>
    </row>
    <row r="27559" spans="17:17" x14ac:dyDescent="0.25">
      <c r="Q27559" s="30"/>
    </row>
    <row r="27560" spans="17:17" x14ac:dyDescent="0.25">
      <c r="Q27560" s="30"/>
    </row>
    <row r="27561" spans="17:17" x14ac:dyDescent="0.25">
      <c r="Q27561" s="30"/>
    </row>
    <row r="27562" spans="17:17" x14ac:dyDescent="0.25">
      <c r="Q27562" s="30"/>
    </row>
    <row r="27563" spans="17:17" x14ac:dyDescent="0.25">
      <c r="Q27563" s="30"/>
    </row>
    <row r="27564" spans="17:17" x14ac:dyDescent="0.25">
      <c r="Q27564" s="30"/>
    </row>
    <row r="27565" spans="17:17" x14ac:dyDescent="0.25">
      <c r="Q27565" s="30"/>
    </row>
    <row r="27566" spans="17:17" x14ac:dyDescent="0.25">
      <c r="Q27566" s="30"/>
    </row>
    <row r="27567" spans="17:17" x14ac:dyDescent="0.25">
      <c r="Q27567" s="30"/>
    </row>
    <row r="27568" spans="17:17" x14ac:dyDescent="0.25">
      <c r="Q27568" s="30"/>
    </row>
    <row r="27569" spans="17:17" x14ac:dyDescent="0.25">
      <c r="Q27569" s="30"/>
    </row>
    <row r="27570" spans="17:17" x14ac:dyDescent="0.25">
      <c r="Q27570" s="30"/>
    </row>
    <row r="27571" spans="17:17" x14ac:dyDescent="0.25">
      <c r="Q27571" s="30"/>
    </row>
    <row r="27572" spans="17:17" x14ac:dyDescent="0.25">
      <c r="Q27572" s="30"/>
    </row>
    <row r="27573" spans="17:17" x14ac:dyDescent="0.25">
      <c r="Q27573" s="30"/>
    </row>
    <row r="27574" spans="17:17" x14ac:dyDescent="0.25">
      <c r="Q27574" s="30"/>
    </row>
    <row r="27575" spans="17:17" x14ac:dyDescent="0.25">
      <c r="Q27575" s="30"/>
    </row>
    <row r="27576" spans="17:17" x14ac:dyDescent="0.25">
      <c r="Q27576" s="30"/>
    </row>
    <row r="27577" spans="17:17" x14ac:dyDescent="0.25">
      <c r="Q27577" s="30"/>
    </row>
    <row r="27578" spans="17:17" x14ac:dyDescent="0.25">
      <c r="Q27578" s="30"/>
    </row>
    <row r="27579" spans="17:17" x14ac:dyDescent="0.25">
      <c r="Q27579" s="30"/>
    </row>
    <row r="27580" spans="17:17" x14ac:dyDescent="0.25">
      <c r="Q27580" s="30"/>
    </row>
    <row r="27581" spans="17:17" x14ac:dyDescent="0.25">
      <c r="Q27581" s="30"/>
    </row>
    <row r="27582" spans="17:17" x14ac:dyDescent="0.25">
      <c r="Q27582" s="30"/>
    </row>
    <row r="27583" spans="17:17" x14ac:dyDescent="0.25">
      <c r="Q27583" s="30"/>
    </row>
    <row r="27584" spans="17:17" x14ac:dyDescent="0.25">
      <c r="Q27584" s="30"/>
    </row>
    <row r="27585" spans="17:17" x14ac:dyDescent="0.25">
      <c r="Q27585" s="30"/>
    </row>
    <row r="27586" spans="17:17" x14ac:dyDescent="0.25">
      <c r="Q27586" s="30"/>
    </row>
    <row r="27587" spans="17:17" x14ac:dyDescent="0.25">
      <c r="Q27587" s="30"/>
    </row>
    <row r="27588" spans="17:17" x14ac:dyDescent="0.25">
      <c r="Q27588" s="30"/>
    </row>
    <row r="27589" spans="17:17" x14ac:dyDescent="0.25">
      <c r="Q27589" s="30"/>
    </row>
    <row r="27590" spans="17:17" x14ac:dyDescent="0.25">
      <c r="Q27590" s="30"/>
    </row>
    <row r="27591" spans="17:17" x14ac:dyDescent="0.25">
      <c r="Q27591" s="30"/>
    </row>
    <row r="27592" spans="17:17" x14ac:dyDescent="0.25">
      <c r="Q27592" s="30"/>
    </row>
    <row r="27593" spans="17:17" x14ac:dyDescent="0.25">
      <c r="Q27593" s="30"/>
    </row>
    <row r="27594" spans="17:17" x14ac:dyDescent="0.25">
      <c r="Q27594" s="30"/>
    </row>
    <row r="27595" spans="17:17" x14ac:dyDescent="0.25">
      <c r="Q27595" s="30"/>
    </row>
    <row r="27596" spans="17:17" x14ac:dyDescent="0.25">
      <c r="Q27596" s="30"/>
    </row>
    <row r="27597" spans="17:17" x14ac:dyDescent="0.25">
      <c r="Q27597" s="30"/>
    </row>
    <row r="27598" spans="17:17" x14ac:dyDescent="0.25">
      <c r="Q27598" s="30"/>
    </row>
    <row r="27599" spans="17:17" x14ac:dyDescent="0.25">
      <c r="Q27599" s="30"/>
    </row>
    <row r="27600" spans="17:17" x14ac:dyDescent="0.25">
      <c r="Q27600" s="30"/>
    </row>
    <row r="27601" spans="17:17" x14ac:dyDescent="0.25">
      <c r="Q27601" s="30"/>
    </row>
    <row r="27602" spans="17:17" x14ac:dyDescent="0.25">
      <c r="Q27602" s="30"/>
    </row>
    <row r="27603" spans="17:17" x14ac:dyDescent="0.25">
      <c r="Q27603" s="30"/>
    </row>
    <row r="27604" spans="17:17" x14ac:dyDescent="0.25">
      <c r="Q27604" s="30"/>
    </row>
    <row r="27605" spans="17:17" x14ac:dyDescent="0.25">
      <c r="Q27605" s="30"/>
    </row>
    <row r="27606" spans="17:17" x14ac:dyDescent="0.25">
      <c r="Q27606" s="30"/>
    </row>
    <row r="27607" spans="17:17" x14ac:dyDescent="0.25">
      <c r="Q27607" s="30"/>
    </row>
    <row r="27608" spans="17:17" x14ac:dyDescent="0.25">
      <c r="Q27608" s="30"/>
    </row>
    <row r="27609" spans="17:17" x14ac:dyDescent="0.25">
      <c r="Q27609" s="30"/>
    </row>
    <row r="27610" spans="17:17" x14ac:dyDescent="0.25">
      <c r="Q27610" s="30"/>
    </row>
    <row r="27611" spans="17:17" x14ac:dyDescent="0.25">
      <c r="Q27611" s="30"/>
    </row>
    <row r="27612" spans="17:17" x14ac:dyDescent="0.25">
      <c r="Q27612" s="30"/>
    </row>
    <row r="27613" spans="17:17" x14ac:dyDescent="0.25">
      <c r="Q27613" s="30"/>
    </row>
    <row r="27614" spans="17:17" x14ac:dyDescent="0.25">
      <c r="Q27614" s="30"/>
    </row>
    <row r="27615" spans="17:17" x14ac:dyDescent="0.25">
      <c r="Q27615" s="30"/>
    </row>
    <row r="27616" spans="17:17" x14ac:dyDescent="0.25">
      <c r="Q27616" s="30"/>
    </row>
    <row r="27617" spans="17:17" x14ac:dyDescent="0.25">
      <c r="Q27617" s="30"/>
    </row>
    <row r="27618" spans="17:17" x14ac:dyDescent="0.25">
      <c r="Q27618" s="30"/>
    </row>
    <row r="27619" spans="17:17" x14ac:dyDescent="0.25">
      <c r="Q27619" s="30"/>
    </row>
    <row r="27620" spans="17:17" x14ac:dyDescent="0.25">
      <c r="Q27620" s="30"/>
    </row>
    <row r="27621" spans="17:17" x14ac:dyDescent="0.25">
      <c r="Q27621" s="30"/>
    </row>
    <row r="27622" spans="17:17" x14ac:dyDescent="0.25">
      <c r="Q27622" s="30"/>
    </row>
    <row r="27623" spans="17:17" x14ac:dyDescent="0.25">
      <c r="Q27623" s="30"/>
    </row>
    <row r="27624" spans="17:17" x14ac:dyDescent="0.25">
      <c r="Q27624" s="30"/>
    </row>
    <row r="27625" spans="17:17" x14ac:dyDescent="0.25">
      <c r="Q27625" s="30"/>
    </row>
    <row r="27626" spans="17:17" x14ac:dyDescent="0.25">
      <c r="Q27626" s="30"/>
    </row>
    <row r="27627" spans="17:17" x14ac:dyDescent="0.25">
      <c r="Q27627" s="30"/>
    </row>
    <row r="27628" spans="17:17" x14ac:dyDescent="0.25">
      <c r="Q27628" s="30"/>
    </row>
    <row r="27629" spans="17:17" x14ac:dyDescent="0.25">
      <c r="Q27629" s="30"/>
    </row>
    <row r="27630" spans="17:17" x14ac:dyDescent="0.25">
      <c r="Q27630" s="30"/>
    </row>
    <row r="27631" spans="17:17" x14ac:dyDescent="0.25">
      <c r="Q27631" s="30"/>
    </row>
    <row r="27632" spans="17:17" x14ac:dyDescent="0.25">
      <c r="Q27632" s="30"/>
    </row>
    <row r="27633" spans="17:17" x14ac:dyDescent="0.25">
      <c r="Q27633" s="30"/>
    </row>
    <row r="27634" spans="17:17" x14ac:dyDescent="0.25">
      <c r="Q27634" s="30"/>
    </row>
    <row r="27635" spans="17:17" x14ac:dyDescent="0.25">
      <c r="Q27635" s="30"/>
    </row>
    <row r="27636" spans="17:17" x14ac:dyDescent="0.25">
      <c r="Q27636" s="30"/>
    </row>
    <row r="27637" spans="17:17" x14ac:dyDescent="0.25">
      <c r="Q27637" s="30"/>
    </row>
    <row r="27638" spans="17:17" x14ac:dyDescent="0.25">
      <c r="Q27638" s="30"/>
    </row>
    <row r="27639" spans="17:17" x14ac:dyDescent="0.25">
      <c r="Q27639" s="30"/>
    </row>
    <row r="27640" spans="17:17" x14ac:dyDescent="0.25">
      <c r="Q27640" s="30"/>
    </row>
    <row r="27641" spans="17:17" x14ac:dyDescent="0.25">
      <c r="Q27641" s="30"/>
    </row>
    <row r="27642" spans="17:17" x14ac:dyDescent="0.25">
      <c r="Q27642" s="30"/>
    </row>
    <row r="27643" spans="17:17" x14ac:dyDescent="0.25">
      <c r="Q27643" s="30"/>
    </row>
    <row r="27644" spans="17:17" x14ac:dyDescent="0.25">
      <c r="Q27644" s="30"/>
    </row>
    <row r="27645" spans="17:17" x14ac:dyDescent="0.25">
      <c r="Q27645" s="30"/>
    </row>
    <row r="27646" spans="17:17" x14ac:dyDescent="0.25">
      <c r="Q27646" s="30"/>
    </row>
    <row r="27647" spans="17:17" x14ac:dyDescent="0.25">
      <c r="Q27647" s="30"/>
    </row>
    <row r="27648" spans="17:17" x14ac:dyDescent="0.25">
      <c r="Q27648" s="30"/>
    </row>
    <row r="27649" spans="17:17" x14ac:dyDescent="0.25">
      <c r="Q27649" s="30"/>
    </row>
    <row r="27650" spans="17:17" x14ac:dyDescent="0.25">
      <c r="Q27650" s="30"/>
    </row>
    <row r="27651" spans="17:17" x14ac:dyDescent="0.25">
      <c r="Q27651" s="30"/>
    </row>
    <row r="27652" spans="17:17" x14ac:dyDescent="0.25">
      <c r="Q27652" s="30"/>
    </row>
    <row r="27653" spans="17:17" x14ac:dyDescent="0.25">
      <c r="Q27653" s="30"/>
    </row>
    <row r="27654" spans="17:17" x14ac:dyDescent="0.25">
      <c r="Q27654" s="30"/>
    </row>
    <row r="27655" spans="17:17" x14ac:dyDescent="0.25">
      <c r="Q27655" s="30"/>
    </row>
    <row r="27656" spans="17:17" x14ac:dyDescent="0.25">
      <c r="Q27656" s="30"/>
    </row>
    <row r="27657" spans="17:17" x14ac:dyDescent="0.25">
      <c r="Q27657" s="30"/>
    </row>
    <row r="27658" spans="17:17" x14ac:dyDescent="0.25">
      <c r="Q27658" s="30"/>
    </row>
    <row r="27659" spans="17:17" x14ac:dyDescent="0.25">
      <c r="Q27659" s="30"/>
    </row>
    <row r="27660" spans="17:17" x14ac:dyDescent="0.25">
      <c r="Q27660" s="30"/>
    </row>
    <row r="27661" spans="17:17" x14ac:dyDescent="0.25">
      <c r="Q27661" s="30"/>
    </row>
    <row r="27662" spans="17:17" x14ac:dyDescent="0.25">
      <c r="Q27662" s="30"/>
    </row>
    <row r="27663" spans="17:17" x14ac:dyDescent="0.25">
      <c r="Q27663" s="30"/>
    </row>
    <row r="27664" spans="17:17" x14ac:dyDescent="0.25">
      <c r="Q27664" s="30"/>
    </row>
    <row r="27665" spans="17:17" x14ac:dyDescent="0.25">
      <c r="Q27665" s="30"/>
    </row>
    <row r="27666" spans="17:17" x14ac:dyDescent="0.25">
      <c r="Q27666" s="30"/>
    </row>
    <row r="27667" spans="17:17" x14ac:dyDescent="0.25">
      <c r="Q27667" s="30"/>
    </row>
    <row r="27668" spans="17:17" x14ac:dyDescent="0.25">
      <c r="Q27668" s="30"/>
    </row>
    <row r="27669" spans="17:17" x14ac:dyDescent="0.25">
      <c r="Q27669" s="30"/>
    </row>
    <row r="27670" spans="17:17" x14ac:dyDescent="0.25">
      <c r="Q27670" s="30"/>
    </row>
    <row r="27671" spans="17:17" x14ac:dyDescent="0.25">
      <c r="Q27671" s="30"/>
    </row>
    <row r="27672" spans="17:17" x14ac:dyDescent="0.25">
      <c r="Q27672" s="30"/>
    </row>
    <row r="27673" spans="17:17" x14ac:dyDescent="0.25">
      <c r="Q27673" s="30"/>
    </row>
    <row r="27674" spans="17:17" x14ac:dyDescent="0.25">
      <c r="Q27674" s="30"/>
    </row>
    <row r="27675" spans="17:17" x14ac:dyDescent="0.25">
      <c r="Q27675" s="30"/>
    </row>
    <row r="27676" spans="17:17" x14ac:dyDescent="0.25">
      <c r="Q27676" s="30"/>
    </row>
    <row r="27677" spans="17:17" x14ac:dyDescent="0.25">
      <c r="Q27677" s="30"/>
    </row>
    <row r="27678" spans="17:17" x14ac:dyDescent="0.25">
      <c r="Q27678" s="30"/>
    </row>
    <row r="27679" spans="17:17" x14ac:dyDescent="0.25">
      <c r="Q27679" s="30"/>
    </row>
    <row r="27680" spans="17:17" x14ac:dyDescent="0.25">
      <c r="Q27680" s="30"/>
    </row>
    <row r="27681" spans="17:17" x14ac:dyDescent="0.25">
      <c r="Q27681" s="30"/>
    </row>
    <row r="27682" spans="17:17" x14ac:dyDescent="0.25">
      <c r="Q27682" s="30"/>
    </row>
    <row r="27683" spans="17:17" x14ac:dyDescent="0.25">
      <c r="Q27683" s="30"/>
    </row>
    <row r="27684" spans="17:17" x14ac:dyDescent="0.25">
      <c r="Q27684" s="30"/>
    </row>
    <row r="27685" spans="17:17" x14ac:dyDescent="0.25">
      <c r="Q27685" s="30"/>
    </row>
    <row r="27686" spans="17:17" x14ac:dyDescent="0.25">
      <c r="Q27686" s="30"/>
    </row>
    <row r="27687" spans="17:17" x14ac:dyDescent="0.25">
      <c r="Q27687" s="30"/>
    </row>
    <row r="27688" spans="17:17" x14ac:dyDescent="0.25">
      <c r="Q27688" s="30"/>
    </row>
    <row r="27689" spans="17:17" x14ac:dyDescent="0.25">
      <c r="Q27689" s="30"/>
    </row>
    <row r="27690" spans="17:17" x14ac:dyDescent="0.25">
      <c r="Q27690" s="30"/>
    </row>
    <row r="27691" spans="17:17" x14ac:dyDescent="0.25">
      <c r="Q27691" s="30"/>
    </row>
    <row r="27692" spans="17:17" x14ac:dyDescent="0.25">
      <c r="Q27692" s="30"/>
    </row>
    <row r="27693" spans="17:17" x14ac:dyDescent="0.25">
      <c r="Q27693" s="30"/>
    </row>
    <row r="27694" spans="17:17" x14ac:dyDescent="0.25">
      <c r="Q27694" s="30"/>
    </row>
    <row r="27695" spans="17:17" x14ac:dyDescent="0.25">
      <c r="Q27695" s="30"/>
    </row>
    <row r="27696" spans="17:17" x14ac:dyDescent="0.25">
      <c r="Q27696" s="30"/>
    </row>
    <row r="27697" spans="17:17" x14ac:dyDescent="0.25">
      <c r="Q27697" s="30"/>
    </row>
    <row r="27698" spans="17:17" x14ac:dyDescent="0.25">
      <c r="Q27698" s="30"/>
    </row>
    <row r="27699" spans="17:17" x14ac:dyDescent="0.25">
      <c r="Q27699" s="30"/>
    </row>
    <row r="27700" spans="17:17" x14ac:dyDescent="0.25">
      <c r="Q27700" s="30"/>
    </row>
    <row r="27701" spans="17:17" x14ac:dyDescent="0.25">
      <c r="Q27701" s="30"/>
    </row>
    <row r="27702" spans="17:17" x14ac:dyDescent="0.25">
      <c r="Q27702" s="30"/>
    </row>
    <row r="27703" spans="17:17" x14ac:dyDescent="0.25">
      <c r="Q27703" s="30"/>
    </row>
    <row r="27704" spans="17:17" x14ac:dyDescent="0.25">
      <c r="Q27704" s="30"/>
    </row>
    <row r="27705" spans="17:17" x14ac:dyDescent="0.25">
      <c r="Q27705" s="30"/>
    </row>
    <row r="27706" spans="17:17" x14ac:dyDescent="0.25">
      <c r="Q27706" s="30"/>
    </row>
    <row r="27707" spans="17:17" x14ac:dyDescent="0.25">
      <c r="Q27707" s="30"/>
    </row>
    <row r="27708" spans="17:17" x14ac:dyDescent="0.25">
      <c r="Q27708" s="30"/>
    </row>
    <row r="27709" spans="17:17" x14ac:dyDescent="0.25">
      <c r="Q27709" s="30"/>
    </row>
    <row r="27710" spans="17:17" x14ac:dyDescent="0.25">
      <c r="Q27710" s="30"/>
    </row>
    <row r="27711" spans="17:17" x14ac:dyDescent="0.25">
      <c r="Q27711" s="30"/>
    </row>
    <row r="27712" spans="17:17" x14ac:dyDescent="0.25">
      <c r="Q27712" s="30"/>
    </row>
    <row r="27713" spans="17:17" x14ac:dyDescent="0.25">
      <c r="Q27713" s="30"/>
    </row>
    <row r="27714" spans="17:17" x14ac:dyDescent="0.25">
      <c r="Q27714" s="30"/>
    </row>
    <row r="27715" spans="17:17" x14ac:dyDescent="0.25">
      <c r="Q27715" s="30"/>
    </row>
    <row r="27716" spans="17:17" x14ac:dyDescent="0.25">
      <c r="Q27716" s="30"/>
    </row>
    <row r="27717" spans="17:17" x14ac:dyDescent="0.25">
      <c r="Q27717" s="30"/>
    </row>
    <row r="27718" spans="17:17" x14ac:dyDescent="0.25">
      <c r="Q27718" s="30"/>
    </row>
    <row r="27719" spans="17:17" x14ac:dyDescent="0.25">
      <c r="Q27719" s="30"/>
    </row>
    <row r="27720" spans="17:17" x14ac:dyDescent="0.25">
      <c r="Q27720" s="30"/>
    </row>
    <row r="27721" spans="17:17" x14ac:dyDescent="0.25">
      <c r="Q27721" s="30"/>
    </row>
    <row r="27722" spans="17:17" x14ac:dyDescent="0.25">
      <c r="Q27722" s="30"/>
    </row>
    <row r="27723" spans="17:17" x14ac:dyDescent="0.25">
      <c r="Q27723" s="30"/>
    </row>
    <row r="27724" spans="17:17" x14ac:dyDescent="0.25">
      <c r="Q27724" s="30"/>
    </row>
    <row r="27725" spans="17:17" x14ac:dyDescent="0.25">
      <c r="Q27725" s="30"/>
    </row>
    <row r="27726" spans="17:17" x14ac:dyDescent="0.25">
      <c r="Q27726" s="30"/>
    </row>
    <row r="27727" spans="17:17" x14ac:dyDescent="0.25">
      <c r="Q27727" s="30"/>
    </row>
    <row r="27728" spans="17:17" x14ac:dyDescent="0.25">
      <c r="Q27728" s="30"/>
    </row>
    <row r="27729" spans="17:17" x14ac:dyDescent="0.25">
      <c r="Q27729" s="30"/>
    </row>
    <row r="27730" spans="17:17" x14ac:dyDescent="0.25">
      <c r="Q27730" s="30"/>
    </row>
    <row r="27731" spans="17:17" x14ac:dyDescent="0.25">
      <c r="Q27731" s="30"/>
    </row>
    <row r="27732" spans="17:17" x14ac:dyDescent="0.25">
      <c r="Q27732" s="30"/>
    </row>
    <row r="27733" spans="17:17" x14ac:dyDescent="0.25">
      <c r="Q27733" s="30"/>
    </row>
    <row r="27734" spans="17:17" x14ac:dyDescent="0.25">
      <c r="Q27734" s="30"/>
    </row>
    <row r="27735" spans="17:17" x14ac:dyDescent="0.25">
      <c r="Q27735" s="30"/>
    </row>
    <row r="27736" spans="17:17" x14ac:dyDescent="0.25">
      <c r="Q27736" s="30"/>
    </row>
    <row r="27737" spans="17:17" x14ac:dyDescent="0.25">
      <c r="Q27737" s="30"/>
    </row>
    <row r="27738" spans="17:17" x14ac:dyDescent="0.25">
      <c r="Q27738" s="30"/>
    </row>
    <row r="27739" spans="17:17" x14ac:dyDescent="0.25">
      <c r="Q27739" s="30"/>
    </row>
    <row r="27740" spans="17:17" x14ac:dyDescent="0.25">
      <c r="Q27740" s="30"/>
    </row>
    <row r="27741" spans="17:17" x14ac:dyDescent="0.25">
      <c r="Q27741" s="30"/>
    </row>
    <row r="27742" spans="17:17" x14ac:dyDescent="0.25">
      <c r="Q27742" s="30"/>
    </row>
    <row r="27743" spans="17:17" x14ac:dyDescent="0.25">
      <c r="Q27743" s="30"/>
    </row>
    <row r="27744" spans="17:17" x14ac:dyDescent="0.25">
      <c r="Q27744" s="30"/>
    </row>
    <row r="27745" spans="17:17" x14ac:dyDescent="0.25">
      <c r="Q27745" s="30"/>
    </row>
    <row r="27746" spans="17:17" x14ac:dyDescent="0.25">
      <c r="Q27746" s="30"/>
    </row>
    <row r="27747" spans="17:17" x14ac:dyDescent="0.25">
      <c r="Q27747" s="30"/>
    </row>
    <row r="27748" spans="17:17" x14ac:dyDescent="0.25">
      <c r="Q27748" s="30"/>
    </row>
    <row r="27749" spans="17:17" x14ac:dyDescent="0.25">
      <c r="Q27749" s="30"/>
    </row>
    <row r="27750" spans="17:17" x14ac:dyDescent="0.25">
      <c r="Q27750" s="30"/>
    </row>
    <row r="27751" spans="17:17" x14ac:dyDescent="0.25">
      <c r="Q27751" s="30"/>
    </row>
    <row r="27752" spans="17:17" x14ac:dyDescent="0.25">
      <c r="Q27752" s="30"/>
    </row>
    <row r="27753" spans="17:17" x14ac:dyDescent="0.25">
      <c r="Q27753" s="30"/>
    </row>
    <row r="27754" spans="17:17" x14ac:dyDescent="0.25">
      <c r="Q27754" s="30"/>
    </row>
    <row r="27755" spans="17:17" x14ac:dyDescent="0.25">
      <c r="Q27755" s="30"/>
    </row>
    <row r="27756" spans="17:17" x14ac:dyDescent="0.25">
      <c r="Q27756" s="30"/>
    </row>
    <row r="27757" spans="17:17" x14ac:dyDescent="0.25">
      <c r="Q27757" s="30"/>
    </row>
    <row r="27758" spans="17:17" x14ac:dyDescent="0.25">
      <c r="Q27758" s="30"/>
    </row>
    <row r="27759" spans="17:17" x14ac:dyDescent="0.25">
      <c r="Q27759" s="30"/>
    </row>
    <row r="27760" spans="17:17" x14ac:dyDescent="0.25">
      <c r="Q27760" s="30"/>
    </row>
    <row r="27761" spans="17:17" x14ac:dyDescent="0.25">
      <c r="Q27761" s="30"/>
    </row>
    <row r="27762" spans="17:17" x14ac:dyDescent="0.25">
      <c r="Q27762" s="30"/>
    </row>
    <row r="27763" spans="17:17" x14ac:dyDescent="0.25">
      <c r="Q27763" s="30"/>
    </row>
    <row r="27764" spans="17:17" x14ac:dyDescent="0.25">
      <c r="Q27764" s="30"/>
    </row>
    <row r="27765" spans="17:17" x14ac:dyDescent="0.25">
      <c r="Q27765" s="30"/>
    </row>
    <row r="27766" spans="17:17" x14ac:dyDescent="0.25">
      <c r="Q27766" s="30"/>
    </row>
    <row r="27767" spans="17:17" x14ac:dyDescent="0.25">
      <c r="Q27767" s="30"/>
    </row>
    <row r="27768" spans="17:17" x14ac:dyDescent="0.25">
      <c r="Q27768" s="30"/>
    </row>
    <row r="27769" spans="17:17" x14ac:dyDescent="0.25">
      <c r="Q27769" s="30"/>
    </row>
    <row r="27770" spans="17:17" x14ac:dyDescent="0.25">
      <c r="Q27770" s="30"/>
    </row>
    <row r="27771" spans="17:17" x14ac:dyDescent="0.25">
      <c r="Q27771" s="30"/>
    </row>
    <row r="27772" spans="17:17" x14ac:dyDescent="0.25">
      <c r="Q27772" s="30"/>
    </row>
    <row r="27773" spans="17:17" x14ac:dyDescent="0.25">
      <c r="Q27773" s="30"/>
    </row>
    <row r="27774" spans="17:17" x14ac:dyDescent="0.25">
      <c r="Q27774" s="30"/>
    </row>
    <row r="27775" spans="17:17" x14ac:dyDescent="0.25">
      <c r="Q27775" s="30"/>
    </row>
    <row r="27776" spans="17:17" x14ac:dyDescent="0.25">
      <c r="Q27776" s="30"/>
    </row>
    <row r="27777" spans="17:17" x14ac:dyDescent="0.25">
      <c r="Q27777" s="30"/>
    </row>
    <row r="27778" spans="17:17" x14ac:dyDescent="0.25">
      <c r="Q27778" s="30"/>
    </row>
    <row r="27779" spans="17:17" x14ac:dyDescent="0.25">
      <c r="Q27779" s="30"/>
    </row>
    <row r="27780" spans="17:17" x14ac:dyDescent="0.25">
      <c r="Q27780" s="30"/>
    </row>
    <row r="27781" spans="17:17" x14ac:dyDescent="0.25">
      <c r="Q27781" s="30"/>
    </row>
    <row r="27782" spans="17:17" x14ac:dyDescent="0.25">
      <c r="Q27782" s="30"/>
    </row>
    <row r="27783" spans="17:17" x14ac:dyDescent="0.25">
      <c r="Q27783" s="30"/>
    </row>
    <row r="27784" spans="17:17" x14ac:dyDescent="0.25">
      <c r="Q27784" s="30"/>
    </row>
    <row r="27785" spans="17:17" x14ac:dyDescent="0.25">
      <c r="Q27785" s="30"/>
    </row>
    <row r="27786" spans="17:17" x14ac:dyDescent="0.25">
      <c r="Q27786" s="30"/>
    </row>
    <row r="27787" spans="17:17" x14ac:dyDescent="0.25">
      <c r="Q27787" s="30"/>
    </row>
    <row r="27788" spans="17:17" x14ac:dyDescent="0.25">
      <c r="Q27788" s="30"/>
    </row>
    <row r="27789" spans="17:17" x14ac:dyDescent="0.25">
      <c r="Q27789" s="30"/>
    </row>
    <row r="27790" spans="17:17" x14ac:dyDescent="0.25">
      <c r="Q27790" s="30"/>
    </row>
    <row r="27791" spans="17:17" x14ac:dyDescent="0.25">
      <c r="Q27791" s="30"/>
    </row>
    <row r="27792" spans="17:17" x14ac:dyDescent="0.25">
      <c r="Q27792" s="30"/>
    </row>
    <row r="27793" spans="17:17" x14ac:dyDescent="0.25">
      <c r="Q27793" s="30"/>
    </row>
    <row r="27794" spans="17:17" x14ac:dyDescent="0.25">
      <c r="Q27794" s="30"/>
    </row>
    <row r="27795" spans="17:17" x14ac:dyDescent="0.25">
      <c r="Q27795" s="30"/>
    </row>
    <row r="27796" spans="17:17" x14ac:dyDescent="0.25">
      <c r="Q27796" s="30"/>
    </row>
    <row r="27797" spans="17:17" x14ac:dyDescent="0.25">
      <c r="Q27797" s="30"/>
    </row>
    <row r="27798" spans="17:17" x14ac:dyDescent="0.25">
      <c r="Q27798" s="30"/>
    </row>
    <row r="27799" spans="17:17" x14ac:dyDescent="0.25">
      <c r="Q27799" s="30"/>
    </row>
    <row r="27800" spans="17:17" x14ac:dyDescent="0.25">
      <c r="Q27800" s="30"/>
    </row>
    <row r="27801" spans="17:17" x14ac:dyDescent="0.25">
      <c r="Q27801" s="30"/>
    </row>
    <row r="27802" spans="17:17" x14ac:dyDescent="0.25">
      <c r="Q27802" s="30"/>
    </row>
    <row r="27803" spans="17:17" x14ac:dyDescent="0.25">
      <c r="Q27803" s="30"/>
    </row>
    <row r="27804" spans="17:17" x14ac:dyDescent="0.25">
      <c r="Q27804" s="30"/>
    </row>
    <row r="27805" spans="17:17" x14ac:dyDescent="0.25">
      <c r="Q27805" s="30"/>
    </row>
    <row r="27806" spans="17:17" x14ac:dyDescent="0.25">
      <c r="Q27806" s="30"/>
    </row>
    <row r="27807" spans="17:17" x14ac:dyDescent="0.25">
      <c r="Q27807" s="30"/>
    </row>
    <row r="27808" spans="17:17" x14ac:dyDescent="0.25">
      <c r="Q27808" s="30"/>
    </row>
    <row r="27809" spans="17:17" x14ac:dyDescent="0.25">
      <c r="Q27809" s="30"/>
    </row>
    <row r="27810" spans="17:17" x14ac:dyDescent="0.25">
      <c r="Q27810" s="30"/>
    </row>
    <row r="27811" spans="17:17" x14ac:dyDescent="0.25">
      <c r="Q27811" s="30"/>
    </row>
    <row r="27812" spans="17:17" x14ac:dyDescent="0.25">
      <c r="Q27812" s="30"/>
    </row>
    <row r="27813" spans="17:17" x14ac:dyDescent="0.25">
      <c r="Q27813" s="30"/>
    </row>
    <row r="27814" spans="17:17" x14ac:dyDescent="0.25">
      <c r="Q27814" s="30"/>
    </row>
    <row r="27815" spans="17:17" x14ac:dyDescent="0.25">
      <c r="Q27815" s="30"/>
    </row>
    <row r="27816" spans="17:17" x14ac:dyDescent="0.25">
      <c r="Q27816" s="30"/>
    </row>
    <row r="27817" spans="17:17" x14ac:dyDescent="0.25">
      <c r="Q27817" s="30"/>
    </row>
    <row r="27818" spans="17:17" x14ac:dyDescent="0.25">
      <c r="Q27818" s="30"/>
    </row>
    <row r="27819" spans="17:17" x14ac:dyDescent="0.25">
      <c r="Q27819" s="30"/>
    </row>
    <row r="27820" spans="17:17" x14ac:dyDescent="0.25">
      <c r="Q27820" s="30"/>
    </row>
    <row r="27821" spans="17:17" x14ac:dyDescent="0.25">
      <c r="Q27821" s="30"/>
    </row>
    <row r="27822" spans="17:17" x14ac:dyDescent="0.25">
      <c r="Q27822" s="30"/>
    </row>
    <row r="27823" spans="17:17" x14ac:dyDescent="0.25">
      <c r="Q27823" s="30"/>
    </row>
    <row r="27824" spans="17:17" x14ac:dyDescent="0.25">
      <c r="Q27824" s="30"/>
    </row>
    <row r="27825" spans="17:17" x14ac:dyDescent="0.25">
      <c r="Q27825" s="30"/>
    </row>
    <row r="27826" spans="17:17" x14ac:dyDescent="0.25">
      <c r="Q27826" s="30"/>
    </row>
    <row r="27827" spans="17:17" x14ac:dyDescent="0.25">
      <c r="Q27827" s="30"/>
    </row>
    <row r="27828" spans="17:17" x14ac:dyDescent="0.25">
      <c r="Q27828" s="30"/>
    </row>
    <row r="27829" spans="17:17" x14ac:dyDescent="0.25">
      <c r="Q27829" s="30"/>
    </row>
    <row r="27830" spans="17:17" x14ac:dyDescent="0.25">
      <c r="Q27830" s="30"/>
    </row>
    <row r="27831" spans="17:17" x14ac:dyDescent="0.25">
      <c r="Q27831" s="30"/>
    </row>
    <row r="27832" spans="17:17" x14ac:dyDescent="0.25">
      <c r="Q27832" s="30"/>
    </row>
    <row r="27833" spans="17:17" x14ac:dyDescent="0.25">
      <c r="Q27833" s="30"/>
    </row>
    <row r="27834" spans="17:17" x14ac:dyDescent="0.25">
      <c r="Q27834" s="30"/>
    </row>
    <row r="27835" spans="17:17" x14ac:dyDescent="0.25">
      <c r="Q27835" s="30"/>
    </row>
    <row r="27836" spans="17:17" x14ac:dyDescent="0.25">
      <c r="Q27836" s="30"/>
    </row>
    <row r="27837" spans="17:17" x14ac:dyDescent="0.25">
      <c r="Q27837" s="30"/>
    </row>
    <row r="27838" spans="17:17" x14ac:dyDescent="0.25">
      <c r="Q27838" s="30"/>
    </row>
    <row r="27839" spans="17:17" x14ac:dyDescent="0.25">
      <c r="Q27839" s="30"/>
    </row>
    <row r="27840" spans="17:17" x14ac:dyDescent="0.25">
      <c r="Q27840" s="30"/>
    </row>
    <row r="27841" spans="17:17" x14ac:dyDescent="0.25">
      <c r="Q27841" s="30"/>
    </row>
    <row r="27842" spans="17:17" x14ac:dyDescent="0.25">
      <c r="Q27842" s="30"/>
    </row>
    <row r="27843" spans="17:17" x14ac:dyDescent="0.25">
      <c r="Q27843" s="30"/>
    </row>
    <row r="27844" spans="17:17" x14ac:dyDescent="0.25">
      <c r="Q27844" s="30"/>
    </row>
    <row r="27845" spans="17:17" x14ac:dyDescent="0.25">
      <c r="Q27845" s="30"/>
    </row>
    <row r="27846" spans="17:17" x14ac:dyDescent="0.25">
      <c r="Q27846" s="30"/>
    </row>
    <row r="27847" spans="17:17" x14ac:dyDescent="0.25">
      <c r="Q27847" s="30"/>
    </row>
    <row r="27848" spans="17:17" x14ac:dyDescent="0.25">
      <c r="Q27848" s="30"/>
    </row>
    <row r="27849" spans="17:17" x14ac:dyDescent="0.25">
      <c r="Q27849" s="30"/>
    </row>
    <row r="27850" spans="17:17" x14ac:dyDescent="0.25">
      <c r="Q27850" s="30"/>
    </row>
    <row r="27851" spans="17:17" x14ac:dyDescent="0.25">
      <c r="Q27851" s="30"/>
    </row>
    <row r="27852" spans="17:17" x14ac:dyDescent="0.25">
      <c r="Q27852" s="30"/>
    </row>
    <row r="27853" spans="17:17" x14ac:dyDescent="0.25">
      <c r="Q27853" s="30"/>
    </row>
    <row r="27854" spans="17:17" x14ac:dyDescent="0.25">
      <c r="Q27854" s="30"/>
    </row>
    <row r="27855" spans="17:17" x14ac:dyDescent="0.25">
      <c r="Q27855" s="30"/>
    </row>
    <row r="27856" spans="17:17" x14ac:dyDescent="0.25">
      <c r="Q27856" s="30"/>
    </row>
    <row r="27857" spans="17:17" x14ac:dyDescent="0.25">
      <c r="Q27857" s="30"/>
    </row>
    <row r="27858" spans="17:17" x14ac:dyDescent="0.25">
      <c r="Q27858" s="30"/>
    </row>
    <row r="27859" spans="17:17" x14ac:dyDescent="0.25">
      <c r="Q27859" s="30"/>
    </row>
    <row r="27860" spans="17:17" x14ac:dyDescent="0.25">
      <c r="Q27860" s="30"/>
    </row>
    <row r="27861" spans="17:17" x14ac:dyDescent="0.25">
      <c r="Q27861" s="30"/>
    </row>
    <row r="27862" spans="17:17" x14ac:dyDescent="0.25">
      <c r="Q27862" s="30"/>
    </row>
    <row r="27863" spans="17:17" x14ac:dyDescent="0.25">
      <c r="Q27863" s="30"/>
    </row>
    <row r="27864" spans="17:17" x14ac:dyDescent="0.25">
      <c r="Q27864" s="30"/>
    </row>
    <row r="27865" spans="17:17" x14ac:dyDescent="0.25">
      <c r="Q27865" s="30"/>
    </row>
    <row r="27866" spans="17:17" x14ac:dyDescent="0.25">
      <c r="Q27866" s="30"/>
    </row>
    <row r="27867" spans="17:17" x14ac:dyDescent="0.25">
      <c r="Q27867" s="30"/>
    </row>
    <row r="27868" spans="17:17" x14ac:dyDescent="0.25">
      <c r="Q27868" s="30"/>
    </row>
    <row r="27869" spans="17:17" x14ac:dyDescent="0.25">
      <c r="Q27869" s="30"/>
    </row>
    <row r="27870" spans="17:17" x14ac:dyDescent="0.25">
      <c r="Q27870" s="30"/>
    </row>
    <row r="27871" spans="17:17" x14ac:dyDescent="0.25">
      <c r="Q27871" s="30"/>
    </row>
    <row r="27872" spans="17:17" x14ac:dyDescent="0.25">
      <c r="Q27872" s="30"/>
    </row>
    <row r="27873" spans="17:17" x14ac:dyDescent="0.25">
      <c r="Q27873" s="30"/>
    </row>
    <row r="27874" spans="17:17" x14ac:dyDescent="0.25">
      <c r="Q27874" s="30"/>
    </row>
    <row r="27875" spans="17:17" x14ac:dyDescent="0.25">
      <c r="Q27875" s="30"/>
    </row>
    <row r="27876" spans="17:17" x14ac:dyDescent="0.25">
      <c r="Q27876" s="30"/>
    </row>
    <row r="27877" spans="17:17" x14ac:dyDescent="0.25">
      <c r="Q27877" s="30"/>
    </row>
    <row r="27878" spans="17:17" x14ac:dyDescent="0.25">
      <c r="Q27878" s="30"/>
    </row>
    <row r="27879" spans="17:17" x14ac:dyDescent="0.25">
      <c r="Q27879" s="30"/>
    </row>
    <row r="27880" spans="17:17" x14ac:dyDescent="0.25">
      <c r="Q27880" s="30"/>
    </row>
    <row r="27881" spans="17:17" x14ac:dyDescent="0.25">
      <c r="Q27881" s="30"/>
    </row>
    <row r="27882" spans="17:17" x14ac:dyDescent="0.25">
      <c r="Q27882" s="30"/>
    </row>
    <row r="27883" spans="17:17" x14ac:dyDescent="0.25">
      <c r="Q27883" s="30"/>
    </row>
    <row r="27884" spans="17:17" x14ac:dyDescent="0.25">
      <c r="Q27884" s="30"/>
    </row>
    <row r="27885" spans="17:17" x14ac:dyDescent="0.25">
      <c r="Q27885" s="30"/>
    </row>
    <row r="27886" spans="17:17" x14ac:dyDescent="0.25">
      <c r="Q27886" s="30"/>
    </row>
    <row r="27887" spans="17:17" x14ac:dyDescent="0.25">
      <c r="Q27887" s="30"/>
    </row>
    <row r="27888" spans="17:17" x14ac:dyDescent="0.25">
      <c r="Q27888" s="30"/>
    </row>
    <row r="27889" spans="17:17" x14ac:dyDescent="0.25">
      <c r="Q27889" s="30"/>
    </row>
    <row r="27890" spans="17:17" x14ac:dyDescent="0.25">
      <c r="Q27890" s="30"/>
    </row>
    <row r="27891" spans="17:17" x14ac:dyDescent="0.25">
      <c r="Q27891" s="30"/>
    </row>
    <row r="27892" spans="17:17" x14ac:dyDescent="0.25">
      <c r="Q27892" s="30"/>
    </row>
    <row r="27893" spans="17:17" x14ac:dyDescent="0.25">
      <c r="Q27893" s="30"/>
    </row>
    <row r="27894" spans="17:17" x14ac:dyDescent="0.25">
      <c r="Q27894" s="30"/>
    </row>
    <row r="27895" spans="17:17" x14ac:dyDescent="0.25">
      <c r="Q27895" s="30"/>
    </row>
    <row r="27896" spans="17:17" x14ac:dyDescent="0.25">
      <c r="Q27896" s="30"/>
    </row>
    <row r="27897" spans="17:17" x14ac:dyDescent="0.25">
      <c r="Q27897" s="30"/>
    </row>
    <row r="27898" spans="17:17" x14ac:dyDescent="0.25">
      <c r="Q27898" s="30"/>
    </row>
    <row r="27899" spans="17:17" x14ac:dyDescent="0.25">
      <c r="Q27899" s="30"/>
    </row>
    <row r="27900" spans="17:17" x14ac:dyDescent="0.25">
      <c r="Q27900" s="30"/>
    </row>
    <row r="27901" spans="17:17" x14ac:dyDescent="0.25">
      <c r="Q27901" s="30"/>
    </row>
    <row r="27902" spans="17:17" x14ac:dyDescent="0.25">
      <c r="Q27902" s="30"/>
    </row>
    <row r="27903" spans="17:17" x14ac:dyDescent="0.25">
      <c r="Q27903" s="30"/>
    </row>
    <row r="27904" spans="17:17" x14ac:dyDescent="0.25">
      <c r="Q27904" s="30"/>
    </row>
    <row r="27905" spans="17:17" x14ac:dyDescent="0.25">
      <c r="Q27905" s="30"/>
    </row>
    <row r="27906" spans="17:17" x14ac:dyDescent="0.25">
      <c r="Q27906" s="30"/>
    </row>
    <row r="27907" spans="17:17" x14ac:dyDescent="0.25">
      <c r="Q27907" s="30"/>
    </row>
    <row r="27908" spans="17:17" x14ac:dyDescent="0.25">
      <c r="Q27908" s="30"/>
    </row>
    <row r="27909" spans="17:17" x14ac:dyDescent="0.25">
      <c r="Q27909" s="30"/>
    </row>
    <row r="27910" spans="17:17" x14ac:dyDescent="0.25">
      <c r="Q27910" s="30"/>
    </row>
    <row r="27911" spans="17:17" x14ac:dyDescent="0.25">
      <c r="Q27911" s="30"/>
    </row>
    <row r="27912" spans="17:17" x14ac:dyDescent="0.25">
      <c r="Q27912" s="30"/>
    </row>
    <row r="27913" spans="17:17" x14ac:dyDescent="0.25">
      <c r="Q27913" s="30"/>
    </row>
    <row r="27914" spans="17:17" x14ac:dyDescent="0.25">
      <c r="Q27914" s="30"/>
    </row>
    <row r="27915" spans="17:17" x14ac:dyDescent="0.25">
      <c r="Q27915" s="30"/>
    </row>
    <row r="27916" spans="17:17" x14ac:dyDescent="0.25">
      <c r="Q27916" s="30"/>
    </row>
    <row r="27917" spans="17:17" x14ac:dyDescent="0.25">
      <c r="Q27917" s="30"/>
    </row>
    <row r="27918" spans="17:17" x14ac:dyDescent="0.25">
      <c r="Q27918" s="30"/>
    </row>
    <row r="27919" spans="17:17" x14ac:dyDescent="0.25">
      <c r="Q27919" s="30"/>
    </row>
    <row r="27920" spans="17:17" x14ac:dyDescent="0.25">
      <c r="Q27920" s="30"/>
    </row>
    <row r="27921" spans="17:17" x14ac:dyDescent="0.25">
      <c r="Q27921" s="30"/>
    </row>
    <row r="27922" spans="17:17" x14ac:dyDescent="0.25">
      <c r="Q27922" s="30"/>
    </row>
    <row r="27923" spans="17:17" x14ac:dyDescent="0.25">
      <c r="Q27923" s="30"/>
    </row>
    <row r="27924" spans="17:17" x14ac:dyDescent="0.25">
      <c r="Q27924" s="30"/>
    </row>
    <row r="27925" spans="17:17" x14ac:dyDescent="0.25">
      <c r="Q27925" s="30"/>
    </row>
    <row r="27926" spans="17:17" x14ac:dyDescent="0.25">
      <c r="Q27926" s="30"/>
    </row>
    <row r="27927" spans="17:17" x14ac:dyDescent="0.25">
      <c r="Q27927" s="30"/>
    </row>
    <row r="27928" spans="17:17" x14ac:dyDescent="0.25">
      <c r="Q27928" s="30"/>
    </row>
    <row r="27929" spans="17:17" x14ac:dyDescent="0.25">
      <c r="Q27929" s="30"/>
    </row>
    <row r="27930" spans="17:17" x14ac:dyDescent="0.25">
      <c r="Q27930" s="30"/>
    </row>
    <row r="27931" spans="17:17" x14ac:dyDescent="0.25">
      <c r="Q27931" s="30"/>
    </row>
    <row r="27932" spans="17:17" x14ac:dyDescent="0.25">
      <c r="Q27932" s="30"/>
    </row>
    <row r="27933" spans="17:17" x14ac:dyDescent="0.25">
      <c r="Q27933" s="30"/>
    </row>
    <row r="27934" spans="17:17" x14ac:dyDescent="0.25">
      <c r="Q27934" s="30"/>
    </row>
    <row r="27935" spans="17:17" x14ac:dyDescent="0.25">
      <c r="Q27935" s="30"/>
    </row>
    <row r="27936" spans="17:17" x14ac:dyDescent="0.25">
      <c r="Q27936" s="30"/>
    </row>
    <row r="27937" spans="17:17" x14ac:dyDescent="0.25">
      <c r="Q27937" s="30"/>
    </row>
    <row r="27938" spans="17:17" x14ac:dyDescent="0.25">
      <c r="Q27938" s="30"/>
    </row>
    <row r="27939" spans="17:17" x14ac:dyDescent="0.25">
      <c r="Q27939" s="30"/>
    </row>
    <row r="27940" spans="17:17" x14ac:dyDescent="0.25">
      <c r="Q27940" s="30"/>
    </row>
    <row r="27941" spans="17:17" x14ac:dyDescent="0.25">
      <c r="Q27941" s="30"/>
    </row>
    <row r="27942" spans="17:17" x14ac:dyDescent="0.25">
      <c r="Q27942" s="30"/>
    </row>
    <row r="27943" spans="17:17" x14ac:dyDescent="0.25">
      <c r="Q27943" s="30"/>
    </row>
    <row r="27944" spans="17:17" x14ac:dyDescent="0.25">
      <c r="Q27944" s="30"/>
    </row>
    <row r="27945" spans="17:17" x14ac:dyDescent="0.25">
      <c r="Q27945" s="30"/>
    </row>
    <row r="27946" spans="17:17" x14ac:dyDescent="0.25">
      <c r="Q27946" s="30"/>
    </row>
    <row r="27947" spans="17:17" x14ac:dyDescent="0.25">
      <c r="Q27947" s="30"/>
    </row>
    <row r="27948" spans="17:17" x14ac:dyDescent="0.25">
      <c r="Q27948" s="30"/>
    </row>
    <row r="27949" spans="17:17" x14ac:dyDescent="0.25">
      <c r="Q27949" s="30"/>
    </row>
    <row r="27950" spans="17:17" x14ac:dyDescent="0.25">
      <c r="Q27950" s="30"/>
    </row>
    <row r="27951" spans="17:17" x14ac:dyDescent="0.25">
      <c r="Q27951" s="30"/>
    </row>
    <row r="27952" spans="17:17" x14ac:dyDescent="0.25">
      <c r="Q27952" s="30"/>
    </row>
    <row r="27953" spans="17:17" x14ac:dyDescent="0.25">
      <c r="Q27953" s="30"/>
    </row>
    <row r="27954" spans="17:17" x14ac:dyDescent="0.25">
      <c r="Q27954" s="30"/>
    </row>
    <row r="27955" spans="17:17" x14ac:dyDescent="0.25">
      <c r="Q27955" s="30"/>
    </row>
    <row r="27956" spans="17:17" x14ac:dyDescent="0.25">
      <c r="Q27956" s="30"/>
    </row>
    <row r="27957" spans="17:17" x14ac:dyDescent="0.25">
      <c r="Q27957" s="30"/>
    </row>
    <row r="27958" spans="17:17" x14ac:dyDescent="0.25">
      <c r="Q27958" s="30"/>
    </row>
    <row r="27959" spans="17:17" x14ac:dyDescent="0.25">
      <c r="Q27959" s="30"/>
    </row>
    <row r="27960" spans="17:17" x14ac:dyDescent="0.25">
      <c r="Q27960" s="30"/>
    </row>
    <row r="27961" spans="17:17" x14ac:dyDescent="0.25">
      <c r="Q27961" s="30"/>
    </row>
    <row r="27962" spans="17:17" x14ac:dyDescent="0.25">
      <c r="Q27962" s="30"/>
    </row>
    <row r="27963" spans="17:17" x14ac:dyDescent="0.25">
      <c r="Q27963" s="30"/>
    </row>
    <row r="27964" spans="17:17" x14ac:dyDescent="0.25">
      <c r="Q27964" s="30"/>
    </row>
    <row r="27965" spans="17:17" x14ac:dyDescent="0.25">
      <c r="Q27965" s="30"/>
    </row>
    <row r="27966" spans="17:17" x14ac:dyDescent="0.25">
      <c r="Q27966" s="30"/>
    </row>
    <row r="27967" spans="17:17" x14ac:dyDescent="0.25">
      <c r="Q27967" s="30"/>
    </row>
    <row r="27968" spans="17:17" x14ac:dyDescent="0.25">
      <c r="Q27968" s="30"/>
    </row>
    <row r="27969" spans="17:17" x14ac:dyDescent="0.25">
      <c r="Q27969" s="30"/>
    </row>
    <row r="27970" spans="17:17" x14ac:dyDescent="0.25">
      <c r="Q27970" s="30"/>
    </row>
    <row r="27971" spans="17:17" x14ac:dyDescent="0.25">
      <c r="Q27971" s="30"/>
    </row>
    <row r="27972" spans="17:17" x14ac:dyDescent="0.25">
      <c r="Q27972" s="30"/>
    </row>
    <row r="27973" spans="17:17" x14ac:dyDescent="0.25">
      <c r="Q27973" s="30"/>
    </row>
    <row r="27974" spans="17:17" x14ac:dyDescent="0.25">
      <c r="Q27974" s="30"/>
    </row>
    <row r="27975" spans="17:17" x14ac:dyDescent="0.25">
      <c r="Q27975" s="30"/>
    </row>
    <row r="27976" spans="17:17" x14ac:dyDescent="0.25">
      <c r="Q27976" s="30"/>
    </row>
    <row r="27977" spans="17:17" x14ac:dyDescent="0.25">
      <c r="Q27977" s="30"/>
    </row>
    <row r="27978" spans="17:17" x14ac:dyDescent="0.25">
      <c r="Q27978" s="30"/>
    </row>
    <row r="27979" spans="17:17" x14ac:dyDescent="0.25">
      <c r="Q27979" s="30"/>
    </row>
    <row r="27980" spans="17:17" x14ac:dyDescent="0.25">
      <c r="Q27980" s="30"/>
    </row>
    <row r="27981" spans="17:17" x14ac:dyDescent="0.25">
      <c r="Q27981" s="30"/>
    </row>
    <row r="27982" spans="17:17" x14ac:dyDescent="0.25">
      <c r="Q27982" s="30"/>
    </row>
    <row r="27983" spans="17:17" x14ac:dyDescent="0.25">
      <c r="Q27983" s="30"/>
    </row>
    <row r="27984" spans="17:17" x14ac:dyDescent="0.25">
      <c r="Q27984" s="30"/>
    </row>
    <row r="27985" spans="17:17" x14ac:dyDescent="0.25">
      <c r="Q27985" s="30"/>
    </row>
    <row r="27986" spans="17:17" x14ac:dyDescent="0.25">
      <c r="Q27986" s="30"/>
    </row>
    <row r="27987" spans="17:17" x14ac:dyDescent="0.25">
      <c r="Q27987" s="30"/>
    </row>
    <row r="27988" spans="17:17" x14ac:dyDescent="0.25">
      <c r="Q27988" s="30"/>
    </row>
    <row r="27989" spans="17:17" x14ac:dyDescent="0.25">
      <c r="Q27989" s="30"/>
    </row>
    <row r="27990" spans="17:17" x14ac:dyDescent="0.25">
      <c r="Q27990" s="30"/>
    </row>
    <row r="27991" spans="17:17" x14ac:dyDescent="0.25">
      <c r="Q27991" s="30"/>
    </row>
    <row r="27992" spans="17:17" x14ac:dyDescent="0.25">
      <c r="Q27992" s="30"/>
    </row>
    <row r="27993" spans="17:17" x14ac:dyDescent="0.25">
      <c r="Q27993" s="30"/>
    </row>
    <row r="27994" spans="17:17" x14ac:dyDescent="0.25">
      <c r="Q27994" s="30"/>
    </row>
    <row r="27995" spans="17:17" x14ac:dyDescent="0.25">
      <c r="Q27995" s="30"/>
    </row>
    <row r="27996" spans="17:17" x14ac:dyDescent="0.25">
      <c r="Q27996" s="30"/>
    </row>
    <row r="27997" spans="17:17" x14ac:dyDescent="0.25">
      <c r="Q27997" s="30"/>
    </row>
    <row r="27998" spans="17:17" x14ac:dyDescent="0.25">
      <c r="Q27998" s="30"/>
    </row>
    <row r="27999" spans="17:17" x14ac:dyDescent="0.25">
      <c r="Q27999" s="30"/>
    </row>
    <row r="28000" spans="17:17" x14ac:dyDescent="0.25">
      <c r="Q28000" s="30"/>
    </row>
    <row r="28001" spans="17:17" x14ac:dyDescent="0.25">
      <c r="Q28001" s="30"/>
    </row>
    <row r="28002" spans="17:17" x14ac:dyDescent="0.25">
      <c r="Q28002" s="30"/>
    </row>
    <row r="28003" spans="17:17" x14ac:dyDescent="0.25">
      <c r="Q28003" s="30"/>
    </row>
    <row r="28004" spans="17:17" x14ac:dyDescent="0.25">
      <c r="Q28004" s="30"/>
    </row>
    <row r="28005" spans="17:17" x14ac:dyDescent="0.25">
      <c r="Q28005" s="30"/>
    </row>
    <row r="28006" spans="17:17" x14ac:dyDescent="0.25">
      <c r="Q28006" s="30"/>
    </row>
    <row r="28007" spans="17:17" x14ac:dyDescent="0.25">
      <c r="Q28007" s="30"/>
    </row>
    <row r="28008" spans="17:17" x14ac:dyDescent="0.25">
      <c r="Q28008" s="30"/>
    </row>
    <row r="28009" spans="17:17" x14ac:dyDescent="0.25">
      <c r="Q28009" s="30"/>
    </row>
    <row r="28010" spans="17:17" x14ac:dyDescent="0.25">
      <c r="Q28010" s="30"/>
    </row>
    <row r="28011" spans="17:17" x14ac:dyDescent="0.25">
      <c r="Q28011" s="30"/>
    </row>
    <row r="28012" spans="17:17" x14ac:dyDescent="0.25">
      <c r="Q28012" s="30"/>
    </row>
    <row r="28013" spans="17:17" x14ac:dyDescent="0.25">
      <c r="Q28013" s="30"/>
    </row>
    <row r="28014" spans="17:17" x14ac:dyDescent="0.25">
      <c r="Q28014" s="30"/>
    </row>
    <row r="28015" spans="17:17" x14ac:dyDescent="0.25">
      <c r="Q28015" s="30"/>
    </row>
    <row r="28016" spans="17:17" x14ac:dyDescent="0.25">
      <c r="Q28016" s="30"/>
    </row>
    <row r="28017" spans="17:17" x14ac:dyDescent="0.25">
      <c r="Q28017" s="30"/>
    </row>
    <row r="28018" spans="17:17" x14ac:dyDescent="0.25">
      <c r="Q28018" s="30"/>
    </row>
    <row r="28019" spans="17:17" x14ac:dyDescent="0.25">
      <c r="Q28019" s="30"/>
    </row>
    <row r="28020" spans="17:17" x14ac:dyDescent="0.25">
      <c r="Q28020" s="30"/>
    </row>
    <row r="28021" spans="17:17" x14ac:dyDescent="0.25">
      <c r="Q28021" s="30"/>
    </row>
    <row r="28022" spans="17:17" x14ac:dyDescent="0.25">
      <c r="Q28022" s="30"/>
    </row>
    <row r="28023" spans="17:17" x14ac:dyDescent="0.25">
      <c r="Q28023" s="30"/>
    </row>
    <row r="28024" spans="17:17" x14ac:dyDescent="0.25">
      <c r="Q28024" s="30"/>
    </row>
    <row r="28025" spans="17:17" x14ac:dyDescent="0.25">
      <c r="Q28025" s="30"/>
    </row>
    <row r="28026" spans="17:17" x14ac:dyDescent="0.25">
      <c r="Q28026" s="30"/>
    </row>
    <row r="28027" spans="17:17" x14ac:dyDescent="0.25">
      <c r="Q28027" s="30"/>
    </row>
    <row r="28028" spans="17:17" x14ac:dyDescent="0.25">
      <c r="Q28028" s="30"/>
    </row>
    <row r="28029" spans="17:17" x14ac:dyDescent="0.25">
      <c r="Q28029" s="30"/>
    </row>
    <row r="28030" spans="17:17" x14ac:dyDescent="0.25">
      <c r="Q28030" s="30"/>
    </row>
    <row r="28031" spans="17:17" x14ac:dyDescent="0.25">
      <c r="Q28031" s="30"/>
    </row>
    <row r="28032" spans="17:17" x14ac:dyDescent="0.25">
      <c r="Q28032" s="30"/>
    </row>
    <row r="28033" spans="17:17" x14ac:dyDescent="0.25">
      <c r="Q28033" s="30"/>
    </row>
    <row r="28034" spans="17:17" x14ac:dyDescent="0.25">
      <c r="Q28034" s="30"/>
    </row>
    <row r="28035" spans="17:17" x14ac:dyDescent="0.25">
      <c r="Q28035" s="30"/>
    </row>
    <row r="28036" spans="17:17" x14ac:dyDescent="0.25">
      <c r="Q28036" s="30"/>
    </row>
    <row r="28037" spans="17:17" x14ac:dyDescent="0.25">
      <c r="Q28037" s="30"/>
    </row>
    <row r="28038" spans="17:17" x14ac:dyDescent="0.25">
      <c r="Q28038" s="30"/>
    </row>
    <row r="28039" spans="17:17" x14ac:dyDescent="0.25">
      <c r="Q28039" s="30"/>
    </row>
    <row r="28040" spans="17:17" x14ac:dyDescent="0.25">
      <c r="Q28040" s="30"/>
    </row>
    <row r="28041" spans="17:17" x14ac:dyDescent="0.25">
      <c r="Q28041" s="30"/>
    </row>
    <row r="28042" spans="17:17" x14ac:dyDescent="0.25">
      <c r="Q28042" s="30"/>
    </row>
    <row r="28043" spans="17:17" x14ac:dyDescent="0.25">
      <c r="Q28043" s="30"/>
    </row>
    <row r="28044" spans="17:17" x14ac:dyDescent="0.25">
      <c r="Q28044" s="30"/>
    </row>
    <row r="28045" spans="17:17" x14ac:dyDescent="0.25">
      <c r="Q28045" s="30"/>
    </row>
    <row r="28046" spans="17:17" x14ac:dyDescent="0.25">
      <c r="Q28046" s="30"/>
    </row>
    <row r="28047" spans="17:17" x14ac:dyDescent="0.25">
      <c r="Q28047" s="30"/>
    </row>
    <row r="28048" spans="17:17" x14ac:dyDescent="0.25">
      <c r="Q28048" s="30"/>
    </row>
    <row r="28049" spans="17:17" x14ac:dyDescent="0.25">
      <c r="Q28049" s="30"/>
    </row>
    <row r="28050" spans="17:17" x14ac:dyDescent="0.25">
      <c r="Q28050" s="30"/>
    </row>
    <row r="28051" spans="17:17" x14ac:dyDescent="0.25">
      <c r="Q28051" s="30"/>
    </row>
    <row r="28052" spans="17:17" x14ac:dyDescent="0.25">
      <c r="Q28052" s="30"/>
    </row>
    <row r="28053" spans="17:17" x14ac:dyDescent="0.25">
      <c r="Q28053" s="30"/>
    </row>
    <row r="28054" spans="17:17" x14ac:dyDescent="0.25">
      <c r="Q28054" s="30"/>
    </row>
    <row r="28055" spans="17:17" x14ac:dyDescent="0.25">
      <c r="Q28055" s="30"/>
    </row>
    <row r="28056" spans="17:17" x14ac:dyDescent="0.25">
      <c r="Q28056" s="30"/>
    </row>
    <row r="28057" spans="17:17" x14ac:dyDescent="0.25">
      <c r="Q28057" s="30"/>
    </row>
    <row r="28058" spans="17:17" x14ac:dyDescent="0.25">
      <c r="Q28058" s="30"/>
    </row>
    <row r="28059" spans="17:17" x14ac:dyDescent="0.25">
      <c r="Q28059" s="30"/>
    </row>
    <row r="28060" spans="17:17" x14ac:dyDescent="0.25">
      <c r="Q28060" s="30"/>
    </row>
    <row r="28061" spans="17:17" x14ac:dyDescent="0.25">
      <c r="Q28061" s="30"/>
    </row>
    <row r="28062" spans="17:17" x14ac:dyDescent="0.25">
      <c r="Q28062" s="30"/>
    </row>
    <row r="28063" spans="17:17" x14ac:dyDescent="0.25">
      <c r="Q28063" s="30"/>
    </row>
    <row r="28064" spans="17:17" x14ac:dyDescent="0.25">
      <c r="Q28064" s="30"/>
    </row>
    <row r="28065" spans="17:17" x14ac:dyDescent="0.25">
      <c r="Q28065" s="30"/>
    </row>
    <row r="28066" spans="17:17" x14ac:dyDescent="0.25">
      <c r="Q28066" s="30"/>
    </row>
    <row r="28067" spans="17:17" x14ac:dyDescent="0.25">
      <c r="Q28067" s="30"/>
    </row>
    <row r="28068" spans="17:17" x14ac:dyDescent="0.25">
      <c r="Q28068" s="30"/>
    </row>
    <row r="28069" spans="17:17" x14ac:dyDescent="0.25">
      <c r="Q28069" s="30"/>
    </row>
    <row r="28070" spans="17:17" x14ac:dyDescent="0.25">
      <c r="Q28070" s="30"/>
    </row>
    <row r="28071" spans="17:17" x14ac:dyDescent="0.25">
      <c r="Q28071" s="30"/>
    </row>
    <row r="28072" spans="17:17" x14ac:dyDescent="0.25">
      <c r="Q28072" s="30"/>
    </row>
    <row r="28073" spans="17:17" x14ac:dyDescent="0.25">
      <c r="Q28073" s="30"/>
    </row>
    <row r="28074" spans="17:17" x14ac:dyDescent="0.25">
      <c r="Q28074" s="30"/>
    </row>
    <row r="28075" spans="17:17" x14ac:dyDescent="0.25">
      <c r="Q28075" s="30"/>
    </row>
    <row r="28076" spans="17:17" x14ac:dyDescent="0.25">
      <c r="Q28076" s="30"/>
    </row>
    <row r="28077" spans="17:17" x14ac:dyDescent="0.25">
      <c r="Q28077" s="30"/>
    </row>
    <row r="28078" spans="17:17" x14ac:dyDescent="0.25">
      <c r="Q28078" s="30"/>
    </row>
    <row r="28079" spans="17:17" x14ac:dyDescent="0.25">
      <c r="Q28079" s="30"/>
    </row>
    <row r="28080" spans="17:17" x14ac:dyDescent="0.25">
      <c r="Q28080" s="30"/>
    </row>
    <row r="28081" spans="17:17" x14ac:dyDescent="0.25">
      <c r="Q28081" s="30"/>
    </row>
    <row r="28082" spans="17:17" x14ac:dyDescent="0.25">
      <c r="Q28082" s="30"/>
    </row>
    <row r="28083" spans="17:17" x14ac:dyDescent="0.25">
      <c r="Q28083" s="30"/>
    </row>
    <row r="28084" spans="17:17" x14ac:dyDescent="0.25">
      <c r="Q28084" s="30"/>
    </row>
    <row r="28085" spans="17:17" x14ac:dyDescent="0.25">
      <c r="Q28085" s="30"/>
    </row>
    <row r="28086" spans="17:17" x14ac:dyDescent="0.25">
      <c r="Q28086" s="30"/>
    </row>
    <row r="28087" spans="17:17" x14ac:dyDescent="0.25">
      <c r="Q28087" s="30"/>
    </row>
    <row r="28088" spans="17:17" x14ac:dyDescent="0.25">
      <c r="Q28088" s="30"/>
    </row>
    <row r="28089" spans="17:17" x14ac:dyDescent="0.25">
      <c r="Q28089" s="30"/>
    </row>
    <row r="28090" spans="17:17" x14ac:dyDescent="0.25">
      <c r="Q28090" s="30"/>
    </row>
    <row r="28091" spans="17:17" x14ac:dyDescent="0.25">
      <c r="Q28091" s="30"/>
    </row>
    <row r="28092" spans="17:17" x14ac:dyDescent="0.25">
      <c r="Q28092" s="30"/>
    </row>
    <row r="28093" spans="17:17" x14ac:dyDescent="0.25">
      <c r="Q28093" s="30"/>
    </row>
    <row r="28094" spans="17:17" x14ac:dyDescent="0.25">
      <c r="Q28094" s="30"/>
    </row>
    <row r="28095" spans="17:17" x14ac:dyDescent="0.25">
      <c r="Q28095" s="30"/>
    </row>
    <row r="28096" spans="17:17" x14ac:dyDescent="0.25">
      <c r="Q28096" s="30"/>
    </row>
    <row r="28097" spans="17:17" x14ac:dyDescent="0.25">
      <c r="Q28097" s="30"/>
    </row>
    <row r="28098" spans="17:17" x14ac:dyDescent="0.25">
      <c r="Q28098" s="30"/>
    </row>
    <row r="28099" spans="17:17" x14ac:dyDescent="0.25">
      <c r="Q28099" s="30"/>
    </row>
    <row r="28100" spans="17:17" x14ac:dyDescent="0.25">
      <c r="Q28100" s="30"/>
    </row>
    <row r="28101" spans="17:17" x14ac:dyDescent="0.25">
      <c r="Q28101" s="30"/>
    </row>
    <row r="28102" spans="17:17" x14ac:dyDescent="0.25">
      <c r="Q28102" s="30"/>
    </row>
    <row r="28103" spans="17:17" x14ac:dyDescent="0.25">
      <c r="Q28103" s="30"/>
    </row>
    <row r="28104" spans="17:17" x14ac:dyDescent="0.25">
      <c r="Q28104" s="30"/>
    </row>
    <row r="28105" spans="17:17" x14ac:dyDescent="0.25">
      <c r="Q28105" s="30"/>
    </row>
    <row r="28106" spans="17:17" x14ac:dyDescent="0.25">
      <c r="Q28106" s="30"/>
    </row>
    <row r="28107" spans="17:17" x14ac:dyDescent="0.25">
      <c r="Q28107" s="30"/>
    </row>
    <row r="28108" spans="17:17" x14ac:dyDescent="0.25">
      <c r="Q28108" s="30"/>
    </row>
    <row r="28109" spans="17:17" x14ac:dyDescent="0.25">
      <c r="Q28109" s="30"/>
    </row>
    <row r="28110" spans="17:17" x14ac:dyDescent="0.25">
      <c r="Q28110" s="30"/>
    </row>
    <row r="28111" spans="17:17" x14ac:dyDescent="0.25">
      <c r="Q28111" s="30"/>
    </row>
    <row r="28112" spans="17:17" x14ac:dyDescent="0.25">
      <c r="Q28112" s="30"/>
    </row>
    <row r="28113" spans="17:17" x14ac:dyDescent="0.25">
      <c r="Q28113" s="30"/>
    </row>
    <row r="28114" spans="17:17" x14ac:dyDescent="0.25">
      <c r="Q28114" s="30"/>
    </row>
    <row r="28115" spans="17:17" x14ac:dyDescent="0.25">
      <c r="Q28115" s="30"/>
    </row>
    <row r="28116" spans="17:17" x14ac:dyDescent="0.25">
      <c r="Q28116" s="30"/>
    </row>
    <row r="28117" spans="17:17" x14ac:dyDescent="0.25">
      <c r="Q28117" s="30"/>
    </row>
    <row r="28118" spans="17:17" x14ac:dyDescent="0.25">
      <c r="Q28118" s="30"/>
    </row>
    <row r="28119" spans="17:17" x14ac:dyDescent="0.25">
      <c r="Q28119" s="30"/>
    </row>
    <row r="28120" spans="17:17" x14ac:dyDescent="0.25">
      <c r="Q28120" s="30"/>
    </row>
    <row r="28121" spans="17:17" x14ac:dyDescent="0.25">
      <c r="Q28121" s="30"/>
    </row>
    <row r="28122" spans="17:17" x14ac:dyDescent="0.25">
      <c r="Q28122" s="30"/>
    </row>
    <row r="28123" spans="17:17" x14ac:dyDescent="0.25">
      <c r="Q28123" s="30"/>
    </row>
    <row r="28124" spans="17:17" x14ac:dyDescent="0.25">
      <c r="Q28124" s="30"/>
    </row>
    <row r="28125" spans="17:17" x14ac:dyDescent="0.25">
      <c r="Q28125" s="30"/>
    </row>
    <row r="28126" spans="17:17" x14ac:dyDescent="0.25">
      <c r="Q28126" s="30"/>
    </row>
    <row r="28127" spans="17:17" x14ac:dyDescent="0.25">
      <c r="Q28127" s="30"/>
    </row>
    <row r="28128" spans="17:17" x14ac:dyDescent="0.25">
      <c r="Q28128" s="30"/>
    </row>
    <row r="28129" spans="17:17" x14ac:dyDescent="0.25">
      <c r="Q28129" s="30"/>
    </row>
    <row r="28130" spans="17:17" x14ac:dyDescent="0.25">
      <c r="Q28130" s="30"/>
    </row>
    <row r="28131" spans="17:17" x14ac:dyDescent="0.25">
      <c r="Q28131" s="30"/>
    </row>
    <row r="28132" spans="17:17" x14ac:dyDescent="0.25">
      <c r="Q28132" s="30"/>
    </row>
    <row r="28133" spans="17:17" x14ac:dyDescent="0.25">
      <c r="Q28133" s="30"/>
    </row>
    <row r="28134" spans="17:17" x14ac:dyDescent="0.25">
      <c r="Q28134" s="30"/>
    </row>
    <row r="28135" spans="17:17" x14ac:dyDescent="0.25">
      <c r="Q28135" s="30"/>
    </row>
    <row r="28136" spans="17:17" x14ac:dyDescent="0.25">
      <c r="Q28136" s="30"/>
    </row>
    <row r="28137" spans="17:17" x14ac:dyDescent="0.25">
      <c r="Q28137" s="30"/>
    </row>
    <row r="28138" spans="17:17" x14ac:dyDescent="0.25">
      <c r="Q28138" s="30"/>
    </row>
    <row r="28139" spans="17:17" x14ac:dyDescent="0.25">
      <c r="Q28139" s="30"/>
    </row>
    <row r="28140" spans="17:17" x14ac:dyDescent="0.25">
      <c r="Q28140" s="30"/>
    </row>
    <row r="28141" spans="17:17" x14ac:dyDescent="0.25">
      <c r="Q28141" s="30"/>
    </row>
    <row r="28142" spans="17:17" x14ac:dyDescent="0.25">
      <c r="Q28142" s="30"/>
    </row>
    <row r="28143" spans="17:17" x14ac:dyDescent="0.25">
      <c r="Q28143" s="30"/>
    </row>
    <row r="28144" spans="17:17" x14ac:dyDescent="0.25">
      <c r="Q28144" s="30"/>
    </row>
    <row r="28145" spans="17:17" x14ac:dyDescent="0.25">
      <c r="Q28145" s="30"/>
    </row>
    <row r="28146" spans="17:17" x14ac:dyDescent="0.25">
      <c r="Q28146" s="30"/>
    </row>
    <row r="28147" spans="17:17" x14ac:dyDescent="0.25">
      <c r="Q28147" s="30"/>
    </row>
    <row r="28148" spans="17:17" x14ac:dyDescent="0.25">
      <c r="Q28148" s="30"/>
    </row>
    <row r="28149" spans="17:17" x14ac:dyDescent="0.25">
      <c r="Q28149" s="30"/>
    </row>
    <row r="28150" spans="17:17" x14ac:dyDescent="0.25">
      <c r="Q28150" s="30"/>
    </row>
    <row r="28151" spans="17:17" x14ac:dyDescent="0.25">
      <c r="Q28151" s="30"/>
    </row>
    <row r="28152" spans="17:17" x14ac:dyDescent="0.25">
      <c r="Q28152" s="30"/>
    </row>
    <row r="28153" spans="17:17" x14ac:dyDescent="0.25">
      <c r="Q28153" s="30"/>
    </row>
    <row r="28154" spans="17:17" x14ac:dyDescent="0.25">
      <c r="Q28154" s="30"/>
    </row>
    <row r="28155" spans="17:17" x14ac:dyDescent="0.25">
      <c r="Q28155" s="30"/>
    </row>
    <row r="28156" spans="17:17" x14ac:dyDescent="0.25">
      <c r="Q28156" s="30"/>
    </row>
    <row r="28157" spans="17:17" x14ac:dyDescent="0.25">
      <c r="Q28157" s="30"/>
    </row>
    <row r="28158" spans="17:17" x14ac:dyDescent="0.25">
      <c r="Q28158" s="30"/>
    </row>
    <row r="28159" spans="17:17" x14ac:dyDescent="0.25">
      <c r="Q28159" s="30"/>
    </row>
    <row r="28160" spans="17:17" x14ac:dyDescent="0.25">
      <c r="Q28160" s="30"/>
    </row>
    <row r="28161" spans="17:17" x14ac:dyDescent="0.25">
      <c r="Q28161" s="30"/>
    </row>
    <row r="28162" spans="17:17" x14ac:dyDescent="0.25">
      <c r="Q28162" s="30"/>
    </row>
    <row r="28163" spans="17:17" x14ac:dyDescent="0.25">
      <c r="Q28163" s="30"/>
    </row>
    <row r="28164" spans="17:17" x14ac:dyDescent="0.25">
      <c r="Q28164" s="30"/>
    </row>
    <row r="28165" spans="17:17" x14ac:dyDescent="0.25">
      <c r="Q28165" s="30"/>
    </row>
    <row r="28166" spans="17:17" x14ac:dyDescent="0.25">
      <c r="Q28166" s="30"/>
    </row>
    <row r="28167" spans="17:17" x14ac:dyDescent="0.25">
      <c r="Q28167" s="30"/>
    </row>
    <row r="28168" spans="17:17" x14ac:dyDescent="0.25">
      <c r="Q28168" s="30"/>
    </row>
    <row r="28169" spans="17:17" x14ac:dyDescent="0.25">
      <c r="Q28169" s="30"/>
    </row>
    <row r="28170" spans="17:17" x14ac:dyDescent="0.25">
      <c r="Q28170" s="30"/>
    </row>
    <row r="28171" spans="17:17" x14ac:dyDescent="0.25">
      <c r="Q28171" s="30"/>
    </row>
    <row r="28172" spans="17:17" x14ac:dyDescent="0.25">
      <c r="Q28172" s="30"/>
    </row>
    <row r="28173" spans="17:17" x14ac:dyDescent="0.25">
      <c r="Q28173" s="30"/>
    </row>
    <row r="28174" spans="17:17" x14ac:dyDescent="0.25">
      <c r="Q28174" s="30"/>
    </row>
    <row r="28175" spans="17:17" x14ac:dyDescent="0.25">
      <c r="Q28175" s="30"/>
    </row>
    <row r="28176" spans="17:17" x14ac:dyDescent="0.25">
      <c r="Q28176" s="30"/>
    </row>
    <row r="28177" spans="17:17" x14ac:dyDescent="0.25">
      <c r="Q28177" s="30"/>
    </row>
    <row r="28178" spans="17:17" x14ac:dyDescent="0.25">
      <c r="Q28178" s="30"/>
    </row>
    <row r="28179" spans="17:17" x14ac:dyDescent="0.25">
      <c r="Q28179" s="30"/>
    </row>
    <row r="28180" spans="17:17" x14ac:dyDescent="0.25">
      <c r="Q28180" s="30"/>
    </row>
    <row r="28181" spans="17:17" x14ac:dyDescent="0.25">
      <c r="Q28181" s="30"/>
    </row>
    <row r="28182" spans="17:17" x14ac:dyDescent="0.25">
      <c r="Q28182" s="30"/>
    </row>
    <row r="28183" spans="17:17" x14ac:dyDescent="0.25">
      <c r="Q28183" s="30"/>
    </row>
    <row r="28184" spans="17:17" x14ac:dyDescent="0.25">
      <c r="Q28184" s="30"/>
    </row>
    <row r="28185" spans="17:17" x14ac:dyDescent="0.25">
      <c r="Q28185" s="30"/>
    </row>
    <row r="28186" spans="17:17" x14ac:dyDescent="0.25">
      <c r="Q28186" s="30"/>
    </row>
    <row r="28187" spans="17:17" x14ac:dyDescent="0.25">
      <c r="Q28187" s="30"/>
    </row>
    <row r="28188" spans="17:17" x14ac:dyDescent="0.25">
      <c r="Q28188" s="30"/>
    </row>
    <row r="28189" spans="17:17" x14ac:dyDescent="0.25">
      <c r="Q28189" s="30"/>
    </row>
    <row r="28190" spans="17:17" x14ac:dyDescent="0.25">
      <c r="Q28190" s="30"/>
    </row>
    <row r="28191" spans="17:17" x14ac:dyDescent="0.25">
      <c r="Q28191" s="30"/>
    </row>
    <row r="28192" spans="17:17" x14ac:dyDescent="0.25">
      <c r="Q28192" s="30"/>
    </row>
    <row r="28193" spans="17:17" x14ac:dyDescent="0.25">
      <c r="Q28193" s="30"/>
    </row>
    <row r="28194" spans="17:17" x14ac:dyDescent="0.25">
      <c r="Q28194" s="30"/>
    </row>
    <row r="28195" spans="17:17" x14ac:dyDescent="0.25">
      <c r="Q28195" s="30"/>
    </row>
    <row r="28196" spans="17:17" x14ac:dyDescent="0.25">
      <c r="Q28196" s="30"/>
    </row>
    <row r="28197" spans="17:17" x14ac:dyDescent="0.25">
      <c r="Q28197" s="30"/>
    </row>
    <row r="28198" spans="17:17" x14ac:dyDescent="0.25">
      <c r="Q28198" s="30"/>
    </row>
    <row r="28199" spans="17:17" x14ac:dyDescent="0.25">
      <c r="Q28199" s="30"/>
    </row>
    <row r="28200" spans="17:17" x14ac:dyDescent="0.25">
      <c r="Q28200" s="30"/>
    </row>
    <row r="28201" spans="17:17" x14ac:dyDescent="0.25">
      <c r="Q28201" s="30"/>
    </row>
    <row r="28202" spans="17:17" x14ac:dyDescent="0.25">
      <c r="Q28202" s="30"/>
    </row>
    <row r="28203" spans="17:17" x14ac:dyDescent="0.25">
      <c r="Q28203" s="30"/>
    </row>
    <row r="28204" spans="17:17" x14ac:dyDescent="0.25">
      <c r="Q28204" s="30"/>
    </row>
    <row r="28205" spans="17:17" x14ac:dyDescent="0.25">
      <c r="Q28205" s="30"/>
    </row>
    <row r="28206" spans="17:17" x14ac:dyDescent="0.25">
      <c r="Q28206" s="30"/>
    </row>
    <row r="28207" spans="17:17" x14ac:dyDescent="0.25">
      <c r="Q28207" s="30"/>
    </row>
    <row r="28208" spans="17:17" x14ac:dyDescent="0.25">
      <c r="Q28208" s="30"/>
    </row>
    <row r="28209" spans="17:17" x14ac:dyDescent="0.25">
      <c r="Q28209" s="30"/>
    </row>
    <row r="28210" spans="17:17" x14ac:dyDescent="0.25">
      <c r="Q28210" s="30"/>
    </row>
    <row r="28211" spans="17:17" x14ac:dyDescent="0.25">
      <c r="Q28211" s="30"/>
    </row>
    <row r="28212" spans="17:17" x14ac:dyDescent="0.25">
      <c r="Q28212" s="30"/>
    </row>
    <row r="28213" spans="17:17" x14ac:dyDescent="0.25">
      <c r="Q28213" s="30"/>
    </row>
    <row r="28214" spans="17:17" x14ac:dyDescent="0.25">
      <c r="Q28214" s="30"/>
    </row>
    <row r="28215" spans="17:17" x14ac:dyDescent="0.25">
      <c r="Q28215" s="30"/>
    </row>
    <row r="28216" spans="17:17" x14ac:dyDescent="0.25">
      <c r="Q28216" s="30"/>
    </row>
    <row r="28217" spans="17:17" x14ac:dyDescent="0.25">
      <c r="Q28217" s="30"/>
    </row>
    <row r="28218" spans="17:17" x14ac:dyDescent="0.25">
      <c r="Q28218" s="30"/>
    </row>
    <row r="28219" spans="17:17" x14ac:dyDescent="0.25">
      <c r="Q28219" s="30"/>
    </row>
    <row r="28220" spans="17:17" x14ac:dyDescent="0.25">
      <c r="Q28220" s="30"/>
    </row>
    <row r="28221" spans="17:17" x14ac:dyDescent="0.25">
      <c r="Q28221" s="30"/>
    </row>
    <row r="28222" spans="17:17" x14ac:dyDescent="0.25">
      <c r="Q28222" s="30"/>
    </row>
    <row r="28223" spans="17:17" x14ac:dyDescent="0.25">
      <c r="Q28223" s="30"/>
    </row>
    <row r="28224" spans="17:17" x14ac:dyDescent="0.25">
      <c r="Q28224" s="30"/>
    </row>
    <row r="28225" spans="17:17" x14ac:dyDescent="0.25">
      <c r="Q28225" s="30"/>
    </row>
    <row r="28226" spans="17:17" x14ac:dyDescent="0.25">
      <c r="Q28226" s="30"/>
    </row>
    <row r="28227" spans="17:17" x14ac:dyDescent="0.25">
      <c r="Q28227" s="30"/>
    </row>
    <row r="28228" spans="17:17" x14ac:dyDescent="0.25">
      <c r="Q28228" s="30"/>
    </row>
    <row r="28229" spans="17:17" x14ac:dyDescent="0.25">
      <c r="Q28229" s="30"/>
    </row>
    <row r="28230" spans="17:17" x14ac:dyDescent="0.25">
      <c r="Q28230" s="30"/>
    </row>
    <row r="28231" spans="17:17" x14ac:dyDescent="0.25">
      <c r="Q28231" s="30"/>
    </row>
    <row r="28232" spans="17:17" x14ac:dyDescent="0.25">
      <c r="Q28232" s="30"/>
    </row>
    <row r="28233" spans="17:17" x14ac:dyDescent="0.25">
      <c r="Q28233" s="30"/>
    </row>
    <row r="28234" spans="17:17" x14ac:dyDescent="0.25">
      <c r="Q28234" s="30"/>
    </row>
    <row r="28235" spans="17:17" x14ac:dyDescent="0.25">
      <c r="Q28235" s="30"/>
    </row>
    <row r="28236" spans="17:17" x14ac:dyDescent="0.25">
      <c r="Q28236" s="30"/>
    </row>
    <row r="28237" spans="17:17" x14ac:dyDescent="0.25">
      <c r="Q28237" s="30"/>
    </row>
    <row r="28238" spans="17:17" x14ac:dyDescent="0.25">
      <c r="Q28238" s="30"/>
    </row>
    <row r="28239" spans="17:17" x14ac:dyDescent="0.25">
      <c r="Q28239" s="30"/>
    </row>
    <row r="28240" spans="17:17" x14ac:dyDescent="0.25">
      <c r="Q28240" s="30"/>
    </row>
    <row r="28241" spans="17:17" x14ac:dyDescent="0.25">
      <c r="Q28241" s="30"/>
    </row>
    <row r="28242" spans="17:17" x14ac:dyDescent="0.25">
      <c r="Q28242" s="30"/>
    </row>
    <row r="28243" spans="17:17" x14ac:dyDescent="0.25">
      <c r="Q28243" s="30"/>
    </row>
    <row r="28244" spans="17:17" x14ac:dyDescent="0.25">
      <c r="Q28244" s="30"/>
    </row>
    <row r="28245" spans="17:17" x14ac:dyDescent="0.25">
      <c r="Q28245" s="30"/>
    </row>
    <row r="28246" spans="17:17" x14ac:dyDescent="0.25">
      <c r="Q28246" s="30"/>
    </row>
    <row r="28247" spans="17:17" x14ac:dyDescent="0.25">
      <c r="Q28247" s="30"/>
    </row>
    <row r="28248" spans="17:17" x14ac:dyDescent="0.25">
      <c r="Q28248" s="30"/>
    </row>
    <row r="28249" spans="17:17" x14ac:dyDescent="0.25">
      <c r="Q28249" s="30"/>
    </row>
    <row r="28250" spans="17:17" x14ac:dyDescent="0.25">
      <c r="Q28250" s="30"/>
    </row>
    <row r="28251" spans="17:17" x14ac:dyDescent="0.25">
      <c r="Q28251" s="30"/>
    </row>
    <row r="28252" spans="17:17" x14ac:dyDescent="0.25">
      <c r="Q28252" s="30"/>
    </row>
    <row r="28253" spans="17:17" x14ac:dyDescent="0.25">
      <c r="Q28253" s="30"/>
    </row>
    <row r="28254" spans="17:17" x14ac:dyDescent="0.25">
      <c r="Q28254" s="30"/>
    </row>
    <row r="28255" spans="17:17" x14ac:dyDescent="0.25">
      <c r="Q28255" s="30"/>
    </row>
    <row r="28256" spans="17:17" x14ac:dyDescent="0.25">
      <c r="Q28256" s="30"/>
    </row>
    <row r="28257" spans="17:17" x14ac:dyDescent="0.25">
      <c r="Q28257" s="30"/>
    </row>
    <row r="28258" spans="17:17" x14ac:dyDescent="0.25">
      <c r="Q28258" s="30"/>
    </row>
    <row r="28259" spans="17:17" x14ac:dyDescent="0.25">
      <c r="Q28259" s="30"/>
    </row>
    <row r="28260" spans="17:17" x14ac:dyDescent="0.25">
      <c r="Q28260" s="30"/>
    </row>
    <row r="28261" spans="17:17" x14ac:dyDescent="0.25">
      <c r="Q28261" s="30"/>
    </row>
    <row r="28262" spans="17:17" x14ac:dyDescent="0.25">
      <c r="Q28262" s="30"/>
    </row>
    <row r="28263" spans="17:17" x14ac:dyDescent="0.25">
      <c r="Q28263" s="30"/>
    </row>
    <row r="28264" spans="17:17" x14ac:dyDescent="0.25">
      <c r="Q28264" s="30"/>
    </row>
    <row r="28265" spans="17:17" x14ac:dyDescent="0.25">
      <c r="Q28265" s="30"/>
    </row>
    <row r="28266" spans="17:17" x14ac:dyDescent="0.25">
      <c r="Q28266" s="30"/>
    </row>
    <row r="28267" spans="17:17" x14ac:dyDescent="0.25">
      <c r="Q28267" s="30"/>
    </row>
    <row r="28268" spans="17:17" x14ac:dyDescent="0.25">
      <c r="Q28268" s="30"/>
    </row>
    <row r="28269" spans="17:17" x14ac:dyDescent="0.25">
      <c r="Q28269" s="30"/>
    </row>
    <row r="28270" spans="17:17" x14ac:dyDescent="0.25">
      <c r="Q28270" s="30"/>
    </row>
    <row r="28271" spans="17:17" x14ac:dyDescent="0.25">
      <c r="Q28271" s="30"/>
    </row>
    <row r="28272" spans="17:17" x14ac:dyDescent="0.25">
      <c r="Q28272" s="30"/>
    </row>
    <row r="28273" spans="17:17" x14ac:dyDescent="0.25">
      <c r="Q28273" s="30"/>
    </row>
    <row r="28274" spans="17:17" x14ac:dyDescent="0.25">
      <c r="Q28274" s="30"/>
    </row>
    <row r="28275" spans="17:17" x14ac:dyDescent="0.25">
      <c r="Q28275" s="30"/>
    </row>
    <row r="28276" spans="17:17" x14ac:dyDescent="0.25">
      <c r="Q28276" s="30"/>
    </row>
    <row r="28277" spans="17:17" x14ac:dyDescent="0.25">
      <c r="Q28277" s="30"/>
    </row>
    <row r="28278" spans="17:17" x14ac:dyDescent="0.25">
      <c r="Q28278" s="30"/>
    </row>
    <row r="28279" spans="17:17" x14ac:dyDescent="0.25">
      <c r="Q28279" s="30"/>
    </row>
    <row r="28280" spans="17:17" x14ac:dyDescent="0.25">
      <c r="Q28280" s="30"/>
    </row>
    <row r="28281" spans="17:17" x14ac:dyDescent="0.25">
      <c r="Q28281" s="30"/>
    </row>
    <row r="28282" spans="17:17" x14ac:dyDescent="0.25">
      <c r="Q28282" s="30"/>
    </row>
    <row r="28283" spans="17:17" x14ac:dyDescent="0.25">
      <c r="Q28283" s="30"/>
    </row>
    <row r="28284" spans="17:17" x14ac:dyDescent="0.25">
      <c r="Q28284" s="30"/>
    </row>
    <row r="28285" spans="17:17" x14ac:dyDescent="0.25">
      <c r="Q28285" s="30"/>
    </row>
    <row r="28286" spans="17:17" x14ac:dyDescent="0.25">
      <c r="Q28286" s="30"/>
    </row>
    <row r="28287" spans="17:17" x14ac:dyDescent="0.25">
      <c r="Q28287" s="30"/>
    </row>
    <row r="28288" spans="17:17" x14ac:dyDescent="0.25">
      <c r="Q28288" s="30"/>
    </row>
    <row r="28289" spans="17:17" x14ac:dyDescent="0.25">
      <c r="Q28289" s="30"/>
    </row>
    <row r="28290" spans="17:17" x14ac:dyDescent="0.25">
      <c r="Q28290" s="30"/>
    </row>
    <row r="28291" spans="17:17" x14ac:dyDescent="0.25">
      <c r="Q28291" s="30"/>
    </row>
    <row r="28292" spans="17:17" x14ac:dyDescent="0.25">
      <c r="Q28292" s="30"/>
    </row>
    <row r="28293" spans="17:17" x14ac:dyDescent="0.25">
      <c r="Q28293" s="30"/>
    </row>
    <row r="28294" spans="17:17" x14ac:dyDescent="0.25">
      <c r="Q28294" s="30"/>
    </row>
    <row r="28295" spans="17:17" x14ac:dyDescent="0.25">
      <c r="Q28295" s="30"/>
    </row>
    <row r="28296" spans="17:17" x14ac:dyDescent="0.25">
      <c r="Q28296" s="30"/>
    </row>
    <row r="28297" spans="17:17" x14ac:dyDescent="0.25">
      <c r="Q28297" s="30"/>
    </row>
    <row r="28298" spans="17:17" x14ac:dyDescent="0.25">
      <c r="Q28298" s="30"/>
    </row>
    <row r="28299" spans="17:17" x14ac:dyDescent="0.25">
      <c r="Q28299" s="30"/>
    </row>
    <row r="28300" spans="17:17" x14ac:dyDescent="0.25">
      <c r="Q28300" s="30"/>
    </row>
    <row r="28301" spans="17:17" x14ac:dyDescent="0.25">
      <c r="Q28301" s="30"/>
    </row>
    <row r="28302" spans="17:17" x14ac:dyDescent="0.25">
      <c r="Q28302" s="30"/>
    </row>
    <row r="28303" spans="17:17" x14ac:dyDescent="0.25">
      <c r="Q28303" s="30"/>
    </row>
    <row r="28304" spans="17:17" x14ac:dyDescent="0.25">
      <c r="Q28304" s="30"/>
    </row>
    <row r="28305" spans="17:17" x14ac:dyDescent="0.25">
      <c r="Q28305" s="30"/>
    </row>
    <row r="28306" spans="17:17" x14ac:dyDescent="0.25">
      <c r="Q28306" s="30"/>
    </row>
    <row r="28307" spans="17:17" x14ac:dyDescent="0.25">
      <c r="Q28307" s="30"/>
    </row>
    <row r="28308" spans="17:17" x14ac:dyDescent="0.25">
      <c r="Q28308" s="30"/>
    </row>
    <row r="28309" spans="17:17" x14ac:dyDescent="0.25">
      <c r="Q28309" s="30"/>
    </row>
    <row r="28310" spans="17:17" x14ac:dyDescent="0.25">
      <c r="Q28310" s="30"/>
    </row>
    <row r="28311" spans="17:17" x14ac:dyDescent="0.25">
      <c r="Q28311" s="30"/>
    </row>
    <row r="28312" spans="17:17" x14ac:dyDescent="0.25">
      <c r="Q28312" s="30"/>
    </row>
    <row r="28313" spans="17:17" x14ac:dyDescent="0.25">
      <c r="Q28313" s="30"/>
    </row>
    <row r="28314" spans="17:17" x14ac:dyDescent="0.25">
      <c r="Q28314" s="30"/>
    </row>
    <row r="28315" spans="17:17" x14ac:dyDescent="0.25">
      <c r="Q28315" s="30"/>
    </row>
    <row r="28316" spans="17:17" x14ac:dyDescent="0.25">
      <c r="Q28316" s="30"/>
    </row>
    <row r="28317" spans="17:17" x14ac:dyDescent="0.25">
      <c r="Q28317" s="30"/>
    </row>
    <row r="28318" spans="17:17" x14ac:dyDescent="0.25">
      <c r="Q28318" s="30"/>
    </row>
    <row r="28319" spans="17:17" x14ac:dyDescent="0.25">
      <c r="Q28319" s="30"/>
    </row>
    <row r="28320" spans="17:17" x14ac:dyDescent="0.25">
      <c r="Q28320" s="30"/>
    </row>
    <row r="28321" spans="17:17" x14ac:dyDescent="0.25">
      <c r="Q28321" s="30"/>
    </row>
    <row r="28322" spans="17:17" x14ac:dyDescent="0.25">
      <c r="Q28322" s="30"/>
    </row>
    <row r="28323" spans="17:17" x14ac:dyDescent="0.25">
      <c r="Q28323" s="30"/>
    </row>
    <row r="28324" spans="17:17" x14ac:dyDescent="0.25">
      <c r="Q28324" s="30"/>
    </row>
    <row r="28325" spans="17:17" x14ac:dyDescent="0.25">
      <c r="Q28325" s="30"/>
    </row>
    <row r="28326" spans="17:17" x14ac:dyDescent="0.25">
      <c r="Q28326" s="30"/>
    </row>
    <row r="28327" spans="17:17" x14ac:dyDescent="0.25">
      <c r="Q28327" s="30"/>
    </row>
    <row r="28328" spans="17:17" x14ac:dyDescent="0.25">
      <c r="Q28328" s="30"/>
    </row>
    <row r="28329" spans="17:17" x14ac:dyDescent="0.25">
      <c r="Q28329" s="30"/>
    </row>
    <row r="28330" spans="17:17" x14ac:dyDescent="0.25">
      <c r="Q28330" s="30"/>
    </row>
    <row r="28331" spans="17:17" x14ac:dyDescent="0.25">
      <c r="Q28331" s="30"/>
    </row>
    <row r="28332" spans="17:17" x14ac:dyDescent="0.25">
      <c r="Q28332" s="30"/>
    </row>
    <row r="28333" spans="17:17" x14ac:dyDescent="0.25">
      <c r="Q28333" s="30"/>
    </row>
    <row r="28334" spans="17:17" x14ac:dyDescent="0.25">
      <c r="Q28334" s="30"/>
    </row>
    <row r="28335" spans="17:17" x14ac:dyDescent="0.25">
      <c r="Q28335" s="30"/>
    </row>
    <row r="28336" spans="17:17" x14ac:dyDescent="0.25">
      <c r="Q28336" s="30"/>
    </row>
    <row r="28337" spans="17:17" x14ac:dyDescent="0.25">
      <c r="Q28337" s="30"/>
    </row>
    <row r="28338" spans="17:17" x14ac:dyDescent="0.25">
      <c r="Q28338" s="30"/>
    </row>
    <row r="28339" spans="17:17" x14ac:dyDescent="0.25">
      <c r="Q28339" s="30"/>
    </row>
    <row r="28340" spans="17:17" x14ac:dyDescent="0.25">
      <c r="Q28340" s="30"/>
    </row>
    <row r="28341" spans="17:17" x14ac:dyDescent="0.25">
      <c r="Q28341" s="30"/>
    </row>
    <row r="28342" spans="17:17" x14ac:dyDescent="0.25">
      <c r="Q28342" s="30"/>
    </row>
    <row r="28343" spans="17:17" x14ac:dyDescent="0.25">
      <c r="Q28343" s="30"/>
    </row>
    <row r="28344" spans="17:17" x14ac:dyDescent="0.25">
      <c r="Q28344" s="30"/>
    </row>
    <row r="28345" spans="17:17" x14ac:dyDescent="0.25">
      <c r="Q28345" s="30"/>
    </row>
    <row r="28346" spans="17:17" x14ac:dyDescent="0.25">
      <c r="Q28346" s="30"/>
    </row>
    <row r="28347" spans="17:17" x14ac:dyDescent="0.25">
      <c r="Q28347" s="30"/>
    </row>
    <row r="28348" spans="17:17" x14ac:dyDescent="0.25">
      <c r="Q28348" s="30"/>
    </row>
    <row r="28349" spans="17:17" x14ac:dyDescent="0.25">
      <c r="Q28349" s="30"/>
    </row>
    <row r="28350" spans="17:17" x14ac:dyDescent="0.25">
      <c r="Q28350" s="30"/>
    </row>
    <row r="28351" spans="17:17" x14ac:dyDescent="0.25">
      <c r="Q28351" s="30"/>
    </row>
    <row r="28352" spans="17:17" x14ac:dyDescent="0.25">
      <c r="Q28352" s="30"/>
    </row>
    <row r="28353" spans="17:17" x14ac:dyDescent="0.25">
      <c r="Q28353" s="30"/>
    </row>
    <row r="28354" spans="17:17" x14ac:dyDescent="0.25">
      <c r="Q28354" s="30"/>
    </row>
    <row r="28355" spans="17:17" x14ac:dyDescent="0.25">
      <c r="Q28355" s="30"/>
    </row>
    <row r="28356" spans="17:17" x14ac:dyDescent="0.25">
      <c r="Q28356" s="30"/>
    </row>
    <row r="28357" spans="17:17" x14ac:dyDescent="0.25">
      <c r="Q28357" s="30"/>
    </row>
    <row r="28358" spans="17:17" x14ac:dyDescent="0.25">
      <c r="Q28358" s="30"/>
    </row>
    <row r="28359" spans="17:17" x14ac:dyDescent="0.25">
      <c r="Q28359" s="30"/>
    </row>
    <row r="28360" spans="17:17" x14ac:dyDescent="0.25">
      <c r="Q28360" s="30"/>
    </row>
    <row r="28361" spans="17:17" x14ac:dyDescent="0.25">
      <c r="Q28361" s="30"/>
    </row>
    <row r="28362" spans="17:17" x14ac:dyDescent="0.25">
      <c r="Q28362" s="30"/>
    </row>
    <row r="28363" spans="17:17" x14ac:dyDescent="0.25">
      <c r="Q28363" s="30"/>
    </row>
    <row r="28364" spans="17:17" x14ac:dyDescent="0.25">
      <c r="Q28364" s="30"/>
    </row>
    <row r="28365" spans="17:17" x14ac:dyDescent="0.25">
      <c r="Q28365" s="30"/>
    </row>
    <row r="28366" spans="17:17" x14ac:dyDescent="0.25">
      <c r="Q28366" s="30"/>
    </row>
    <row r="28367" spans="17:17" x14ac:dyDescent="0.25">
      <c r="Q28367" s="30"/>
    </row>
    <row r="28368" spans="17:17" x14ac:dyDescent="0.25">
      <c r="Q28368" s="30"/>
    </row>
    <row r="28369" spans="17:17" x14ac:dyDescent="0.25">
      <c r="Q28369" s="30"/>
    </row>
    <row r="28370" spans="17:17" x14ac:dyDescent="0.25">
      <c r="Q28370" s="30"/>
    </row>
    <row r="28371" spans="17:17" x14ac:dyDescent="0.25">
      <c r="Q28371" s="30"/>
    </row>
    <row r="28372" spans="17:17" x14ac:dyDescent="0.25">
      <c r="Q28372" s="30"/>
    </row>
    <row r="28373" spans="17:17" x14ac:dyDescent="0.25">
      <c r="Q28373" s="30"/>
    </row>
    <row r="28374" spans="17:17" x14ac:dyDescent="0.25">
      <c r="Q28374" s="30"/>
    </row>
    <row r="28375" spans="17:17" x14ac:dyDescent="0.25">
      <c r="Q28375" s="30"/>
    </row>
    <row r="28376" spans="17:17" x14ac:dyDescent="0.25">
      <c r="Q28376" s="30"/>
    </row>
    <row r="28377" spans="17:17" x14ac:dyDescent="0.25">
      <c r="Q28377" s="30"/>
    </row>
    <row r="28378" spans="17:17" x14ac:dyDescent="0.25">
      <c r="Q28378" s="30"/>
    </row>
    <row r="28379" spans="17:17" x14ac:dyDescent="0.25">
      <c r="Q28379" s="30"/>
    </row>
    <row r="28380" spans="17:17" x14ac:dyDescent="0.25">
      <c r="Q28380" s="30"/>
    </row>
    <row r="28381" spans="17:17" x14ac:dyDescent="0.25">
      <c r="Q28381" s="30"/>
    </row>
    <row r="28382" spans="17:17" x14ac:dyDescent="0.25">
      <c r="Q28382" s="30"/>
    </row>
    <row r="28383" spans="17:17" x14ac:dyDescent="0.25">
      <c r="Q28383" s="30"/>
    </row>
    <row r="28384" spans="17:17" x14ac:dyDescent="0.25">
      <c r="Q28384" s="30"/>
    </row>
    <row r="28385" spans="17:17" x14ac:dyDescent="0.25">
      <c r="Q28385" s="30"/>
    </row>
    <row r="28386" spans="17:17" x14ac:dyDescent="0.25">
      <c r="Q28386" s="30"/>
    </row>
    <row r="28387" spans="17:17" x14ac:dyDescent="0.25">
      <c r="Q28387" s="30"/>
    </row>
    <row r="28388" spans="17:17" x14ac:dyDescent="0.25">
      <c r="Q28388" s="30"/>
    </row>
    <row r="28389" spans="17:17" x14ac:dyDescent="0.25">
      <c r="Q28389" s="30"/>
    </row>
    <row r="28390" spans="17:17" x14ac:dyDescent="0.25">
      <c r="Q28390" s="30"/>
    </row>
    <row r="28391" spans="17:17" x14ac:dyDescent="0.25">
      <c r="Q28391" s="30"/>
    </row>
    <row r="28392" spans="17:17" x14ac:dyDescent="0.25">
      <c r="Q28392" s="30"/>
    </row>
    <row r="28393" spans="17:17" x14ac:dyDescent="0.25">
      <c r="Q28393" s="30"/>
    </row>
    <row r="28394" spans="17:17" x14ac:dyDescent="0.25">
      <c r="Q28394" s="30"/>
    </row>
    <row r="28395" spans="17:17" x14ac:dyDescent="0.25">
      <c r="Q28395" s="30"/>
    </row>
    <row r="28396" spans="17:17" x14ac:dyDescent="0.25">
      <c r="Q28396" s="30"/>
    </row>
    <row r="28397" spans="17:17" x14ac:dyDescent="0.25">
      <c r="Q28397" s="30"/>
    </row>
    <row r="28398" spans="17:17" x14ac:dyDescent="0.25">
      <c r="Q28398" s="30"/>
    </row>
    <row r="28399" spans="17:17" x14ac:dyDescent="0.25">
      <c r="Q28399" s="30"/>
    </row>
    <row r="28400" spans="17:17" x14ac:dyDescent="0.25">
      <c r="Q28400" s="30"/>
    </row>
    <row r="28401" spans="17:17" x14ac:dyDescent="0.25">
      <c r="Q28401" s="30"/>
    </row>
    <row r="28402" spans="17:17" x14ac:dyDescent="0.25">
      <c r="Q28402" s="30"/>
    </row>
    <row r="28403" spans="17:17" x14ac:dyDescent="0.25">
      <c r="Q28403" s="30"/>
    </row>
    <row r="28404" spans="17:17" x14ac:dyDescent="0.25">
      <c r="Q28404" s="30"/>
    </row>
    <row r="28405" spans="17:17" x14ac:dyDescent="0.25">
      <c r="Q28405" s="30"/>
    </row>
    <row r="28406" spans="17:17" x14ac:dyDescent="0.25">
      <c r="Q28406" s="30"/>
    </row>
    <row r="28407" spans="17:17" x14ac:dyDescent="0.25">
      <c r="Q28407" s="30"/>
    </row>
    <row r="28408" spans="17:17" x14ac:dyDescent="0.25">
      <c r="Q28408" s="30"/>
    </row>
    <row r="28409" spans="17:17" x14ac:dyDescent="0.25">
      <c r="Q28409" s="30"/>
    </row>
    <row r="28410" spans="17:17" x14ac:dyDescent="0.25">
      <c r="Q28410" s="30"/>
    </row>
    <row r="28411" spans="17:17" x14ac:dyDescent="0.25">
      <c r="Q28411" s="30"/>
    </row>
    <row r="28412" spans="17:17" x14ac:dyDescent="0.25">
      <c r="Q28412" s="30"/>
    </row>
    <row r="28413" spans="17:17" x14ac:dyDescent="0.25">
      <c r="Q28413" s="30"/>
    </row>
    <row r="28414" spans="17:17" x14ac:dyDescent="0.25">
      <c r="Q28414" s="30"/>
    </row>
    <row r="28415" spans="17:17" x14ac:dyDescent="0.25">
      <c r="Q28415" s="30"/>
    </row>
    <row r="28416" spans="17:17" x14ac:dyDescent="0.25">
      <c r="Q28416" s="30"/>
    </row>
    <row r="28417" spans="17:17" x14ac:dyDescent="0.25">
      <c r="Q28417" s="30"/>
    </row>
    <row r="28418" spans="17:17" x14ac:dyDescent="0.25">
      <c r="Q28418" s="30"/>
    </row>
    <row r="28419" spans="17:17" x14ac:dyDescent="0.25">
      <c r="Q28419" s="30"/>
    </row>
    <row r="28420" spans="17:17" x14ac:dyDescent="0.25">
      <c r="Q28420" s="30"/>
    </row>
    <row r="28421" spans="17:17" x14ac:dyDescent="0.25">
      <c r="Q28421" s="30"/>
    </row>
    <row r="28422" spans="17:17" x14ac:dyDescent="0.25">
      <c r="Q28422" s="30"/>
    </row>
    <row r="28423" spans="17:17" x14ac:dyDescent="0.25">
      <c r="Q28423" s="30"/>
    </row>
    <row r="28424" spans="17:17" x14ac:dyDescent="0.25">
      <c r="Q28424" s="30"/>
    </row>
    <row r="28425" spans="17:17" x14ac:dyDescent="0.25">
      <c r="Q28425" s="30"/>
    </row>
    <row r="28426" spans="17:17" x14ac:dyDescent="0.25">
      <c r="Q28426" s="30"/>
    </row>
    <row r="28427" spans="17:17" x14ac:dyDescent="0.25">
      <c r="Q28427" s="30"/>
    </row>
    <row r="28428" spans="17:17" x14ac:dyDescent="0.25">
      <c r="Q28428" s="30"/>
    </row>
    <row r="28429" spans="17:17" x14ac:dyDescent="0.25">
      <c r="Q28429" s="30"/>
    </row>
    <row r="28430" spans="17:17" x14ac:dyDescent="0.25">
      <c r="Q28430" s="30"/>
    </row>
    <row r="28431" spans="17:17" x14ac:dyDescent="0.25">
      <c r="Q28431" s="30"/>
    </row>
    <row r="28432" spans="17:17" x14ac:dyDescent="0.25">
      <c r="Q28432" s="30"/>
    </row>
    <row r="28433" spans="17:17" x14ac:dyDescent="0.25">
      <c r="Q28433" s="30"/>
    </row>
    <row r="28434" spans="17:17" x14ac:dyDescent="0.25">
      <c r="Q28434" s="30"/>
    </row>
    <row r="28435" spans="17:17" x14ac:dyDescent="0.25">
      <c r="Q28435" s="30"/>
    </row>
    <row r="28436" spans="17:17" x14ac:dyDescent="0.25">
      <c r="Q28436" s="30"/>
    </row>
    <row r="28437" spans="17:17" x14ac:dyDescent="0.25">
      <c r="Q28437" s="30"/>
    </row>
    <row r="28438" spans="17:17" x14ac:dyDescent="0.25">
      <c r="Q28438" s="30"/>
    </row>
    <row r="28439" spans="17:17" x14ac:dyDescent="0.25">
      <c r="Q28439" s="30"/>
    </row>
    <row r="28440" spans="17:17" x14ac:dyDescent="0.25">
      <c r="Q28440" s="30"/>
    </row>
    <row r="28441" spans="17:17" x14ac:dyDescent="0.25">
      <c r="Q28441" s="30"/>
    </row>
    <row r="28442" spans="17:17" x14ac:dyDescent="0.25">
      <c r="Q28442" s="30"/>
    </row>
    <row r="28443" spans="17:17" x14ac:dyDescent="0.25">
      <c r="Q28443" s="30"/>
    </row>
    <row r="28444" spans="17:17" x14ac:dyDescent="0.25">
      <c r="Q28444" s="30"/>
    </row>
    <row r="28445" spans="17:17" x14ac:dyDescent="0.25">
      <c r="Q28445" s="30"/>
    </row>
    <row r="28446" spans="17:17" x14ac:dyDescent="0.25">
      <c r="Q28446" s="30"/>
    </row>
    <row r="28447" spans="17:17" x14ac:dyDescent="0.25">
      <c r="Q28447" s="30"/>
    </row>
    <row r="28448" spans="17:17" x14ac:dyDescent="0.25">
      <c r="Q28448" s="30"/>
    </row>
    <row r="28449" spans="17:17" x14ac:dyDescent="0.25">
      <c r="Q28449" s="30"/>
    </row>
    <row r="28450" spans="17:17" x14ac:dyDescent="0.25">
      <c r="Q28450" s="30"/>
    </row>
    <row r="28451" spans="17:17" x14ac:dyDescent="0.25">
      <c r="Q28451" s="30"/>
    </row>
    <row r="28452" spans="17:17" x14ac:dyDescent="0.25">
      <c r="Q28452" s="30"/>
    </row>
    <row r="28453" spans="17:17" x14ac:dyDescent="0.25">
      <c r="Q28453" s="30"/>
    </row>
    <row r="28454" spans="17:17" x14ac:dyDescent="0.25">
      <c r="Q28454" s="30"/>
    </row>
    <row r="28455" spans="17:17" x14ac:dyDescent="0.25">
      <c r="Q28455" s="30"/>
    </row>
    <row r="28456" spans="17:17" x14ac:dyDescent="0.25">
      <c r="Q28456" s="30"/>
    </row>
    <row r="28457" spans="17:17" x14ac:dyDescent="0.25">
      <c r="Q28457" s="30"/>
    </row>
    <row r="28458" spans="17:17" x14ac:dyDescent="0.25">
      <c r="Q28458" s="30"/>
    </row>
    <row r="28459" spans="17:17" x14ac:dyDescent="0.25">
      <c r="Q28459" s="30"/>
    </row>
    <row r="28460" spans="17:17" x14ac:dyDescent="0.25">
      <c r="Q28460" s="30"/>
    </row>
    <row r="28461" spans="17:17" x14ac:dyDescent="0.25">
      <c r="Q28461" s="30"/>
    </row>
    <row r="28462" spans="17:17" x14ac:dyDescent="0.25">
      <c r="Q28462" s="30"/>
    </row>
    <row r="28463" spans="17:17" x14ac:dyDescent="0.25">
      <c r="Q28463" s="30"/>
    </row>
    <row r="28464" spans="17:17" x14ac:dyDescent="0.25">
      <c r="Q28464" s="30"/>
    </row>
    <row r="28465" spans="17:17" x14ac:dyDescent="0.25">
      <c r="Q28465" s="30"/>
    </row>
    <row r="28466" spans="17:17" x14ac:dyDescent="0.25">
      <c r="Q28466" s="30"/>
    </row>
    <row r="28467" spans="17:17" x14ac:dyDescent="0.25">
      <c r="Q28467" s="30"/>
    </row>
    <row r="28468" spans="17:17" x14ac:dyDescent="0.25">
      <c r="Q28468" s="30"/>
    </row>
    <row r="28469" spans="17:17" x14ac:dyDescent="0.25">
      <c r="Q28469" s="30"/>
    </row>
    <row r="28470" spans="17:17" x14ac:dyDescent="0.25">
      <c r="Q28470" s="30"/>
    </row>
    <row r="28471" spans="17:17" x14ac:dyDescent="0.25">
      <c r="Q28471" s="30"/>
    </row>
    <row r="28472" spans="17:17" x14ac:dyDescent="0.25">
      <c r="Q28472" s="30"/>
    </row>
    <row r="28473" spans="17:17" x14ac:dyDescent="0.25">
      <c r="Q28473" s="30"/>
    </row>
    <row r="28474" spans="17:17" x14ac:dyDescent="0.25">
      <c r="Q28474" s="30"/>
    </row>
    <row r="28475" spans="17:17" x14ac:dyDescent="0.25">
      <c r="Q28475" s="30"/>
    </row>
    <row r="28476" spans="17:17" x14ac:dyDescent="0.25">
      <c r="Q28476" s="30"/>
    </row>
    <row r="28477" spans="17:17" x14ac:dyDescent="0.25">
      <c r="Q28477" s="30"/>
    </row>
    <row r="28478" spans="17:17" x14ac:dyDescent="0.25">
      <c r="Q28478" s="30"/>
    </row>
    <row r="28479" spans="17:17" x14ac:dyDescent="0.25">
      <c r="Q28479" s="30"/>
    </row>
    <row r="28480" spans="17:17" x14ac:dyDescent="0.25">
      <c r="Q28480" s="30"/>
    </row>
    <row r="28481" spans="17:17" x14ac:dyDescent="0.25">
      <c r="Q28481" s="30"/>
    </row>
    <row r="28482" spans="17:17" x14ac:dyDescent="0.25">
      <c r="Q28482" s="30"/>
    </row>
    <row r="28483" spans="17:17" x14ac:dyDescent="0.25">
      <c r="Q28483" s="30"/>
    </row>
    <row r="28484" spans="17:17" x14ac:dyDescent="0.25">
      <c r="Q28484" s="30"/>
    </row>
    <row r="28485" spans="17:17" x14ac:dyDescent="0.25">
      <c r="Q28485" s="30"/>
    </row>
    <row r="28486" spans="17:17" x14ac:dyDescent="0.25">
      <c r="Q28486" s="30"/>
    </row>
    <row r="28487" spans="17:17" x14ac:dyDescent="0.25">
      <c r="Q28487" s="30"/>
    </row>
    <row r="28488" spans="17:17" x14ac:dyDescent="0.25">
      <c r="Q28488" s="30"/>
    </row>
    <row r="28489" spans="17:17" x14ac:dyDescent="0.25">
      <c r="Q28489" s="30"/>
    </row>
    <row r="28490" spans="17:17" x14ac:dyDescent="0.25">
      <c r="Q28490" s="30"/>
    </row>
    <row r="28491" spans="17:17" x14ac:dyDescent="0.25">
      <c r="Q28491" s="30"/>
    </row>
    <row r="28492" spans="17:17" x14ac:dyDescent="0.25">
      <c r="Q28492" s="30"/>
    </row>
    <row r="28493" spans="17:17" x14ac:dyDescent="0.25">
      <c r="Q28493" s="30"/>
    </row>
    <row r="28494" spans="17:17" x14ac:dyDescent="0.25">
      <c r="Q28494" s="30"/>
    </row>
    <row r="28495" spans="17:17" x14ac:dyDescent="0.25">
      <c r="Q28495" s="30"/>
    </row>
    <row r="28496" spans="17:17" x14ac:dyDescent="0.25">
      <c r="Q28496" s="30"/>
    </row>
    <row r="28497" spans="17:17" x14ac:dyDescent="0.25">
      <c r="Q28497" s="30"/>
    </row>
    <row r="28498" spans="17:17" x14ac:dyDescent="0.25">
      <c r="Q28498" s="30"/>
    </row>
    <row r="28499" spans="17:17" x14ac:dyDescent="0.25">
      <c r="Q28499" s="30"/>
    </row>
    <row r="28500" spans="17:17" x14ac:dyDescent="0.25">
      <c r="Q28500" s="30"/>
    </row>
    <row r="28501" spans="17:17" x14ac:dyDescent="0.25">
      <c r="Q28501" s="30"/>
    </row>
    <row r="28502" spans="17:17" x14ac:dyDescent="0.25">
      <c r="Q28502" s="30"/>
    </row>
    <row r="28503" spans="17:17" x14ac:dyDescent="0.25">
      <c r="Q28503" s="30"/>
    </row>
    <row r="28504" spans="17:17" x14ac:dyDescent="0.25">
      <c r="Q28504" s="30"/>
    </row>
    <row r="28505" spans="17:17" x14ac:dyDescent="0.25">
      <c r="Q28505" s="30"/>
    </row>
    <row r="28506" spans="17:17" x14ac:dyDescent="0.25">
      <c r="Q28506" s="30"/>
    </row>
    <row r="28507" spans="17:17" x14ac:dyDescent="0.25">
      <c r="Q28507" s="30"/>
    </row>
    <row r="28508" spans="17:17" x14ac:dyDescent="0.25">
      <c r="Q28508" s="30"/>
    </row>
    <row r="28509" spans="17:17" x14ac:dyDescent="0.25">
      <c r="Q28509" s="30"/>
    </row>
    <row r="28510" spans="17:17" x14ac:dyDescent="0.25">
      <c r="Q28510" s="30"/>
    </row>
    <row r="28511" spans="17:17" x14ac:dyDescent="0.25">
      <c r="Q28511" s="30"/>
    </row>
    <row r="28512" spans="17:17" x14ac:dyDescent="0.25">
      <c r="Q28512" s="30"/>
    </row>
    <row r="28513" spans="17:17" x14ac:dyDescent="0.25">
      <c r="Q28513" s="30"/>
    </row>
    <row r="28514" spans="17:17" x14ac:dyDescent="0.25">
      <c r="Q28514" s="30"/>
    </row>
    <row r="28515" spans="17:17" x14ac:dyDescent="0.25">
      <c r="Q28515" s="30"/>
    </row>
    <row r="28516" spans="17:17" x14ac:dyDescent="0.25">
      <c r="Q28516" s="30"/>
    </row>
    <row r="28517" spans="17:17" x14ac:dyDescent="0.25">
      <c r="Q28517" s="30"/>
    </row>
    <row r="28518" spans="17:17" x14ac:dyDescent="0.25">
      <c r="Q28518" s="30"/>
    </row>
    <row r="28519" spans="17:17" x14ac:dyDescent="0.25">
      <c r="Q28519" s="30"/>
    </row>
    <row r="28520" spans="17:17" x14ac:dyDescent="0.25">
      <c r="Q28520" s="30"/>
    </row>
    <row r="28521" spans="17:17" x14ac:dyDescent="0.25">
      <c r="Q28521" s="30"/>
    </row>
    <row r="28522" spans="17:17" x14ac:dyDescent="0.25">
      <c r="Q28522" s="30"/>
    </row>
    <row r="28523" spans="17:17" x14ac:dyDescent="0.25">
      <c r="Q28523" s="30"/>
    </row>
    <row r="28524" spans="17:17" x14ac:dyDescent="0.25">
      <c r="Q28524" s="30"/>
    </row>
    <row r="28525" spans="17:17" x14ac:dyDescent="0.25">
      <c r="Q28525" s="30"/>
    </row>
    <row r="28526" spans="17:17" x14ac:dyDescent="0.25">
      <c r="Q28526" s="30"/>
    </row>
    <row r="28527" spans="17:17" x14ac:dyDescent="0.25">
      <c r="Q28527" s="30"/>
    </row>
    <row r="28528" spans="17:17" x14ac:dyDescent="0.25">
      <c r="Q28528" s="30"/>
    </row>
    <row r="28529" spans="17:17" x14ac:dyDescent="0.25">
      <c r="Q28529" s="30"/>
    </row>
    <row r="28530" spans="17:17" x14ac:dyDescent="0.25">
      <c r="Q28530" s="30"/>
    </row>
    <row r="28531" spans="17:17" x14ac:dyDescent="0.25">
      <c r="Q28531" s="30"/>
    </row>
    <row r="28532" spans="17:17" x14ac:dyDescent="0.25">
      <c r="Q28532" s="30"/>
    </row>
    <row r="28533" spans="17:17" x14ac:dyDescent="0.25">
      <c r="Q28533" s="30"/>
    </row>
    <row r="28534" spans="17:17" x14ac:dyDescent="0.25">
      <c r="Q28534" s="30"/>
    </row>
    <row r="28535" spans="17:17" x14ac:dyDescent="0.25">
      <c r="Q28535" s="30"/>
    </row>
    <row r="28536" spans="17:17" x14ac:dyDescent="0.25">
      <c r="Q28536" s="30"/>
    </row>
    <row r="28537" spans="17:17" x14ac:dyDescent="0.25">
      <c r="Q28537" s="30"/>
    </row>
    <row r="28538" spans="17:17" x14ac:dyDescent="0.25">
      <c r="Q28538" s="30"/>
    </row>
    <row r="28539" spans="17:17" x14ac:dyDescent="0.25">
      <c r="Q28539" s="30"/>
    </row>
    <row r="28540" spans="17:17" x14ac:dyDescent="0.25">
      <c r="Q28540" s="30"/>
    </row>
    <row r="28541" spans="17:17" x14ac:dyDescent="0.25">
      <c r="Q28541" s="30"/>
    </row>
    <row r="28542" spans="17:17" x14ac:dyDescent="0.25">
      <c r="Q28542" s="30"/>
    </row>
    <row r="28543" spans="17:17" x14ac:dyDescent="0.25">
      <c r="Q28543" s="30"/>
    </row>
    <row r="28544" spans="17:17" x14ac:dyDescent="0.25">
      <c r="Q28544" s="30"/>
    </row>
    <row r="28545" spans="17:17" x14ac:dyDescent="0.25">
      <c r="Q28545" s="30"/>
    </row>
    <row r="28546" spans="17:17" x14ac:dyDescent="0.25">
      <c r="Q28546" s="30"/>
    </row>
    <row r="28547" spans="17:17" x14ac:dyDescent="0.25">
      <c r="Q28547" s="30"/>
    </row>
    <row r="28548" spans="17:17" x14ac:dyDescent="0.25">
      <c r="Q28548" s="30"/>
    </row>
    <row r="28549" spans="17:17" x14ac:dyDescent="0.25">
      <c r="Q28549" s="30"/>
    </row>
    <row r="28550" spans="17:17" x14ac:dyDescent="0.25">
      <c r="Q28550" s="30"/>
    </row>
    <row r="28551" spans="17:17" x14ac:dyDescent="0.25">
      <c r="Q28551" s="30"/>
    </row>
    <row r="28552" spans="17:17" x14ac:dyDescent="0.25">
      <c r="Q28552" s="30"/>
    </row>
    <row r="28553" spans="17:17" x14ac:dyDescent="0.25">
      <c r="Q28553" s="30"/>
    </row>
    <row r="28554" spans="17:17" x14ac:dyDescent="0.25">
      <c r="Q28554" s="30"/>
    </row>
    <row r="28555" spans="17:17" x14ac:dyDescent="0.25">
      <c r="Q28555" s="30"/>
    </row>
    <row r="28556" spans="17:17" x14ac:dyDescent="0.25">
      <c r="Q28556" s="30"/>
    </row>
    <row r="28557" spans="17:17" x14ac:dyDescent="0.25">
      <c r="Q28557" s="30"/>
    </row>
    <row r="28558" spans="17:17" x14ac:dyDescent="0.25">
      <c r="Q28558" s="30"/>
    </row>
    <row r="28559" spans="17:17" x14ac:dyDescent="0.25">
      <c r="Q28559" s="30"/>
    </row>
    <row r="28560" spans="17:17" x14ac:dyDescent="0.25">
      <c r="Q28560" s="30"/>
    </row>
    <row r="28561" spans="17:17" x14ac:dyDescent="0.25">
      <c r="Q28561" s="30"/>
    </row>
    <row r="28562" spans="17:17" x14ac:dyDescent="0.25">
      <c r="Q28562" s="30"/>
    </row>
    <row r="28563" spans="17:17" x14ac:dyDescent="0.25">
      <c r="Q28563" s="30"/>
    </row>
    <row r="28564" spans="17:17" x14ac:dyDescent="0.25">
      <c r="Q28564" s="30"/>
    </row>
    <row r="28565" spans="17:17" x14ac:dyDescent="0.25">
      <c r="Q28565" s="30"/>
    </row>
    <row r="28566" spans="17:17" x14ac:dyDescent="0.25">
      <c r="Q28566" s="30"/>
    </row>
    <row r="28567" spans="17:17" x14ac:dyDescent="0.25">
      <c r="Q28567" s="30"/>
    </row>
    <row r="28568" spans="17:17" x14ac:dyDescent="0.25">
      <c r="Q28568" s="30"/>
    </row>
    <row r="28569" spans="17:17" x14ac:dyDescent="0.25">
      <c r="Q28569" s="30"/>
    </row>
    <row r="28570" spans="17:17" x14ac:dyDescent="0.25">
      <c r="Q28570" s="30"/>
    </row>
    <row r="28571" spans="17:17" x14ac:dyDescent="0.25">
      <c r="Q28571" s="30"/>
    </row>
    <row r="28572" spans="17:17" x14ac:dyDescent="0.25">
      <c r="Q28572" s="30"/>
    </row>
    <row r="28573" spans="17:17" x14ac:dyDescent="0.25">
      <c r="Q28573" s="30"/>
    </row>
    <row r="28574" spans="17:17" x14ac:dyDescent="0.25">
      <c r="Q28574" s="30"/>
    </row>
    <row r="28575" spans="17:17" x14ac:dyDescent="0.25">
      <c r="Q28575" s="30"/>
    </row>
    <row r="28576" spans="17:17" x14ac:dyDescent="0.25">
      <c r="Q28576" s="30"/>
    </row>
    <row r="28577" spans="17:17" x14ac:dyDescent="0.25">
      <c r="Q28577" s="30"/>
    </row>
    <row r="28578" spans="17:17" x14ac:dyDescent="0.25">
      <c r="Q28578" s="30"/>
    </row>
    <row r="28579" spans="17:17" x14ac:dyDescent="0.25">
      <c r="Q28579" s="30"/>
    </row>
    <row r="28580" spans="17:17" x14ac:dyDescent="0.25">
      <c r="Q28580" s="30"/>
    </row>
    <row r="28581" spans="17:17" x14ac:dyDescent="0.25">
      <c r="Q28581" s="30"/>
    </row>
    <row r="28582" spans="17:17" x14ac:dyDescent="0.25">
      <c r="Q28582" s="30"/>
    </row>
    <row r="28583" spans="17:17" x14ac:dyDescent="0.25">
      <c r="Q28583" s="30"/>
    </row>
    <row r="28584" spans="17:17" x14ac:dyDescent="0.25">
      <c r="Q28584" s="30"/>
    </row>
    <row r="28585" spans="17:17" x14ac:dyDescent="0.25">
      <c r="Q28585" s="30"/>
    </row>
    <row r="28586" spans="17:17" x14ac:dyDescent="0.25">
      <c r="Q28586" s="30"/>
    </row>
    <row r="28587" spans="17:17" x14ac:dyDescent="0.25">
      <c r="Q28587" s="30"/>
    </row>
    <row r="28588" spans="17:17" x14ac:dyDescent="0.25">
      <c r="Q28588" s="30"/>
    </row>
    <row r="28589" spans="17:17" x14ac:dyDescent="0.25">
      <c r="Q28589" s="30"/>
    </row>
    <row r="28590" spans="17:17" x14ac:dyDescent="0.25">
      <c r="Q28590" s="30"/>
    </row>
    <row r="28591" spans="17:17" x14ac:dyDescent="0.25">
      <c r="Q28591" s="30"/>
    </row>
    <row r="28592" spans="17:17" x14ac:dyDescent="0.25">
      <c r="Q28592" s="30"/>
    </row>
    <row r="28593" spans="17:17" x14ac:dyDescent="0.25">
      <c r="Q28593" s="30"/>
    </row>
    <row r="28594" spans="17:17" x14ac:dyDescent="0.25">
      <c r="Q28594" s="30"/>
    </row>
    <row r="28595" spans="17:17" x14ac:dyDescent="0.25">
      <c r="Q28595" s="30"/>
    </row>
    <row r="28596" spans="17:17" x14ac:dyDescent="0.25">
      <c r="Q28596" s="30"/>
    </row>
    <row r="28597" spans="17:17" x14ac:dyDescent="0.25">
      <c r="Q28597" s="30"/>
    </row>
    <row r="28598" spans="17:17" x14ac:dyDescent="0.25">
      <c r="Q28598" s="30"/>
    </row>
    <row r="28599" spans="17:17" x14ac:dyDescent="0.25">
      <c r="Q28599" s="30"/>
    </row>
    <row r="28600" spans="17:17" x14ac:dyDescent="0.25">
      <c r="Q28600" s="30"/>
    </row>
    <row r="28601" spans="17:17" x14ac:dyDescent="0.25">
      <c r="Q28601" s="30"/>
    </row>
    <row r="28602" spans="17:17" x14ac:dyDescent="0.25">
      <c r="Q28602" s="30"/>
    </row>
    <row r="28603" spans="17:17" x14ac:dyDescent="0.25">
      <c r="Q28603" s="30"/>
    </row>
    <row r="28604" spans="17:17" x14ac:dyDescent="0.25">
      <c r="Q28604" s="30"/>
    </row>
    <row r="28605" spans="17:17" x14ac:dyDescent="0.25">
      <c r="Q28605" s="30"/>
    </row>
    <row r="28606" spans="17:17" x14ac:dyDescent="0.25">
      <c r="Q28606" s="30"/>
    </row>
    <row r="28607" spans="17:17" x14ac:dyDescent="0.25">
      <c r="Q28607" s="30"/>
    </row>
    <row r="28608" spans="17:17" x14ac:dyDescent="0.25">
      <c r="Q28608" s="30"/>
    </row>
    <row r="28609" spans="17:17" x14ac:dyDescent="0.25">
      <c r="Q28609" s="30"/>
    </row>
    <row r="28610" spans="17:17" x14ac:dyDescent="0.25">
      <c r="Q28610" s="30"/>
    </row>
    <row r="28611" spans="17:17" x14ac:dyDescent="0.25">
      <c r="Q28611" s="30"/>
    </row>
    <row r="28612" spans="17:17" x14ac:dyDescent="0.25">
      <c r="Q28612" s="30"/>
    </row>
    <row r="28613" spans="17:17" x14ac:dyDescent="0.25">
      <c r="Q28613" s="30"/>
    </row>
    <row r="28614" spans="17:17" x14ac:dyDescent="0.25">
      <c r="Q28614" s="30"/>
    </row>
    <row r="28615" spans="17:17" x14ac:dyDescent="0.25">
      <c r="Q28615" s="30"/>
    </row>
    <row r="28616" spans="17:17" x14ac:dyDescent="0.25">
      <c r="Q28616" s="30"/>
    </row>
    <row r="28617" spans="17:17" x14ac:dyDescent="0.25">
      <c r="Q28617" s="30"/>
    </row>
    <row r="28618" spans="17:17" x14ac:dyDescent="0.25">
      <c r="Q28618" s="30"/>
    </row>
    <row r="28619" spans="17:17" x14ac:dyDescent="0.25">
      <c r="Q28619" s="30"/>
    </row>
    <row r="28620" spans="17:17" x14ac:dyDescent="0.25">
      <c r="Q28620" s="30"/>
    </row>
    <row r="28621" spans="17:17" x14ac:dyDescent="0.25">
      <c r="Q28621" s="30"/>
    </row>
    <row r="28622" spans="17:17" x14ac:dyDescent="0.25">
      <c r="Q28622" s="30"/>
    </row>
    <row r="28623" spans="17:17" x14ac:dyDescent="0.25">
      <c r="Q28623" s="30"/>
    </row>
    <row r="28624" spans="17:17" x14ac:dyDescent="0.25">
      <c r="Q28624" s="30"/>
    </row>
    <row r="28625" spans="17:17" x14ac:dyDescent="0.25">
      <c r="Q28625" s="30"/>
    </row>
    <row r="28626" spans="17:17" x14ac:dyDescent="0.25">
      <c r="Q28626" s="30"/>
    </row>
    <row r="28627" spans="17:17" x14ac:dyDescent="0.25">
      <c r="Q28627" s="30"/>
    </row>
    <row r="28628" spans="17:17" x14ac:dyDescent="0.25">
      <c r="Q28628" s="30"/>
    </row>
    <row r="28629" spans="17:17" x14ac:dyDescent="0.25">
      <c r="Q28629" s="30"/>
    </row>
    <row r="28630" spans="17:17" x14ac:dyDescent="0.25">
      <c r="Q28630" s="30"/>
    </row>
    <row r="28631" spans="17:17" x14ac:dyDescent="0.25">
      <c r="Q28631" s="30"/>
    </row>
    <row r="28632" spans="17:17" x14ac:dyDescent="0.25">
      <c r="Q28632" s="30"/>
    </row>
    <row r="28633" spans="17:17" x14ac:dyDescent="0.25">
      <c r="Q28633" s="30"/>
    </row>
    <row r="28634" spans="17:17" x14ac:dyDescent="0.25">
      <c r="Q28634" s="30"/>
    </row>
    <row r="28635" spans="17:17" x14ac:dyDescent="0.25">
      <c r="Q28635" s="30"/>
    </row>
    <row r="28636" spans="17:17" x14ac:dyDescent="0.25">
      <c r="Q28636" s="30"/>
    </row>
    <row r="28637" spans="17:17" x14ac:dyDescent="0.25">
      <c r="Q28637" s="30"/>
    </row>
    <row r="28638" spans="17:17" x14ac:dyDescent="0.25">
      <c r="Q28638" s="30"/>
    </row>
    <row r="28639" spans="17:17" x14ac:dyDescent="0.25">
      <c r="Q28639" s="30"/>
    </row>
    <row r="28640" spans="17:17" x14ac:dyDescent="0.25">
      <c r="Q28640" s="30"/>
    </row>
    <row r="28641" spans="17:17" x14ac:dyDescent="0.25">
      <c r="Q28641" s="30"/>
    </row>
    <row r="28642" spans="17:17" x14ac:dyDescent="0.25">
      <c r="Q28642" s="30"/>
    </row>
    <row r="28643" spans="17:17" x14ac:dyDescent="0.25">
      <c r="Q28643" s="30"/>
    </row>
    <row r="28644" spans="17:17" x14ac:dyDescent="0.25">
      <c r="Q28644" s="30"/>
    </row>
    <row r="28645" spans="17:17" x14ac:dyDescent="0.25">
      <c r="Q28645" s="30"/>
    </row>
    <row r="28646" spans="17:17" x14ac:dyDescent="0.25">
      <c r="Q28646" s="30"/>
    </row>
    <row r="28647" spans="17:17" x14ac:dyDescent="0.25">
      <c r="Q28647" s="30"/>
    </row>
    <row r="28648" spans="17:17" x14ac:dyDescent="0.25">
      <c r="Q28648" s="30"/>
    </row>
    <row r="28649" spans="17:17" x14ac:dyDescent="0.25">
      <c r="Q28649" s="30"/>
    </row>
    <row r="28650" spans="17:17" x14ac:dyDescent="0.25">
      <c r="Q28650" s="30"/>
    </row>
    <row r="28651" spans="17:17" x14ac:dyDescent="0.25">
      <c r="Q28651" s="30"/>
    </row>
    <row r="28652" spans="17:17" x14ac:dyDescent="0.25">
      <c r="Q28652" s="30"/>
    </row>
    <row r="28653" spans="17:17" x14ac:dyDescent="0.25">
      <c r="Q28653" s="30"/>
    </row>
    <row r="28654" spans="17:17" x14ac:dyDescent="0.25">
      <c r="Q28654" s="30"/>
    </row>
    <row r="28655" spans="17:17" x14ac:dyDescent="0.25">
      <c r="Q28655" s="30"/>
    </row>
    <row r="28656" spans="17:17" x14ac:dyDescent="0.25">
      <c r="Q28656" s="30"/>
    </row>
    <row r="28657" spans="17:17" x14ac:dyDescent="0.25">
      <c r="Q28657" s="30"/>
    </row>
    <row r="28658" spans="17:17" x14ac:dyDescent="0.25">
      <c r="Q28658" s="30"/>
    </row>
    <row r="28659" spans="17:17" x14ac:dyDescent="0.25">
      <c r="Q28659" s="30"/>
    </row>
    <row r="28660" spans="17:17" x14ac:dyDescent="0.25">
      <c r="Q28660" s="30"/>
    </row>
    <row r="28661" spans="17:17" x14ac:dyDescent="0.25">
      <c r="Q28661" s="30"/>
    </row>
    <row r="28662" spans="17:17" x14ac:dyDescent="0.25">
      <c r="Q28662" s="30"/>
    </row>
    <row r="28663" spans="17:17" x14ac:dyDescent="0.25">
      <c r="Q28663" s="30"/>
    </row>
    <row r="28664" spans="17:17" x14ac:dyDescent="0.25">
      <c r="Q28664" s="30"/>
    </row>
    <row r="28665" spans="17:17" x14ac:dyDescent="0.25">
      <c r="Q28665" s="30"/>
    </row>
    <row r="28666" spans="17:17" x14ac:dyDescent="0.25">
      <c r="Q28666" s="30"/>
    </row>
    <row r="28667" spans="17:17" x14ac:dyDescent="0.25">
      <c r="Q28667" s="30"/>
    </row>
    <row r="28668" spans="17:17" x14ac:dyDescent="0.25">
      <c r="Q28668" s="30"/>
    </row>
    <row r="28669" spans="17:17" x14ac:dyDescent="0.25">
      <c r="Q28669" s="30"/>
    </row>
    <row r="28670" spans="17:17" x14ac:dyDescent="0.25">
      <c r="Q28670" s="30"/>
    </row>
    <row r="28671" spans="17:17" x14ac:dyDescent="0.25">
      <c r="Q28671" s="30"/>
    </row>
    <row r="28672" spans="17:17" x14ac:dyDescent="0.25">
      <c r="Q28672" s="30"/>
    </row>
    <row r="28673" spans="17:17" x14ac:dyDescent="0.25">
      <c r="Q28673" s="30"/>
    </row>
    <row r="28674" spans="17:17" x14ac:dyDescent="0.25">
      <c r="Q28674" s="30"/>
    </row>
    <row r="28675" spans="17:17" x14ac:dyDescent="0.25">
      <c r="Q28675" s="30"/>
    </row>
    <row r="28676" spans="17:17" x14ac:dyDescent="0.25">
      <c r="Q28676" s="30"/>
    </row>
    <row r="28677" spans="17:17" x14ac:dyDescent="0.25">
      <c r="Q28677" s="30"/>
    </row>
    <row r="28678" spans="17:17" x14ac:dyDescent="0.25">
      <c r="Q28678" s="30"/>
    </row>
    <row r="28679" spans="17:17" x14ac:dyDescent="0.25">
      <c r="Q28679" s="30"/>
    </row>
    <row r="28680" spans="17:17" x14ac:dyDescent="0.25">
      <c r="Q28680" s="30"/>
    </row>
    <row r="28681" spans="17:17" x14ac:dyDescent="0.25">
      <c r="Q28681" s="30"/>
    </row>
    <row r="28682" spans="17:17" x14ac:dyDescent="0.25">
      <c r="Q28682" s="30"/>
    </row>
    <row r="28683" spans="17:17" x14ac:dyDescent="0.25">
      <c r="Q28683" s="30"/>
    </row>
    <row r="28684" spans="17:17" x14ac:dyDescent="0.25">
      <c r="Q28684" s="30"/>
    </row>
    <row r="28685" spans="17:17" x14ac:dyDescent="0.25">
      <c r="Q28685" s="30"/>
    </row>
    <row r="28686" spans="17:17" x14ac:dyDescent="0.25">
      <c r="Q28686" s="30"/>
    </row>
    <row r="28687" spans="17:17" x14ac:dyDescent="0.25">
      <c r="Q28687" s="30"/>
    </row>
    <row r="28688" spans="17:17" x14ac:dyDescent="0.25">
      <c r="Q28688" s="30"/>
    </row>
    <row r="28689" spans="17:17" x14ac:dyDescent="0.25">
      <c r="Q28689" s="30"/>
    </row>
    <row r="28690" spans="17:17" x14ac:dyDescent="0.25">
      <c r="Q28690" s="30"/>
    </row>
    <row r="28691" spans="17:17" x14ac:dyDescent="0.25">
      <c r="Q28691" s="30"/>
    </row>
    <row r="28692" spans="17:17" x14ac:dyDescent="0.25">
      <c r="Q28692" s="30"/>
    </row>
    <row r="28693" spans="17:17" x14ac:dyDescent="0.25">
      <c r="Q28693" s="30"/>
    </row>
    <row r="28694" spans="17:17" x14ac:dyDescent="0.25">
      <c r="Q28694" s="30"/>
    </row>
    <row r="28695" spans="17:17" x14ac:dyDescent="0.25">
      <c r="Q28695" s="30"/>
    </row>
    <row r="28696" spans="17:17" x14ac:dyDescent="0.25">
      <c r="Q28696" s="30"/>
    </row>
    <row r="28697" spans="17:17" x14ac:dyDescent="0.25">
      <c r="Q28697" s="30"/>
    </row>
    <row r="28698" spans="17:17" x14ac:dyDescent="0.25">
      <c r="Q28698" s="30"/>
    </row>
    <row r="28699" spans="17:17" x14ac:dyDescent="0.25">
      <c r="Q28699" s="30"/>
    </row>
    <row r="28700" spans="17:17" x14ac:dyDescent="0.25">
      <c r="Q28700" s="30"/>
    </row>
    <row r="28701" spans="17:17" x14ac:dyDescent="0.25">
      <c r="Q28701" s="30"/>
    </row>
    <row r="28702" spans="17:17" x14ac:dyDescent="0.25">
      <c r="Q28702" s="30"/>
    </row>
    <row r="28703" spans="17:17" x14ac:dyDescent="0.25">
      <c r="Q28703" s="30"/>
    </row>
    <row r="28704" spans="17:17" x14ac:dyDescent="0.25">
      <c r="Q28704" s="30"/>
    </row>
    <row r="28705" spans="17:17" x14ac:dyDescent="0.25">
      <c r="Q28705" s="30"/>
    </row>
    <row r="28706" spans="17:17" x14ac:dyDescent="0.25">
      <c r="Q28706" s="30"/>
    </row>
    <row r="28707" spans="17:17" x14ac:dyDescent="0.25">
      <c r="Q28707" s="30"/>
    </row>
    <row r="28708" spans="17:17" x14ac:dyDescent="0.25">
      <c r="Q28708" s="30"/>
    </row>
    <row r="28709" spans="17:17" x14ac:dyDescent="0.25">
      <c r="Q28709" s="30"/>
    </row>
    <row r="28710" spans="17:17" x14ac:dyDescent="0.25">
      <c r="Q28710" s="30"/>
    </row>
    <row r="28711" spans="17:17" x14ac:dyDescent="0.25">
      <c r="Q28711" s="30"/>
    </row>
    <row r="28712" spans="17:17" x14ac:dyDescent="0.25">
      <c r="Q28712" s="30"/>
    </row>
    <row r="28713" spans="17:17" x14ac:dyDescent="0.25">
      <c r="Q28713" s="30"/>
    </row>
    <row r="28714" spans="17:17" x14ac:dyDescent="0.25">
      <c r="Q28714" s="30"/>
    </row>
    <row r="28715" spans="17:17" x14ac:dyDescent="0.25">
      <c r="Q28715" s="30"/>
    </row>
    <row r="28716" spans="17:17" x14ac:dyDescent="0.25">
      <c r="Q28716" s="30"/>
    </row>
    <row r="28717" spans="17:17" x14ac:dyDescent="0.25">
      <c r="Q28717" s="30"/>
    </row>
    <row r="28718" spans="17:17" x14ac:dyDescent="0.25">
      <c r="Q28718" s="30"/>
    </row>
    <row r="28719" spans="17:17" x14ac:dyDescent="0.25">
      <c r="Q28719" s="30"/>
    </row>
    <row r="28720" spans="17:17" x14ac:dyDescent="0.25">
      <c r="Q28720" s="30"/>
    </row>
    <row r="28721" spans="17:17" x14ac:dyDescent="0.25">
      <c r="Q28721" s="30"/>
    </row>
    <row r="28722" spans="17:17" x14ac:dyDescent="0.25">
      <c r="Q28722" s="30"/>
    </row>
    <row r="28723" spans="17:17" x14ac:dyDescent="0.25">
      <c r="Q28723" s="30"/>
    </row>
    <row r="28724" spans="17:17" x14ac:dyDescent="0.25">
      <c r="Q28724" s="30"/>
    </row>
    <row r="28725" spans="17:17" x14ac:dyDescent="0.25">
      <c r="Q28725" s="30"/>
    </row>
    <row r="28726" spans="17:17" x14ac:dyDescent="0.25">
      <c r="Q28726" s="30"/>
    </row>
    <row r="28727" spans="17:17" x14ac:dyDescent="0.25">
      <c r="Q28727" s="30"/>
    </row>
    <row r="28728" spans="17:17" x14ac:dyDescent="0.25">
      <c r="Q28728" s="30"/>
    </row>
    <row r="28729" spans="17:17" x14ac:dyDescent="0.25">
      <c r="Q28729" s="30"/>
    </row>
    <row r="28730" spans="17:17" x14ac:dyDescent="0.25">
      <c r="Q28730" s="30"/>
    </row>
    <row r="28731" spans="17:17" x14ac:dyDescent="0.25">
      <c r="Q28731" s="30"/>
    </row>
    <row r="28732" spans="17:17" x14ac:dyDescent="0.25">
      <c r="Q28732" s="30"/>
    </row>
    <row r="28733" spans="17:17" x14ac:dyDescent="0.25">
      <c r="Q28733" s="30"/>
    </row>
    <row r="28734" spans="17:17" x14ac:dyDescent="0.25">
      <c r="Q28734" s="30"/>
    </row>
    <row r="28735" spans="17:17" x14ac:dyDescent="0.25">
      <c r="Q28735" s="30"/>
    </row>
    <row r="28736" spans="17:17" x14ac:dyDescent="0.25">
      <c r="Q28736" s="30"/>
    </row>
    <row r="28737" spans="17:17" x14ac:dyDescent="0.25">
      <c r="Q28737" s="30"/>
    </row>
    <row r="28738" spans="17:17" x14ac:dyDescent="0.25">
      <c r="Q28738" s="30"/>
    </row>
    <row r="28739" spans="17:17" x14ac:dyDescent="0.25">
      <c r="Q28739" s="30"/>
    </row>
    <row r="28740" spans="17:17" x14ac:dyDescent="0.25">
      <c r="Q28740" s="30"/>
    </row>
    <row r="28741" spans="17:17" x14ac:dyDescent="0.25">
      <c r="Q28741" s="30"/>
    </row>
    <row r="28742" spans="17:17" x14ac:dyDescent="0.25">
      <c r="Q28742" s="30"/>
    </row>
    <row r="28743" spans="17:17" x14ac:dyDescent="0.25">
      <c r="Q28743" s="30"/>
    </row>
    <row r="28744" spans="17:17" x14ac:dyDescent="0.25">
      <c r="Q28744" s="30"/>
    </row>
    <row r="28745" spans="17:17" x14ac:dyDescent="0.25">
      <c r="Q28745" s="30"/>
    </row>
    <row r="28746" spans="17:17" x14ac:dyDescent="0.25">
      <c r="Q28746" s="30"/>
    </row>
    <row r="28747" spans="17:17" x14ac:dyDescent="0.25">
      <c r="Q28747" s="30"/>
    </row>
    <row r="28748" spans="17:17" x14ac:dyDescent="0.25">
      <c r="Q28748" s="30"/>
    </row>
    <row r="28749" spans="17:17" x14ac:dyDescent="0.25">
      <c r="Q28749" s="30"/>
    </row>
    <row r="28750" spans="17:17" x14ac:dyDescent="0.25">
      <c r="Q28750" s="30"/>
    </row>
    <row r="28751" spans="17:17" x14ac:dyDescent="0.25">
      <c r="Q28751" s="30"/>
    </row>
    <row r="28752" spans="17:17" x14ac:dyDescent="0.25">
      <c r="Q28752" s="30"/>
    </row>
    <row r="28753" spans="17:17" x14ac:dyDescent="0.25">
      <c r="Q28753" s="30"/>
    </row>
    <row r="28754" spans="17:17" x14ac:dyDescent="0.25">
      <c r="Q28754" s="30"/>
    </row>
    <row r="28755" spans="17:17" x14ac:dyDescent="0.25">
      <c r="Q28755" s="30"/>
    </row>
    <row r="28756" spans="17:17" x14ac:dyDescent="0.25">
      <c r="Q28756" s="30"/>
    </row>
    <row r="28757" spans="17:17" x14ac:dyDescent="0.25">
      <c r="Q28757" s="30"/>
    </row>
    <row r="28758" spans="17:17" x14ac:dyDescent="0.25">
      <c r="Q28758" s="30"/>
    </row>
    <row r="28759" spans="17:17" x14ac:dyDescent="0.25">
      <c r="Q28759" s="30"/>
    </row>
    <row r="28760" spans="17:17" x14ac:dyDescent="0.25">
      <c r="Q28760" s="30"/>
    </row>
    <row r="28761" spans="17:17" x14ac:dyDescent="0.25">
      <c r="Q28761" s="30"/>
    </row>
    <row r="28762" spans="17:17" x14ac:dyDescent="0.25">
      <c r="Q28762" s="30"/>
    </row>
    <row r="28763" spans="17:17" x14ac:dyDescent="0.25">
      <c r="Q28763" s="30"/>
    </row>
    <row r="28764" spans="17:17" x14ac:dyDescent="0.25">
      <c r="Q28764" s="30"/>
    </row>
    <row r="28765" spans="17:17" x14ac:dyDescent="0.25">
      <c r="Q28765" s="30"/>
    </row>
    <row r="28766" spans="17:17" x14ac:dyDescent="0.25">
      <c r="Q28766" s="30"/>
    </row>
    <row r="28767" spans="17:17" x14ac:dyDescent="0.25">
      <c r="Q28767" s="30"/>
    </row>
    <row r="28768" spans="17:17" x14ac:dyDescent="0.25">
      <c r="Q28768" s="30"/>
    </row>
    <row r="28769" spans="17:17" x14ac:dyDescent="0.25">
      <c r="Q28769" s="30"/>
    </row>
    <row r="28770" spans="17:17" x14ac:dyDescent="0.25">
      <c r="Q28770" s="30"/>
    </row>
    <row r="28771" spans="17:17" x14ac:dyDescent="0.25">
      <c r="Q28771" s="30"/>
    </row>
    <row r="28772" spans="17:17" x14ac:dyDescent="0.25">
      <c r="Q28772" s="30"/>
    </row>
    <row r="28773" spans="17:17" x14ac:dyDescent="0.25">
      <c r="Q28773" s="30"/>
    </row>
    <row r="28774" spans="17:17" x14ac:dyDescent="0.25">
      <c r="Q28774" s="30"/>
    </row>
    <row r="28775" spans="17:17" x14ac:dyDescent="0.25">
      <c r="Q28775" s="30"/>
    </row>
    <row r="28776" spans="17:17" x14ac:dyDescent="0.25">
      <c r="Q28776" s="30"/>
    </row>
    <row r="28777" spans="17:17" x14ac:dyDescent="0.25">
      <c r="Q28777" s="30"/>
    </row>
    <row r="28778" spans="17:17" x14ac:dyDescent="0.25">
      <c r="Q28778" s="30"/>
    </row>
    <row r="28779" spans="17:17" x14ac:dyDescent="0.25">
      <c r="Q28779" s="30"/>
    </row>
    <row r="28780" spans="17:17" x14ac:dyDescent="0.25">
      <c r="Q28780" s="30"/>
    </row>
    <row r="28781" spans="17:17" x14ac:dyDescent="0.25">
      <c r="Q28781" s="30"/>
    </row>
    <row r="28782" spans="17:17" x14ac:dyDescent="0.25">
      <c r="Q28782" s="30"/>
    </row>
    <row r="28783" spans="17:17" x14ac:dyDescent="0.25">
      <c r="Q28783" s="30"/>
    </row>
    <row r="28784" spans="17:17" x14ac:dyDescent="0.25">
      <c r="Q28784" s="30"/>
    </row>
    <row r="28785" spans="17:17" x14ac:dyDescent="0.25">
      <c r="Q28785" s="30"/>
    </row>
    <row r="28786" spans="17:17" x14ac:dyDescent="0.25">
      <c r="Q28786" s="30"/>
    </row>
    <row r="28787" spans="17:17" x14ac:dyDescent="0.25">
      <c r="Q28787" s="30"/>
    </row>
    <row r="28788" spans="17:17" x14ac:dyDescent="0.25">
      <c r="Q28788" s="30"/>
    </row>
    <row r="28789" spans="17:17" x14ac:dyDescent="0.25">
      <c r="Q28789" s="30"/>
    </row>
    <row r="28790" spans="17:17" x14ac:dyDescent="0.25">
      <c r="Q28790" s="30"/>
    </row>
    <row r="28791" spans="17:17" x14ac:dyDescent="0.25">
      <c r="Q28791" s="30"/>
    </row>
    <row r="28792" spans="17:17" x14ac:dyDescent="0.25">
      <c r="Q28792" s="30"/>
    </row>
    <row r="28793" spans="17:17" x14ac:dyDescent="0.25">
      <c r="Q28793" s="30"/>
    </row>
    <row r="28794" spans="17:17" x14ac:dyDescent="0.25">
      <c r="Q28794" s="30"/>
    </row>
    <row r="28795" spans="17:17" x14ac:dyDescent="0.25">
      <c r="Q28795" s="30"/>
    </row>
    <row r="28796" spans="17:17" x14ac:dyDescent="0.25">
      <c r="Q28796" s="30"/>
    </row>
    <row r="28797" spans="17:17" x14ac:dyDescent="0.25">
      <c r="Q28797" s="30"/>
    </row>
    <row r="28798" spans="17:17" x14ac:dyDescent="0.25">
      <c r="Q28798" s="30"/>
    </row>
    <row r="28799" spans="17:17" x14ac:dyDescent="0.25">
      <c r="Q28799" s="30"/>
    </row>
    <row r="28800" spans="17:17" x14ac:dyDescent="0.25">
      <c r="Q28800" s="30"/>
    </row>
    <row r="28801" spans="17:17" x14ac:dyDescent="0.25">
      <c r="Q28801" s="30"/>
    </row>
    <row r="28802" spans="17:17" x14ac:dyDescent="0.25">
      <c r="Q28802" s="30"/>
    </row>
    <row r="28803" spans="17:17" x14ac:dyDescent="0.25">
      <c r="Q28803" s="30"/>
    </row>
    <row r="28804" spans="17:17" x14ac:dyDescent="0.25">
      <c r="Q28804" s="30"/>
    </row>
    <row r="28805" spans="17:17" x14ac:dyDescent="0.25">
      <c r="Q28805" s="30"/>
    </row>
    <row r="28806" spans="17:17" x14ac:dyDescent="0.25">
      <c r="Q28806" s="30"/>
    </row>
    <row r="28807" spans="17:17" x14ac:dyDescent="0.25">
      <c r="Q28807" s="30"/>
    </row>
    <row r="28808" spans="17:17" x14ac:dyDescent="0.25">
      <c r="Q28808" s="30"/>
    </row>
    <row r="28809" spans="17:17" x14ac:dyDescent="0.25">
      <c r="Q28809" s="30"/>
    </row>
    <row r="28810" spans="17:17" x14ac:dyDescent="0.25">
      <c r="Q28810" s="30"/>
    </row>
    <row r="28811" spans="17:17" x14ac:dyDescent="0.25">
      <c r="Q28811" s="30"/>
    </row>
    <row r="28812" spans="17:17" x14ac:dyDescent="0.25">
      <c r="Q28812" s="30"/>
    </row>
    <row r="28813" spans="17:17" x14ac:dyDescent="0.25">
      <c r="Q28813" s="30"/>
    </row>
    <row r="28814" spans="17:17" x14ac:dyDescent="0.25">
      <c r="Q28814" s="30"/>
    </row>
    <row r="28815" spans="17:17" x14ac:dyDescent="0.25">
      <c r="Q28815" s="30"/>
    </row>
    <row r="28816" spans="17:17" x14ac:dyDescent="0.25">
      <c r="Q28816" s="30"/>
    </row>
    <row r="28817" spans="17:17" x14ac:dyDescent="0.25">
      <c r="Q28817" s="30"/>
    </row>
    <row r="28818" spans="17:17" x14ac:dyDescent="0.25">
      <c r="Q28818" s="30"/>
    </row>
    <row r="28819" spans="17:17" x14ac:dyDescent="0.25">
      <c r="Q28819" s="30"/>
    </row>
    <row r="28820" spans="17:17" x14ac:dyDescent="0.25">
      <c r="Q28820" s="30"/>
    </row>
    <row r="28821" spans="17:17" x14ac:dyDescent="0.25">
      <c r="Q28821" s="30"/>
    </row>
    <row r="28822" spans="17:17" x14ac:dyDescent="0.25">
      <c r="Q28822" s="30"/>
    </row>
    <row r="28823" spans="17:17" x14ac:dyDescent="0.25">
      <c r="Q28823" s="30"/>
    </row>
    <row r="28824" spans="17:17" x14ac:dyDescent="0.25">
      <c r="Q28824" s="30"/>
    </row>
    <row r="28825" spans="17:17" x14ac:dyDescent="0.25">
      <c r="Q28825" s="30"/>
    </row>
    <row r="28826" spans="17:17" x14ac:dyDescent="0.25">
      <c r="Q28826" s="30"/>
    </row>
    <row r="28827" spans="17:17" x14ac:dyDescent="0.25">
      <c r="Q28827" s="30"/>
    </row>
    <row r="28828" spans="17:17" x14ac:dyDescent="0.25">
      <c r="Q28828" s="30"/>
    </row>
    <row r="28829" spans="17:17" x14ac:dyDescent="0.25">
      <c r="Q28829" s="30"/>
    </row>
    <row r="28830" spans="17:17" x14ac:dyDescent="0.25">
      <c r="Q28830" s="30"/>
    </row>
    <row r="28831" spans="17:17" x14ac:dyDescent="0.25">
      <c r="Q28831" s="30"/>
    </row>
    <row r="28832" spans="17:17" x14ac:dyDescent="0.25">
      <c r="Q28832" s="30"/>
    </row>
    <row r="28833" spans="17:17" x14ac:dyDescent="0.25">
      <c r="Q28833" s="30"/>
    </row>
    <row r="28834" spans="17:17" x14ac:dyDescent="0.25">
      <c r="Q28834" s="30"/>
    </row>
    <row r="28835" spans="17:17" x14ac:dyDescent="0.25">
      <c r="Q28835" s="30"/>
    </row>
    <row r="28836" spans="17:17" x14ac:dyDescent="0.25">
      <c r="Q28836" s="30"/>
    </row>
    <row r="28837" spans="17:17" x14ac:dyDescent="0.25">
      <c r="Q28837" s="30"/>
    </row>
    <row r="28838" spans="17:17" x14ac:dyDescent="0.25">
      <c r="Q28838" s="30"/>
    </row>
    <row r="28839" spans="17:17" x14ac:dyDescent="0.25">
      <c r="Q28839" s="30"/>
    </row>
    <row r="28840" spans="17:17" x14ac:dyDescent="0.25">
      <c r="Q28840" s="30"/>
    </row>
    <row r="28841" spans="17:17" x14ac:dyDescent="0.25">
      <c r="Q28841" s="30"/>
    </row>
    <row r="28842" spans="17:17" x14ac:dyDescent="0.25">
      <c r="Q28842" s="30"/>
    </row>
    <row r="28843" spans="17:17" x14ac:dyDescent="0.25">
      <c r="Q28843" s="30"/>
    </row>
    <row r="28844" spans="17:17" x14ac:dyDescent="0.25">
      <c r="Q28844" s="30"/>
    </row>
    <row r="28845" spans="17:17" x14ac:dyDescent="0.25">
      <c r="Q28845" s="30"/>
    </row>
    <row r="28846" spans="17:17" x14ac:dyDescent="0.25">
      <c r="Q28846" s="30"/>
    </row>
    <row r="28847" spans="17:17" x14ac:dyDescent="0.25">
      <c r="Q28847" s="30"/>
    </row>
    <row r="28848" spans="17:17" x14ac:dyDescent="0.25">
      <c r="Q28848" s="30"/>
    </row>
    <row r="28849" spans="17:17" x14ac:dyDescent="0.25">
      <c r="Q28849" s="30"/>
    </row>
    <row r="28850" spans="17:17" x14ac:dyDescent="0.25">
      <c r="Q28850" s="30"/>
    </row>
    <row r="28851" spans="17:17" x14ac:dyDescent="0.25">
      <c r="Q28851" s="30"/>
    </row>
    <row r="28852" spans="17:17" x14ac:dyDescent="0.25">
      <c r="Q28852" s="30"/>
    </row>
    <row r="28853" spans="17:17" x14ac:dyDescent="0.25">
      <c r="Q28853" s="30"/>
    </row>
    <row r="28854" spans="17:17" x14ac:dyDescent="0.25">
      <c r="Q28854" s="30"/>
    </row>
    <row r="28855" spans="17:17" x14ac:dyDescent="0.25">
      <c r="Q28855" s="30"/>
    </row>
    <row r="28856" spans="17:17" x14ac:dyDescent="0.25">
      <c r="Q28856" s="30"/>
    </row>
    <row r="28857" spans="17:17" x14ac:dyDescent="0.25">
      <c r="Q28857" s="30"/>
    </row>
    <row r="28858" spans="17:17" x14ac:dyDescent="0.25">
      <c r="Q28858" s="30"/>
    </row>
    <row r="28859" spans="17:17" x14ac:dyDescent="0.25">
      <c r="Q28859" s="30"/>
    </row>
    <row r="28860" spans="17:17" x14ac:dyDescent="0.25">
      <c r="Q28860" s="30"/>
    </row>
    <row r="28861" spans="17:17" x14ac:dyDescent="0.25">
      <c r="Q28861" s="30"/>
    </row>
    <row r="28862" spans="17:17" x14ac:dyDescent="0.25">
      <c r="Q28862" s="30"/>
    </row>
    <row r="28863" spans="17:17" x14ac:dyDescent="0.25">
      <c r="Q28863" s="30"/>
    </row>
    <row r="28864" spans="17:17" x14ac:dyDescent="0.25">
      <c r="Q28864" s="30"/>
    </row>
    <row r="28865" spans="17:17" x14ac:dyDescent="0.25">
      <c r="Q28865" s="30"/>
    </row>
    <row r="28866" spans="17:17" x14ac:dyDescent="0.25">
      <c r="Q28866" s="30"/>
    </row>
    <row r="28867" spans="17:17" x14ac:dyDescent="0.25">
      <c r="Q28867" s="30"/>
    </row>
    <row r="28868" spans="17:17" x14ac:dyDescent="0.25">
      <c r="Q28868" s="30"/>
    </row>
    <row r="28869" spans="17:17" x14ac:dyDescent="0.25">
      <c r="Q28869" s="30"/>
    </row>
    <row r="28870" spans="17:17" x14ac:dyDescent="0.25">
      <c r="Q28870" s="30"/>
    </row>
    <row r="28871" spans="17:17" x14ac:dyDescent="0.25">
      <c r="Q28871" s="30"/>
    </row>
    <row r="28872" spans="17:17" x14ac:dyDescent="0.25">
      <c r="Q28872" s="30"/>
    </row>
    <row r="28873" spans="17:17" x14ac:dyDescent="0.25">
      <c r="Q28873" s="30"/>
    </row>
    <row r="28874" spans="17:17" x14ac:dyDescent="0.25">
      <c r="Q28874" s="30"/>
    </row>
    <row r="28875" spans="17:17" x14ac:dyDescent="0.25">
      <c r="Q28875" s="30"/>
    </row>
    <row r="28876" spans="17:17" x14ac:dyDescent="0.25">
      <c r="Q28876" s="30"/>
    </row>
    <row r="28877" spans="17:17" x14ac:dyDescent="0.25">
      <c r="Q28877" s="30"/>
    </row>
    <row r="28878" spans="17:17" x14ac:dyDescent="0.25">
      <c r="Q28878" s="30"/>
    </row>
    <row r="28879" spans="17:17" x14ac:dyDescent="0.25">
      <c r="Q28879" s="30"/>
    </row>
    <row r="28880" spans="17:17" x14ac:dyDescent="0.25">
      <c r="Q28880" s="30"/>
    </row>
    <row r="28881" spans="17:17" x14ac:dyDescent="0.25">
      <c r="Q28881" s="30"/>
    </row>
    <row r="28882" spans="17:17" x14ac:dyDescent="0.25">
      <c r="Q28882" s="30"/>
    </row>
    <row r="28883" spans="17:17" x14ac:dyDescent="0.25">
      <c r="Q28883" s="30"/>
    </row>
    <row r="28884" spans="17:17" x14ac:dyDescent="0.25">
      <c r="Q28884" s="30"/>
    </row>
    <row r="28885" spans="17:17" x14ac:dyDescent="0.25">
      <c r="Q28885" s="30"/>
    </row>
    <row r="28886" spans="17:17" x14ac:dyDescent="0.25">
      <c r="Q28886" s="30"/>
    </row>
    <row r="28887" spans="17:17" x14ac:dyDescent="0.25">
      <c r="Q28887" s="30"/>
    </row>
    <row r="28888" spans="17:17" x14ac:dyDescent="0.25">
      <c r="Q28888" s="30"/>
    </row>
    <row r="28889" spans="17:17" x14ac:dyDescent="0.25">
      <c r="Q28889" s="30"/>
    </row>
    <row r="28890" spans="17:17" x14ac:dyDescent="0.25">
      <c r="Q28890" s="30"/>
    </row>
    <row r="28891" spans="17:17" x14ac:dyDescent="0.25">
      <c r="Q28891" s="30"/>
    </row>
    <row r="28892" spans="17:17" x14ac:dyDescent="0.25">
      <c r="Q28892" s="30"/>
    </row>
    <row r="28893" spans="17:17" x14ac:dyDescent="0.25">
      <c r="Q28893" s="30"/>
    </row>
    <row r="28894" spans="17:17" x14ac:dyDescent="0.25">
      <c r="Q28894" s="30"/>
    </row>
    <row r="28895" spans="17:17" x14ac:dyDescent="0.25">
      <c r="Q28895" s="30"/>
    </row>
    <row r="28896" spans="17:17" x14ac:dyDescent="0.25">
      <c r="Q28896" s="30"/>
    </row>
    <row r="28897" spans="17:17" x14ac:dyDescent="0.25">
      <c r="Q28897" s="30"/>
    </row>
    <row r="28898" spans="17:17" x14ac:dyDescent="0.25">
      <c r="Q28898" s="30"/>
    </row>
    <row r="28899" spans="17:17" x14ac:dyDescent="0.25">
      <c r="Q28899" s="30"/>
    </row>
    <row r="28900" spans="17:17" x14ac:dyDescent="0.25">
      <c r="Q28900" s="30"/>
    </row>
    <row r="28901" spans="17:17" x14ac:dyDescent="0.25">
      <c r="Q28901" s="30"/>
    </row>
    <row r="28902" spans="17:17" x14ac:dyDescent="0.25">
      <c r="Q28902" s="30"/>
    </row>
    <row r="28903" spans="17:17" x14ac:dyDescent="0.25">
      <c r="Q28903" s="30"/>
    </row>
    <row r="28904" spans="17:17" x14ac:dyDescent="0.25">
      <c r="Q28904" s="30"/>
    </row>
    <row r="28905" spans="17:17" x14ac:dyDescent="0.25">
      <c r="Q28905" s="30"/>
    </row>
    <row r="28906" spans="17:17" x14ac:dyDescent="0.25">
      <c r="Q28906" s="30"/>
    </row>
    <row r="28907" spans="17:17" x14ac:dyDescent="0.25">
      <c r="Q28907" s="30"/>
    </row>
    <row r="28908" spans="17:17" x14ac:dyDescent="0.25">
      <c r="Q28908" s="30"/>
    </row>
    <row r="28909" spans="17:17" x14ac:dyDescent="0.25">
      <c r="Q28909" s="30"/>
    </row>
    <row r="28910" spans="17:17" x14ac:dyDescent="0.25">
      <c r="Q28910" s="30"/>
    </row>
    <row r="28911" spans="17:17" x14ac:dyDescent="0.25">
      <c r="Q28911" s="30"/>
    </row>
    <row r="28912" spans="17:17" x14ac:dyDescent="0.25">
      <c r="Q28912" s="30"/>
    </row>
    <row r="28913" spans="17:17" x14ac:dyDescent="0.25">
      <c r="Q28913" s="30"/>
    </row>
    <row r="28914" spans="17:17" x14ac:dyDescent="0.25">
      <c r="Q28914" s="30"/>
    </row>
    <row r="28915" spans="17:17" x14ac:dyDescent="0.25">
      <c r="Q28915" s="30"/>
    </row>
    <row r="28916" spans="17:17" x14ac:dyDescent="0.25">
      <c r="Q28916" s="30"/>
    </row>
    <row r="28917" spans="17:17" x14ac:dyDescent="0.25">
      <c r="Q28917" s="30"/>
    </row>
    <row r="28918" spans="17:17" x14ac:dyDescent="0.25">
      <c r="Q28918" s="30"/>
    </row>
    <row r="28919" spans="17:17" x14ac:dyDescent="0.25">
      <c r="Q28919" s="30"/>
    </row>
    <row r="28920" spans="17:17" x14ac:dyDescent="0.25">
      <c r="Q28920" s="30"/>
    </row>
    <row r="28921" spans="17:17" x14ac:dyDescent="0.25">
      <c r="Q28921" s="30"/>
    </row>
    <row r="28922" spans="17:17" x14ac:dyDescent="0.25">
      <c r="Q28922" s="30"/>
    </row>
    <row r="28923" spans="17:17" x14ac:dyDescent="0.25">
      <c r="Q28923" s="30"/>
    </row>
    <row r="28924" spans="17:17" x14ac:dyDescent="0.25">
      <c r="Q28924" s="30"/>
    </row>
    <row r="28925" spans="17:17" x14ac:dyDescent="0.25">
      <c r="Q28925" s="30"/>
    </row>
    <row r="28926" spans="17:17" x14ac:dyDescent="0.25">
      <c r="Q28926" s="30"/>
    </row>
    <row r="28927" spans="17:17" x14ac:dyDescent="0.25">
      <c r="Q28927" s="30"/>
    </row>
    <row r="28928" spans="17:17" x14ac:dyDescent="0.25">
      <c r="Q28928" s="30"/>
    </row>
    <row r="28929" spans="17:17" x14ac:dyDescent="0.25">
      <c r="Q28929" s="30"/>
    </row>
    <row r="28930" spans="17:17" x14ac:dyDescent="0.25">
      <c r="Q28930" s="30"/>
    </row>
    <row r="28931" spans="17:17" x14ac:dyDescent="0.25">
      <c r="Q28931" s="30"/>
    </row>
    <row r="28932" spans="17:17" x14ac:dyDescent="0.25">
      <c r="Q28932" s="30"/>
    </row>
    <row r="28933" spans="17:17" x14ac:dyDescent="0.25">
      <c r="Q28933" s="30"/>
    </row>
    <row r="28934" spans="17:17" x14ac:dyDescent="0.25">
      <c r="Q28934" s="30"/>
    </row>
    <row r="28935" spans="17:17" x14ac:dyDescent="0.25">
      <c r="Q28935" s="30"/>
    </row>
    <row r="28936" spans="17:17" x14ac:dyDescent="0.25">
      <c r="Q28936" s="30"/>
    </row>
    <row r="28937" spans="17:17" x14ac:dyDescent="0.25">
      <c r="Q28937" s="30"/>
    </row>
    <row r="28938" spans="17:17" x14ac:dyDescent="0.25">
      <c r="Q28938" s="30"/>
    </row>
    <row r="28939" spans="17:17" x14ac:dyDescent="0.25">
      <c r="Q28939" s="30"/>
    </row>
    <row r="28940" spans="17:17" x14ac:dyDescent="0.25">
      <c r="Q28940" s="30"/>
    </row>
    <row r="28941" spans="17:17" x14ac:dyDescent="0.25">
      <c r="Q28941" s="30"/>
    </row>
    <row r="28942" spans="17:17" x14ac:dyDescent="0.25">
      <c r="Q28942" s="30"/>
    </row>
    <row r="28943" spans="17:17" x14ac:dyDescent="0.25">
      <c r="Q28943" s="30"/>
    </row>
    <row r="28944" spans="17:17" x14ac:dyDescent="0.25">
      <c r="Q28944" s="30"/>
    </row>
    <row r="28945" spans="17:17" x14ac:dyDescent="0.25">
      <c r="Q28945" s="30"/>
    </row>
    <row r="28946" spans="17:17" x14ac:dyDescent="0.25">
      <c r="Q28946" s="30"/>
    </row>
    <row r="28947" spans="17:17" x14ac:dyDescent="0.25">
      <c r="Q28947" s="30"/>
    </row>
    <row r="28948" spans="17:17" x14ac:dyDescent="0.25">
      <c r="Q28948" s="30"/>
    </row>
    <row r="28949" spans="17:17" x14ac:dyDescent="0.25">
      <c r="Q28949" s="30"/>
    </row>
    <row r="28950" spans="17:17" x14ac:dyDescent="0.25">
      <c r="Q28950" s="30"/>
    </row>
    <row r="28951" spans="17:17" x14ac:dyDescent="0.25">
      <c r="Q28951" s="30"/>
    </row>
    <row r="28952" spans="17:17" x14ac:dyDescent="0.25">
      <c r="Q28952" s="30"/>
    </row>
    <row r="28953" spans="17:17" x14ac:dyDescent="0.25">
      <c r="Q28953" s="30"/>
    </row>
    <row r="28954" spans="17:17" x14ac:dyDescent="0.25">
      <c r="Q28954" s="30"/>
    </row>
    <row r="28955" spans="17:17" x14ac:dyDescent="0.25">
      <c r="Q28955" s="30"/>
    </row>
    <row r="28956" spans="17:17" x14ac:dyDescent="0.25">
      <c r="Q28956" s="30"/>
    </row>
    <row r="28957" spans="17:17" x14ac:dyDescent="0.25">
      <c r="Q28957" s="30"/>
    </row>
    <row r="28958" spans="17:17" x14ac:dyDescent="0.25">
      <c r="Q28958" s="30"/>
    </row>
    <row r="28959" spans="17:17" x14ac:dyDescent="0.25">
      <c r="Q28959" s="30"/>
    </row>
    <row r="28960" spans="17:17" x14ac:dyDescent="0.25">
      <c r="Q28960" s="30"/>
    </row>
    <row r="28961" spans="17:17" x14ac:dyDescent="0.25">
      <c r="Q28961" s="30"/>
    </row>
    <row r="28962" spans="17:17" x14ac:dyDescent="0.25">
      <c r="Q28962" s="30"/>
    </row>
    <row r="28963" spans="17:17" x14ac:dyDescent="0.25">
      <c r="Q28963" s="30"/>
    </row>
    <row r="28964" spans="17:17" x14ac:dyDescent="0.25">
      <c r="Q28964" s="30"/>
    </row>
    <row r="28965" spans="17:17" x14ac:dyDescent="0.25">
      <c r="Q28965" s="30"/>
    </row>
    <row r="28966" spans="17:17" x14ac:dyDescent="0.25">
      <c r="Q28966" s="30"/>
    </row>
    <row r="28967" spans="17:17" x14ac:dyDescent="0.25">
      <c r="Q28967" s="30"/>
    </row>
    <row r="28968" spans="17:17" x14ac:dyDescent="0.25">
      <c r="Q28968" s="30"/>
    </row>
    <row r="28969" spans="17:17" x14ac:dyDescent="0.25">
      <c r="Q28969" s="30"/>
    </row>
    <row r="28970" spans="17:17" x14ac:dyDescent="0.25">
      <c r="Q28970" s="30"/>
    </row>
    <row r="28971" spans="17:17" x14ac:dyDescent="0.25">
      <c r="Q28971" s="30"/>
    </row>
    <row r="28972" spans="17:17" x14ac:dyDescent="0.25">
      <c r="Q28972" s="30"/>
    </row>
    <row r="28973" spans="17:17" x14ac:dyDescent="0.25">
      <c r="Q28973" s="30"/>
    </row>
    <row r="28974" spans="17:17" x14ac:dyDescent="0.25">
      <c r="Q28974" s="30"/>
    </row>
    <row r="28975" spans="17:17" x14ac:dyDescent="0.25">
      <c r="Q28975" s="30"/>
    </row>
    <row r="28976" spans="17:17" x14ac:dyDescent="0.25">
      <c r="Q28976" s="30"/>
    </row>
    <row r="28977" spans="17:17" x14ac:dyDescent="0.25">
      <c r="Q28977" s="30"/>
    </row>
    <row r="28978" spans="17:17" x14ac:dyDescent="0.25">
      <c r="Q28978" s="30"/>
    </row>
    <row r="28979" spans="17:17" x14ac:dyDescent="0.25">
      <c r="Q28979" s="30"/>
    </row>
    <row r="28980" spans="17:17" x14ac:dyDescent="0.25">
      <c r="Q28980" s="30"/>
    </row>
    <row r="28981" spans="17:17" x14ac:dyDescent="0.25">
      <c r="Q28981" s="30"/>
    </row>
    <row r="28982" spans="17:17" x14ac:dyDescent="0.25">
      <c r="Q28982" s="30"/>
    </row>
    <row r="28983" spans="17:17" x14ac:dyDescent="0.25">
      <c r="Q28983" s="30"/>
    </row>
    <row r="28984" spans="17:17" x14ac:dyDescent="0.25">
      <c r="Q28984" s="30"/>
    </row>
    <row r="28985" spans="17:17" x14ac:dyDescent="0.25">
      <c r="Q28985" s="30"/>
    </row>
    <row r="28986" spans="17:17" x14ac:dyDescent="0.25">
      <c r="Q28986" s="30"/>
    </row>
    <row r="28987" spans="17:17" x14ac:dyDescent="0.25">
      <c r="Q28987" s="30"/>
    </row>
    <row r="28988" spans="17:17" x14ac:dyDescent="0.25">
      <c r="Q28988" s="30"/>
    </row>
    <row r="28989" spans="17:17" x14ac:dyDescent="0.25">
      <c r="Q28989" s="30"/>
    </row>
    <row r="28990" spans="17:17" x14ac:dyDescent="0.25">
      <c r="Q28990" s="30"/>
    </row>
    <row r="28991" spans="17:17" x14ac:dyDescent="0.25">
      <c r="Q28991" s="30"/>
    </row>
    <row r="28992" spans="17:17" x14ac:dyDescent="0.25">
      <c r="Q28992" s="30"/>
    </row>
    <row r="28993" spans="17:17" x14ac:dyDescent="0.25">
      <c r="Q28993" s="30"/>
    </row>
    <row r="28994" spans="17:17" x14ac:dyDescent="0.25">
      <c r="Q28994" s="30"/>
    </row>
    <row r="28995" spans="17:17" x14ac:dyDescent="0.25">
      <c r="Q28995" s="30"/>
    </row>
    <row r="28996" spans="17:17" x14ac:dyDescent="0.25">
      <c r="Q28996" s="30"/>
    </row>
    <row r="28997" spans="17:17" x14ac:dyDescent="0.25">
      <c r="Q28997" s="30"/>
    </row>
    <row r="28998" spans="17:17" x14ac:dyDescent="0.25">
      <c r="Q28998" s="30"/>
    </row>
    <row r="28999" spans="17:17" x14ac:dyDescent="0.25">
      <c r="Q28999" s="30"/>
    </row>
    <row r="29000" spans="17:17" x14ac:dyDescent="0.25">
      <c r="Q29000" s="30"/>
    </row>
    <row r="29001" spans="17:17" x14ac:dyDescent="0.25">
      <c r="Q29001" s="30"/>
    </row>
    <row r="29002" spans="17:17" x14ac:dyDescent="0.25">
      <c r="Q29002" s="30"/>
    </row>
    <row r="29003" spans="17:17" x14ac:dyDescent="0.25">
      <c r="Q29003" s="30"/>
    </row>
    <row r="29004" spans="17:17" x14ac:dyDescent="0.25">
      <c r="Q29004" s="30"/>
    </row>
    <row r="29005" spans="17:17" x14ac:dyDescent="0.25">
      <c r="Q29005" s="30"/>
    </row>
    <row r="29006" spans="17:17" x14ac:dyDescent="0.25">
      <c r="Q29006" s="30"/>
    </row>
    <row r="29007" spans="17:17" x14ac:dyDescent="0.25">
      <c r="Q29007" s="30"/>
    </row>
    <row r="29008" spans="17:17" x14ac:dyDescent="0.25">
      <c r="Q29008" s="30"/>
    </row>
    <row r="29009" spans="17:17" x14ac:dyDescent="0.25">
      <c r="Q29009" s="30"/>
    </row>
    <row r="29010" spans="17:17" x14ac:dyDescent="0.25">
      <c r="Q29010" s="30"/>
    </row>
    <row r="29011" spans="17:17" x14ac:dyDescent="0.25">
      <c r="Q29011" s="30"/>
    </row>
    <row r="29012" spans="17:17" x14ac:dyDescent="0.25">
      <c r="Q29012" s="30"/>
    </row>
    <row r="29013" spans="17:17" x14ac:dyDescent="0.25">
      <c r="Q29013" s="30"/>
    </row>
    <row r="29014" spans="17:17" x14ac:dyDescent="0.25">
      <c r="Q29014" s="30"/>
    </row>
    <row r="29015" spans="17:17" x14ac:dyDescent="0.25">
      <c r="Q29015" s="30"/>
    </row>
    <row r="29016" spans="17:17" x14ac:dyDescent="0.25">
      <c r="Q29016" s="30"/>
    </row>
    <row r="29017" spans="17:17" x14ac:dyDescent="0.25">
      <c r="Q29017" s="30"/>
    </row>
    <row r="29018" spans="17:17" x14ac:dyDescent="0.25">
      <c r="Q29018" s="30"/>
    </row>
    <row r="29019" spans="17:17" x14ac:dyDescent="0.25">
      <c r="Q29019" s="30"/>
    </row>
    <row r="29020" spans="17:17" x14ac:dyDescent="0.25">
      <c r="Q29020" s="30"/>
    </row>
    <row r="29021" spans="17:17" x14ac:dyDescent="0.25">
      <c r="Q29021" s="30"/>
    </row>
    <row r="29022" spans="17:17" x14ac:dyDescent="0.25">
      <c r="Q29022" s="30"/>
    </row>
    <row r="29023" spans="17:17" x14ac:dyDescent="0.25">
      <c r="Q29023" s="30"/>
    </row>
    <row r="29024" spans="17:17" x14ac:dyDescent="0.25">
      <c r="Q29024" s="30"/>
    </row>
    <row r="29025" spans="17:17" x14ac:dyDescent="0.25">
      <c r="Q29025" s="30"/>
    </row>
    <row r="29026" spans="17:17" x14ac:dyDescent="0.25">
      <c r="Q29026" s="30"/>
    </row>
    <row r="29027" spans="17:17" x14ac:dyDescent="0.25">
      <c r="Q29027" s="30"/>
    </row>
    <row r="29028" spans="17:17" x14ac:dyDescent="0.25">
      <c r="Q29028" s="30"/>
    </row>
    <row r="29029" spans="17:17" x14ac:dyDescent="0.25">
      <c r="Q29029" s="30"/>
    </row>
    <row r="29030" spans="17:17" x14ac:dyDescent="0.25">
      <c r="Q29030" s="30"/>
    </row>
    <row r="29031" spans="17:17" x14ac:dyDescent="0.25">
      <c r="Q29031" s="30"/>
    </row>
    <row r="29032" spans="17:17" x14ac:dyDescent="0.25">
      <c r="Q29032" s="30"/>
    </row>
    <row r="29033" spans="17:17" x14ac:dyDescent="0.25">
      <c r="Q29033" s="30"/>
    </row>
    <row r="29034" spans="17:17" x14ac:dyDescent="0.25">
      <c r="Q29034" s="30"/>
    </row>
    <row r="29035" spans="17:17" x14ac:dyDescent="0.25">
      <c r="Q29035" s="30"/>
    </row>
    <row r="29036" spans="17:17" x14ac:dyDescent="0.25">
      <c r="Q29036" s="30"/>
    </row>
    <row r="29037" spans="17:17" x14ac:dyDescent="0.25">
      <c r="Q29037" s="30"/>
    </row>
    <row r="29038" spans="17:17" x14ac:dyDescent="0.25">
      <c r="Q29038" s="30"/>
    </row>
    <row r="29039" spans="17:17" x14ac:dyDescent="0.25">
      <c r="Q29039" s="30"/>
    </row>
    <row r="29040" spans="17:17" x14ac:dyDescent="0.25">
      <c r="Q29040" s="30"/>
    </row>
    <row r="29041" spans="17:17" x14ac:dyDescent="0.25">
      <c r="Q29041" s="30"/>
    </row>
    <row r="29042" spans="17:17" x14ac:dyDescent="0.25">
      <c r="Q29042" s="30"/>
    </row>
    <row r="29043" spans="17:17" x14ac:dyDescent="0.25">
      <c r="Q29043" s="30"/>
    </row>
    <row r="29044" spans="17:17" x14ac:dyDescent="0.25">
      <c r="Q29044" s="30"/>
    </row>
    <row r="29045" spans="17:17" x14ac:dyDescent="0.25">
      <c r="Q29045" s="30"/>
    </row>
    <row r="29046" spans="17:17" x14ac:dyDescent="0.25">
      <c r="Q29046" s="30"/>
    </row>
    <row r="29047" spans="17:17" x14ac:dyDescent="0.25">
      <c r="Q29047" s="30"/>
    </row>
    <row r="29048" spans="17:17" x14ac:dyDescent="0.25">
      <c r="Q29048" s="30"/>
    </row>
    <row r="29049" spans="17:17" x14ac:dyDescent="0.25">
      <c r="Q29049" s="30"/>
    </row>
    <row r="29050" spans="17:17" x14ac:dyDescent="0.25">
      <c r="Q29050" s="30"/>
    </row>
    <row r="29051" spans="17:17" x14ac:dyDescent="0.25">
      <c r="Q29051" s="30"/>
    </row>
    <row r="29052" spans="17:17" x14ac:dyDescent="0.25">
      <c r="Q29052" s="30"/>
    </row>
    <row r="29053" spans="17:17" x14ac:dyDescent="0.25">
      <c r="Q29053" s="30"/>
    </row>
    <row r="29054" spans="17:17" x14ac:dyDescent="0.25">
      <c r="Q29054" s="30"/>
    </row>
    <row r="29055" spans="17:17" x14ac:dyDescent="0.25">
      <c r="Q29055" s="30"/>
    </row>
    <row r="29056" spans="17:17" x14ac:dyDescent="0.25">
      <c r="Q29056" s="30"/>
    </row>
    <row r="29057" spans="17:17" x14ac:dyDescent="0.25">
      <c r="Q29057" s="30"/>
    </row>
    <row r="29058" spans="17:17" x14ac:dyDescent="0.25">
      <c r="Q29058" s="30"/>
    </row>
    <row r="29059" spans="17:17" x14ac:dyDescent="0.25">
      <c r="Q29059" s="30"/>
    </row>
    <row r="29060" spans="17:17" x14ac:dyDescent="0.25">
      <c r="Q29060" s="30"/>
    </row>
    <row r="29061" spans="17:17" x14ac:dyDescent="0.25">
      <c r="Q29061" s="30"/>
    </row>
    <row r="29062" spans="17:17" x14ac:dyDescent="0.25">
      <c r="Q29062" s="30"/>
    </row>
    <row r="29063" spans="17:17" x14ac:dyDescent="0.25">
      <c r="Q29063" s="30"/>
    </row>
    <row r="29064" spans="17:17" x14ac:dyDescent="0.25">
      <c r="Q29064" s="30"/>
    </row>
    <row r="29065" spans="17:17" x14ac:dyDescent="0.25">
      <c r="Q29065" s="30"/>
    </row>
    <row r="29066" spans="17:17" x14ac:dyDescent="0.25">
      <c r="Q29066" s="30"/>
    </row>
    <row r="29067" spans="17:17" x14ac:dyDescent="0.25">
      <c r="Q29067" s="30"/>
    </row>
    <row r="29068" spans="17:17" x14ac:dyDescent="0.25">
      <c r="Q29068" s="30"/>
    </row>
    <row r="29069" spans="17:17" x14ac:dyDescent="0.25">
      <c r="Q29069" s="30"/>
    </row>
    <row r="29070" spans="17:17" x14ac:dyDescent="0.25">
      <c r="Q29070" s="30"/>
    </row>
    <row r="29071" spans="17:17" x14ac:dyDescent="0.25">
      <c r="Q29071" s="30"/>
    </row>
    <row r="29072" spans="17:17" x14ac:dyDescent="0.25">
      <c r="Q29072" s="30"/>
    </row>
    <row r="29073" spans="17:17" x14ac:dyDescent="0.25">
      <c r="Q29073" s="30"/>
    </row>
    <row r="29074" spans="17:17" x14ac:dyDescent="0.25">
      <c r="Q29074" s="30"/>
    </row>
    <row r="29075" spans="17:17" x14ac:dyDescent="0.25">
      <c r="Q29075" s="30"/>
    </row>
    <row r="29076" spans="17:17" x14ac:dyDescent="0.25">
      <c r="Q29076" s="30"/>
    </row>
    <row r="29077" spans="17:17" x14ac:dyDescent="0.25">
      <c r="Q29077" s="30"/>
    </row>
    <row r="29078" spans="17:17" x14ac:dyDescent="0.25">
      <c r="Q29078" s="30"/>
    </row>
    <row r="29079" spans="17:17" x14ac:dyDescent="0.25">
      <c r="Q29079" s="30"/>
    </row>
    <row r="29080" spans="17:17" x14ac:dyDescent="0.25">
      <c r="Q29080" s="30"/>
    </row>
    <row r="29081" spans="17:17" x14ac:dyDescent="0.25">
      <c r="Q29081" s="30"/>
    </row>
    <row r="29082" spans="17:17" x14ac:dyDescent="0.25">
      <c r="Q29082" s="30"/>
    </row>
    <row r="29083" spans="17:17" x14ac:dyDescent="0.25">
      <c r="Q29083" s="30"/>
    </row>
    <row r="29084" spans="17:17" x14ac:dyDescent="0.25">
      <c r="Q29084" s="30"/>
    </row>
    <row r="29085" spans="17:17" x14ac:dyDescent="0.25">
      <c r="Q29085" s="30"/>
    </row>
    <row r="29086" spans="17:17" x14ac:dyDescent="0.25">
      <c r="Q29086" s="30"/>
    </row>
    <row r="29087" spans="17:17" x14ac:dyDescent="0.25">
      <c r="Q29087" s="30"/>
    </row>
    <row r="29088" spans="17:17" x14ac:dyDescent="0.25">
      <c r="Q29088" s="30"/>
    </row>
    <row r="29089" spans="17:17" x14ac:dyDescent="0.25">
      <c r="Q29089" s="30"/>
    </row>
    <row r="29090" spans="17:17" x14ac:dyDescent="0.25">
      <c r="Q29090" s="30"/>
    </row>
    <row r="29091" spans="17:17" x14ac:dyDescent="0.25">
      <c r="Q29091" s="30"/>
    </row>
    <row r="29092" spans="17:17" x14ac:dyDescent="0.25">
      <c r="Q29092" s="30"/>
    </row>
    <row r="29093" spans="17:17" x14ac:dyDescent="0.25">
      <c r="Q29093" s="30"/>
    </row>
    <row r="29094" spans="17:17" x14ac:dyDescent="0.25">
      <c r="Q29094" s="30"/>
    </row>
    <row r="29095" spans="17:17" x14ac:dyDescent="0.25">
      <c r="Q29095" s="30"/>
    </row>
    <row r="29096" spans="17:17" x14ac:dyDescent="0.25">
      <c r="Q29096" s="30"/>
    </row>
    <row r="29097" spans="17:17" x14ac:dyDescent="0.25">
      <c r="Q29097" s="30"/>
    </row>
    <row r="29098" spans="17:17" x14ac:dyDescent="0.25">
      <c r="Q29098" s="30"/>
    </row>
    <row r="29099" spans="17:17" x14ac:dyDescent="0.25">
      <c r="Q29099" s="30"/>
    </row>
    <row r="29100" spans="17:17" x14ac:dyDescent="0.25">
      <c r="Q29100" s="30"/>
    </row>
    <row r="29101" spans="17:17" x14ac:dyDescent="0.25">
      <c r="Q29101" s="30"/>
    </row>
    <row r="29102" spans="17:17" x14ac:dyDescent="0.25">
      <c r="Q29102" s="30"/>
    </row>
    <row r="29103" spans="17:17" x14ac:dyDescent="0.25">
      <c r="Q29103" s="30"/>
    </row>
    <row r="29104" spans="17:17" x14ac:dyDescent="0.25">
      <c r="Q29104" s="30"/>
    </row>
    <row r="29105" spans="17:17" x14ac:dyDescent="0.25">
      <c r="Q29105" s="30"/>
    </row>
    <row r="29106" spans="17:17" x14ac:dyDescent="0.25">
      <c r="Q29106" s="30"/>
    </row>
    <row r="29107" spans="17:17" x14ac:dyDescent="0.25">
      <c r="Q29107" s="30"/>
    </row>
    <row r="29108" spans="17:17" x14ac:dyDescent="0.25">
      <c r="Q29108" s="30"/>
    </row>
    <row r="29109" spans="17:17" x14ac:dyDescent="0.25">
      <c r="Q29109" s="30"/>
    </row>
    <row r="29110" spans="17:17" x14ac:dyDescent="0.25">
      <c r="Q29110" s="30"/>
    </row>
    <row r="29111" spans="17:17" x14ac:dyDescent="0.25">
      <c r="Q29111" s="30"/>
    </row>
    <row r="29112" spans="17:17" x14ac:dyDescent="0.25">
      <c r="Q29112" s="30"/>
    </row>
    <row r="29113" spans="17:17" x14ac:dyDescent="0.25">
      <c r="Q29113" s="30"/>
    </row>
    <row r="29114" spans="17:17" x14ac:dyDescent="0.25">
      <c r="Q29114" s="30"/>
    </row>
    <row r="29115" spans="17:17" x14ac:dyDescent="0.25">
      <c r="Q29115" s="30"/>
    </row>
    <row r="29116" spans="17:17" x14ac:dyDescent="0.25">
      <c r="Q29116" s="30"/>
    </row>
    <row r="29117" spans="17:17" x14ac:dyDescent="0.25">
      <c r="Q29117" s="30"/>
    </row>
    <row r="29118" spans="17:17" x14ac:dyDescent="0.25">
      <c r="Q29118" s="30"/>
    </row>
    <row r="29119" spans="17:17" x14ac:dyDescent="0.25">
      <c r="Q29119" s="30"/>
    </row>
    <row r="29120" spans="17:17" x14ac:dyDescent="0.25">
      <c r="Q29120" s="30"/>
    </row>
    <row r="29121" spans="17:17" x14ac:dyDescent="0.25">
      <c r="Q29121" s="30"/>
    </row>
    <row r="29122" spans="17:17" x14ac:dyDescent="0.25">
      <c r="Q29122" s="30"/>
    </row>
    <row r="29123" spans="17:17" x14ac:dyDescent="0.25">
      <c r="Q29123" s="30"/>
    </row>
    <row r="29124" spans="17:17" x14ac:dyDescent="0.25">
      <c r="Q29124" s="30"/>
    </row>
    <row r="29125" spans="17:17" x14ac:dyDescent="0.25">
      <c r="Q29125" s="30"/>
    </row>
    <row r="29126" spans="17:17" x14ac:dyDescent="0.25">
      <c r="Q29126" s="30"/>
    </row>
    <row r="29127" spans="17:17" x14ac:dyDescent="0.25">
      <c r="Q29127" s="30"/>
    </row>
    <row r="29128" spans="17:17" x14ac:dyDescent="0.25">
      <c r="Q29128" s="30"/>
    </row>
    <row r="29129" spans="17:17" x14ac:dyDescent="0.25">
      <c r="Q29129" s="30"/>
    </row>
    <row r="29130" spans="17:17" x14ac:dyDescent="0.25">
      <c r="Q29130" s="30"/>
    </row>
    <row r="29131" spans="17:17" x14ac:dyDescent="0.25">
      <c r="Q29131" s="30"/>
    </row>
    <row r="29132" spans="17:17" x14ac:dyDescent="0.25">
      <c r="Q29132" s="30"/>
    </row>
    <row r="29133" spans="17:17" x14ac:dyDescent="0.25">
      <c r="Q29133" s="30"/>
    </row>
    <row r="29134" spans="17:17" x14ac:dyDescent="0.25">
      <c r="Q29134" s="30"/>
    </row>
    <row r="29135" spans="17:17" x14ac:dyDescent="0.25">
      <c r="Q29135" s="30"/>
    </row>
    <row r="29136" spans="17:17" x14ac:dyDescent="0.25">
      <c r="Q29136" s="30"/>
    </row>
    <row r="29137" spans="17:17" x14ac:dyDescent="0.25">
      <c r="Q29137" s="30"/>
    </row>
    <row r="29138" spans="17:17" x14ac:dyDescent="0.25">
      <c r="Q29138" s="30"/>
    </row>
    <row r="29139" spans="17:17" x14ac:dyDescent="0.25">
      <c r="Q29139" s="30"/>
    </row>
    <row r="29140" spans="17:17" x14ac:dyDescent="0.25">
      <c r="Q29140" s="30"/>
    </row>
    <row r="29141" spans="17:17" x14ac:dyDescent="0.25">
      <c r="Q29141" s="30"/>
    </row>
    <row r="29142" spans="17:17" x14ac:dyDescent="0.25">
      <c r="Q29142" s="30"/>
    </row>
    <row r="29143" spans="17:17" x14ac:dyDescent="0.25">
      <c r="Q29143" s="30"/>
    </row>
    <row r="29144" spans="17:17" x14ac:dyDescent="0.25">
      <c r="Q29144" s="30"/>
    </row>
    <row r="29145" spans="17:17" x14ac:dyDescent="0.25">
      <c r="Q29145" s="30"/>
    </row>
    <row r="29146" spans="17:17" x14ac:dyDescent="0.25">
      <c r="Q29146" s="30"/>
    </row>
    <row r="29147" spans="17:17" x14ac:dyDescent="0.25">
      <c r="Q29147" s="30"/>
    </row>
    <row r="29148" spans="17:17" x14ac:dyDescent="0.25">
      <c r="Q29148" s="30"/>
    </row>
    <row r="29149" spans="17:17" x14ac:dyDescent="0.25">
      <c r="Q29149" s="30"/>
    </row>
    <row r="29150" spans="17:17" x14ac:dyDescent="0.25">
      <c r="Q29150" s="30"/>
    </row>
    <row r="29151" spans="17:17" x14ac:dyDescent="0.25">
      <c r="Q29151" s="30"/>
    </row>
    <row r="29152" spans="17:17" x14ac:dyDescent="0.25">
      <c r="Q29152" s="30"/>
    </row>
    <row r="29153" spans="17:17" x14ac:dyDescent="0.25">
      <c r="Q29153" s="30"/>
    </row>
    <row r="29154" spans="17:17" x14ac:dyDescent="0.25">
      <c r="Q29154" s="30"/>
    </row>
    <row r="29155" spans="17:17" x14ac:dyDescent="0.25">
      <c r="Q29155" s="30"/>
    </row>
    <row r="29156" spans="17:17" x14ac:dyDescent="0.25">
      <c r="Q29156" s="30"/>
    </row>
    <row r="29157" spans="17:17" x14ac:dyDescent="0.25">
      <c r="Q29157" s="30"/>
    </row>
    <row r="29158" spans="17:17" x14ac:dyDescent="0.25">
      <c r="Q29158" s="30"/>
    </row>
    <row r="29159" spans="17:17" x14ac:dyDescent="0.25">
      <c r="Q29159" s="30"/>
    </row>
    <row r="29160" spans="17:17" x14ac:dyDescent="0.25">
      <c r="Q29160" s="30"/>
    </row>
    <row r="29161" spans="17:17" x14ac:dyDescent="0.25">
      <c r="Q29161" s="30"/>
    </row>
    <row r="29162" spans="17:17" x14ac:dyDescent="0.25">
      <c r="Q29162" s="30"/>
    </row>
    <row r="29163" spans="17:17" x14ac:dyDescent="0.25">
      <c r="Q29163" s="30"/>
    </row>
    <row r="29164" spans="17:17" x14ac:dyDescent="0.25">
      <c r="Q29164" s="30"/>
    </row>
    <row r="29165" spans="17:17" x14ac:dyDescent="0.25">
      <c r="Q29165" s="30"/>
    </row>
    <row r="29166" spans="17:17" x14ac:dyDescent="0.25">
      <c r="Q29166" s="30"/>
    </row>
    <row r="29167" spans="17:17" x14ac:dyDescent="0.25">
      <c r="Q29167" s="30"/>
    </row>
    <row r="29168" spans="17:17" x14ac:dyDescent="0.25">
      <c r="Q29168" s="30"/>
    </row>
    <row r="29169" spans="17:17" x14ac:dyDescent="0.25">
      <c r="Q29169" s="30"/>
    </row>
    <row r="29170" spans="17:17" x14ac:dyDescent="0.25">
      <c r="Q29170" s="30"/>
    </row>
    <row r="29171" spans="17:17" x14ac:dyDescent="0.25">
      <c r="Q29171" s="30"/>
    </row>
    <row r="29172" spans="17:17" x14ac:dyDescent="0.25">
      <c r="Q29172" s="30"/>
    </row>
    <row r="29173" spans="17:17" x14ac:dyDescent="0.25">
      <c r="Q29173" s="30"/>
    </row>
    <row r="29174" spans="17:17" x14ac:dyDescent="0.25">
      <c r="Q29174" s="30"/>
    </row>
    <row r="29175" spans="17:17" x14ac:dyDescent="0.25">
      <c r="Q29175" s="30"/>
    </row>
    <row r="29176" spans="17:17" x14ac:dyDescent="0.25">
      <c r="Q29176" s="30"/>
    </row>
    <row r="29177" spans="17:17" x14ac:dyDescent="0.25">
      <c r="Q29177" s="30"/>
    </row>
    <row r="29178" spans="17:17" x14ac:dyDescent="0.25">
      <c r="Q29178" s="30"/>
    </row>
    <row r="29179" spans="17:17" x14ac:dyDescent="0.25">
      <c r="Q29179" s="30"/>
    </row>
    <row r="29180" spans="17:17" x14ac:dyDescent="0.25">
      <c r="Q29180" s="30"/>
    </row>
    <row r="29181" spans="17:17" x14ac:dyDescent="0.25">
      <c r="Q29181" s="30"/>
    </row>
    <row r="29182" spans="17:17" x14ac:dyDescent="0.25">
      <c r="Q29182" s="30"/>
    </row>
    <row r="29183" spans="17:17" x14ac:dyDescent="0.25">
      <c r="Q29183" s="30"/>
    </row>
    <row r="29184" spans="17:17" x14ac:dyDescent="0.25">
      <c r="Q29184" s="30"/>
    </row>
    <row r="29185" spans="17:17" x14ac:dyDescent="0.25">
      <c r="Q29185" s="30"/>
    </row>
    <row r="29186" spans="17:17" x14ac:dyDescent="0.25">
      <c r="Q29186" s="30"/>
    </row>
    <row r="29187" spans="17:17" x14ac:dyDescent="0.25">
      <c r="Q29187" s="30"/>
    </row>
    <row r="29188" spans="17:17" x14ac:dyDescent="0.25">
      <c r="Q29188" s="30"/>
    </row>
    <row r="29189" spans="17:17" x14ac:dyDescent="0.25">
      <c r="Q29189" s="30"/>
    </row>
    <row r="29190" spans="17:17" x14ac:dyDescent="0.25">
      <c r="Q29190" s="30"/>
    </row>
    <row r="29191" spans="17:17" x14ac:dyDescent="0.25">
      <c r="Q29191" s="30"/>
    </row>
    <row r="29192" spans="17:17" x14ac:dyDescent="0.25">
      <c r="Q29192" s="30"/>
    </row>
    <row r="29193" spans="17:17" x14ac:dyDescent="0.25">
      <c r="Q29193" s="30"/>
    </row>
    <row r="29194" spans="17:17" x14ac:dyDescent="0.25">
      <c r="Q29194" s="30"/>
    </row>
    <row r="29195" spans="17:17" x14ac:dyDescent="0.25">
      <c r="Q29195" s="30"/>
    </row>
    <row r="29196" spans="17:17" x14ac:dyDescent="0.25">
      <c r="Q29196" s="30"/>
    </row>
    <row r="29197" spans="17:17" x14ac:dyDescent="0.25">
      <c r="Q29197" s="30"/>
    </row>
    <row r="29198" spans="17:17" x14ac:dyDescent="0.25">
      <c r="Q29198" s="30"/>
    </row>
    <row r="29199" spans="17:17" x14ac:dyDescent="0.25">
      <c r="Q29199" s="30"/>
    </row>
    <row r="29200" spans="17:17" x14ac:dyDescent="0.25">
      <c r="Q29200" s="30"/>
    </row>
    <row r="29201" spans="17:17" x14ac:dyDescent="0.25">
      <c r="Q29201" s="30"/>
    </row>
    <row r="29202" spans="17:17" x14ac:dyDescent="0.25">
      <c r="Q29202" s="30"/>
    </row>
    <row r="29203" spans="17:17" x14ac:dyDescent="0.25">
      <c r="Q29203" s="30"/>
    </row>
    <row r="29204" spans="17:17" x14ac:dyDescent="0.25">
      <c r="Q29204" s="30"/>
    </row>
    <row r="29205" spans="17:17" x14ac:dyDescent="0.25">
      <c r="Q29205" s="30"/>
    </row>
    <row r="29206" spans="17:17" x14ac:dyDescent="0.25">
      <c r="Q29206" s="30"/>
    </row>
    <row r="29207" spans="17:17" x14ac:dyDescent="0.25">
      <c r="Q29207" s="30"/>
    </row>
    <row r="29208" spans="17:17" x14ac:dyDescent="0.25">
      <c r="Q29208" s="30"/>
    </row>
    <row r="29209" spans="17:17" x14ac:dyDescent="0.25">
      <c r="Q29209" s="30"/>
    </row>
    <row r="29210" spans="17:17" x14ac:dyDescent="0.25">
      <c r="Q29210" s="30"/>
    </row>
    <row r="29211" spans="17:17" x14ac:dyDescent="0.25">
      <c r="Q29211" s="30"/>
    </row>
    <row r="29212" spans="17:17" x14ac:dyDescent="0.25">
      <c r="Q29212" s="30"/>
    </row>
    <row r="29213" spans="17:17" x14ac:dyDescent="0.25">
      <c r="Q29213" s="30"/>
    </row>
    <row r="29214" spans="17:17" x14ac:dyDescent="0.25">
      <c r="Q29214" s="30"/>
    </row>
    <row r="29215" spans="17:17" x14ac:dyDescent="0.25">
      <c r="Q29215" s="30"/>
    </row>
    <row r="29216" spans="17:17" x14ac:dyDescent="0.25">
      <c r="Q29216" s="30"/>
    </row>
    <row r="29217" spans="17:17" x14ac:dyDescent="0.25">
      <c r="Q29217" s="30"/>
    </row>
    <row r="29218" spans="17:17" x14ac:dyDescent="0.25">
      <c r="Q29218" s="30"/>
    </row>
    <row r="29219" spans="17:17" x14ac:dyDescent="0.25">
      <c r="Q29219" s="30"/>
    </row>
    <row r="29220" spans="17:17" x14ac:dyDescent="0.25">
      <c r="Q29220" s="30"/>
    </row>
    <row r="29221" spans="17:17" x14ac:dyDescent="0.25">
      <c r="Q29221" s="30"/>
    </row>
    <row r="29222" spans="17:17" x14ac:dyDescent="0.25">
      <c r="Q29222" s="30"/>
    </row>
    <row r="29223" spans="17:17" x14ac:dyDescent="0.25">
      <c r="Q29223" s="30"/>
    </row>
    <row r="29224" spans="17:17" x14ac:dyDescent="0.25">
      <c r="Q29224" s="30"/>
    </row>
    <row r="29225" spans="17:17" x14ac:dyDescent="0.25">
      <c r="Q29225" s="30"/>
    </row>
    <row r="29226" spans="17:17" x14ac:dyDescent="0.25">
      <c r="Q29226" s="30"/>
    </row>
    <row r="29227" spans="17:17" x14ac:dyDescent="0.25">
      <c r="Q29227" s="30"/>
    </row>
    <row r="29228" spans="17:17" x14ac:dyDescent="0.25">
      <c r="Q29228" s="30"/>
    </row>
    <row r="29229" spans="17:17" x14ac:dyDescent="0.25">
      <c r="Q29229" s="30"/>
    </row>
    <row r="29230" spans="17:17" x14ac:dyDescent="0.25">
      <c r="Q29230" s="30"/>
    </row>
    <row r="29231" spans="17:17" x14ac:dyDescent="0.25">
      <c r="Q29231" s="30"/>
    </row>
    <row r="29232" spans="17:17" x14ac:dyDescent="0.25">
      <c r="Q29232" s="30"/>
    </row>
    <row r="29233" spans="17:17" x14ac:dyDescent="0.25">
      <c r="Q29233" s="30"/>
    </row>
    <row r="29234" spans="17:17" x14ac:dyDescent="0.25">
      <c r="Q29234" s="30"/>
    </row>
    <row r="29235" spans="17:17" x14ac:dyDescent="0.25">
      <c r="Q29235" s="30"/>
    </row>
    <row r="29236" spans="17:17" x14ac:dyDescent="0.25">
      <c r="Q29236" s="30"/>
    </row>
    <row r="29237" spans="17:17" x14ac:dyDescent="0.25">
      <c r="Q29237" s="30"/>
    </row>
    <row r="29238" spans="17:17" x14ac:dyDescent="0.25">
      <c r="Q29238" s="30"/>
    </row>
    <row r="29239" spans="17:17" x14ac:dyDescent="0.25">
      <c r="Q29239" s="30"/>
    </row>
    <row r="29240" spans="17:17" x14ac:dyDescent="0.25">
      <c r="Q29240" s="30"/>
    </row>
    <row r="29241" spans="17:17" x14ac:dyDescent="0.25">
      <c r="Q29241" s="30"/>
    </row>
    <row r="29242" spans="17:17" x14ac:dyDescent="0.25">
      <c r="Q29242" s="30"/>
    </row>
    <row r="29243" spans="17:17" x14ac:dyDescent="0.25">
      <c r="Q29243" s="30"/>
    </row>
    <row r="29244" spans="17:17" x14ac:dyDescent="0.25">
      <c r="Q29244" s="30"/>
    </row>
    <row r="29245" spans="17:17" x14ac:dyDescent="0.25">
      <c r="Q29245" s="30"/>
    </row>
    <row r="29246" spans="17:17" x14ac:dyDescent="0.25">
      <c r="Q29246" s="30"/>
    </row>
    <row r="29247" spans="17:17" x14ac:dyDescent="0.25">
      <c r="Q29247" s="30"/>
    </row>
    <row r="29248" spans="17:17" x14ac:dyDescent="0.25">
      <c r="Q29248" s="30"/>
    </row>
    <row r="29249" spans="17:17" x14ac:dyDescent="0.25">
      <c r="Q29249" s="30"/>
    </row>
    <row r="29250" spans="17:17" x14ac:dyDescent="0.25">
      <c r="Q29250" s="30"/>
    </row>
    <row r="29251" spans="17:17" x14ac:dyDescent="0.25">
      <c r="Q29251" s="30"/>
    </row>
    <row r="29252" spans="17:17" x14ac:dyDescent="0.25">
      <c r="Q29252" s="30"/>
    </row>
    <row r="29253" spans="17:17" x14ac:dyDescent="0.25">
      <c r="Q29253" s="30"/>
    </row>
    <row r="29254" spans="17:17" x14ac:dyDescent="0.25">
      <c r="Q29254" s="30"/>
    </row>
    <row r="29255" spans="17:17" x14ac:dyDescent="0.25">
      <c r="Q29255" s="30"/>
    </row>
    <row r="29256" spans="17:17" x14ac:dyDescent="0.25">
      <c r="Q29256" s="30"/>
    </row>
    <row r="29257" spans="17:17" x14ac:dyDescent="0.25">
      <c r="Q29257" s="30"/>
    </row>
    <row r="29258" spans="17:17" x14ac:dyDescent="0.25">
      <c r="Q29258" s="30"/>
    </row>
    <row r="29259" spans="17:17" x14ac:dyDescent="0.25">
      <c r="Q29259" s="30"/>
    </row>
    <row r="29260" spans="17:17" x14ac:dyDescent="0.25">
      <c r="Q29260" s="30"/>
    </row>
    <row r="29261" spans="17:17" x14ac:dyDescent="0.25">
      <c r="Q29261" s="30"/>
    </row>
    <row r="29262" spans="17:17" x14ac:dyDescent="0.25">
      <c r="Q29262" s="30"/>
    </row>
    <row r="29263" spans="17:17" x14ac:dyDescent="0.25">
      <c r="Q29263" s="30"/>
    </row>
    <row r="29264" spans="17:17" x14ac:dyDescent="0.25">
      <c r="Q29264" s="30"/>
    </row>
    <row r="29265" spans="17:17" x14ac:dyDescent="0.25">
      <c r="Q29265" s="30"/>
    </row>
    <row r="29266" spans="17:17" x14ac:dyDescent="0.25">
      <c r="Q29266" s="30"/>
    </row>
    <row r="29267" spans="17:17" x14ac:dyDescent="0.25">
      <c r="Q29267" s="30"/>
    </row>
    <row r="29268" spans="17:17" x14ac:dyDescent="0.25">
      <c r="Q29268" s="30"/>
    </row>
    <row r="29269" spans="17:17" x14ac:dyDescent="0.25">
      <c r="Q29269" s="30"/>
    </row>
    <row r="29270" spans="17:17" x14ac:dyDescent="0.25">
      <c r="Q29270" s="30"/>
    </row>
    <row r="29271" spans="17:17" x14ac:dyDescent="0.25">
      <c r="Q29271" s="30"/>
    </row>
    <row r="29272" spans="17:17" x14ac:dyDescent="0.25">
      <c r="Q29272" s="30"/>
    </row>
    <row r="29273" spans="17:17" x14ac:dyDescent="0.25">
      <c r="Q29273" s="30"/>
    </row>
    <row r="29274" spans="17:17" x14ac:dyDescent="0.25">
      <c r="Q29274" s="30"/>
    </row>
    <row r="29275" spans="17:17" x14ac:dyDescent="0.25">
      <c r="Q29275" s="30"/>
    </row>
    <row r="29276" spans="17:17" x14ac:dyDescent="0.25">
      <c r="Q29276" s="30"/>
    </row>
    <row r="29277" spans="17:17" x14ac:dyDescent="0.25">
      <c r="Q29277" s="30"/>
    </row>
    <row r="29278" spans="17:17" x14ac:dyDescent="0.25">
      <c r="Q29278" s="30"/>
    </row>
    <row r="29279" spans="17:17" x14ac:dyDescent="0.25">
      <c r="Q29279" s="30"/>
    </row>
    <row r="29280" spans="17:17" x14ac:dyDescent="0.25">
      <c r="Q29280" s="30"/>
    </row>
    <row r="29281" spans="17:17" x14ac:dyDescent="0.25">
      <c r="Q29281" s="30"/>
    </row>
    <row r="29282" spans="17:17" x14ac:dyDescent="0.25">
      <c r="Q29282" s="30"/>
    </row>
    <row r="29283" spans="17:17" x14ac:dyDescent="0.25">
      <c r="Q29283" s="30"/>
    </row>
    <row r="29284" spans="17:17" x14ac:dyDescent="0.25">
      <c r="Q29284" s="30"/>
    </row>
    <row r="29285" spans="17:17" x14ac:dyDescent="0.25">
      <c r="Q29285" s="30"/>
    </row>
    <row r="29286" spans="17:17" x14ac:dyDescent="0.25">
      <c r="Q29286" s="30"/>
    </row>
    <row r="29287" spans="17:17" x14ac:dyDescent="0.25">
      <c r="Q29287" s="30"/>
    </row>
    <row r="29288" spans="17:17" x14ac:dyDescent="0.25">
      <c r="Q29288" s="30"/>
    </row>
    <row r="29289" spans="17:17" x14ac:dyDescent="0.25">
      <c r="Q29289" s="30"/>
    </row>
    <row r="29290" spans="17:17" x14ac:dyDescent="0.25">
      <c r="Q29290" s="30"/>
    </row>
    <row r="29291" spans="17:17" x14ac:dyDescent="0.25">
      <c r="Q29291" s="30"/>
    </row>
    <row r="29292" spans="17:17" x14ac:dyDescent="0.25">
      <c r="Q29292" s="30"/>
    </row>
    <row r="29293" spans="17:17" x14ac:dyDescent="0.25">
      <c r="Q29293" s="30"/>
    </row>
    <row r="29294" spans="17:17" x14ac:dyDescent="0.25">
      <c r="Q29294" s="30"/>
    </row>
    <row r="29295" spans="17:17" x14ac:dyDescent="0.25">
      <c r="Q29295" s="30"/>
    </row>
    <row r="29296" spans="17:17" x14ac:dyDescent="0.25">
      <c r="Q29296" s="30"/>
    </row>
    <row r="29297" spans="17:17" x14ac:dyDescent="0.25">
      <c r="Q29297" s="30"/>
    </row>
    <row r="29298" spans="17:17" x14ac:dyDescent="0.25">
      <c r="Q29298" s="30"/>
    </row>
    <row r="29299" spans="17:17" x14ac:dyDescent="0.25">
      <c r="Q29299" s="30"/>
    </row>
    <row r="29300" spans="17:17" x14ac:dyDescent="0.25">
      <c r="Q29300" s="30"/>
    </row>
    <row r="29301" spans="17:17" x14ac:dyDescent="0.25">
      <c r="Q29301" s="30"/>
    </row>
    <row r="29302" spans="17:17" x14ac:dyDescent="0.25">
      <c r="Q29302" s="30"/>
    </row>
    <row r="29303" spans="17:17" x14ac:dyDescent="0.25">
      <c r="Q29303" s="30"/>
    </row>
    <row r="29304" spans="17:17" x14ac:dyDescent="0.25">
      <c r="Q29304" s="30"/>
    </row>
    <row r="29305" spans="17:17" x14ac:dyDescent="0.25">
      <c r="Q29305" s="30"/>
    </row>
    <row r="29306" spans="17:17" x14ac:dyDescent="0.25">
      <c r="Q29306" s="30"/>
    </row>
    <row r="29307" spans="17:17" x14ac:dyDescent="0.25">
      <c r="Q29307" s="30"/>
    </row>
    <row r="29308" spans="17:17" x14ac:dyDescent="0.25">
      <c r="Q29308" s="30"/>
    </row>
    <row r="29309" spans="17:17" x14ac:dyDescent="0.25">
      <c r="Q29309" s="30"/>
    </row>
    <row r="29310" spans="17:17" x14ac:dyDescent="0.25">
      <c r="Q29310" s="30"/>
    </row>
    <row r="29311" spans="17:17" x14ac:dyDescent="0.25">
      <c r="Q29311" s="30"/>
    </row>
    <row r="29312" spans="17:17" x14ac:dyDescent="0.25">
      <c r="Q29312" s="30"/>
    </row>
    <row r="29313" spans="17:17" x14ac:dyDescent="0.25">
      <c r="Q29313" s="30"/>
    </row>
    <row r="29314" spans="17:17" x14ac:dyDescent="0.25">
      <c r="Q29314" s="30"/>
    </row>
    <row r="29315" spans="17:17" x14ac:dyDescent="0.25">
      <c r="Q29315" s="30"/>
    </row>
    <row r="29316" spans="17:17" x14ac:dyDescent="0.25">
      <c r="Q29316" s="30"/>
    </row>
    <row r="29317" spans="17:17" x14ac:dyDescent="0.25">
      <c r="Q29317" s="30"/>
    </row>
    <row r="29318" spans="17:17" x14ac:dyDescent="0.25">
      <c r="Q29318" s="30"/>
    </row>
    <row r="29319" spans="17:17" x14ac:dyDescent="0.25">
      <c r="Q29319" s="30"/>
    </row>
    <row r="29320" spans="17:17" x14ac:dyDescent="0.25">
      <c r="Q29320" s="30"/>
    </row>
    <row r="29321" spans="17:17" x14ac:dyDescent="0.25">
      <c r="Q29321" s="30"/>
    </row>
    <row r="29322" spans="17:17" x14ac:dyDescent="0.25">
      <c r="Q29322" s="30"/>
    </row>
    <row r="29323" spans="17:17" x14ac:dyDescent="0.25">
      <c r="Q29323" s="30"/>
    </row>
    <row r="29324" spans="17:17" x14ac:dyDescent="0.25">
      <c r="Q29324" s="30"/>
    </row>
    <row r="29325" spans="17:17" x14ac:dyDescent="0.25">
      <c r="Q29325" s="30"/>
    </row>
    <row r="29326" spans="17:17" x14ac:dyDescent="0.25">
      <c r="Q29326" s="30"/>
    </row>
    <row r="29327" spans="17:17" x14ac:dyDescent="0.25">
      <c r="Q29327" s="30"/>
    </row>
    <row r="29328" spans="17:17" x14ac:dyDescent="0.25">
      <c r="Q29328" s="30"/>
    </row>
    <row r="29329" spans="17:17" x14ac:dyDescent="0.25">
      <c r="Q29329" s="30"/>
    </row>
    <row r="29330" spans="17:17" x14ac:dyDescent="0.25">
      <c r="Q29330" s="30"/>
    </row>
    <row r="29331" spans="17:17" x14ac:dyDescent="0.25">
      <c r="Q29331" s="30"/>
    </row>
    <row r="29332" spans="17:17" x14ac:dyDescent="0.25">
      <c r="Q29332" s="30"/>
    </row>
    <row r="29333" spans="17:17" x14ac:dyDescent="0.25">
      <c r="Q29333" s="30"/>
    </row>
    <row r="29334" spans="17:17" x14ac:dyDescent="0.25">
      <c r="Q29334" s="30"/>
    </row>
    <row r="29335" spans="17:17" x14ac:dyDescent="0.25">
      <c r="Q29335" s="30"/>
    </row>
    <row r="29336" spans="17:17" x14ac:dyDescent="0.25">
      <c r="Q29336" s="30"/>
    </row>
    <row r="29337" spans="17:17" x14ac:dyDescent="0.25">
      <c r="Q29337" s="30"/>
    </row>
    <row r="29338" spans="17:17" x14ac:dyDescent="0.25">
      <c r="Q29338" s="30"/>
    </row>
    <row r="29339" spans="17:17" x14ac:dyDescent="0.25">
      <c r="Q29339" s="30"/>
    </row>
    <row r="29340" spans="17:17" x14ac:dyDescent="0.25">
      <c r="Q29340" s="30"/>
    </row>
    <row r="29341" spans="17:17" x14ac:dyDescent="0.25">
      <c r="Q29341" s="30"/>
    </row>
    <row r="29342" spans="17:17" x14ac:dyDescent="0.25">
      <c r="Q29342" s="30"/>
    </row>
    <row r="29343" spans="17:17" x14ac:dyDescent="0.25">
      <c r="Q29343" s="30"/>
    </row>
    <row r="29344" spans="17:17" x14ac:dyDescent="0.25">
      <c r="Q29344" s="30"/>
    </row>
    <row r="29345" spans="17:17" x14ac:dyDescent="0.25">
      <c r="Q29345" s="30"/>
    </row>
    <row r="29346" spans="17:17" x14ac:dyDescent="0.25">
      <c r="Q29346" s="30"/>
    </row>
    <row r="29347" spans="17:17" x14ac:dyDescent="0.25">
      <c r="Q29347" s="30"/>
    </row>
    <row r="29348" spans="17:17" x14ac:dyDescent="0.25">
      <c r="Q29348" s="30"/>
    </row>
    <row r="29349" spans="17:17" x14ac:dyDescent="0.25">
      <c r="Q29349" s="30"/>
    </row>
    <row r="29350" spans="17:17" x14ac:dyDescent="0.25">
      <c r="Q29350" s="30"/>
    </row>
    <row r="29351" spans="17:17" x14ac:dyDescent="0.25">
      <c r="Q29351" s="30"/>
    </row>
    <row r="29352" spans="17:17" x14ac:dyDescent="0.25">
      <c r="Q29352" s="30"/>
    </row>
    <row r="29353" spans="17:17" x14ac:dyDescent="0.25">
      <c r="Q29353" s="30"/>
    </row>
    <row r="29354" spans="17:17" x14ac:dyDescent="0.25">
      <c r="Q29354" s="30"/>
    </row>
    <row r="29355" spans="17:17" x14ac:dyDescent="0.25">
      <c r="Q29355" s="30"/>
    </row>
    <row r="29356" spans="17:17" x14ac:dyDescent="0.25">
      <c r="Q29356" s="30"/>
    </row>
    <row r="29357" spans="17:17" x14ac:dyDescent="0.25">
      <c r="Q29357" s="30"/>
    </row>
    <row r="29358" spans="17:17" x14ac:dyDescent="0.25">
      <c r="Q29358" s="30"/>
    </row>
    <row r="29359" spans="17:17" x14ac:dyDescent="0.25">
      <c r="Q29359" s="30"/>
    </row>
    <row r="29360" spans="17:17" x14ac:dyDescent="0.25">
      <c r="Q29360" s="30"/>
    </row>
    <row r="29361" spans="17:17" x14ac:dyDescent="0.25">
      <c r="Q29361" s="30"/>
    </row>
    <row r="29362" spans="17:17" x14ac:dyDescent="0.25">
      <c r="Q29362" s="30"/>
    </row>
    <row r="29363" spans="17:17" x14ac:dyDescent="0.25">
      <c r="Q29363" s="30"/>
    </row>
    <row r="29364" spans="17:17" x14ac:dyDescent="0.25">
      <c r="Q29364" s="30"/>
    </row>
    <row r="29365" spans="17:17" x14ac:dyDescent="0.25">
      <c r="Q29365" s="30"/>
    </row>
    <row r="29366" spans="17:17" x14ac:dyDescent="0.25">
      <c r="Q29366" s="30"/>
    </row>
    <row r="29367" spans="17:17" x14ac:dyDescent="0.25">
      <c r="Q29367" s="30"/>
    </row>
    <row r="29368" spans="17:17" x14ac:dyDescent="0.25">
      <c r="Q29368" s="30"/>
    </row>
    <row r="29369" spans="17:17" x14ac:dyDescent="0.25">
      <c r="Q29369" s="30"/>
    </row>
    <row r="29370" spans="17:17" x14ac:dyDescent="0.25">
      <c r="Q29370" s="30"/>
    </row>
    <row r="29371" spans="17:17" x14ac:dyDescent="0.25">
      <c r="Q29371" s="30"/>
    </row>
    <row r="29372" spans="17:17" x14ac:dyDescent="0.25">
      <c r="Q29372" s="30"/>
    </row>
    <row r="29373" spans="17:17" x14ac:dyDescent="0.25">
      <c r="Q29373" s="30"/>
    </row>
    <row r="29374" spans="17:17" x14ac:dyDescent="0.25">
      <c r="Q29374" s="30"/>
    </row>
    <row r="29375" spans="17:17" x14ac:dyDescent="0.25">
      <c r="Q29375" s="30"/>
    </row>
    <row r="29376" spans="17:17" x14ac:dyDescent="0.25">
      <c r="Q29376" s="30"/>
    </row>
    <row r="29377" spans="17:17" x14ac:dyDescent="0.25">
      <c r="Q29377" s="30"/>
    </row>
    <row r="29378" spans="17:17" x14ac:dyDescent="0.25">
      <c r="Q29378" s="30"/>
    </row>
    <row r="29379" spans="17:17" x14ac:dyDescent="0.25">
      <c r="Q29379" s="30"/>
    </row>
    <row r="29380" spans="17:17" x14ac:dyDescent="0.25">
      <c r="Q29380" s="30"/>
    </row>
    <row r="29381" spans="17:17" x14ac:dyDescent="0.25">
      <c r="Q29381" s="30"/>
    </row>
    <row r="29382" spans="17:17" x14ac:dyDescent="0.25">
      <c r="Q29382" s="30"/>
    </row>
    <row r="29383" spans="17:17" x14ac:dyDescent="0.25">
      <c r="Q29383" s="30"/>
    </row>
    <row r="29384" spans="17:17" x14ac:dyDescent="0.25">
      <c r="Q29384" s="30"/>
    </row>
    <row r="29385" spans="17:17" x14ac:dyDescent="0.25">
      <c r="Q29385" s="30"/>
    </row>
    <row r="29386" spans="17:17" x14ac:dyDescent="0.25">
      <c r="Q29386" s="30"/>
    </row>
    <row r="29387" spans="17:17" x14ac:dyDescent="0.25">
      <c r="Q29387" s="30"/>
    </row>
    <row r="29388" spans="17:17" x14ac:dyDescent="0.25">
      <c r="Q29388" s="30"/>
    </row>
    <row r="29389" spans="17:17" x14ac:dyDescent="0.25">
      <c r="Q29389" s="30"/>
    </row>
    <row r="29390" spans="17:17" x14ac:dyDescent="0.25">
      <c r="Q29390" s="30"/>
    </row>
    <row r="29391" spans="17:17" x14ac:dyDescent="0.25">
      <c r="Q29391" s="30"/>
    </row>
    <row r="29392" spans="17:17" x14ac:dyDescent="0.25">
      <c r="Q29392" s="30"/>
    </row>
    <row r="29393" spans="17:17" x14ac:dyDescent="0.25">
      <c r="Q29393" s="30"/>
    </row>
    <row r="29394" spans="17:17" x14ac:dyDescent="0.25">
      <c r="Q29394" s="30"/>
    </row>
    <row r="29395" spans="17:17" x14ac:dyDescent="0.25">
      <c r="Q29395" s="30"/>
    </row>
    <row r="29396" spans="17:17" x14ac:dyDescent="0.25">
      <c r="Q29396" s="30"/>
    </row>
    <row r="29397" spans="17:17" x14ac:dyDescent="0.25">
      <c r="Q29397" s="30"/>
    </row>
    <row r="29398" spans="17:17" x14ac:dyDescent="0.25">
      <c r="Q29398" s="30"/>
    </row>
    <row r="29399" spans="17:17" x14ac:dyDescent="0.25">
      <c r="Q29399" s="30"/>
    </row>
    <row r="29400" spans="17:17" x14ac:dyDescent="0.25">
      <c r="Q29400" s="30"/>
    </row>
    <row r="29401" spans="17:17" x14ac:dyDescent="0.25">
      <c r="Q29401" s="30"/>
    </row>
    <row r="29402" spans="17:17" x14ac:dyDescent="0.25">
      <c r="Q29402" s="30"/>
    </row>
    <row r="29403" spans="17:17" x14ac:dyDescent="0.25">
      <c r="Q29403" s="30"/>
    </row>
    <row r="29404" spans="17:17" x14ac:dyDescent="0.25">
      <c r="Q29404" s="30"/>
    </row>
    <row r="29405" spans="17:17" x14ac:dyDescent="0.25">
      <c r="Q29405" s="30"/>
    </row>
    <row r="29406" spans="17:17" x14ac:dyDescent="0.25">
      <c r="Q29406" s="30"/>
    </row>
    <row r="29407" spans="17:17" x14ac:dyDescent="0.25">
      <c r="Q29407" s="30"/>
    </row>
    <row r="29408" spans="17:17" x14ac:dyDescent="0.25">
      <c r="Q29408" s="30"/>
    </row>
    <row r="29409" spans="17:17" x14ac:dyDescent="0.25">
      <c r="Q29409" s="30"/>
    </row>
    <row r="29410" spans="17:17" x14ac:dyDescent="0.25">
      <c r="Q29410" s="30"/>
    </row>
    <row r="29411" spans="17:17" x14ac:dyDescent="0.25">
      <c r="Q29411" s="30"/>
    </row>
    <row r="29412" spans="17:17" x14ac:dyDescent="0.25">
      <c r="Q29412" s="30"/>
    </row>
    <row r="29413" spans="17:17" x14ac:dyDescent="0.25">
      <c r="Q29413" s="30"/>
    </row>
    <row r="29414" spans="17:17" x14ac:dyDescent="0.25">
      <c r="Q29414" s="30"/>
    </row>
    <row r="29415" spans="17:17" x14ac:dyDescent="0.25">
      <c r="Q29415" s="30"/>
    </row>
    <row r="29416" spans="17:17" x14ac:dyDescent="0.25">
      <c r="Q29416" s="30"/>
    </row>
    <row r="29417" spans="17:17" x14ac:dyDescent="0.25">
      <c r="Q29417" s="30"/>
    </row>
    <row r="29418" spans="17:17" x14ac:dyDescent="0.25">
      <c r="Q29418" s="30"/>
    </row>
    <row r="29419" spans="17:17" x14ac:dyDescent="0.25">
      <c r="Q29419" s="30"/>
    </row>
    <row r="29420" spans="17:17" x14ac:dyDescent="0.25">
      <c r="Q29420" s="30"/>
    </row>
    <row r="29421" spans="17:17" x14ac:dyDescent="0.25">
      <c r="Q29421" s="30"/>
    </row>
    <row r="29422" spans="17:17" x14ac:dyDescent="0.25">
      <c r="Q29422" s="30"/>
    </row>
    <row r="29423" spans="17:17" x14ac:dyDescent="0.25">
      <c r="Q29423" s="30"/>
    </row>
    <row r="29424" spans="17:17" x14ac:dyDescent="0.25">
      <c r="Q29424" s="30"/>
    </row>
    <row r="29425" spans="17:17" x14ac:dyDescent="0.25">
      <c r="Q29425" s="30"/>
    </row>
    <row r="29426" spans="17:17" x14ac:dyDescent="0.25">
      <c r="Q29426" s="30"/>
    </row>
    <row r="29427" spans="17:17" x14ac:dyDescent="0.25">
      <c r="Q29427" s="30"/>
    </row>
    <row r="29428" spans="17:17" x14ac:dyDescent="0.25">
      <c r="Q29428" s="30"/>
    </row>
    <row r="29429" spans="17:17" x14ac:dyDescent="0.25">
      <c r="Q29429" s="30"/>
    </row>
    <row r="29430" spans="17:17" x14ac:dyDescent="0.25">
      <c r="Q29430" s="30"/>
    </row>
    <row r="29431" spans="17:17" x14ac:dyDescent="0.25">
      <c r="Q29431" s="30"/>
    </row>
    <row r="29432" spans="17:17" x14ac:dyDescent="0.25">
      <c r="Q29432" s="30"/>
    </row>
    <row r="29433" spans="17:17" x14ac:dyDescent="0.25">
      <c r="Q29433" s="30"/>
    </row>
    <row r="29434" spans="17:17" x14ac:dyDescent="0.25">
      <c r="Q29434" s="30"/>
    </row>
    <row r="29435" spans="17:17" x14ac:dyDescent="0.25">
      <c r="Q29435" s="30"/>
    </row>
    <row r="29436" spans="17:17" x14ac:dyDescent="0.25">
      <c r="Q29436" s="30"/>
    </row>
    <row r="29437" spans="17:17" x14ac:dyDescent="0.25">
      <c r="Q29437" s="30"/>
    </row>
    <row r="29438" spans="17:17" x14ac:dyDescent="0.25">
      <c r="Q29438" s="30"/>
    </row>
    <row r="29439" spans="17:17" x14ac:dyDescent="0.25">
      <c r="Q29439" s="30"/>
    </row>
    <row r="29440" spans="17:17" x14ac:dyDescent="0.25">
      <c r="Q29440" s="30"/>
    </row>
    <row r="29441" spans="17:17" x14ac:dyDescent="0.25">
      <c r="Q29441" s="30"/>
    </row>
    <row r="29442" spans="17:17" x14ac:dyDescent="0.25">
      <c r="Q29442" s="30"/>
    </row>
    <row r="29443" spans="17:17" x14ac:dyDescent="0.25">
      <c r="Q29443" s="30"/>
    </row>
    <row r="29444" spans="17:17" x14ac:dyDescent="0.25">
      <c r="Q29444" s="30"/>
    </row>
    <row r="29445" spans="17:17" x14ac:dyDescent="0.25">
      <c r="Q29445" s="30"/>
    </row>
    <row r="29446" spans="17:17" x14ac:dyDescent="0.25">
      <c r="Q29446" s="30"/>
    </row>
    <row r="29447" spans="17:17" x14ac:dyDescent="0.25">
      <c r="Q29447" s="30"/>
    </row>
    <row r="29448" spans="17:17" x14ac:dyDescent="0.25">
      <c r="Q29448" s="30"/>
    </row>
    <row r="29449" spans="17:17" x14ac:dyDescent="0.25">
      <c r="Q29449" s="30"/>
    </row>
    <row r="29450" spans="17:17" x14ac:dyDescent="0.25">
      <c r="Q29450" s="30"/>
    </row>
    <row r="29451" spans="17:17" x14ac:dyDescent="0.25">
      <c r="Q29451" s="30"/>
    </row>
    <row r="29452" spans="17:17" x14ac:dyDescent="0.25">
      <c r="Q29452" s="30"/>
    </row>
    <row r="29453" spans="17:17" x14ac:dyDescent="0.25">
      <c r="Q29453" s="30"/>
    </row>
    <row r="29454" spans="17:17" x14ac:dyDescent="0.25">
      <c r="Q29454" s="30"/>
    </row>
    <row r="29455" spans="17:17" x14ac:dyDescent="0.25">
      <c r="Q29455" s="30"/>
    </row>
    <row r="29456" spans="17:17" x14ac:dyDescent="0.25">
      <c r="Q29456" s="30"/>
    </row>
    <row r="29457" spans="17:17" x14ac:dyDescent="0.25">
      <c r="Q29457" s="30"/>
    </row>
    <row r="29458" spans="17:17" x14ac:dyDescent="0.25">
      <c r="Q29458" s="30"/>
    </row>
    <row r="29459" spans="17:17" x14ac:dyDescent="0.25">
      <c r="Q29459" s="30"/>
    </row>
    <row r="29460" spans="17:17" x14ac:dyDescent="0.25">
      <c r="Q29460" s="30"/>
    </row>
    <row r="29461" spans="17:17" x14ac:dyDescent="0.25">
      <c r="Q29461" s="30"/>
    </row>
    <row r="29462" spans="17:17" x14ac:dyDescent="0.25">
      <c r="Q29462" s="30"/>
    </row>
    <row r="29463" spans="17:17" x14ac:dyDescent="0.25">
      <c r="Q29463" s="30"/>
    </row>
    <row r="29464" spans="17:17" x14ac:dyDescent="0.25">
      <c r="Q29464" s="30"/>
    </row>
    <row r="29465" spans="17:17" x14ac:dyDescent="0.25">
      <c r="Q29465" s="30"/>
    </row>
    <row r="29466" spans="17:17" x14ac:dyDescent="0.25">
      <c r="Q29466" s="30"/>
    </row>
    <row r="29467" spans="17:17" x14ac:dyDescent="0.25">
      <c r="Q29467" s="30"/>
    </row>
    <row r="29468" spans="17:17" x14ac:dyDescent="0.25">
      <c r="Q29468" s="30"/>
    </row>
    <row r="29469" spans="17:17" x14ac:dyDescent="0.25">
      <c r="Q29469" s="30"/>
    </row>
    <row r="29470" spans="17:17" x14ac:dyDescent="0.25">
      <c r="Q29470" s="30"/>
    </row>
    <row r="29471" spans="17:17" x14ac:dyDescent="0.25">
      <c r="Q29471" s="30"/>
    </row>
    <row r="29472" spans="17:17" x14ac:dyDescent="0.25">
      <c r="Q29472" s="30"/>
    </row>
    <row r="29473" spans="17:17" x14ac:dyDescent="0.25">
      <c r="Q29473" s="30"/>
    </row>
    <row r="29474" spans="17:17" x14ac:dyDescent="0.25">
      <c r="Q29474" s="30"/>
    </row>
    <row r="29475" spans="17:17" x14ac:dyDescent="0.25">
      <c r="Q29475" s="30"/>
    </row>
    <row r="29476" spans="17:17" x14ac:dyDescent="0.25">
      <c r="Q29476" s="30"/>
    </row>
    <row r="29477" spans="17:17" x14ac:dyDescent="0.25">
      <c r="Q29477" s="30"/>
    </row>
    <row r="29478" spans="17:17" x14ac:dyDescent="0.25">
      <c r="Q29478" s="30"/>
    </row>
    <row r="29479" spans="17:17" x14ac:dyDescent="0.25">
      <c r="Q29479" s="30"/>
    </row>
    <row r="29480" spans="17:17" x14ac:dyDescent="0.25">
      <c r="Q29480" s="30"/>
    </row>
    <row r="29481" spans="17:17" x14ac:dyDescent="0.25">
      <c r="Q29481" s="30"/>
    </row>
    <row r="29482" spans="17:17" x14ac:dyDescent="0.25">
      <c r="Q29482" s="30"/>
    </row>
    <row r="29483" spans="17:17" x14ac:dyDescent="0.25">
      <c r="Q29483" s="30"/>
    </row>
    <row r="29484" spans="17:17" x14ac:dyDescent="0.25">
      <c r="Q29484" s="30"/>
    </row>
    <row r="29485" spans="17:17" x14ac:dyDescent="0.25">
      <c r="Q29485" s="30"/>
    </row>
    <row r="29486" spans="17:17" x14ac:dyDescent="0.25">
      <c r="Q29486" s="30"/>
    </row>
    <row r="29487" spans="17:17" x14ac:dyDescent="0.25">
      <c r="Q29487" s="30"/>
    </row>
    <row r="29488" spans="17:17" x14ac:dyDescent="0.25">
      <c r="Q29488" s="30"/>
    </row>
    <row r="29489" spans="17:17" x14ac:dyDescent="0.25">
      <c r="Q29489" s="30"/>
    </row>
    <row r="29490" spans="17:17" x14ac:dyDescent="0.25">
      <c r="Q29490" s="30"/>
    </row>
    <row r="29491" spans="17:17" x14ac:dyDescent="0.25">
      <c r="Q29491" s="30"/>
    </row>
    <row r="29492" spans="17:17" x14ac:dyDescent="0.25">
      <c r="Q29492" s="30"/>
    </row>
    <row r="29493" spans="17:17" x14ac:dyDescent="0.25">
      <c r="Q29493" s="30"/>
    </row>
    <row r="29494" spans="17:17" x14ac:dyDescent="0.25">
      <c r="Q29494" s="30"/>
    </row>
    <row r="29495" spans="17:17" x14ac:dyDescent="0.25">
      <c r="Q29495" s="30"/>
    </row>
    <row r="29496" spans="17:17" x14ac:dyDescent="0.25">
      <c r="Q29496" s="30"/>
    </row>
    <row r="29497" spans="17:17" x14ac:dyDescent="0.25">
      <c r="Q29497" s="30"/>
    </row>
    <row r="29498" spans="17:17" x14ac:dyDescent="0.25">
      <c r="Q29498" s="30"/>
    </row>
    <row r="29499" spans="17:17" x14ac:dyDescent="0.25">
      <c r="Q29499" s="30"/>
    </row>
    <row r="29500" spans="17:17" x14ac:dyDescent="0.25">
      <c r="Q29500" s="30"/>
    </row>
    <row r="29501" spans="17:17" x14ac:dyDescent="0.25">
      <c r="Q29501" s="30"/>
    </row>
    <row r="29502" spans="17:17" x14ac:dyDescent="0.25">
      <c r="Q29502" s="30"/>
    </row>
    <row r="29503" spans="17:17" x14ac:dyDescent="0.25">
      <c r="Q29503" s="30"/>
    </row>
    <row r="29504" spans="17:17" x14ac:dyDescent="0.25">
      <c r="Q29504" s="30"/>
    </row>
    <row r="29505" spans="17:17" x14ac:dyDescent="0.25">
      <c r="Q29505" s="30"/>
    </row>
    <row r="29506" spans="17:17" x14ac:dyDescent="0.25">
      <c r="Q29506" s="30"/>
    </row>
    <row r="29507" spans="17:17" x14ac:dyDescent="0.25">
      <c r="Q29507" s="30"/>
    </row>
    <row r="29508" spans="17:17" x14ac:dyDescent="0.25">
      <c r="Q29508" s="30"/>
    </row>
    <row r="29509" spans="17:17" x14ac:dyDescent="0.25">
      <c r="Q29509" s="30"/>
    </row>
    <row r="29510" spans="17:17" x14ac:dyDescent="0.25">
      <c r="Q29510" s="30"/>
    </row>
    <row r="29511" spans="17:17" x14ac:dyDescent="0.25">
      <c r="Q29511" s="30"/>
    </row>
    <row r="29512" spans="17:17" x14ac:dyDescent="0.25">
      <c r="Q29512" s="30"/>
    </row>
    <row r="29513" spans="17:17" x14ac:dyDescent="0.25">
      <c r="Q29513" s="30"/>
    </row>
    <row r="29514" spans="17:17" x14ac:dyDescent="0.25">
      <c r="Q29514" s="30"/>
    </row>
    <row r="29515" spans="17:17" x14ac:dyDescent="0.25">
      <c r="Q29515" s="30"/>
    </row>
    <row r="29516" spans="17:17" x14ac:dyDescent="0.25">
      <c r="Q29516" s="30"/>
    </row>
    <row r="29517" spans="17:17" x14ac:dyDescent="0.25">
      <c r="Q29517" s="30"/>
    </row>
    <row r="29518" spans="17:17" x14ac:dyDescent="0.25">
      <c r="Q29518" s="30"/>
    </row>
    <row r="29519" spans="17:17" x14ac:dyDescent="0.25">
      <c r="Q29519" s="30"/>
    </row>
    <row r="29520" spans="17:17" x14ac:dyDescent="0.25">
      <c r="Q29520" s="30"/>
    </row>
    <row r="29521" spans="17:17" x14ac:dyDescent="0.25">
      <c r="Q29521" s="30"/>
    </row>
    <row r="29522" spans="17:17" x14ac:dyDescent="0.25">
      <c r="Q29522" s="30"/>
    </row>
    <row r="29523" spans="17:17" x14ac:dyDescent="0.25">
      <c r="Q29523" s="30"/>
    </row>
    <row r="29524" spans="17:17" x14ac:dyDescent="0.25">
      <c r="Q29524" s="30"/>
    </row>
    <row r="29525" spans="17:17" x14ac:dyDescent="0.25">
      <c r="Q29525" s="30"/>
    </row>
    <row r="29526" spans="17:17" x14ac:dyDescent="0.25">
      <c r="Q29526" s="30"/>
    </row>
    <row r="29527" spans="17:17" x14ac:dyDescent="0.25">
      <c r="Q29527" s="30"/>
    </row>
    <row r="29528" spans="17:17" x14ac:dyDescent="0.25">
      <c r="Q29528" s="30"/>
    </row>
    <row r="29529" spans="17:17" x14ac:dyDescent="0.25">
      <c r="Q29529" s="30"/>
    </row>
    <row r="29530" spans="17:17" x14ac:dyDescent="0.25">
      <c r="Q29530" s="30"/>
    </row>
    <row r="29531" spans="17:17" x14ac:dyDescent="0.25">
      <c r="Q29531" s="30"/>
    </row>
    <row r="29532" spans="17:17" x14ac:dyDescent="0.25">
      <c r="Q29532" s="30"/>
    </row>
    <row r="29533" spans="17:17" x14ac:dyDescent="0.25">
      <c r="Q29533" s="30"/>
    </row>
    <row r="29534" spans="17:17" x14ac:dyDescent="0.25">
      <c r="Q29534" s="30"/>
    </row>
    <row r="29535" spans="17:17" x14ac:dyDescent="0.25">
      <c r="Q29535" s="30"/>
    </row>
    <row r="29536" spans="17:17" x14ac:dyDescent="0.25">
      <c r="Q29536" s="30"/>
    </row>
    <row r="29537" spans="17:17" x14ac:dyDescent="0.25">
      <c r="Q29537" s="30"/>
    </row>
    <row r="29538" spans="17:17" x14ac:dyDescent="0.25">
      <c r="Q29538" s="30"/>
    </row>
    <row r="29539" spans="17:17" x14ac:dyDescent="0.25">
      <c r="Q29539" s="30"/>
    </row>
    <row r="29540" spans="17:17" x14ac:dyDescent="0.25">
      <c r="Q29540" s="30"/>
    </row>
    <row r="29541" spans="17:17" x14ac:dyDescent="0.25">
      <c r="Q29541" s="30"/>
    </row>
    <row r="29542" spans="17:17" x14ac:dyDescent="0.25">
      <c r="Q29542" s="30"/>
    </row>
    <row r="29543" spans="17:17" x14ac:dyDescent="0.25">
      <c r="Q29543" s="30"/>
    </row>
    <row r="29544" spans="17:17" x14ac:dyDescent="0.25">
      <c r="Q29544" s="30"/>
    </row>
    <row r="29545" spans="17:17" x14ac:dyDescent="0.25">
      <c r="Q29545" s="30"/>
    </row>
    <row r="29546" spans="17:17" x14ac:dyDescent="0.25">
      <c r="Q29546" s="30"/>
    </row>
    <row r="29547" spans="17:17" x14ac:dyDescent="0.25">
      <c r="Q29547" s="30"/>
    </row>
    <row r="29548" spans="17:17" x14ac:dyDescent="0.25">
      <c r="Q29548" s="30"/>
    </row>
    <row r="29549" spans="17:17" x14ac:dyDescent="0.25">
      <c r="Q29549" s="30"/>
    </row>
    <row r="29550" spans="17:17" x14ac:dyDescent="0.25">
      <c r="Q29550" s="30"/>
    </row>
    <row r="29551" spans="17:17" x14ac:dyDescent="0.25">
      <c r="Q29551" s="30"/>
    </row>
    <row r="29552" spans="17:17" x14ac:dyDescent="0.25">
      <c r="Q29552" s="30"/>
    </row>
    <row r="29553" spans="17:17" x14ac:dyDescent="0.25">
      <c r="Q29553" s="30"/>
    </row>
    <row r="29554" spans="17:17" x14ac:dyDescent="0.25">
      <c r="Q29554" s="30"/>
    </row>
    <row r="29555" spans="17:17" x14ac:dyDescent="0.25">
      <c r="Q29555" s="30"/>
    </row>
    <row r="29556" spans="17:17" x14ac:dyDescent="0.25">
      <c r="Q29556" s="30"/>
    </row>
    <row r="29557" spans="17:17" x14ac:dyDescent="0.25">
      <c r="Q29557" s="30"/>
    </row>
    <row r="29558" spans="17:17" x14ac:dyDescent="0.25">
      <c r="Q29558" s="30"/>
    </row>
    <row r="29559" spans="17:17" x14ac:dyDescent="0.25">
      <c r="Q29559" s="30"/>
    </row>
    <row r="29560" spans="17:17" x14ac:dyDescent="0.25">
      <c r="Q29560" s="30"/>
    </row>
    <row r="29561" spans="17:17" x14ac:dyDescent="0.25">
      <c r="Q29561" s="30"/>
    </row>
    <row r="29562" spans="17:17" x14ac:dyDescent="0.25">
      <c r="Q29562" s="30"/>
    </row>
    <row r="29563" spans="17:17" x14ac:dyDescent="0.25">
      <c r="Q29563" s="30"/>
    </row>
    <row r="29564" spans="17:17" x14ac:dyDescent="0.25">
      <c r="Q29564" s="30"/>
    </row>
    <row r="29565" spans="17:17" x14ac:dyDescent="0.25">
      <c r="Q29565" s="30"/>
    </row>
    <row r="29566" spans="17:17" x14ac:dyDescent="0.25">
      <c r="Q29566" s="30"/>
    </row>
    <row r="29567" spans="17:17" x14ac:dyDescent="0.25">
      <c r="Q29567" s="30"/>
    </row>
    <row r="29568" spans="17:17" x14ac:dyDescent="0.25">
      <c r="Q29568" s="30"/>
    </row>
    <row r="29569" spans="17:17" x14ac:dyDescent="0.25">
      <c r="Q29569" s="30"/>
    </row>
    <row r="29570" spans="17:17" x14ac:dyDescent="0.25">
      <c r="Q29570" s="30"/>
    </row>
    <row r="29571" spans="17:17" x14ac:dyDescent="0.25">
      <c r="Q29571" s="30"/>
    </row>
    <row r="29572" spans="17:17" x14ac:dyDescent="0.25">
      <c r="Q29572" s="30"/>
    </row>
    <row r="29573" spans="17:17" x14ac:dyDescent="0.25">
      <c r="Q29573" s="30"/>
    </row>
    <row r="29574" spans="17:17" x14ac:dyDescent="0.25">
      <c r="Q29574" s="30"/>
    </row>
    <row r="29575" spans="17:17" x14ac:dyDescent="0.25">
      <c r="Q29575" s="30"/>
    </row>
    <row r="29576" spans="17:17" x14ac:dyDescent="0.25">
      <c r="Q29576" s="30"/>
    </row>
    <row r="29577" spans="17:17" x14ac:dyDescent="0.25">
      <c r="Q29577" s="30"/>
    </row>
    <row r="29578" spans="17:17" x14ac:dyDescent="0.25">
      <c r="Q29578" s="30"/>
    </row>
    <row r="29579" spans="17:17" x14ac:dyDescent="0.25">
      <c r="Q29579" s="30"/>
    </row>
    <row r="29580" spans="17:17" x14ac:dyDescent="0.25">
      <c r="Q29580" s="30"/>
    </row>
    <row r="29581" spans="17:17" x14ac:dyDescent="0.25">
      <c r="Q29581" s="30"/>
    </row>
    <row r="29582" spans="17:17" x14ac:dyDescent="0.25">
      <c r="Q29582" s="30"/>
    </row>
    <row r="29583" spans="17:17" x14ac:dyDescent="0.25">
      <c r="Q29583" s="30"/>
    </row>
    <row r="29584" spans="17:17" x14ac:dyDescent="0.25">
      <c r="Q29584" s="30"/>
    </row>
    <row r="29585" spans="17:17" x14ac:dyDescent="0.25">
      <c r="Q29585" s="30"/>
    </row>
    <row r="29586" spans="17:17" x14ac:dyDescent="0.25">
      <c r="Q29586" s="30"/>
    </row>
    <row r="29587" spans="17:17" x14ac:dyDescent="0.25">
      <c r="Q29587" s="30"/>
    </row>
    <row r="29588" spans="17:17" x14ac:dyDescent="0.25">
      <c r="Q29588" s="30"/>
    </row>
    <row r="29589" spans="17:17" x14ac:dyDescent="0.25">
      <c r="Q29589" s="30"/>
    </row>
    <row r="29590" spans="17:17" x14ac:dyDescent="0.25">
      <c r="Q29590" s="30"/>
    </row>
    <row r="29591" spans="17:17" x14ac:dyDescent="0.25">
      <c r="Q29591" s="30"/>
    </row>
    <row r="29592" spans="17:17" x14ac:dyDescent="0.25">
      <c r="Q29592" s="30"/>
    </row>
    <row r="29593" spans="17:17" x14ac:dyDescent="0.25">
      <c r="Q29593" s="30"/>
    </row>
    <row r="29594" spans="17:17" x14ac:dyDescent="0.25">
      <c r="Q29594" s="30"/>
    </row>
    <row r="29595" spans="17:17" x14ac:dyDescent="0.25">
      <c r="Q29595" s="30"/>
    </row>
    <row r="29596" spans="17:17" x14ac:dyDescent="0.25">
      <c r="Q29596" s="30"/>
    </row>
    <row r="29597" spans="17:17" x14ac:dyDescent="0.25">
      <c r="Q29597" s="30"/>
    </row>
    <row r="29598" spans="17:17" x14ac:dyDescent="0.25">
      <c r="Q29598" s="30"/>
    </row>
    <row r="29599" spans="17:17" x14ac:dyDescent="0.25">
      <c r="Q29599" s="30"/>
    </row>
    <row r="29600" spans="17:17" x14ac:dyDescent="0.25">
      <c r="Q29600" s="30"/>
    </row>
    <row r="29601" spans="17:17" x14ac:dyDescent="0.25">
      <c r="Q29601" s="30"/>
    </row>
    <row r="29602" spans="17:17" x14ac:dyDescent="0.25">
      <c r="Q29602" s="30"/>
    </row>
    <row r="29603" spans="17:17" x14ac:dyDescent="0.25">
      <c r="Q29603" s="30"/>
    </row>
    <row r="29604" spans="17:17" x14ac:dyDescent="0.25">
      <c r="Q29604" s="30"/>
    </row>
    <row r="29605" spans="17:17" x14ac:dyDescent="0.25">
      <c r="Q29605" s="30"/>
    </row>
    <row r="29606" spans="17:17" x14ac:dyDescent="0.25">
      <c r="Q29606" s="30"/>
    </row>
    <row r="29607" spans="17:17" x14ac:dyDescent="0.25">
      <c r="Q29607" s="30"/>
    </row>
    <row r="29608" spans="17:17" x14ac:dyDescent="0.25">
      <c r="Q29608" s="30"/>
    </row>
    <row r="29609" spans="17:17" x14ac:dyDescent="0.25">
      <c r="Q29609" s="30"/>
    </row>
    <row r="29610" spans="17:17" x14ac:dyDescent="0.25">
      <c r="Q29610" s="30"/>
    </row>
    <row r="29611" spans="17:17" x14ac:dyDescent="0.25">
      <c r="Q29611" s="30"/>
    </row>
    <row r="29612" spans="17:17" x14ac:dyDescent="0.25">
      <c r="Q29612" s="30"/>
    </row>
    <row r="29613" spans="17:17" x14ac:dyDescent="0.25">
      <c r="Q29613" s="30"/>
    </row>
    <row r="29614" spans="17:17" x14ac:dyDescent="0.25">
      <c r="Q29614" s="30"/>
    </row>
    <row r="29615" spans="17:17" x14ac:dyDescent="0.25">
      <c r="Q29615" s="30"/>
    </row>
    <row r="29616" spans="17:17" x14ac:dyDescent="0.25">
      <c r="Q29616" s="30"/>
    </row>
    <row r="29617" spans="17:17" x14ac:dyDescent="0.25">
      <c r="Q29617" s="30"/>
    </row>
    <row r="29618" spans="17:17" x14ac:dyDescent="0.25">
      <c r="Q29618" s="30"/>
    </row>
    <row r="29619" spans="17:17" x14ac:dyDescent="0.25">
      <c r="Q29619" s="30"/>
    </row>
    <row r="29620" spans="17:17" x14ac:dyDescent="0.25">
      <c r="Q29620" s="30"/>
    </row>
    <row r="29621" spans="17:17" x14ac:dyDescent="0.25">
      <c r="Q29621" s="30"/>
    </row>
    <row r="29622" spans="17:17" x14ac:dyDescent="0.25">
      <c r="Q29622" s="30"/>
    </row>
    <row r="29623" spans="17:17" x14ac:dyDescent="0.25">
      <c r="Q29623" s="30"/>
    </row>
    <row r="29624" spans="17:17" x14ac:dyDescent="0.25">
      <c r="Q29624" s="30"/>
    </row>
    <row r="29625" spans="17:17" x14ac:dyDescent="0.25">
      <c r="Q29625" s="30"/>
    </row>
    <row r="29626" spans="17:17" x14ac:dyDescent="0.25">
      <c r="Q29626" s="30"/>
    </row>
    <row r="29627" spans="17:17" x14ac:dyDescent="0.25">
      <c r="Q29627" s="30"/>
    </row>
    <row r="29628" spans="17:17" x14ac:dyDescent="0.25">
      <c r="Q29628" s="30"/>
    </row>
    <row r="29629" spans="17:17" x14ac:dyDescent="0.25">
      <c r="Q29629" s="30"/>
    </row>
    <row r="29630" spans="17:17" x14ac:dyDescent="0.25">
      <c r="Q29630" s="30"/>
    </row>
    <row r="29631" spans="17:17" x14ac:dyDescent="0.25">
      <c r="Q29631" s="30"/>
    </row>
    <row r="29632" spans="17:17" x14ac:dyDescent="0.25">
      <c r="Q29632" s="30"/>
    </row>
    <row r="29633" spans="17:17" x14ac:dyDescent="0.25">
      <c r="Q29633" s="30"/>
    </row>
    <row r="29634" spans="17:17" x14ac:dyDescent="0.25">
      <c r="Q29634" s="30"/>
    </row>
    <row r="29635" spans="17:17" x14ac:dyDescent="0.25">
      <c r="Q29635" s="30"/>
    </row>
    <row r="29636" spans="17:17" x14ac:dyDescent="0.25">
      <c r="Q29636" s="30"/>
    </row>
    <row r="29637" spans="17:17" x14ac:dyDescent="0.25">
      <c r="Q29637" s="30"/>
    </row>
    <row r="29638" spans="17:17" x14ac:dyDescent="0.25">
      <c r="Q29638" s="30"/>
    </row>
    <row r="29639" spans="17:17" x14ac:dyDescent="0.25">
      <c r="Q29639" s="30"/>
    </row>
    <row r="29640" spans="17:17" x14ac:dyDescent="0.25">
      <c r="Q29640" s="30"/>
    </row>
    <row r="29641" spans="17:17" x14ac:dyDescent="0.25">
      <c r="Q29641" s="30"/>
    </row>
    <row r="29642" spans="17:17" x14ac:dyDescent="0.25">
      <c r="Q29642" s="30"/>
    </row>
    <row r="29643" spans="17:17" x14ac:dyDescent="0.25">
      <c r="Q29643" s="30"/>
    </row>
    <row r="29644" spans="17:17" x14ac:dyDescent="0.25">
      <c r="Q29644" s="30"/>
    </row>
    <row r="29645" spans="17:17" x14ac:dyDescent="0.25">
      <c r="Q29645" s="30"/>
    </row>
    <row r="29646" spans="17:17" x14ac:dyDescent="0.25">
      <c r="Q29646" s="30"/>
    </row>
    <row r="29647" spans="17:17" x14ac:dyDescent="0.25">
      <c r="Q29647" s="30"/>
    </row>
    <row r="29648" spans="17:17" x14ac:dyDescent="0.25">
      <c r="Q29648" s="30"/>
    </row>
    <row r="29649" spans="17:17" x14ac:dyDescent="0.25">
      <c r="Q29649" s="30"/>
    </row>
    <row r="29650" spans="17:17" x14ac:dyDescent="0.25">
      <c r="Q29650" s="30"/>
    </row>
    <row r="29651" spans="17:17" x14ac:dyDescent="0.25">
      <c r="Q29651" s="30"/>
    </row>
    <row r="29652" spans="17:17" x14ac:dyDescent="0.25">
      <c r="Q29652" s="30"/>
    </row>
    <row r="29653" spans="17:17" x14ac:dyDescent="0.25">
      <c r="Q29653" s="30"/>
    </row>
    <row r="29654" spans="17:17" x14ac:dyDescent="0.25">
      <c r="Q29654" s="30"/>
    </row>
    <row r="29655" spans="17:17" x14ac:dyDescent="0.25">
      <c r="Q29655" s="30"/>
    </row>
    <row r="29656" spans="17:17" x14ac:dyDescent="0.25">
      <c r="Q29656" s="30"/>
    </row>
    <row r="29657" spans="17:17" x14ac:dyDescent="0.25">
      <c r="Q29657" s="30"/>
    </row>
    <row r="29658" spans="17:17" x14ac:dyDescent="0.25">
      <c r="Q29658" s="30"/>
    </row>
    <row r="29659" spans="17:17" x14ac:dyDescent="0.25">
      <c r="Q29659" s="30"/>
    </row>
    <row r="29660" spans="17:17" x14ac:dyDescent="0.25">
      <c r="Q29660" s="30"/>
    </row>
    <row r="29661" spans="17:17" x14ac:dyDescent="0.25">
      <c r="Q29661" s="30"/>
    </row>
    <row r="29662" spans="17:17" x14ac:dyDescent="0.25">
      <c r="Q29662" s="30"/>
    </row>
    <row r="29663" spans="17:17" x14ac:dyDescent="0.25">
      <c r="Q29663" s="30"/>
    </row>
    <row r="29664" spans="17:17" x14ac:dyDescent="0.25">
      <c r="Q29664" s="30"/>
    </row>
    <row r="29665" spans="17:17" x14ac:dyDescent="0.25">
      <c r="Q29665" s="30"/>
    </row>
    <row r="29666" spans="17:17" x14ac:dyDescent="0.25">
      <c r="Q29666" s="30"/>
    </row>
    <row r="29667" spans="17:17" x14ac:dyDescent="0.25">
      <c r="Q29667" s="30"/>
    </row>
    <row r="29668" spans="17:17" x14ac:dyDescent="0.25">
      <c r="Q29668" s="30"/>
    </row>
    <row r="29669" spans="17:17" x14ac:dyDescent="0.25">
      <c r="Q29669" s="30"/>
    </row>
    <row r="29670" spans="17:17" x14ac:dyDescent="0.25">
      <c r="Q29670" s="30"/>
    </row>
    <row r="29671" spans="17:17" x14ac:dyDescent="0.25">
      <c r="Q29671" s="30"/>
    </row>
    <row r="29672" spans="17:17" x14ac:dyDescent="0.25">
      <c r="Q29672" s="30"/>
    </row>
    <row r="29673" spans="17:17" x14ac:dyDescent="0.25">
      <c r="Q29673" s="30"/>
    </row>
    <row r="29674" spans="17:17" x14ac:dyDescent="0.25">
      <c r="Q29674" s="30"/>
    </row>
    <row r="29675" spans="17:17" x14ac:dyDescent="0.25">
      <c r="Q29675" s="30"/>
    </row>
    <row r="29676" spans="17:17" x14ac:dyDescent="0.25">
      <c r="Q29676" s="30"/>
    </row>
    <row r="29677" spans="17:17" x14ac:dyDescent="0.25">
      <c r="Q29677" s="30"/>
    </row>
    <row r="29678" spans="17:17" x14ac:dyDescent="0.25">
      <c r="Q29678" s="30"/>
    </row>
    <row r="29679" spans="17:17" x14ac:dyDescent="0.25">
      <c r="Q29679" s="30"/>
    </row>
    <row r="29680" spans="17:17" x14ac:dyDescent="0.25">
      <c r="Q29680" s="30"/>
    </row>
    <row r="29681" spans="17:17" x14ac:dyDescent="0.25">
      <c r="Q29681" s="30"/>
    </row>
    <row r="29682" spans="17:17" x14ac:dyDescent="0.25">
      <c r="Q29682" s="30"/>
    </row>
    <row r="29683" spans="17:17" x14ac:dyDescent="0.25">
      <c r="Q29683" s="30"/>
    </row>
    <row r="29684" spans="17:17" x14ac:dyDescent="0.25">
      <c r="Q29684" s="30"/>
    </row>
    <row r="29685" spans="17:17" x14ac:dyDescent="0.25">
      <c r="Q29685" s="30"/>
    </row>
    <row r="29686" spans="17:17" x14ac:dyDescent="0.25">
      <c r="Q29686" s="30"/>
    </row>
    <row r="29687" spans="17:17" x14ac:dyDescent="0.25">
      <c r="Q29687" s="30"/>
    </row>
    <row r="29688" spans="17:17" x14ac:dyDescent="0.25">
      <c r="Q29688" s="30"/>
    </row>
    <row r="29689" spans="17:17" x14ac:dyDescent="0.25">
      <c r="Q29689" s="30"/>
    </row>
    <row r="29690" spans="17:17" x14ac:dyDescent="0.25">
      <c r="Q29690" s="30"/>
    </row>
    <row r="29691" spans="17:17" x14ac:dyDescent="0.25">
      <c r="Q29691" s="30"/>
    </row>
    <row r="29692" spans="17:17" x14ac:dyDescent="0.25">
      <c r="Q29692" s="30"/>
    </row>
    <row r="29693" spans="17:17" x14ac:dyDescent="0.25">
      <c r="Q29693" s="30"/>
    </row>
    <row r="29694" spans="17:17" x14ac:dyDescent="0.25">
      <c r="Q29694" s="30"/>
    </row>
    <row r="29695" spans="17:17" x14ac:dyDescent="0.25">
      <c r="Q29695" s="30"/>
    </row>
    <row r="29696" spans="17:17" x14ac:dyDescent="0.25">
      <c r="Q29696" s="30"/>
    </row>
    <row r="29697" spans="17:17" x14ac:dyDescent="0.25">
      <c r="Q29697" s="30"/>
    </row>
    <row r="29698" spans="17:17" x14ac:dyDescent="0.25">
      <c r="Q29698" s="30"/>
    </row>
    <row r="29699" spans="17:17" x14ac:dyDescent="0.25">
      <c r="Q29699" s="30"/>
    </row>
    <row r="29700" spans="17:17" x14ac:dyDescent="0.25">
      <c r="Q29700" s="30"/>
    </row>
    <row r="29701" spans="17:17" x14ac:dyDescent="0.25">
      <c r="Q29701" s="30"/>
    </row>
    <row r="29702" spans="17:17" x14ac:dyDescent="0.25">
      <c r="Q29702" s="30"/>
    </row>
    <row r="29703" spans="17:17" x14ac:dyDescent="0.25">
      <c r="Q29703" s="30"/>
    </row>
    <row r="29704" spans="17:17" x14ac:dyDescent="0.25">
      <c r="Q29704" s="30"/>
    </row>
    <row r="29705" spans="17:17" x14ac:dyDescent="0.25">
      <c r="Q29705" s="30"/>
    </row>
    <row r="29706" spans="17:17" x14ac:dyDescent="0.25">
      <c r="Q29706" s="30"/>
    </row>
    <row r="29707" spans="17:17" x14ac:dyDescent="0.25">
      <c r="Q29707" s="30"/>
    </row>
    <row r="29708" spans="17:17" x14ac:dyDescent="0.25">
      <c r="Q29708" s="30"/>
    </row>
    <row r="29709" spans="17:17" x14ac:dyDescent="0.25">
      <c r="Q29709" s="30"/>
    </row>
    <row r="29710" spans="17:17" x14ac:dyDescent="0.25">
      <c r="Q29710" s="30"/>
    </row>
    <row r="29711" spans="17:17" x14ac:dyDescent="0.25">
      <c r="Q29711" s="30"/>
    </row>
    <row r="29712" spans="17:17" x14ac:dyDescent="0.25">
      <c r="Q29712" s="30"/>
    </row>
    <row r="29713" spans="17:17" x14ac:dyDescent="0.25">
      <c r="Q29713" s="30"/>
    </row>
    <row r="29714" spans="17:17" x14ac:dyDescent="0.25">
      <c r="Q29714" s="30"/>
    </row>
    <row r="29715" spans="17:17" x14ac:dyDescent="0.25">
      <c r="Q29715" s="30"/>
    </row>
    <row r="29716" spans="17:17" x14ac:dyDescent="0.25">
      <c r="Q29716" s="30"/>
    </row>
    <row r="29717" spans="17:17" x14ac:dyDescent="0.25">
      <c r="Q29717" s="30"/>
    </row>
    <row r="29718" spans="17:17" x14ac:dyDescent="0.25">
      <c r="Q29718" s="30"/>
    </row>
    <row r="29719" spans="17:17" x14ac:dyDescent="0.25">
      <c r="Q29719" s="30"/>
    </row>
    <row r="29720" spans="17:17" x14ac:dyDescent="0.25">
      <c r="Q29720" s="30"/>
    </row>
    <row r="29721" spans="17:17" x14ac:dyDescent="0.25">
      <c r="Q29721" s="30"/>
    </row>
    <row r="29722" spans="17:17" x14ac:dyDescent="0.25">
      <c r="Q29722" s="30"/>
    </row>
    <row r="29723" spans="17:17" x14ac:dyDescent="0.25">
      <c r="Q29723" s="30"/>
    </row>
    <row r="29724" spans="17:17" x14ac:dyDescent="0.25">
      <c r="Q29724" s="30"/>
    </row>
    <row r="29725" spans="17:17" x14ac:dyDescent="0.25">
      <c r="Q29725" s="30"/>
    </row>
    <row r="29726" spans="17:17" x14ac:dyDescent="0.25">
      <c r="Q29726" s="30"/>
    </row>
    <row r="29727" spans="17:17" x14ac:dyDescent="0.25">
      <c r="Q29727" s="30"/>
    </row>
    <row r="29728" spans="17:17" x14ac:dyDescent="0.25">
      <c r="Q29728" s="30"/>
    </row>
    <row r="29729" spans="17:17" x14ac:dyDescent="0.25">
      <c r="Q29729" s="30"/>
    </row>
    <row r="29730" spans="17:17" x14ac:dyDescent="0.25">
      <c r="Q29730" s="30"/>
    </row>
    <row r="29731" spans="17:17" x14ac:dyDescent="0.25">
      <c r="Q29731" s="30"/>
    </row>
    <row r="29732" spans="17:17" x14ac:dyDescent="0.25">
      <c r="Q29732" s="30"/>
    </row>
    <row r="29733" spans="17:17" x14ac:dyDescent="0.25">
      <c r="Q29733" s="30"/>
    </row>
    <row r="29734" spans="17:17" x14ac:dyDescent="0.25">
      <c r="Q29734" s="30"/>
    </row>
    <row r="29735" spans="17:17" x14ac:dyDescent="0.25">
      <c r="Q29735" s="30"/>
    </row>
    <row r="29736" spans="17:17" x14ac:dyDescent="0.25">
      <c r="Q29736" s="30"/>
    </row>
    <row r="29737" spans="17:17" x14ac:dyDescent="0.25">
      <c r="Q29737" s="30"/>
    </row>
    <row r="29738" spans="17:17" x14ac:dyDescent="0.25">
      <c r="Q29738" s="30"/>
    </row>
    <row r="29739" spans="17:17" x14ac:dyDescent="0.25">
      <c r="Q29739" s="30"/>
    </row>
    <row r="29740" spans="17:17" x14ac:dyDescent="0.25">
      <c r="Q29740" s="30"/>
    </row>
    <row r="29741" spans="17:17" x14ac:dyDescent="0.25">
      <c r="Q29741" s="30"/>
    </row>
    <row r="29742" spans="17:17" x14ac:dyDescent="0.25">
      <c r="Q29742" s="30"/>
    </row>
    <row r="29743" spans="17:17" x14ac:dyDescent="0.25">
      <c r="Q29743" s="30"/>
    </row>
    <row r="29744" spans="17:17" x14ac:dyDescent="0.25">
      <c r="Q29744" s="30"/>
    </row>
    <row r="29745" spans="17:17" x14ac:dyDescent="0.25">
      <c r="Q29745" s="30"/>
    </row>
    <row r="29746" spans="17:17" x14ac:dyDescent="0.25">
      <c r="Q29746" s="30"/>
    </row>
    <row r="29747" spans="17:17" x14ac:dyDescent="0.25">
      <c r="Q29747" s="30"/>
    </row>
    <row r="29748" spans="17:17" x14ac:dyDescent="0.25">
      <c r="Q29748" s="30"/>
    </row>
    <row r="29749" spans="17:17" x14ac:dyDescent="0.25">
      <c r="Q29749" s="30"/>
    </row>
    <row r="29750" spans="17:17" x14ac:dyDescent="0.25">
      <c r="Q29750" s="30"/>
    </row>
    <row r="29751" spans="17:17" x14ac:dyDescent="0.25">
      <c r="Q29751" s="30"/>
    </row>
    <row r="29752" spans="17:17" x14ac:dyDescent="0.25">
      <c r="Q29752" s="30"/>
    </row>
    <row r="29753" spans="17:17" x14ac:dyDescent="0.25">
      <c r="Q29753" s="30"/>
    </row>
    <row r="29754" spans="17:17" x14ac:dyDescent="0.25">
      <c r="Q29754" s="30"/>
    </row>
    <row r="29755" spans="17:17" x14ac:dyDescent="0.25">
      <c r="Q29755" s="30"/>
    </row>
    <row r="29756" spans="17:17" x14ac:dyDescent="0.25">
      <c r="Q29756" s="30"/>
    </row>
    <row r="29757" spans="17:17" x14ac:dyDescent="0.25">
      <c r="Q29757" s="30"/>
    </row>
    <row r="29758" spans="17:17" x14ac:dyDescent="0.25">
      <c r="Q29758" s="30"/>
    </row>
    <row r="29759" spans="17:17" x14ac:dyDescent="0.25">
      <c r="Q29759" s="30"/>
    </row>
    <row r="29760" spans="17:17" x14ac:dyDescent="0.25">
      <c r="Q29760" s="30"/>
    </row>
    <row r="29761" spans="17:17" x14ac:dyDescent="0.25">
      <c r="Q29761" s="30"/>
    </row>
    <row r="29762" spans="17:17" x14ac:dyDescent="0.25">
      <c r="Q29762" s="30"/>
    </row>
    <row r="29763" spans="17:17" x14ac:dyDescent="0.25">
      <c r="Q29763" s="30"/>
    </row>
    <row r="29764" spans="17:17" x14ac:dyDescent="0.25">
      <c r="Q29764" s="30"/>
    </row>
    <row r="29765" spans="17:17" x14ac:dyDescent="0.25">
      <c r="Q29765" s="30"/>
    </row>
    <row r="29766" spans="17:17" x14ac:dyDescent="0.25">
      <c r="Q29766" s="30"/>
    </row>
    <row r="29767" spans="17:17" x14ac:dyDescent="0.25">
      <c r="Q29767" s="30"/>
    </row>
    <row r="29768" spans="17:17" x14ac:dyDescent="0.25">
      <c r="Q29768" s="30"/>
    </row>
    <row r="29769" spans="17:17" x14ac:dyDescent="0.25">
      <c r="Q29769" s="30"/>
    </row>
    <row r="29770" spans="17:17" x14ac:dyDescent="0.25">
      <c r="Q29770" s="30"/>
    </row>
    <row r="29771" spans="17:17" x14ac:dyDescent="0.25">
      <c r="Q29771" s="30"/>
    </row>
    <row r="29772" spans="17:17" x14ac:dyDescent="0.25">
      <c r="Q29772" s="30"/>
    </row>
    <row r="29773" spans="17:17" x14ac:dyDescent="0.25">
      <c r="Q29773" s="30"/>
    </row>
    <row r="29774" spans="17:17" x14ac:dyDescent="0.25">
      <c r="Q29774" s="30"/>
    </row>
    <row r="29775" spans="17:17" x14ac:dyDescent="0.25">
      <c r="Q29775" s="30"/>
    </row>
    <row r="29776" spans="17:17" x14ac:dyDescent="0.25">
      <c r="Q29776" s="30"/>
    </row>
    <row r="29777" spans="17:17" x14ac:dyDescent="0.25">
      <c r="Q29777" s="30"/>
    </row>
    <row r="29778" spans="17:17" x14ac:dyDescent="0.25">
      <c r="Q29778" s="30"/>
    </row>
    <row r="29779" spans="17:17" x14ac:dyDescent="0.25">
      <c r="Q29779" s="30"/>
    </row>
    <row r="29780" spans="17:17" x14ac:dyDescent="0.25">
      <c r="Q29780" s="30"/>
    </row>
    <row r="29781" spans="17:17" x14ac:dyDescent="0.25">
      <c r="Q29781" s="30"/>
    </row>
    <row r="29782" spans="17:17" x14ac:dyDescent="0.25">
      <c r="Q29782" s="30"/>
    </row>
    <row r="29783" spans="17:17" x14ac:dyDescent="0.25">
      <c r="Q29783" s="30"/>
    </row>
    <row r="29784" spans="17:17" x14ac:dyDescent="0.25">
      <c r="Q29784" s="30"/>
    </row>
    <row r="29785" spans="17:17" x14ac:dyDescent="0.25">
      <c r="Q29785" s="30"/>
    </row>
    <row r="29786" spans="17:17" x14ac:dyDescent="0.25">
      <c r="Q29786" s="30"/>
    </row>
    <row r="29787" spans="17:17" x14ac:dyDescent="0.25">
      <c r="Q29787" s="30"/>
    </row>
    <row r="29788" spans="17:17" x14ac:dyDescent="0.25">
      <c r="Q29788" s="30"/>
    </row>
    <row r="29789" spans="17:17" x14ac:dyDescent="0.25">
      <c r="Q29789" s="30"/>
    </row>
    <row r="29790" spans="17:17" x14ac:dyDescent="0.25">
      <c r="Q29790" s="30"/>
    </row>
    <row r="29791" spans="17:17" x14ac:dyDescent="0.25">
      <c r="Q29791" s="30"/>
    </row>
    <row r="29792" spans="17:17" x14ac:dyDescent="0.25">
      <c r="Q29792" s="30"/>
    </row>
    <row r="29793" spans="17:17" x14ac:dyDescent="0.25">
      <c r="Q29793" s="30"/>
    </row>
    <row r="29794" spans="17:17" x14ac:dyDescent="0.25">
      <c r="Q29794" s="30"/>
    </row>
    <row r="29795" spans="17:17" x14ac:dyDescent="0.25">
      <c r="Q29795" s="30"/>
    </row>
    <row r="29796" spans="17:17" x14ac:dyDescent="0.25">
      <c r="Q29796" s="30"/>
    </row>
    <row r="29797" spans="17:17" x14ac:dyDescent="0.25">
      <c r="Q29797" s="30"/>
    </row>
    <row r="29798" spans="17:17" x14ac:dyDescent="0.25">
      <c r="Q29798" s="30"/>
    </row>
    <row r="29799" spans="17:17" x14ac:dyDescent="0.25">
      <c r="Q29799" s="30"/>
    </row>
    <row r="29800" spans="17:17" x14ac:dyDescent="0.25">
      <c r="Q29800" s="30"/>
    </row>
    <row r="29801" spans="17:17" x14ac:dyDescent="0.25">
      <c r="Q29801" s="30"/>
    </row>
    <row r="29802" spans="17:17" x14ac:dyDescent="0.25">
      <c r="Q29802" s="30"/>
    </row>
    <row r="29803" spans="17:17" x14ac:dyDescent="0.25">
      <c r="Q29803" s="30"/>
    </row>
    <row r="29804" spans="17:17" x14ac:dyDescent="0.25">
      <c r="Q29804" s="30"/>
    </row>
    <row r="29805" spans="17:17" x14ac:dyDescent="0.25">
      <c r="Q29805" s="30"/>
    </row>
    <row r="29806" spans="17:17" x14ac:dyDescent="0.25">
      <c r="Q29806" s="30"/>
    </row>
    <row r="29807" spans="17:17" x14ac:dyDescent="0.25">
      <c r="Q29807" s="30"/>
    </row>
    <row r="29808" spans="17:17" x14ac:dyDescent="0.25">
      <c r="Q29808" s="30"/>
    </row>
    <row r="29809" spans="17:17" x14ac:dyDescent="0.25">
      <c r="Q29809" s="30"/>
    </row>
    <row r="29810" spans="17:17" x14ac:dyDescent="0.25">
      <c r="Q29810" s="30"/>
    </row>
    <row r="29811" spans="17:17" x14ac:dyDescent="0.25">
      <c r="Q29811" s="30"/>
    </row>
    <row r="29812" spans="17:17" x14ac:dyDescent="0.25">
      <c r="Q29812" s="30"/>
    </row>
    <row r="29813" spans="17:17" x14ac:dyDescent="0.25">
      <c r="Q29813" s="30"/>
    </row>
    <row r="29814" spans="17:17" x14ac:dyDescent="0.25">
      <c r="Q29814" s="30"/>
    </row>
    <row r="29815" spans="17:17" x14ac:dyDescent="0.25">
      <c r="Q29815" s="30"/>
    </row>
    <row r="29816" spans="17:17" x14ac:dyDescent="0.25">
      <c r="Q29816" s="30"/>
    </row>
    <row r="29817" spans="17:17" x14ac:dyDescent="0.25">
      <c r="Q29817" s="30"/>
    </row>
    <row r="29818" spans="17:17" x14ac:dyDescent="0.25">
      <c r="Q29818" s="30"/>
    </row>
    <row r="29819" spans="17:17" x14ac:dyDescent="0.25">
      <c r="Q29819" s="30"/>
    </row>
    <row r="29820" spans="17:17" x14ac:dyDescent="0.25">
      <c r="Q29820" s="30"/>
    </row>
    <row r="29821" spans="17:17" x14ac:dyDescent="0.25">
      <c r="Q29821" s="30"/>
    </row>
    <row r="29822" spans="17:17" x14ac:dyDescent="0.25">
      <c r="Q29822" s="30"/>
    </row>
    <row r="29823" spans="17:17" x14ac:dyDescent="0.25">
      <c r="Q29823" s="30"/>
    </row>
    <row r="29824" spans="17:17" x14ac:dyDescent="0.25">
      <c r="Q29824" s="30"/>
    </row>
    <row r="29825" spans="17:17" x14ac:dyDescent="0.25">
      <c r="Q29825" s="30"/>
    </row>
    <row r="29826" spans="17:17" x14ac:dyDescent="0.25">
      <c r="Q29826" s="30"/>
    </row>
    <row r="29827" spans="17:17" x14ac:dyDescent="0.25">
      <c r="Q29827" s="30"/>
    </row>
    <row r="29828" spans="17:17" x14ac:dyDescent="0.25">
      <c r="Q29828" s="30"/>
    </row>
    <row r="29829" spans="17:17" x14ac:dyDescent="0.25">
      <c r="Q29829" s="30"/>
    </row>
    <row r="29830" spans="17:17" x14ac:dyDescent="0.25">
      <c r="Q29830" s="30"/>
    </row>
    <row r="29831" spans="17:17" x14ac:dyDescent="0.25">
      <c r="Q29831" s="30"/>
    </row>
    <row r="29832" spans="17:17" x14ac:dyDescent="0.25">
      <c r="Q29832" s="30"/>
    </row>
    <row r="29833" spans="17:17" x14ac:dyDescent="0.25">
      <c r="Q29833" s="30"/>
    </row>
    <row r="29834" spans="17:17" x14ac:dyDescent="0.25">
      <c r="Q29834" s="30"/>
    </row>
    <row r="29835" spans="17:17" x14ac:dyDescent="0.25">
      <c r="Q29835" s="30"/>
    </row>
    <row r="29836" spans="17:17" x14ac:dyDescent="0.25">
      <c r="Q29836" s="30"/>
    </row>
    <row r="29837" spans="17:17" x14ac:dyDescent="0.25">
      <c r="Q29837" s="30"/>
    </row>
    <row r="29838" spans="17:17" x14ac:dyDescent="0.25">
      <c r="Q29838" s="30"/>
    </row>
    <row r="29839" spans="17:17" x14ac:dyDescent="0.25">
      <c r="Q29839" s="30"/>
    </row>
    <row r="29840" spans="17:17" x14ac:dyDescent="0.25">
      <c r="Q29840" s="30"/>
    </row>
    <row r="29841" spans="17:17" x14ac:dyDescent="0.25">
      <c r="Q29841" s="30"/>
    </row>
    <row r="29842" spans="17:17" x14ac:dyDescent="0.25">
      <c r="Q29842" s="30"/>
    </row>
    <row r="29843" spans="17:17" x14ac:dyDescent="0.25">
      <c r="Q29843" s="30"/>
    </row>
    <row r="29844" spans="17:17" x14ac:dyDescent="0.25">
      <c r="Q29844" s="30"/>
    </row>
    <row r="29845" spans="17:17" x14ac:dyDescent="0.25">
      <c r="Q29845" s="30"/>
    </row>
    <row r="29846" spans="17:17" x14ac:dyDescent="0.25">
      <c r="Q29846" s="30"/>
    </row>
    <row r="29847" spans="17:17" x14ac:dyDescent="0.25">
      <c r="Q29847" s="30"/>
    </row>
    <row r="29848" spans="17:17" x14ac:dyDescent="0.25">
      <c r="Q29848" s="30"/>
    </row>
    <row r="29849" spans="17:17" x14ac:dyDescent="0.25">
      <c r="Q29849" s="30"/>
    </row>
    <row r="29850" spans="17:17" x14ac:dyDescent="0.25">
      <c r="Q29850" s="30"/>
    </row>
    <row r="29851" spans="17:17" x14ac:dyDescent="0.25">
      <c r="Q29851" s="30"/>
    </row>
    <row r="29852" spans="17:17" x14ac:dyDescent="0.25">
      <c r="Q29852" s="30"/>
    </row>
    <row r="29853" spans="17:17" x14ac:dyDescent="0.25">
      <c r="Q29853" s="30"/>
    </row>
    <row r="29854" spans="17:17" x14ac:dyDescent="0.25">
      <c r="Q29854" s="30"/>
    </row>
    <row r="29855" spans="17:17" x14ac:dyDescent="0.25">
      <c r="Q29855" s="30"/>
    </row>
    <row r="29856" spans="17:17" x14ac:dyDescent="0.25">
      <c r="Q29856" s="30"/>
    </row>
    <row r="29857" spans="17:17" x14ac:dyDescent="0.25">
      <c r="Q29857" s="30"/>
    </row>
    <row r="29858" spans="17:17" x14ac:dyDescent="0.25">
      <c r="Q29858" s="30"/>
    </row>
    <row r="29859" spans="17:17" x14ac:dyDescent="0.25">
      <c r="Q29859" s="30"/>
    </row>
    <row r="29860" spans="17:17" x14ac:dyDescent="0.25">
      <c r="Q29860" s="30"/>
    </row>
    <row r="29861" spans="17:17" x14ac:dyDescent="0.25">
      <c r="Q29861" s="30"/>
    </row>
    <row r="29862" spans="17:17" x14ac:dyDescent="0.25">
      <c r="Q29862" s="30"/>
    </row>
    <row r="29863" spans="17:17" x14ac:dyDescent="0.25">
      <c r="Q29863" s="30"/>
    </row>
    <row r="29864" spans="17:17" x14ac:dyDescent="0.25">
      <c r="Q29864" s="30"/>
    </row>
    <row r="29865" spans="17:17" x14ac:dyDescent="0.25">
      <c r="Q29865" s="30"/>
    </row>
    <row r="29866" spans="17:17" x14ac:dyDescent="0.25">
      <c r="Q29866" s="30"/>
    </row>
    <row r="29867" spans="17:17" x14ac:dyDescent="0.25">
      <c r="Q29867" s="30"/>
    </row>
    <row r="29868" spans="17:17" x14ac:dyDescent="0.25">
      <c r="Q29868" s="30"/>
    </row>
    <row r="29869" spans="17:17" x14ac:dyDescent="0.25">
      <c r="Q29869" s="30"/>
    </row>
    <row r="29870" spans="17:17" x14ac:dyDescent="0.25">
      <c r="Q29870" s="30"/>
    </row>
    <row r="29871" spans="17:17" x14ac:dyDescent="0.25">
      <c r="Q29871" s="30"/>
    </row>
    <row r="29872" spans="17:17" x14ac:dyDescent="0.25">
      <c r="Q29872" s="30"/>
    </row>
    <row r="29873" spans="17:17" x14ac:dyDescent="0.25">
      <c r="Q29873" s="30"/>
    </row>
    <row r="29874" spans="17:17" x14ac:dyDescent="0.25">
      <c r="Q29874" s="30"/>
    </row>
    <row r="29875" spans="17:17" x14ac:dyDescent="0.25">
      <c r="Q29875" s="30"/>
    </row>
    <row r="29876" spans="17:17" x14ac:dyDescent="0.25">
      <c r="Q29876" s="30"/>
    </row>
    <row r="29877" spans="17:17" x14ac:dyDescent="0.25">
      <c r="Q29877" s="30"/>
    </row>
    <row r="29878" spans="17:17" x14ac:dyDescent="0.25">
      <c r="Q29878" s="30"/>
    </row>
    <row r="29879" spans="17:17" x14ac:dyDescent="0.25">
      <c r="Q29879" s="30"/>
    </row>
    <row r="29880" spans="17:17" x14ac:dyDescent="0.25">
      <c r="Q29880" s="30"/>
    </row>
    <row r="29881" spans="17:17" x14ac:dyDescent="0.25">
      <c r="Q29881" s="30"/>
    </row>
    <row r="29882" spans="17:17" x14ac:dyDescent="0.25">
      <c r="Q29882" s="30"/>
    </row>
    <row r="29883" spans="17:17" x14ac:dyDescent="0.25">
      <c r="Q29883" s="30"/>
    </row>
    <row r="29884" spans="17:17" x14ac:dyDescent="0.25">
      <c r="Q29884" s="30"/>
    </row>
    <row r="29885" spans="17:17" x14ac:dyDescent="0.25">
      <c r="Q29885" s="30"/>
    </row>
    <row r="29886" spans="17:17" x14ac:dyDescent="0.25">
      <c r="Q29886" s="30"/>
    </row>
    <row r="29887" spans="17:17" x14ac:dyDescent="0.25">
      <c r="Q29887" s="30"/>
    </row>
    <row r="29888" spans="17:17" x14ac:dyDescent="0.25">
      <c r="Q29888" s="30"/>
    </row>
    <row r="29889" spans="17:17" x14ac:dyDescent="0.25">
      <c r="Q29889" s="30"/>
    </row>
    <row r="29890" spans="17:17" x14ac:dyDescent="0.25">
      <c r="Q29890" s="30"/>
    </row>
    <row r="29891" spans="17:17" x14ac:dyDescent="0.25">
      <c r="Q29891" s="30"/>
    </row>
    <row r="29892" spans="17:17" x14ac:dyDescent="0.25">
      <c r="Q29892" s="30"/>
    </row>
    <row r="29893" spans="17:17" x14ac:dyDescent="0.25">
      <c r="Q29893" s="30"/>
    </row>
    <row r="29894" spans="17:17" x14ac:dyDescent="0.25">
      <c r="Q29894" s="30"/>
    </row>
    <row r="29895" spans="17:17" x14ac:dyDescent="0.25">
      <c r="Q29895" s="30"/>
    </row>
    <row r="29896" spans="17:17" x14ac:dyDescent="0.25">
      <c r="Q29896" s="30"/>
    </row>
    <row r="29897" spans="17:17" x14ac:dyDescent="0.25">
      <c r="Q29897" s="30"/>
    </row>
    <row r="29898" spans="17:17" x14ac:dyDescent="0.25">
      <c r="Q29898" s="30"/>
    </row>
    <row r="29899" spans="17:17" x14ac:dyDescent="0.25">
      <c r="Q29899" s="30"/>
    </row>
    <row r="29900" spans="17:17" x14ac:dyDescent="0.25">
      <c r="Q29900" s="30"/>
    </row>
    <row r="29901" spans="17:17" x14ac:dyDescent="0.25">
      <c r="Q29901" s="30"/>
    </row>
    <row r="29902" spans="17:17" x14ac:dyDescent="0.25">
      <c r="Q29902" s="30"/>
    </row>
    <row r="29903" spans="17:17" x14ac:dyDescent="0.25">
      <c r="Q29903" s="30"/>
    </row>
    <row r="29904" spans="17:17" x14ac:dyDescent="0.25">
      <c r="Q29904" s="30"/>
    </row>
    <row r="29905" spans="17:17" x14ac:dyDescent="0.25">
      <c r="Q29905" s="30"/>
    </row>
    <row r="29906" spans="17:17" x14ac:dyDescent="0.25">
      <c r="Q29906" s="30"/>
    </row>
    <row r="29907" spans="17:17" x14ac:dyDescent="0.25">
      <c r="Q29907" s="30"/>
    </row>
    <row r="29908" spans="17:17" x14ac:dyDescent="0.25">
      <c r="Q29908" s="30"/>
    </row>
    <row r="29909" spans="17:17" x14ac:dyDescent="0.25">
      <c r="Q29909" s="30"/>
    </row>
    <row r="29910" spans="17:17" x14ac:dyDescent="0.25">
      <c r="Q29910" s="30"/>
    </row>
    <row r="29911" spans="17:17" x14ac:dyDescent="0.25">
      <c r="Q29911" s="30"/>
    </row>
    <row r="29912" spans="17:17" x14ac:dyDescent="0.25">
      <c r="Q29912" s="30"/>
    </row>
    <row r="29913" spans="17:17" x14ac:dyDescent="0.25">
      <c r="Q29913" s="30"/>
    </row>
    <row r="29914" spans="17:17" x14ac:dyDescent="0.25">
      <c r="Q29914" s="30"/>
    </row>
    <row r="29915" spans="17:17" x14ac:dyDescent="0.25">
      <c r="Q29915" s="30"/>
    </row>
    <row r="29916" spans="17:17" x14ac:dyDescent="0.25">
      <c r="Q29916" s="30"/>
    </row>
    <row r="29917" spans="17:17" x14ac:dyDescent="0.25">
      <c r="Q29917" s="30"/>
    </row>
    <row r="29918" spans="17:17" x14ac:dyDescent="0.25">
      <c r="Q29918" s="30"/>
    </row>
    <row r="29919" spans="17:17" x14ac:dyDescent="0.25">
      <c r="Q29919" s="30"/>
    </row>
    <row r="29920" spans="17:17" x14ac:dyDescent="0.25">
      <c r="Q29920" s="30"/>
    </row>
    <row r="29921" spans="17:17" x14ac:dyDescent="0.25">
      <c r="Q29921" s="30"/>
    </row>
    <row r="29922" spans="17:17" x14ac:dyDescent="0.25">
      <c r="Q29922" s="30"/>
    </row>
    <row r="29923" spans="17:17" x14ac:dyDescent="0.25">
      <c r="Q29923" s="30"/>
    </row>
    <row r="29924" spans="17:17" x14ac:dyDescent="0.25">
      <c r="Q29924" s="30"/>
    </row>
    <row r="29925" spans="17:17" x14ac:dyDescent="0.25">
      <c r="Q29925" s="30"/>
    </row>
    <row r="29926" spans="17:17" x14ac:dyDescent="0.25">
      <c r="Q29926" s="30"/>
    </row>
    <row r="29927" spans="17:17" x14ac:dyDescent="0.25">
      <c r="Q29927" s="30"/>
    </row>
    <row r="29928" spans="17:17" x14ac:dyDescent="0.25">
      <c r="Q29928" s="30"/>
    </row>
    <row r="29929" spans="17:17" x14ac:dyDescent="0.25">
      <c r="Q29929" s="30"/>
    </row>
    <row r="29930" spans="17:17" x14ac:dyDescent="0.25">
      <c r="Q29930" s="30"/>
    </row>
    <row r="29931" spans="17:17" x14ac:dyDescent="0.25">
      <c r="Q29931" s="30"/>
    </row>
    <row r="29932" spans="17:17" x14ac:dyDescent="0.25">
      <c r="Q29932" s="30"/>
    </row>
    <row r="29933" spans="17:17" x14ac:dyDescent="0.25">
      <c r="Q29933" s="30"/>
    </row>
    <row r="29934" spans="17:17" x14ac:dyDescent="0.25">
      <c r="Q29934" s="30"/>
    </row>
    <row r="29935" spans="17:17" x14ac:dyDescent="0.25">
      <c r="Q29935" s="30"/>
    </row>
    <row r="29936" spans="17:17" x14ac:dyDescent="0.25">
      <c r="Q29936" s="30"/>
    </row>
    <row r="29937" spans="17:17" x14ac:dyDescent="0.25">
      <c r="Q29937" s="30"/>
    </row>
    <row r="29938" spans="17:17" x14ac:dyDescent="0.25">
      <c r="Q29938" s="30"/>
    </row>
    <row r="29939" spans="17:17" x14ac:dyDescent="0.25">
      <c r="Q29939" s="30"/>
    </row>
    <row r="29940" spans="17:17" x14ac:dyDescent="0.25">
      <c r="Q29940" s="30"/>
    </row>
    <row r="29941" spans="17:17" x14ac:dyDescent="0.25">
      <c r="Q29941" s="30"/>
    </row>
    <row r="29942" spans="17:17" x14ac:dyDescent="0.25">
      <c r="Q29942" s="30"/>
    </row>
    <row r="29943" spans="17:17" x14ac:dyDescent="0.25">
      <c r="Q29943" s="30"/>
    </row>
    <row r="29944" spans="17:17" x14ac:dyDescent="0.25">
      <c r="Q29944" s="30"/>
    </row>
    <row r="29945" spans="17:17" x14ac:dyDescent="0.25">
      <c r="Q29945" s="30"/>
    </row>
    <row r="29946" spans="17:17" x14ac:dyDescent="0.25">
      <c r="Q29946" s="30"/>
    </row>
    <row r="29947" spans="17:17" x14ac:dyDescent="0.25">
      <c r="Q29947" s="30"/>
    </row>
    <row r="29948" spans="17:17" x14ac:dyDescent="0.25">
      <c r="Q29948" s="30"/>
    </row>
    <row r="29949" spans="17:17" x14ac:dyDescent="0.25">
      <c r="Q29949" s="30"/>
    </row>
    <row r="29950" spans="17:17" x14ac:dyDescent="0.25">
      <c r="Q29950" s="30"/>
    </row>
    <row r="29951" spans="17:17" x14ac:dyDescent="0.25">
      <c r="Q29951" s="30"/>
    </row>
    <row r="29952" spans="17:17" x14ac:dyDescent="0.25">
      <c r="Q29952" s="30"/>
    </row>
    <row r="29953" spans="17:17" x14ac:dyDescent="0.25">
      <c r="Q29953" s="30"/>
    </row>
    <row r="29954" spans="17:17" x14ac:dyDescent="0.25">
      <c r="Q29954" s="30"/>
    </row>
    <row r="29955" spans="17:17" x14ac:dyDescent="0.25">
      <c r="Q29955" s="30"/>
    </row>
    <row r="29956" spans="17:17" x14ac:dyDescent="0.25">
      <c r="Q29956" s="30"/>
    </row>
    <row r="29957" spans="17:17" x14ac:dyDescent="0.25">
      <c r="Q29957" s="30"/>
    </row>
    <row r="29958" spans="17:17" x14ac:dyDescent="0.25">
      <c r="Q29958" s="30"/>
    </row>
    <row r="29959" spans="17:17" x14ac:dyDescent="0.25">
      <c r="Q29959" s="30"/>
    </row>
    <row r="29960" spans="17:17" x14ac:dyDescent="0.25">
      <c r="Q29960" s="30"/>
    </row>
    <row r="29961" spans="17:17" x14ac:dyDescent="0.25">
      <c r="Q29961" s="30"/>
    </row>
    <row r="29962" spans="17:17" x14ac:dyDescent="0.25">
      <c r="Q29962" s="30"/>
    </row>
    <row r="29963" spans="17:17" x14ac:dyDescent="0.25">
      <c r="Q29963" s="30"/>
    </row>
    <row r="29964" spans="17:17" x14ac:dyDescent="0.25">
      <c r="Q29964" s="30"/>
    </row>
    <row r="29965" spans="17:17" x14ac:dyDescent="0.25">
      <c r="Q29965" s="30"/>
    </row>
    <row r="29966" spans="17:17" x14ac:dyDescent="0.25">
      <c r="Q29966" s="30"/>
    </row>
    <row r="29967" spans="17:17" x14ac:dyDescent="0.25">
      <c r="Q29967" s="30"/>
    </row>
    <row r="29968" spans="17:17" x14ac:dyDescent="0.25">
      <c r="Q29968" s="30"/>
    </row>
    <row r="29969" spans="17:17" x14ac:dyDescent="0.25">
      <c r="Q29969" s="30"/>
    </row>
    <row r="29970" spans="17:17" x14ac:dyDescent="0.25">
      <c r="Q29970" s="30"/>
    </row>
    <row r="29971" spans="17:17" x14ac:dyDescent="0.25">
      <c r="Q29971" s="30"/>
    </row>
    <row r="29972" spans="17:17" x14ac:dyDescent="0.25">
      <c r="Q29972" s="30"/>
    </row>
    <row r="29973" spans="17:17" x14ac:dyDescent="0.25">
      <c r="Q29973" s="30"/>
    </row>
    <row r="29974" spans="17:17" x14ac:dyDescent="0.25">
      <c r="Q29974" s="30"/>
    </row>
    <row r="29975" spans="17:17" x14ac:dyDescent="0.25">
      <c r="Q29975" s="30"/>
    </row>
    <row r="29976" spans="17:17" x14ac:dyDescent="0.25">
      <c r="Q29976" s="30"/>
    </row>
    <row r="29977" spans="17:17" x14ac:dyDescent="0.25">
      <c r="Q29977" s="30"/>
    </row>
    <row r="29978" spans="17:17" x14ac:dyDescent="0.25">
      <c r="Q29978" s="30"/>
    </row>
    <row r="29979" spans="17:17" x14ac:dyDescent="0.25">
      <c r="Q29979" s="30"/>
    </row>
    <row r="29980" spans="17:17" x14ac:dyDescent="0.25">
      <c r="Q29980" s="30"/>
    </row>
    <row r="29981" spans="17:17" x14ac:dyDescent="0.25">
      <c r="Q29981" s="30"/>
    </row>
    <row r="29982" spans="17:17" x14ac:dyDescent="0.25">
      <c r="Q29982" s="30"/>
    </row>
    <row r="29983" spans="17:17" x14ac:dyDescent="0.25">
      <c r="Q29983" s="30"/>
    </row>
    <row r="29984" spans="17:17" x14ac:dyDescent="0.25">
      <c r="Q29984" s="30"/>
    </row>
    <row r="29985" spans="17:17" x14ac:dyDescent="0.25">
      <c r="Q29985" s="30"/>
    </row>
    <row r="29986" spans="17:17" x14ac:dyDescent="0.25">
      <c r="Q29986" s="30"/>
    </row>
    <row r="29987" spans="17:17" x14ac:dyDescent="0.25">
      <c r="Q29987" s="30"/>
    </row>
    <row r="29988" spans="17:17" x14ac:dyDescent="0.25">
      <c r="Q29988" s="30"/>
    </row>
    <row r="29989" spans="17:17" x14ac:dyDescent="0.25">
      <c r="Q29989" s="30"/>
    </row>
    <row r="29990" spans="17:17" x14ac:dyDescent="0.25">
      <c r="Q29990" s="30"/>
    </row>
    <row r="29991" spans="17:17" x14ac:dyDescent="0.25">
      <c r="Q29991" s="30"/>
    </row>
    <row r="29992" spans="17:17" x14ac:dyDescent="0.25">
      <c r="Q29992" s="30"/>
    </row>
    <row r="29993" spans="17:17" x14ac:dyDescent="0.25">
      <c r="Q29993" s="30"/>
    </row>
    <row r="29994" spans="17:17" x14ac:dyDescent="0.25">
      <c r="Q29994" s="30"/>
    </row>
    <row r="29995" spans="17:17" x14ac:dyDescent="0.25">
      <c r="Q29995" s="30"/>
    </row>
    <row r="29996" spans="17:17" x14ac:dyDescent="0.25">
      <c r="Q29996" s="30"/>
    </row>
    <row r="29997" spans="17:17" x14ac:dyDescent="0.25">
      <c r="Q29997" s="30"/>
    </row>
    <row r="29998" spans="17:17" x14ac:dyDescent="0.25">
      <c r="Q29998" s="30"/>
    </row>
    <row r="29999" spans="17:17" x14ac:dyDescent="0.25">
      <c r="Q29999" s="30"/>
    </row>
    <row r="30000" spans="17:17" x14ac:dyDescent="0.25">
      <c r="Q30000" s="30"/>
    </row>
    <row r="30001" spans="17:17" x14ac:dyDescent="0.25">
      <c r="Q30001" s="30"/>
    </row>
    <row r="30002" spans="17:17" x14ac:dyDescent="0.25">
      <c r="Q30002" s="30"/>
    </row>
    <row r="30003" spans="17:17" x14ac:dyDescent="0.25">
      <c r="Q30003" s="30"/>
    </row>
    <row r="30004" spans="17:17" x14ac:dyDescent="0.25">
      <c r="Q30004" s="30"/>
    </row>
    <row r="30005" spans="17:17" x14ac:dyDescent="0.25">
      <c r="Q30005" s="30"/>
    </row>
    <row r="30006" spans="17:17" x14ac:dyDescent="0.25">
      <c r="Q30006" s="30"/>
    </row>
    <row r="30007" spans="17:17" x14ac:dyDescent="0.25">
      <c r="Q30007" s="30"/>
    </row>
    <row r="30008" spans="17:17" x14ac:dyDescent="0.25">
      <c r="Q30008" s="30"/>
    </row>
    <row r="30009" spans="17:17" x14ac:dyDescent="0.25">
      <c r="Q30009" s="30"/>
    </row>
    <row r="30010" spans="17:17" x14ac:dyDescent="0.25">
      <c r="Q30010" s="30"/>
    </row>
    <row r="30011" spans="17:17" x14ac:dyDescent="0.25">
      <c r="Q30011" s="30"/>
    </row>
    <row r="30012" spans="17:17" x14ac:dyDescent="0.25">
      <c r="Q30012" s="30"/>
    </row>
    <row r="30013" spans="17:17" x14ac:dyDescent="0.25">
      <c r="Q30013" s="30"/>
    </row>
    <row r="30014" spans="17:17" x14ac:dyDescent="0.25">
      <c r="Q30014" s="30"/>
    </row>
    <row r="30015" spans="17:17" x14ac:dyDescent="0.25">
      <c r="Q30015" s="30"/>
    </row>
    <row r="30016" spans="17:17" x14ac:dyDescent="0.25">
      <c r="Q30016" s="30"/>
    </row>
    <row r="30017" spans="17:17" x14ac:dyDescent="0.25">
      <c r="Q30017" s="30"/>
    </row>
    <row r="30018" spans="17:17" x14ac:dyDescent="0.25">
      <c r="Q30018" s="30"/>
    </row>
    <row r="30019" spans="17:17" x14ac:dyDescent="0.25">
      <c r="Q30019" s="30"/>
    </row>
    <row r="30020" spans="17:17" x14ac:dyDescent="0.25">
      <c r="Q30020" s="30"/>
    </row>
    <row r="30021" spans="17:17" x14ac:dyDescent="0.25">
      <c r="Q30021" s="30"/>
    </row>
    <row r="30022" spans="17:17" x14ac:dyDescent="0.25">
      <c r="Q30022" s="30"/>
    </row>
    <row r="30023" spans="17:17" x14ac:dyDescent="0.25">
      <c r="Q30023" s="30"/>
    </row>
    <row r="30024" spans="17:17" x14ac:dyDescent="0.25">
      <c r="Q30024" s="30"/>
    </row>
    <row r="30025" spans="17:17" x14ac:dyDescent="0.25">
      <c r="Q30025" s="30"/>
    </row>
    <row r="30026" spans="17:17" x14ac:dyDescent="0.25">
      <c r="Q30026" s="30"/>
    </row>
    <row r="30027" spans="17:17" x14ac:dyDescent="0.25">
      <c r="Q30027" s="30"/>
    </row>
    <row r="30028" spans="17:17" x14ac:dyDescent="0.25">
      <c r="Q30028" s="30"/>
    </row>
    <row r="30029" spans="17:17" x14ac:dyDescent="0.25">
      <c r="Q30029" s="30"/>
    </row>
    <row r="30030" spans="17:17" x14ac:dyDescent="0.25">
      <c r="Q30030" s="30"/>
    </row>
    <row r="30031" spans="17:17" x14ac:dyDescent="0.25">
      <c r="Q30031" s="30"/>
    </row>
    <row r="30032" spans="17:17" x14ac:dyDescent="0.25">
      <c r="Q30032" s="30"/>
    </row>
    <row r="30033" spans="17:17" x14ac:dyDescent="0.25">
      <c r="Q30033" s="30"/>
    </row>
    <row r="30034" spans="17:17" x14ac:dyDescent="0.25">
      <c r="Q30034" s="30"/>
    </row>
    <row r="30035" spans="17:17" x14ac:dyDescent="0.25">
      <c r="Q30035" s="30"/>
    </row>
    <row r="30036" spans="17:17" x14ac:dyDescent="0.25">
      <c r="Q30036" s="30"/>
    </row>
    <row r="30037" spans="17:17" x14ac:dyDescent="0.25">
      <c r="Q30037" s="30"/>
    </row>
    <row r="30038" spans="17:17" x14ac:dyDescent="0.25">
      <c r="Q30038" s="30"/>
    </row>
    <row r="30039" spans="17:17" x14ac:dyDescent="0.25">
      <c r="Q30039" s="30"/>
    </row>
    <row r="30040" spans="17:17" x14ac:dyDescent="0.25">
      <c r="Q30040" s="30"/>
    </row>
    <row r="30041" spans="17:17" x14ac:dyDescent="0.25">
      <c r="Q30041" s="30"/>
    </row>
    <row r="30042" spans="17:17" x14ac:dyDescent="0.25">
      <c r="Q30042" s="30"/>
    </row>
    <row r="30043" spans="17:17" x14ac:dyDescent="0.25">
      <c r="Q30043" s="30"/>
    </row>
    <row r="30044" spans="17:17" x14ac:dyDescent="0.25">
      <c r="Q30044" s="30"/>
    </row>
    <row r="30045" spans="17:17" x14ac:dyDescent="0.25">
      <c r="Q30045" s="30"/>
    </row>
    <row r="30046" spans="17:17" x14ac:dyDescent="0.25">
      <c r="Q30046" s="30"/>
    </row>
    <row r="30047" spans="17:17" x14ac:dyDescent="0.25">
      <c r="Q30047" s="30"/>
    </row>
    <row r="30048" spans="17:17" x14ac:dyDescent="0.25">
      <c r="Q30048" s="30"/>
    </row>
    <row r="30049" spans="17:17" x14ac:dyDescent="0.25">
      <c r="Q30049" s="30"/>
    </row>
    <row r="30050" spans="17:17" x14ac:dyDescent="0.25">
      <c r="Q30050" s="30"/>
    </row>
    <row r="30051" spans="17:17" x14ac:dyDescent="0.25">
      <c r="Q30051" s="30"/>
    </row>
    <row r="30052" spans="17:17" x14ac:dyDescent="0.25">
      <c r="Q30052" s="30"/>
    </row>
    <row r="30053" spans="17:17" x14ac:dyDescent="0.25">
      <c r="Q30053" s="30"/>
    </row>
    <row r="30054" spans="17:17" x14ac:dyDescent="0.25">
      <c r="Q30054" s="30"/>
    </row>
    <row r="30055" spans="17:17" x14ac:dyDescent="0.25">
      <c r="Q30055" s="30"/>
    </row>
    <row r="30056" spans="17:17" x14ac:dyDescent="0.25">
      <c r="Q30056" s="30"/>
    </row>
    <row r="30057" spans="17:17" x14ac:dyDescent="0.25">
      <c r="Q30057" s="30"/>
    </row>
    <row r="30058" spans="17:17" x14ac:dyDescent="0.25">
      <c r="Q30058" s="30"/>
    </row>
    <row r="30059" spans="17:17" x14ac:dyDescent="0.25">
      <c r="Q30059" s="30"/>
    </row>
    <row r="30060" spans="17:17" x14ac:dyDescent="0.25">
      <c r="Q30060" s="30"/>
    </row>
    <row r="30061" spans="17:17" x14ac:dyDescent="0.25">
      <c r="Q30061" s="30"/>
    </row>
    <row r="30062" spans="17:17" x14ac:dyDescent="0.25">
      <c r="Q30062" s="30"/>
    </row>
    <row r="30063" spans="17:17" x14ac:dyDescent="0.25">
      <c r="Q30063" s="30"/>
    </row>
    <row r="30064" spans="17:17" x14ac:dyDescent="0.25">
      <c r="Q30064" s="30"/>
    </row>
    <row r="30065" spans="17:17" x14ac:dyDescent="0.25">
      <c r="Q30065" s="30"/>
    </row>
    <row r="30066" spans="17:17" x14ac:dyDescent="0.25">
      <c r="Q30066" s="30"/>
    </row>
    <row r="30067" spans="17:17" x14ac:dyDescent="0.25">
      <c r="Q30067" s="30"/>
    </row>
    <row r="30068" spans="17:17" x14ac:dyDescent="0.25">
      <c r="Q30068" s="30"/>
    </row>
    <row r="30069" spans="17:17" x14ac:dyDescent="0.25">
      <c r="Q30069" s="30"/>
    </row>
    <row r="30070" spans="17:17" x14ac:dyDescent="0.25">
      <c r="Q30070" s="30"/>
    </row>
    <row r="30071" spans="17:17" x14ac:dyDescent="0.25">
      <c r="Q30071" s="30"/>
    </row>
    <row r="30072" spans="17:17" x14ac:dyDescent="0.25">
      <c r="Q30072" s="30"/>
    </row>
    <row r="30073" spans="17:17" x14ac:dyDescent="0.25">
      <c r="Q30073" s="30"/>
    </row>
    <row r="30074" spans="17:17" x14ac:dyDescent="0.25">
      <c r="Q30074" s="30"/>
    </row>
    <row r="30075" spans="17:17" x14ac:dyDescent="0.25">
      <c r="Q30075" s="30"/>
    </row>
    <row r="30076" spans="17:17" x14ac:dyDescent="0.25">
      <c r="Q30076" s="30"/>
    </row>
    <row r="30077" spans="17:17" x14ac:dyDescent="0.25">
      <c r="Q30077" s="30"/>
    </row>
    <row r="30078" spans="17:17" x14ac:dyDescent="0.25">
      <c r="Q30078" s="30"/>
    </row>
    <row r="30079" spans="17:17" x14ac:dyDescent="0.25">
      <c r="Q30079" s="30"/>
    </row>
    <row r="30080" spans="17:17" x14ac:dyDescent="0.25">
      <c r="Q30080" s="30"/>
    </row>
    <row r="30081" spans="17:17" x14ac:dyDescent="0.25">
      <c r="Q30081" s="30"/>
    </row>
    <row r="30082" spans="17:17" x14ac:dyDescent="0.25">
      <c r="Q30082" s="30"/>
    </row>
    <row r="30083" spans="17:17" x14ac:dyDescent="0.25">
      <c r="Q30083" s="30"/>
    </row>
    <row r="30084" spans="17:17" x14ac:dyDescent="0.25">
      <c r="Q30084" s="30"/>
    </row>
    <row r="30085" spans="17:17" x14ac:dyDescent="0.25">
      <c r="Q30085" s="30"/>
    </row>
    <row r="30086" spans="17:17" x14ac:dyDescent="0.25">
      <c r="Q30086" s="30"/>
    </row>
    <row r="30087" spans="17:17" x14ac:dyDescent="0.25">
      <c r="Q30087" s="30"/>
    </row>
    <row r="30088" spans="17:17" x14ac:dyDescent="0.25">
      <c r="Q30088" s="30"/>
    </row>
    <row r="30089" spans="17:17" x14ac:dyDescent="0.25">
      <c r="Q30089" s="30"/>
    </row>
    <row r="30090" spans="17:17" x14ac:dyDescent="0.25">
      <c r="Q30090" s="30"/>
    </row>
    <row r="30091" spans="17:17" x14ac:dyDescent="0.25">
      <c r="Q30091" s="30"/>
    </row>
    <row r="30092" spans="17:17" x14ac:dyDescent="0.25">
      <c r="Q30092" s="30"/>
    </row>
    <row r="30093" spans="17:17" x14ac:dyDescent="0.25">
      <c r="Q30093" s="30"/>
    </row>
    <row r="30094" spans="17:17" x14ac:dyDescent="0.25">
      <c r="Q30094" s="30"/>
    </row>
    <row r="30095" spans="17:17" x14ac:dyDescent="0.25">
      <c r="Q30095" s="30"/>
    </row>
    <row r="30096" spans="17:17" x14ac:dyDescent="0.25">
      <c r="Q30096" s="30"/>
    </row>
    <row r="30097" spans="17:17" x14ac:dyDescent="0.25">
      <c r="Q30097" s="30"/>
    </row>
    <row r="30098" spans="17:17" x14ac:dyDescent="0.25">
      <c r="Q30098" s="30"/>
    </row>
    <row r="30099" spans="17:17" x14ac:dyDescent="0.25">
      <c r="Q30099" s="30"/>
    </row>
    <row r="30100" spans="17:17" x14ac:dyDescent="0.25">
      <c r="Q30100" s="30"/>
    </row>
    <row r="30101" spans="17:17" x14ac:dyDescent="0.25">
      <c r="Q30101" s="30"/>
    </row>
    <row r="30102" spans="17:17" x14ac:dyDescent="0.25">
      <c r="Q30102" s="30"/>
    </row>
    <row r="30103" spans="17:17" x14ac:dyDescent="0.25">
      <c r="Q30103" s="30"/>
    </row>
    <row r="30104" spans="17:17" x14ac:dyDescent="0.25">
      <c r="Q30104" s="30"/>
    </row>
    <row r="30105" spans="17:17" x14ac:dyDescent="0.25">
      <c r="Q30105" s="30"/>
    </row>
    <row r="30106" spans="17:17" x14ac:dyDescent="0.25">
      <c r="Q30106" s="30"/>
    </row>
    <row r="30107" spans="17:17" x14ac:dyDescent="0.25">
      <c r="Q30107" s="30"/>
    </row>
    <row r="30108" spans="17:17" x14ac:dyDescent="0.25">
      <c r="Q30108" s="30"/>
    </row>
    <row r="30109" spans="17:17" x14ac:dyDescent="0.25">
      <c r="Q30109" s="30"/>
    </row>
    <row r="30110" spans="17:17" x14ac:dyDescent="0.25">
      <c r="Q30110" s="30"/>
    </row>
    <row r="30111" spans="17:17" x14ac:dyDescent="0.25">
      <c r="Q30111" s="30"/>
    </row>
    <row r="30112" spans="17:17" x14ac:dyDescent="0.25">
      <c r="Q30112" s="30"/>
    </row>
    <row r="30113" spans="17:17" x14ac:dyDescent="0.25">
      <c r="Q30113" s="30"/>
    </row>
    <row r="30114" spans="17:17" x14ac:dyDescent="0.25">
      <c r="Q30114" s="30"/>
    </row>
    <row r="30115" spans="17:17" x14ac:dyDescent="0.25">
      <c r="Q30115" s="30"/>
    </row>
    <row r="30116" spans="17:17" x14ac:dyDescent="0.25">
      <c r="Q30116" s="30"/>
    </row>
    <row r="30117" spans="17:17" x14ac:dyDescent="0.25">
      <c r="Q30117" s="30"/>
    </row>
    <row r="30118" spans="17:17" x14ac:dyDescent="0.25">
      <c r="Q30118" s="30"/>
    </row>
    <row r="30119" spans="17:17" x14ac:dyDescent="0.25">
      <c r="Q30119" s="30"/>
    </row>
    <row r="30120" spans="17:17" x14ac:dyDescent="0.25">
      <c r="Q30120" s="30"/>
    </row>
    <row r="30121" spans="17:17" x14ac:dyDescent="0.25">
      <c r="Q30121" s="30"/>
    </row>
    <row r="30122" spans="17:17" x14ac:dyDescent="0.25">
      <c r="Q30122" s="30"/>
    </row>
    <row r="30123" spans="17:17" x14ac:dyDescent="0.25">
      <c r="Q30123" s="30"/>
    </row>
    <row r="30124" spans="17:17" x14ac:dyDescent="0.25">
      <c r="Q30124" s="30"/>
    </row>
    <row r="30125" spans="17:17" x14ac:dyDescent="0.25">
      <c r="Q30125" s="30"/>
    </row>
    <row r="30126" spans="17:17" x14ac:dyDescent="0.25">
      <c r="Q30126" s="30"/>
    </row>
    <row r="30127" spans="17:17" x14ac:dyDescent="0.25">
      <c r="Q30127" s="30"/>
    </row>
    <row r="30128" spans="17:17" x14ac:dyDescent="0.25">
      <c r="Q30128" s="30"/>
    </row>
    <row r="30129" spans="17:17" x14ac:dyDescent="0.25">
      <c r="Q30129" s="30"/>
    </row>
    <row r="30130" spans="17:17" x14ac:dyDescent="0.25">
      <c r="Q30130" s="30"/>
    </row>
    <row r="30131" spans="17:17" x14ac:dyDescent="0.25">
      <c r="Q30131" s="30"/>
    </row>
    <row r="30132" spans="17:17" x14ac:dyDescent="0.25">
      <c r="Q30132" s="30"/>
    </row>
    <row r="30133" spans="17:17" x14ac:dyDescent="0.25">
      <c r="Q30133" s="30"/>
    </row>
    <row r="30134" spans="17:17" x14ac:dyDescent="0.25">
      <c r="Q30134" s="30"/>
    </row>
    <row r="30135" spans="17:17" x14ac:dyDescent="0.25">
      <c r="Q30135" s="30"/>
    </row>
    <row r="30136" spans="17:17" x14ac:dyDescent="0.25">
      <c r="Q30136" s="30"/>
    </row>
    <row r="30137" spans="17:17" x14ac:dyDescent="0.25">
      <c r="Q30137" s="30"/>
    </row>
    <row r="30138" spans="17:17" x14ac:dyDescent="0.25">
      <c r="Q30138" s="30"/>
    </row>
    <row r="30139" spans="17:17" x14ac:dyDescent="0.25">
      <c r="Q30139" s="30"/>
    </row>
    <row r="30140" spans="17:17" x14ac:dyDescent="0.25">
      <c r="Q30140" s="30"/>
    </row>
    <row r="30141" spans="17:17" x14ac:dyDescent="0.25">
      <c r="Q30141" s="30"/>
    </row>
    <row r="30142" spans="17:17" x14ac:dyDescent="0.25">
      <c r="Q30142" s="30"/>
    </row>
    <row r="30143" spans="17:17" x14ac:dyDescent="0.25">
      <c r="Q30143" s="30"/>
    </row>
    <row r="30144" spans="17:17" x14ac:dyDescent="0.25">
      <c r="Q30144" s="30"/>
    </row>
    <row r="30145" spans="17:17" x14ac:dyDescent="0.25">
      <c r="Q30145" s="30"/>
    </row>
    <row r="30146" spans="17:17" x14ac:dyDescent="0.25">
      <c r="Q30146" s="30"/>
    </row>
    <row r="30147" spans="17:17" x14ac:dyDescent="0.25">
      <c r="Q30147" s="30"/>
    </row>
    <row r="30148" spans="17:17" x14ac:dyDescent="0.25">
      <c r="Q30148" s="30"/>
    </row>
    <row r="30149" spans="17:17" x14ac:dyDescent="0.25">
      <c r="Q30149" s="30"/>
    </row>
    <row r="30150" spans="17:17" x14ac:dyDescent="0.25">
      <c r="Q30150" s="30"/>
    </row>
    <row r="30151" spans="17:17" x14ac:dyDescent="0.25">
      <c r="Q30151" s="30"/>
    </row>
    <row r="30152" spans="17:17" x14ac:dyDescent="0.25">
      <c r="Q30152" s="30"/>
    </row>
    <row r="30153" spans="17:17" x14ac:dyDescent="0.25">
      <c r="Q30153" s="30"/>
    </row>
    <row r="30154" spans="17:17" x14ac:dyDescent="0.25">
      <c r="Q30154" s="30"/>
    </row>
    <row r="30155" spans="17:17" x14ac:dyDescent="0.25">
      <c r="Q30155" s="30"/>
    </row>
    <row r="30156" spans="17:17" x14ac:dyDescent="0.25">
      <c r="Q30156" s="30"/>
    </row>
    <row r="30157" spans="17:17" x14ac:dyDescent="0.25">
      <c r="Q30157" s="30"/>
    </row>
    <row r="30158" spans="17:17" x14ac:dyDescent="0.25">
      <c r="Q30158" s="30"/>
    </row>
    <row r="30159" spans="17:17" x14ac:dyDescent="0.25">
      <c r="Q30159" s="30"/>
    </row>
    <row r="30160" spans="17:17" x14ac:dyDescent="0.25">
      <c r="Q30160" s="30"/>
    </row>
    <row r="30161" spans="17:17" x14ac:dyDescent="0.25">
      <c r="Q30161" s="30"/>
    </row>
    <row r="30162" spans="17:17" x14ac:dyDescent="0.25">
      <c r="Q30162" s="30"/>
    </row>
    <row r="30163" spans="17:17" x14ac:dyDescent="0.25">
      <c r="Q30163" s="30"/>
    </row>
    <row r="30164" spans="17:17" x14ac:dyDescent="0.25">
      <c r="Q30164" s="30"/>
    </row>
    <row r="30165" spans="17:17" x14ac:dyDescent="0.25">
      <c r="Q30165" s="30"/>
    </row>
    <row r="30166" spans="17:17" x14ac:dyDescent="0.25">
      <c r="Q30166" s="30"/>
    </row>
    <row r="30167" spans="17:17" x14ac:dyDescent="0.25">
      <c r="Q30167" s="30"/>
    </row>
    <row r="30168" spans="17:17" x14ac:dyDescent="0.25">
      <c r="Q30168" s="30"/>
    </row>
    <row r="30169" spans="17:17" x14ac:dyDescent="0.25">
      <c r="Q30169" s="30"/>
    </row>
    <row r="30170" spans="17:17" x14ac:dyDescent="0.25">
      <c r="Q30170" s="30"/>
    </row>
    <row r="30171" spans="17:17" x14ac:dyDescent="0.25">
      <c r="Q30171" s="30"/>
    </row>
    <row r="30172" spans="17:17" x14ac:dyDescent="0.25">
      <c r="Q30172" s="30"/>
    </row>
    <row r="30173" spans="17:17" x14ac:dyDescent="0.25">
      <c r="Q30173" s="30"/>
    </row>
    <row r="30174" spans="17:17" x14ac:dyDescent="0.25">
      <c r="Q30174" s="30"/>
    </row>
    <row r="30175" spans="17:17" x14ac:dyDescent="0.25">
      <c r="Q30175" s="30"/>
    </row>
    <row r="30176" spans="17:17" x14ac:dyDescent="0.25">
      <c r="Q30176" s="30"/>
    </row>
    <row r="30177" spans="17:17" x14ac:dyDescent="0.25">
      <c r="Q30177" s="30"/>
    </row>
    <row r="30178" spans="17:17" x14ac:dyDescent="0.25">
      <c r="Q30178" s="30"/>
    </row>
    <row r="30179" spans="17:17" x14ac:dyDescent="0.25">
      <c r="Q30179" s="30"/>
    </row>
    <row r="30180" spans="17:17" x14ac:dyDescent="0.25">
      <c r="Q30180" s="30"/>
    </row>
    <row r="30181" spans="17:17" x14ac:dyDescent="0.25">
      <c r="Q30181" s="30"/>
    </row>
    <row r="30182" spans="17:17" x14ac:dyDescent="0.25">
      <c r="Q30182" s="30"/>
    </row>
    <row r="30183" spans="17:17" x14ac:dyDescent="0.25">
      <c r="Q30183" s="30"/>
    </row>
    <row r="30184" spans="17:17" x14ac:dyDescent="0.25">
      <c r="Q30184" s="30"/>
    </row>
    <row r="30185" spans="17:17" x14ac:dyDescent="0.25">
      <c r="Q30185" s="30"/>
    </row>
    <row r="30186" spans="17:17" x14ac:dyDescent="0.25">
      <c r="Q30186" s="30"/>
    </row>
    <row r="30187" spans="17:17" x14ac:dyDescent="0.25">
      <c r="Q30187" s="30"/>
    </row>
    <row r="30188" spans="17:17" x14ac:dyDescent="0.25">
      <c r="Q30188" s="30"/>
    </row>
    <row r="30189" spans="17:17" x14ac:dyDescent="0.25">
      <c r="Q30189" s="30"/>
    </row>
    <row r="30190" spans="17:17" x14ac:dyDescent="0.25">
      <c r="Q30190" s="30"/>
    </row>
    <row r="30191" spans="17:17" x14ac:dyDescent="0.25">
      <c r="Q30191" s="30"/>
    </row>
    <row r="30192" spans="17:17" x14ac:dyDescent="0.25">
      <c r="Q30192" s="30"/>
    </row>
    <row r="30193" spans="17:17" x14ac:dyDescent="0.25">
      <c r="Q30193" s="30"/>
    </row>
    <row r="30194" spans="17:17" x14ac:dyDescent="0.25">
      <c r="Q30194" s="30"/>
    </row>
    <row r="30195" spans="17:17" x14ac:dyDescent="0.25">
      <c r="Q30195" s="30"/>
    </row>
    <row r="30196" spans="17:17" x14ac:dyDescent="0.25">
      <c r="Q30196" s="30"/>
    </row>
    <row r="30197" spans="17:17" x14ac:dyDescent="0.25">
      <c r="Q30197" s="30"/>
    </row>
    <row r="30198" spans="17:17" x14ac:dyDescent="0.25">
      <c r="Q30198" s="30"/>
    </row>
    <row r="30199" spans="17:17" x14ac:dyDescent="0.25">
      <c r="Q30199" s="30"/>
    </row>
    <row r="30200" spans="17:17" x14ac:dyDescent="0.25">
      <c r="Q30200" s="30"/>
    </row>
    <row r="30201" spans="17:17" x14ac:dyDescent="0.25">
      <c r="Q30201" s="30"/>
    </row>
    <row r="30202" spans="17:17" x14ac:dyDescent="0.25">
      <c r="Q30202" s="30"/>
    </row>
    <row r="30203" spans="17:17" x14ac:dyDescent="0.25">
      <c r="Q30203" s="30"/>
    </row>
    <row r="30204" spans="17:17" x14ac:dyDescent="0.25">
      <c r="Q30204" s="30"/>
    </row>
    <row r="30205" spans="17:17" x14ac:dyDescent="0.25">
      <c r="Q30205" s="30"/>
    </row>
    <row r="30206" spans="17:17" x14ac:dyDescent="0.25">
      <c r="Q30206" s="30"/>
    </row>
    <row r="30207" spans="17:17" x14ac:dyDescent="0.25">
      <c r="Q30207" s="30"/>
    </row>
    <row r="30208" spans="17:17" x14ac:dyDescent="0.25">
      <c r="Q30208" s="30"/>
    </row>
    <row r="30209" spans="17:17" x14ac:dyDescent="0.25">
      <c r="Q30209" s="30"/>
    </row>
    <row r="30210" spans="17:17" x14ac:dyDescent="0.25">
      <c r="Q30210" s="30"/>
    </row>
    <row r="30211" spans="17:17" x14ac:dyDescent="0.25">
      <c r="Q30211" s="30"/>
    </row>
    <row r="30212" spans="17:17" x14ac:dyDescent="0.25">
      <c r="Q30212" s="30"/>
    </row>
    <row r="30213" spans="17:17" x14ac:dyDescent="0.25">
      <c r="Q30213" s="30"/>
    </row>
    <row r="30214" spans="17:17" x14ac:dyDescent="0.25">
      <c r="Q30214" s="30"/>
    </row>
    <row r="30215" spans="17:17" x14ac:dyDescent="0.25">
      <c r="Q30215" s="30"/>
    </row>
    <row r="30216" spans="17:17" x14ac:dyDescent="0.25">
      <c r="Q30216" s="30"/>
    </row>
    <row r="30217" spans="17:17" x14ac:dyDescent="0.25">
      <c r="Q30217" s="30"/>
    </row>
    <row r="30218" spans="17:17" x14ac:dyDescent="0.25">
      <c r="Q30218" s="30"/>
    </row>
    <row r="30219" spans="17:17" x14ac:dyDescent="0.25">
      <c r="Q30219" s="30"/>
    </row>
    <row r="30220" spans="17:17" x14ac:dyDescent="0.25">
      <c r="Q30220" s="30"/>
    </row>
    <row r="30221" spans="17:17" x14ac:dyDescent="0.25">
      <c r="Q30221" s="30"/>
    </row>
    <row r="30222" spans="17:17" x14ac:dyDescent="0.25">
      <c r="Q30222" s="30"/>
    </row>
    <row r="30223" spans="17:17" x14ac:dyDescent="0.25">
      <c r="Q30223" s="30"/>
    </row>
    <row r="30224" spans="17:17" x14ac:dyDescent="0.25">
      <c r="Q30224" s="30"/>
    </row>
    <row r="30225" spans="17:17" x14ac:dyDescent="0.25">
      <c r="Q30225" s="30"/>
    </row>
    <row r="30226" spans="17:17" x14ac:dyDescent="0.25">
      <c r="Q30226" s="30"/>
    </row>
    <row r="30227" spans="17:17" x14ac:dyDescent="0.25">
      <c r="Q30227" s="30"/>
    </row>
    <row r="30228" spans="17:17" x14ac:dyDescent="0.25">
      <c r="Q30228" s="30"/>
    </row>
    <row r="30229" spans="17:17" x14ac:dyDescent="0.25">
      <c r="Q30229" s="30"/>
    </row>
    <row r="30230" spans="17:17" x14ac:dyDescent="0.25">
      <c r="Q30230" s="30"/>
    </row>
    <row r="30231" spans="17:17" x14ac:dyDescent="0.25">
      <c r="Q30231" s="30"/>
    </row>
    <row r="30232" spans="17:17" x14ac:dyDescent="0.25">
      <c r="Q30232" s="30"/>
    </row>
    <row r="30233" spans="17:17" x14ac:dyDescent="0.25">
      <c r="Q30233" s="30"/>
    </row>
    <row r="30234" spans="17:17" x14ac:dyDescent="0.25">
      <c r="Q30234" s="30"/>
    </row>
    <row r="30235" spans="17:17" x14ac:dyDescent="0.25">
      <c r="Q30235" s="30"/>
    </row>
    <row r="30236" spans="17:17" x14ac:dyDescent="0.25">
      <c r="Q30236" s="30"/>
    </row>
    <row r="30237" spans="17:17" x14ac:dyDescent="0.25">
      <c r="Q30237" s="30"/>
    </row>
    <row r="30238" spans="17:17" x14ac:dyDescent="0.25">
      <c r="Q30238" s="30"/>
    </row>
    <row r="30239" spans="17:17" x14ac:dyDescent="0.25">
      <c r="Q30239" s="30"/>
    </row>
    <row r="30240" spans="17:17" x14ac:dyDescent="0.25">
      <c r="Q30240" s="30"/>
    </row>
    <row r="30241" spans="17:17" x14ac:dyDescent="0.25">
      <c r="Q30241" s="30"/>
    </row>
    <row r="30242" spans="17:17" x14ac:dyDescent="0.25">
      <c r="Q30242" s="30"/>
    </row>
    <row r="30243" spans="17:17" x14ac:dyDescent="0.25">
      <c r="Q30243" s="30"/>
    </row>
    <row r="30244" spans="17:17" x14ac:dyDescent="0.25">
      <c r="Q30244" s="30"/>
    </row>
    <row r="30245" spans="17:17" x14ac:dyDescent="0.25">
      <c r="Q30245" s="30"/>
    </row>
    <row r="30246" spans="17:17" x14ac:dyDescent="0.25">
      <c r="Q30246" s="30"/>
    </row>
    <row r="30247" spans="17:17" x14ac:dyDescent="0.25">
      <c r="Q30247" s="30"/>
    </row>
    <row r="30248" spans="17:17" x14ac:dyDescent="0.25">
      <c r="Q30248" s="30"/>
    </row>
    <row r="30249" spans="17:17" x14ac:dyDescent="0.25">
      <c r="Q30249" s="30"/>
    </row>
    <row r="30250" spans="17:17" x14ac:dyDescent="0.25">
      <c r="Q30250" s="30"/>
    </row>
    <row r="30251" spans="17:17" x14ac:dyDescent="0.25">
      <c r="Q30251" s="30"/>
    </row>
    <row r="30252" spans="17:17" x14ac:dyDescent="0.25">
      <c r="Q30252" s="30"/>
    </row>
    <row r="30253" spans="17:17" x14ac:dyDescent="0.25">
      <c r="Q30253" s="30"/>
    </row>
    <row r="30254" spans="17:17" x14ac:dyDescent="0.25">
      <c r="Q30254" s="30"/>
    </row>
    <row r="30255" spans="17:17" x14ac:dyDescent="0.25">
      <c r="Q30255" s="30"/>
    </row>
    <row r="30256" spans="17:17" x14ac:dyDescent="0.25">
      <c r="Q30256" s="30"/>
    </row>
    <row r="30257" spans="17:17" x14ac:dyDescent="0.25">
      <c r="Q30257" s="30"/>
    </row>
    <row r="30258" spans="17:17" x14ac:dyDescent="0.25">
      <c r="Q30258" s="30"/>
    </row>
    <row r="30259" spans="17:17" x14ac:dyDescent="0.25">
      <c r="Q30259" s="30"/>
    </row>
    <row r="30260" spans="17:17" x14ac:dyDescent="0.25">
      <c r="Q30260" s="30"/>
    </row>
    <row r="30261" spans="17:17" x14ac:dyDescent="0.25">
      <c r="Q30261" s="30"/>
    </row>
    <row r="30262" spans="17:17" x14ac:dyDescent="0.25">
      <c r="Q30262" s="30"/>
    </row>
    <row r="30263" spans="17:17" x14ac:dyDescent="0.25">
      <c r="Q30263" s="30"/>
    </row>
    <row r="30264" spans="17:17" x14ac:dyDescent="0.25">
      <c r="Q30264" s="30"/>
    </row>
    <row r="30265" spans="17:17" x14ac:dyDescent="0.25">
      <c r="Q30265" s="30"/>
    </row>
    <row r="30266" spans="17:17" x14ac:dyDescent="0.25">
      <c r="Q30266" s="30"/>
    </row>
    <row r="30267" spans="17:17" x14ac:dyDescent="0.25">
      <c r="Q30267" s="30"/>
    </row>
    <row r="30268" spans="17:17" x14ac:dyDescent="0.25">
      <c r="Q30268" s="30"/>
    </row>
    <row r="30269" spans="17:17" x14ac:dyDescent="0.25">
      <c r="Q30269" s="30"/>
    </row>
    <row r="30270" spans="17:17" x14ac:dyDescent="0.25">
      <c r="Q30270" s="30"/>
    </row>
    <row r="30271" spans="17:17" x14ac:dyDescent="0.25">
      <c r="Q30271" s="30"/>
    </row>
    <row r="30272" spans="17:17" x14ac:dyDescent="0.25">
      <c r="Q30272" s="30"/>
    </row>
    <row r="30273" spans="17:17" x14ac:dyDescent="0.25">
      <c r="Q30273" s="30"/>
    </row>
    <row r="30274" spans="17:17" x14ac:dyDescent="0.25">
      <c r="Q30274" s="30"/>
    </row>
    <row r="30275" spans="17:17" x14ac:dyDescent="0.25">
      <c r="Q30275" s="30"/>
    </row>
    <row r="30276" spans="17:17" x14ac:dyDescent="0.25">
      <c r="Q30276" s="30"/>
    </row>
    <row r="30277" spans="17:17" x14ac:dyDescent="0.25">
      <c r="Q30277" s="30"/>
    </row>
    <row r="30278" spans="17:17" x14ac:dyDescent="0.25">
      <c r="Q30278" s="30"/>
    </row>
    <row r="30279" spans="17:17" x14ac:dyDescent="0.25">
      <c r="Q30279" s="30"/>
    </row>
    <row r="30280" spans="17:17" x14ac:dyDescent="0.25">
      <c r="Q30280" s="30"/>
    </row>
    <row r="30281" spans="17:17" x14ac:dyDescent="0.25">
      <c r="Q30281" s="30"/>
    </row>
    <row r="30282" spans="17:17" x14ac:dyDescent="0.25">
      <c r="Q30282" s="30"/>
    </row>
    <row r="30283" spans="17:17" x14ac:dyDescent="0.25">
      <c r="Q30283" s="30"/>
    </row>
    <row r="30284" spans="17:17" x14ac:dyDescent="0.25">
      <c r="Q30284" s="30"/>
    </row>
    <row r="30285" spans="17:17" x14ac:dyDescent="0.25">
      <c r="Q30285" s="30"/>
    </row>
    <row r="30286" spans="17:17" x14ac:dyDescent="0.25">
      <c r="Q30286" s="30"/>
    </row>
    <row r="30287" spans="17:17" x14ac:dyDescent="0.25">
      <c r="Q30287" s="30"/>
    </row>
    <row r="30288" spans="17:17" x14ac:dyDescent="0.25">
      <c r="Q30288" s="30"/>
    </row>
    <row r="30289" spans="17:17" x14ac:dyDescent="0.25">
      <c r="Q30289" s="30"/>
    </row>
    <row r="30290" spans="17:17" x14ac:dyDescent="0.25">
      <c r="Q30290" s="30"/>
    </row>
    <row r="30291" spans="17:17" x14ac:dyDescent="0.25">
      <c r="Q30291" s="30"/>
    </row>
    <row r="30292" spans="17:17" x14ac:dyDescent="0.25">
      <c r="Q30292" s="30"/>
    </row>
    <row r="30293" spans="17:17" x14ac:dyDescent="0.25">
      <c r="Q30293" s="30"/>
    </row>
    <row r="30294" spans="17:17" x14ac:dyDescent="0.25">
      <c r="Q30294" s="30"/>
    </row>
    <row r="30295" spans="17:17" x14ac:dyDescent="0.25">
      <c r="Q30295" s="30"/>
    </row>
    <row r="30296" spans="17:17" x14ac:dyDescent="0.25">
      <c r="Q30296" s="30"/>
    </row>
    <row r="30297" spans="17:17" x14ac:dyDescent="0.25">
      <c r="Q30297" s="30"/>
    </row>
    <row r="30298" spans="17:17" x14ac:dyDescent="0.25">
      <c r="Q30298" s="30"/>
    </row>
    <row r="30299" spans="17:17" x14ac:dyDescent="0.25">
      <c r="Q30299" s="30"/>
    </row>
    <row r="30300" spans="17:17" x14ac:dyDescent="0.25">
      <c r="Q30300" s="30"/>
    </row>
    <row r="30301" spans="17:17" x14ac:dyDescent="0.25">
      <c r="Q30301" s="30"/>
    </row>
    <row r="30302" spans="17:17" x14ac:dyDescent="0.25">
      <c r="Q30302" s="30"/>
    </row>
    <row r="30303" spans="17:17" x14ac:dyDescent="0.25">
      <c r="Q30303" s="30"/>
    </row>
    <row r="30304" spans="17:17" x14ac:dyDescent="0.25">
      <c r="Q30304" s="30"/>
    </row>
    <row r="30305" spans="17:17" x14ac:dyDescent="0.25">
      <c r="Q30305" s="30"/>
    </row>
    <row r="30306" spans="17:17" x14ac:dyDescent="0.25">
      <c r="Q30306" s="30"/>
    </row>
    <row r="30307" spans="17:17" x14ac:dyDescent="0.25">
      <c r="Q30307" s="30"/>
    </row>
    <row r="30308" spans="17:17" x14ac:dyDescent="0.25">
      <c r="Q30308" s="30"/>
    </row>
    <row r="30309" spans="17:17" x14ac:dyDescent="0.25">
      <c r="Q30309" s="30"/>
    </row>
    <row r="30310" spans="17:17" x14ac:dyDescent="0.25">
      <c r="Q30310" s="30"/>
    </row>
    <row r="30311" spans="17:17" x14ac:dyDescent="0.25">
      <c r="Q30311" s="30"/>
    </row>
    <row r="30312" spans="17:17" x14ac:dyDescent="0.25">
      <c r="Q30312" s="30"/>
    </row>
    <row r="30313" spans="17:17" x14ac:dyDescent="0.25">
      <c r="Q30313" s="30"/>
    </row>
    <row r="30314" spans="17:17" x14ac:dyDescent="0.25">
      <c r="Q30314" s="30"/>
    </row>
    <row r="30315" spans="17:17" x14ac:dyDescent="0.25">
      <c r="Q30315" s="30"/>
    </row>
    <row r="30316" spans="17:17" x14ac:dyDescent="0.25">
      <c r="Q30316" s="30"/>
    </row>
    <row r="30317" spans="17:17" x14ac:dyDescent="0.25">
      <c r="Q30317" s="30"/>
    </row>
    <row r="30318" spans="17:17" x14ac:dyDescent="0.25">
      <c r="Q30318" s="30"/>
    </row>
    <row r="30319" spans="17:17" x14ac:dyDescent="0.25">
      <c r="Q30319" s="30"/>
    </row>
    <row r="30320" spans="17:17" x14ac:dyDescent="0.25">
      <c r="Q30320" s="30"/>
    </row>
    <row r="30321" spans="17:17" x14ac:dyDescent="0.25">
      <c r="Q30321" s="30"/>
    </row>
    <row r="30322" spans="17:17" x14ac:dyDescent="0.25">
      <c r="Q30322" s="30"/>
    </row>
    <row r="30323" spans="17:17" x14ac:dyDescent="0.25">
      <c r="Q30323" s="30"/>
    </row>
    <row r="30324" spans="17:17" x14ac:dyDescent="0.25">
      <c r="Q30324" s="30"/>
    </row>
    <row r="30325" spans="17:17" x14ac:dyDescent="0.25">
      <c r="Q30325" s="30"/>
    </row>
    <row r="30326" spans="17:17" x14ac:dyDescent="0.25">
      <c r="Q30326" s="30"/>
    </row>
    <row r="30327" spans="17:17" x14ac:dyDescent="0.25">
      <c r="Q30327" s="30"/>
    </row>
    <row r="30328" spans="17:17" x14ac:dyDescent="0.25">
      <c r="Q30328" s="30"/>
    </row>
    <row r="30329" spans="17:17" x14ac:dyDescent="0.25">
      <c r="Q30329" s="30"/>
    </row>
    <row r="30330" spans="17:17" x14ac:dyDescent="0.25">
      <c r="Q30330" s="30"/>
    </row>
    <row r="30331" spans="17:17" x14ac:dyDescent="0.25">
      <c r="Q30331" s="30"/>
    </row>
    <row r="30332" spans="17:17" x14ac:dyDescent="0.25">
      <c r="Q30332" s="30"/>
    </row>
    <row r="30333" spans="17:17" x14ac:dyDescent="0.25">
      <c r="Q30333" s="30"/>
    </row>
    <row r="30334" spans="17:17" x14ac:dyDescent="0.25">
      <c r="Q30334" s="30"/>
    </row>
    <row r="30335" spans="17:17" x14ac:dyDescent="0.25">
      <c r="Q30335" s="30"/>
    </row>
    <row r="30336" spans="17:17" x14ac:dyDescent="0.25">
      <c r="Q30336" s="30"/>
    </row>
    <row r="30337" spans="17:17" x14ac:dyDescent="0.25">
      <c r="Q30337" s="30"/>
    </row>
    <row r="30338" spans="17:17" x14ac:dyDescent="0.25">
      <c r="Q30338" s="30"/>
    </row>
    <row r="30339" spans="17:17" x14ac:dyDescent="0.25">
      <c r="Q30339" s="30"/>
    </row>
    <row r="30340" spans="17:17" x14ac:dyDescent="0.25">
      <c r="Q30340" s="30"/>
    </row>
    <row r="30341" spans="17:17" x14ac:dyDescent="0.25">
      <c r="Q30341" s="30"/>
    </row>
    <row r="30342" spans="17:17" x14ac:dyDescent="0.25">
      <c r="Q30342" s="30"/>
    </row>
    <row r="30343" spans="17:17" x14ac:dyDescent="0.25">
      <c r="Q30343" s="30"/>
    </row>
    <row r="30344" spans="17:17" x14ac:dyDescent="0.25">
      <c r="Q30344" s="30"/>
    </row>
    <row r="30345" spans="17:17" x14ac:dyDescent="0.25">
      <c r="Q30345" s="30"/>
    </row>
    <row r="30346" spans="17:17" x14ac:dyDescent="0.25">
      <c r="Q30346" s="30"/>
    </row>
    <row r="30347" spans="17:17" x14ac:dyDescent="0.25">
      <c r="Q30347" s="30"/>
    </row>
    <row r="30348" spans="17:17" x14ac:dyDescent="0.25">
      <c r="Q30348" s="30"/>
    </row>
    <row r="30349" spans="17:17" x14ac:dyDescent="0.25">
      <c r="Q30349" s="30"/>
    </row>
    <row r="30350" spans="17:17" x14ac:dyDescent="0.25">
      <c r="Q30350" s="30"/>
    </row>
    <row r="30351" spans="17:17" x14ac:dyDescent="0.25">
      <c r="Q30351" s="30"/>
    </row>
    <row r="30352" spans="17:17" x14ac:dyDescent="0.25">
      <c r="Q30352" s="30"/>
    </row>
    <row r="30353" spans="17:17" x14ac:dyDescent="0.25">
      <c r="Q30353" s="30"/>
    </row>
    <row r="30354" spans="17:17" x14ac:dyDescent="0.25">
      <c r="Q30354" s="30"/>
    </row>
    <row r="30355" spans="17:17" x14ac:dyDescent="0.25">
      <c r="Q30355" s="30"/>
    </row>
    <row r="30356" spans="17:17" x14ac:dyDescent="0.25">
      <c r="Q30356" s="30"/>
    </row>
    <row r="30357" spans="17:17" x14ac:dyDescent="0.25">
      <c r="Q30357" s="30"/>
    </row>
    <row r="30358" spans="17:17" x14ac:dyDescent="0.25">
      <c r="Q30358" s="30"/>
    </row>
    <row r="30359" spans="17:17" x14ac:dyDescent="0.25">
      <c r="Q30359" s="30"/>
    </row>
    <row r="30360" spans="17:17" x14ac:dyDescent="0.25">
      <c r="Q30360" s="30"/>
    </row>
    <row r="30361" spans="17:17" x14ac:dyDescent="0.25">
      <c r="Q30361" s="30"/>
    </row>
    <row r="30362" spans="17:17" x14ac:dyDescent="0.25">
      <c r="Q30362" s="30"/>
    </row>
    <row r="30363" spans="17:17" x14ac:dyDescent="0.25">
      <c r="Q30363" s="30"/>
    </row>
    <row r="30364" spans="17:17" x14ac:dyDescent="0.25">
      <c r="Q30364" s="30"/>
    </row>
    <row r="30365" spans="17:17" x14ac:dyDescent="0.25">
      <c r="Q30365" s="30"/>
    </row>
    <row r="30366" spans="17:17" x14ac:dyDescent="0.25">
      <c r="Q30366" s="30"/>
    </row>
    <row r="30367" spans="17:17" x14ac:dyDescent="0.25">
      <c r="Q30367" s="30"/>
    </row>
    <row r="30368" spans="17:17" x14ac:dyDescent="0.25">
      <c r="Q30368" s="30"/>
    </row>
    <row r="30369" spans="17:17" x14ac:dyDescent="0.25">
      <c r="Q30369" s="30"/>
    </row>
    <row r="30370" spans="17:17" x14ac:dyDescent="0.25">
      <c r="Q30370" s="30"/>
    </row>
    <row r="30371" spans="17:17" x14ac:dyDescent="0.25">
      <c r="Q30371" s="30"/>
    </row>
    <row r="30372" spans="17:17" x14ac:dyDescent="0.25">
      <c r="Q30372" s="30"/>
    </row>
    <row r="30373" spans="17:17" x14ac:dyDescent="0.25">
      <c r="Q30373" s="30"/>
    </row>
    <row r="30374" spans="17:17" x14ac:dyDescent="0.25">
      <c r="Q30374" s="30"/>
    </row>
    <row r="30375" spans="17:17" x14ac:dyDescent="0.25">
      <c r="Q30375" s="30"/>
    </row>
    <row r="30376" spans="17:17" x14ac:dyDescent="0.25">
      <c r="Q30376" s="30"/>
    </row>
    <row r="30377" spans="17:17" x14ac:dyDescent="0.25">
      <c r="Q30377" s="30"/>
    </row>
    <row r="30378" spans="17:17" x14ac:dyDescent="0.25">
      <c r="Q30378" s="30"/>
    </row>
    <row r="30379" spans="17:17" x14ac:dyDescent="0.25">
      <c r="Q30379" s="30"/>
    </row>
    <row r="30380" spans="17:17" x14ac:dyDescent="0.25">
      <c r="Q30380" s="30"/>
    </row>
    <row r="30381" spans="17:17" x14ac:dyDescent="0.25">
      <c r="Q30381" s="30"/>
    </row>
    <row r="30382" spans="17:17" x14ac:dyDescent="0.25">
      <c r="Q30382" s="30"/>
    </row>
    <row r="30383" spans="17:17" x14ac:dyDescent="0.25">
      <c r="Q30383" s="30"/>
    </row>
    <row r="30384" spans="17:17" x14ac:dyDescent="0.25">
      <c r="Q30384" s="30"/>
    </row>
    <row r="30385" spans="17:17" x14ac:dyDescent="0.25">
      <c r="Q30385" s="30"/>
    </row>
    <row r="30386" spans="17:17" x14ac:dyDescent="0.25">
      <c r="Q30386" s="30"/>
    </row>
    <row r="30387" spans="17:17" x14ac:dyDescent="0.25">
      <c r="Q30387" s="30"/>
    </row>
    <row r="30388" spans="17:17" x14ac:dyDescent="0.25">
      <c r="Q30388" s="30"/>
    </row>
    <row r="30389" spans="17:17" x14ac:dyDescent="0.25">
      <c r="Q30389" s="30"/>
    </row>
    <row r="30390" spans="17:17" x14ac:dyDescent="0.25">
      <c r="Q30390" s="30"/>
    </row>
    <row r="30391" spans="17:17" x14ac:dyDescent="0.25">
      <c r="Q30391" s="30"/>
    </row>
    <row r="30392" spans="17:17" x14ac:dyDescent="0.25">
      <c r="Q30392" s="30"/>
    </row>
    <row r="30393" spans="17:17" x14ac:dyDescent="0.25">
      <c r="Q30393" s="30"/>
    </row>
    <row r="30394" spans="17:17" x14ac:dyDescent="0.25">
      <c r="Q30394" s="30"/>
    </row>
    <row r="30395" spans="17:17" x14ac:dyDescent="0.25">
      <c r="Q30395" s="30"/>
    </row>
    <row r="30396" spans="17:17" x14ac:dyDescent="0.25">
      <c r="Q30396" s="30"/>
    </row>
    <row r="30397" spans="17:17" x14ac:dyDescent="0.25">
      <c r="Q30397" s="30"/>
    </row>
    <row r="30398" spans="17:17" x14ac:dyDescent="0.25">
      <c r="Q30398" s="30"/>
    </row>
    <row r="30399" spans="17:17" x14ac:dyDescent="0.25">
      <c r="Q30399" s="30"/>
    </row>
    <row r="30400" spans="17:17" x14ac:dyDescent="0.25">
      <c r="Q30400" s="30"/>
    </row>
    <row r="30401" spans="17:17" x14ac:dyDescent="0.25">
      <c r="Q30401" s="30"/>
    </row>
    <row r="30402" spans="17:17" x14ac:dyDescent="0.25">
      <c r="Q30402" s="30"/>
    </row>
    <row r="30403" spans="17:17" x14ac:dyDescent="0.25">
      <c r="Q30403" s="30"/>
    </row>
    <row r="30404" spans="17:17" x14ac:dyDescent="0.25">
      <c r="Q30404" s="30"/>
    </row>
    <row r="30405" spans="17:17" x14ac:dyDescent="0.25">
      <c r="Q30405" s="30"/>
    </row>
    <row r="30406" spans="17:17" x14ac:dyDescent="0.25">
      <c r="Q30406" s="30"/>
    </row>
    <row r="30407" spans="17:17" x14ac:dyDescent="0.25">
      <c r="Q30407" s="30"/>
    </row>
    <row r="30408" spans="17:17" x14ac:dyDescent="0.25">
      <c r="Q30408" s="30"/>
    </row>
    <row r="30409" spans="17:17" x14ac:dyDescent="0.25">
      <c r="Q30409" s="30"/>
    </row>
    <row r="30410" spans="17:17" x14ac:dyDescent="0.25">
      <c r="Q30410" s="30"/>
    </row>
    <row r="30411" spans="17:17" x14ac:dyDescent="0.25">
      <c r="Q30411" s="30"/>
    </row>
    <row r="30412" spans="17:17" x14ac:dyDescent="0.25">
      <c r="Q30412" s="30"/>
    </row>
    <row r="30413" spans="17:17" x14ac:dyDescent="0.25">
      <c r="Q30413" s="30"/>
    </row>
    <row r="30414" spans="17:17" x14ac:dyDescent="0.25">
      <c r="Q30414" s="30"/>
    </row>
    <row r="30415" spans="17:17" x14ac:dyDescent="0.25">
      <c r="Q30415" s="30"/>
    </row>
    <row r="30416" spans="17:17" x14ac:dyDescent="0.25">
      <c r="Q30416" s="30"/>
    </row>
    <row r="30417" spans="17:17" x14ac:dyDescent="0.25">
      <c r="Q30417" s="30"/>
    </row>
    <row r="30418" spans="17:17" x14ac:dyDescent="0.25">
      <c r="Q30418" s="30"/>
    </row>
    <row r="30419" spans="17:17" x14ac:dyDescent="0.25">
      <c r="Q30419" s="30"/>
    </row>
    <row r="30420" spans="17:17" x14ac:dyDescent="0.25">
      <c r="Q30420" s="30"/>
    </row>
    <row r="30421" spans="17:17" x14ac:dyDescent="0.25">
      <c r="Q30421" s="30"/>
    </row>
    <row r="30422" spans="17:17" x14ac:dyDescent="0.25">
      <c r="Q30422" s="30"/>
    </row>
    <row r="30423" spans="17:17" x14ac:dyDescent="0.25">
      <c r="Q30423" s="30"/>
    </row>
    <row r="30424" spans="17:17" x14ac:dyDescent="0.25">
      <c r="Q30424" s="30"/>
    </row>
    <row r="30425" spans="17:17" x14ac:dyDescent="0.25">
      <c r="Q30425" s="30"/>
    </row>
    <row r="30426" spans="17:17" x14ac:dyDescent="0.25">
      <c r="Q30426" s="30"/>
    </row>
    <row r="30427" spans="17:17" x14ac:dyDescent="0.25">
      <c r="Q30427" s="30"/>
    </row>
    <row r="30428" spans="17:17" x14ac:dyDescent="0.25">
      <c r="Q30428" s="30"/>
    </row>
    <row r="30429" spans="17:17" x14ac:dyDescent="0.25">
      <c r="Q30429" s="30"/>
    </row>
    <row r="30430" spans="17:17" x14ac:dyDescent="0.25">
      <c r="Q30430" s="30"/>
    </row>
    <row r="30431" spans="17:17" x14ac:dyDescent="0.25">
      <c r="Q30431" s="30"/>
    </row>
    <row r="30432" spans="17:17" x14ac:dyDescent="0.25">
      <c r="Q30432" s="30"/>
    </row>
    <row r="30433" spans="17:17" x14ac:dyDescent="0.25">
      <c r="Q30433" s="30"/>
    </row>
    <row r="30434" spans="17:17" x14ac:dyDescent="0.25">
      <c r="Q30434" s="30"/>
    </row>
    <row r="30435" spans="17:17" x14ac:dyDescent="0.25">
      <c r="Q30435" s="30"/>
    </row>
    <row r="30436" spans="17:17" x14ac:dyDescent="0.25">
      <c r="Q30436" s="30"/>
    </row>
    <row r="30437" spans="17:17" x14ac:dyDescent="0.25">
      <c r="Q30437" s="30"/>
    </row>
    <row r="30438" spans="17:17" x14ac:dyDescent="0.25">
      <c r="Q30438" s="30"/>
    </row>
    <row r="30439" spans="17:17" x14ac:dyDescent="0.25">
      <c r="Q30439" s="30"/>
    </row>
    <row r="30440" spans="17:17" x14ac:dyDescent="0.25">
      <c r="Q30440" s="30"/>
    </row>
    <row r="30441" spans="17:17" x14ac:dyDescent="0.25">
      <c r="Q30441" s="30"/>
    </row>
    <row r="30442" spans="17:17" x14ac:dyDescent="0.25">
      <c r="Q30442" s="30"/>
    </row>
    <row r="30443" spans="17:17" x14ac:dyDescent="0.25">
      <c r="Q30443" s="30"/>
    </row>
    <row r="30444" spans="17:17" x14ac:dyDescent="0.25">
      <c r="Q30444" s="30"/>
    </row>
    <row r="30445" spans="17:17" x14ac:dyDescent="0.25">
      <c r="Q30445" s="30"/>
    </row>
    <row r="30446" spans="17:17" x14ac:dyDescent="0.25">
      <c r="Q30446" s="30"/>
    </row>
    <row r="30447" spans="17:17" x14ac:dyDescent="0.25">
      <c r="Q30447" s="30"/>
    </row>
    <row r="30448" spans="17:17" x14ac:dyDescent="0.25">
      <c r="Q30448" s="30"/>
    </row>
    <row r="30449" spans="17:17" x14ac:dyDescent="0.25">
      <c r="Q30449" s="30"/>
    </row>
    <row r="30450" spans="17:17" x14ac:dyDescent="0.25">
      <c r="Q30450" s="30"/>
    </row>
    <row r="30451" spans="17:17" x14ac:dyDescent="0.25">
      <c r="Q30451" s="30"/>
    </row>
    <row r="30452" spans="17:17" x14ac:dyDescent="0.25">
      <c r="Q30452" s="30"/>
    </row>
    <row r="30453" spans="17:17" x14ac:dyDescent="0.25">
      <c r="Q30453" s="30"/>
    </row>
    <row r="30454" spans="17:17" x14ac:dyDescent="0.25">
      <c r="Q30454" s="30"/>
    </row>
    <row r="30455" spans="17:17" x14ac:dyDescent="0.25">
      <c r="Q30455" s="30"/>
    </row>
    <row r="30456" spans="17:17" x14ac:dyDescent="0.25">
      <c r="Q30456" s="30"/>
    </row>
    <row r="30457" spans="17:17" x14ac:dyDescent="0.25">
      <c r="Q30457" s="30"/>
    </row>
    <row r="30458" spans="17:17" x14ac:dyDescent="0.25">
      <c r="Q30458" s="30"/>
    </row>
    <row r="30459" spans="17:17" x14ac:dyDescent="0.25">
      <c r="Q30459" s="30"/>
    </row>
    <row r="30460" spans="17:17" x14ac:dyDescent="0.25">
      <c r="Q30460" s="30"/>
    </row>
    <row r="30461" spans="17:17" x14ac:dyDescent="0.25">
      <c r="Q30461" s="30"/>
    </row>
    <row r="30462" spans="17:17" x14ac:dyDescent="0.25">
      <c r="Q30462" s="30"/>
    </row>
    <row r="30463" spans="17:17" x14ac:dyDescent="0.25">
      <c r="Q30463" s="30"/>
    </row>
    <row r="30464" spans="17:17" x14ac:dyDescent="0.25">
      <c r="Q30464" s="30"/>
    </row>
    <row r="30465" spans="17:17" x14ac:dyDescent="0.25">
      <c r="Q30465" s="30"/>
    </row>
    <row r="30466" spans="17:17" x14ac:dyDescent="0.25">
      <c r="Q30466" s="30"/>
    </row>
    <row r="30467" spans="17:17" x14ac:dyDescent="0.25">
      <c r="Q30467" s="30"/>
    </row>
    <row r="30468" spans="17:17" x14ac:dyDescent="0.25">
      <c r="Q30468" s="30"/>
    </row>
    <row r="30469" spans="17:17" x14ac:dyDescent="0.25">
      <c r="Q30469" s="30"/>
    </row>
    <row r="30470" spans="17:17" x14ac:dyDescent="0.25">
      <c r="Q30470" s="30"/>
    </row>
    <row r="30471" spans="17:17" x14ac:dyDescent="0.25">
      <c r="Q30471" s="30"/>
    </row>
    <row r="30472" spans="17:17" x14ac:dyDescent="0.25">
      <c r="Q30472" s="30"/>
    </row>
    <row r="30473" spans="17:17" x14ac:dyDescent="0.25">
      <c r="Q30473" s="30"/>
    </row>
    <row r="30474" spans="17:17" x14ac:dyDescent="0.25">
      <c r="Q30474" s="30"/>
    </row>
    <row r="30475" spans="17:17" x14ac:dyDescent="0.25">
      <c r="Q30475" s="30"/>
    </row>
    <row r="30476" spans="17:17" x14ac:dyDescent="0.25">
      <c r="Q30476" s="30"/>
    </row>
    <row r="30477" spans="17:17" x14ac:dyDescent="0.25">
      <c r="Q30477" s="30"/>
    </row>
    <row r="30478" spans="17:17" x14ac:dyDescent="0.25">
      <c r="Q30478" s="30"/>
    </row>
    <row r="30479" spans="17:17" x14ac:dyDescent="0.25">
      <c r="Q30479" s="30"/>
    </row>
    <row r="30480" spans="17:17" x14ac:dyDescent="0.25">
      <c r="Q30480" s="30"/>
    </row>
    <row r="30481" spans="17:17" x14ac:dyDescent="0.25">
      <c r="Q30481" s="30"/>
    </row>
    <row r="30482" spans="17:17" x14ac:dyDescent="0.25">
      <c r="Q30482" s="30"/>
    </row>
    <row r="30483" spans="17:17" x14ac:dyDescent="0.25">
      <c r="Q30483" s="30"/>
    </row>
    <row r="30484" spans="17:17" x14ac:dyDescent="0.25">
      <c r="Q30484" s="30"/>
    </row>
    <row r="30485" spans="17:17" x14ac:dyDescent="0.25">
      <c r="Q30485" s="30"/>
    </row>
    <row r="30486" spans="17:17" x14ac:dyDescent="0.25">
      <c r="Q30486" s="30"/>
    </row>
    <row r="30487" spans="17:17" x14ac:dyDescent="0.25">
      <c r="Q30487" s="30"/>
    </row>
    <row r="30488" spans="17:17" x14ac:dyDescent="0.25">
      <c r="Q30488" s="30"/>
    </row>
    <row r="30489" spans="17:17" x14ac:dyDescent="0.25">
      <c r="Q30489" s="30"/>
    </row>
    <row r="30490" spans="17:17" x14ac:dyDescent="0.25">
      <c r="Q30490" s="30"/>
    </row>
    <row r="30491" spans="17:17" x14ac:dyDescent="0.25">
      <c r="Q30491" s="30"/>
    </row>
    <row r="30492" spans="17:17" x14ac:dyDescent="0.25">
      <c r="Q30492" s="30"/>
    </row>
    <row r="30493" spans="17:17" x14ac:dyDescent="0.25">
      <c r="Q30493" s="30"/>
    </row>
    <row r="30494" spans="17:17" x14ac:dyDescent="0.25">
      <c r="Q30494" s="30"/>
    </row>
    <row r="30495" spans="17:17" x14ac:dyDescent="0.25">
      <c r="Q30495" s="30"/>
    </row>
    <row r="30496" spans="17:17" x14ac:dyDescent="0.25">
      <c r="Q30496" s="30"/>
    </row>
    <row r="30497" spans="17:17" x14ac:dyDescent="0.25">
      <c r="Q30497" s="30"/>
    </row>
    <row r="30498" spans="17:17" x14ac:dyDescent="0.25">
      <c r="Q30498" s="30"/>
    </row>
    <row r="30499" spans="17:17" x14ac:dyDescent="0.25">
      <c r="Q30499" s="30"/>
    </row>
    <row r="30500" spans="17:17" x14ac:dyDescent="0.25">
      <c r="Q30500" s="30"/>
    </row>
    <row r="30501" spans="17:17" x14ac:dyDescent="0.25">
      <c r="Q30501" s="30"/>
    </row>
    <row r="30502" spans="17:17" x14ac:dyDescent="0.25">
      <c r="Q30502" s="30"/>
    </row>
    <row r="30503" spans="17:17" x14ac:dyDescent="0.25">
      <c r="Q30503" s="30"/>
    </row>
    <row r="30504" spans="17:17" x14ac:dyDescent="0.25">
      <c r="Q30504" s="30"/>
    </row>
    <row r="30505" spans="17:17" x14ac:dyDescent="0.25">
      <c r="Q30505" s="30"/>
    </row>
    <row r="30506" spans="17:17" x14ac:dyDescent="0.25">
      <c r="Q30506" s="30"/>
    </row>
    <row r="30507" spans="17:17" x14ac:dyDescent="0.25">
      <c r="Q30507" s="30"/>
    </row>
    <row r="30508" spans="17:17" x14ac:dyDescent="0.25">
      <c r="Q30508" s="30"/>
    </row>
    <row r="30509" spans="17:17" x14ac:dyDescent="0.25">
      <c r="Q30509" s="30"/>
    </row>
    <row r="30510" spans="17:17" x14ac:dyDescent="0.25">
      <c r="Q30510" s="30"/>
    </row>
    <row r="30511" spans="17:17" x14ac:dyDescent="0.25">
      <c r="Q30511" s="30"/>
    </row>
    <row r="30512" spans="17:17" x14ac:dyDescent="0.25">
      <c r="Q30512" s="30"/>
    </row>
    <row r="30513" spans="17:17" x14ac:dyDescent="0.25">
      <c r="Q30513" s="30"/>
    </row>
    <row r="30514" spans="17:17" x14ac:dyDescent="0.25">
      <c r="Q30514" s="30"/>
    </row>
    <row r="30515" spans="17:17" x14ac:dyDescent="0.25">
      <c r="Q30515" s="30"/>
    </row>
    <row r="30516" spans="17:17" x14ac:dyDescent="0.25">
      <c r="Q30516" s="30"/>
    </row>
    <row r="30517" spans="17:17" x14ac:dyDescent="0.25">
      <c r="Q30517" s="30"/>
    </row>
    <row r="30518" spans="17:17" x14ac:dyDescent="0.25">
      <c r="Q30518" s="30"/>
    </row>
    <row r="30519" spans="17:17" x14ac:dyDescent="0.25">
      <c r="Q30519" s="30"/>
    </row>
    <row r="30520" spans="17:17" x14ac:dyDescent="0.25">
      <c r="Q30520" s="30"/>
    </row>
    <row r="30521" spans="17:17" x14ac:dyDescent="0.25">
      <c r="Q30521" s="30"/>
    </row>
    <row r="30522" spans="17:17" x14ac:dyDescent="0.25">
      <c r="Q30522" s="30"/>
    </row>
    <row r="30523" spans="17:17" x14ac:dyDescent="0.25">
      <c r="Q30523" s="30"/>
    </row>
    <row r="30524" spans="17:17" x14ac:dyDescent="0.25">
      <c r="Q30524" s="30"/>
    </row>
    <row r="30525" spans="17:17" x14ac:dyDescent="0.25">
      <c r="Q30525" s="30"/>
    </row>
    <row r="30526" spans="17:17" x14ac:dyDescent="0.25">
      <c r="Q30526" s="30"/>
    </row>
    <row r="30527" spans="17:17" x14ac:dyDescent="0.25">
      <c r="Q30527" s="30"/>
    </row>
    <row r="30528" spans="17:17" x14ac:dyDescent="0.25">
      <c r="Q30528" s="30"/>
    </row>
    <row r="30529" spans="17:17" x14ac:dyDescent="0.25">
      <c r="Q30529" s="30"/>
    </row>
    <row r="30530" spans="17:17" x14ac:dyDescent="0.25">
      <c r="Q30530" s="30"/>
    </row>
    <row r="30531" spans="17:17" x14ac:dyDescent="0.25">
      <c r="Q30531" s="30"/>
    </row>
    <row r="30532" spans="17:17" x14ac:dyDescent="0.25">
      <c r="Q30532" s="30"/>
    </row>
    <row r="30533" spans="17:17" x14ac:dyDescent="0.25">
      <c r="Q30533" s="30"/>
    </row>
    <row r="30534" spans="17:17" x14ac:dyDescent="0.25">
      <c r="Q30534" s="30"/>
    </row>
    <row r="30535" spans="17:17" x14ac:dyDescent="0.25">
      <c r="Q30535" s="30"/>
    </row>
    <row r="30536" spans="17:17" x14ac:dyDescent="0.25">
      <c r="Q30536" s="30"/>
    </row>
    <row r="30537" spans="17:17" x14ac:dyDescent="0.25">
      <c r="Q30537" s="30"/>
    </row>
    <row r="30538" spans="17:17" x14ac:dyDescent="0.25">
      <c r="Q30538" s="30"/>
    </row>
    <row r="30539" spans="17:17" x14ac:dyDescent="0.25">
      <c r="Q30539" s="30"/>
    </row>
    <row r="30540" spans="17:17" x14ac:dyDescent="0.25">
      <c r="Q30540" s="30"/>
    </row>
    <row r="30541" spans="17:17" x14ac:dyDescent="0.25">
      <c r="Q30541" s="30"/>
    </row>
    <row r="30542" spans="17:17" x14ac:dyDescent="0.25">
      <c r="Q30542" s="30"/>
    </row>
    <row r="30543" spans="17:17" x14ac:dyDescent="0.25">
      <c r="Q30543" s="30"/>
    </row>
    <row r="30544" spans="17:17" x14ac:dyDescent="0.25">
      <c r="Q30544" s="30"/>
    </row>
    <row r="30545" spans="17:17" x14ac:dyDescent="0.25">
      <c r="Q30545" s="30"/>
    </row>
    <row r="30546" spans="17:17" x14ac:dyDescent="0.25">
      <c r="Q30546" s="30"/>
    </row>
    <row r="30547" spans="17:17" x14ac:dyDescent="0.25">
      <c r="Q30547" s="30"/>
    </row>
    <row r="30548" spans="17:17" x14ac:dyDescent="0.25">
      <c r="Q30548" s="30"/>
    </row>
    <row r="30549" spans="17:17" x14ac:dyDescent="0.25">
      <c r="Q30549" s="30"/>
    </row>
    <row r="30550" spans="17:17" x14ac:dyDescent="0.25">
      <c r="Q30550" s="30"/>
    </row>
    <row r="30551" spans="17:17" x14ac:dyDescent="0.25">
      <c r="Q30551" s="30"/>
    </row>
    <row r="30552" spans="17:17" x14ac:dyDescent="0.25">
      <c r="Q30552" s="30"/>
    </row>
    <row r="30553" spans="17:17" x14ac:dyDescent="0.25">
      <c r="Q30553" s="30"/>
    </row>
    <row r="30554" spans="17:17" x14ac:dyDescent="0.25">
      <c r="Q30554" s="30"/>
    </row>
    <row r="30555" spans="17:17" x14ac:dyDescent="0.25">
      <c r="Q30555" s="30"/>
    </row>
    <row r="30556" spans="17:17" x14ac:dyDescent="0.25">
      <c r="Q30556" s="30"/>
    </row>
    <row r="30557" spans="17:17" x14ac:dyDescent="0.25">
      <c r="Q30557" s="30"/>
    </row>
    <row r="30558" spans="17:17" x14ac:dyDescent="0.25">
      <c r="Q30558" s="30"/>
    </row>
    <row r="30559" spans="17:17" x14ac:dyDescent="0.25">
      <c r="Q30559" s="30"/>
    </row>
    <row r="30560" spans="17:17" x14ac:dyDescent="0.25">
      <c r="Q30560" s="30"/>
    </row>
    <row r="30561" spans="17:17" x14ac:dyDescent="0.25">
      <c r="Q30561" s="30"/>
    </row>
    <row r="30562" spans="17:17" x14ac:dyDescent="0.25">
      <c r="Q30562" s="30"/>
    </row>
    <row r="30563" spans="17:17" x14ac:dyDescent="0.25">
      <c r="Q30563" s="30"/>
    </row>
    <row r="30564" spans="17:17" x14ac:dyDescent="0.25">
      <c r="Q30564" s="30"/>
    </row>
    <row r="30565" spans="17:17" x14ac:dyDescent="0.25">
      <c r="Q30565" s="30"/>
    </row>
    <row r="30566" spans="17:17" x14ac:dyDescent="0.25">
      <c r="Q30566" s="30"/>
    </row>
    <row r="30567" spans="17:17" x14ac:dyDescent="0.25">
      <c r="Q30567" s="30"/>
    </row>
    <row r="30568" spans="17:17" x14ac:dyDescent="0.25">
      <c r="Q30568" s="30"/>
    </row>
    <row r="30569" spans="17:17" x14ac:dyDescent="0.25">
      <c r="Q30569" s="30"/>
    </row>
    <row r="30570" spans="17:17" x14ac:dyDescent="0.25">
      <c r="Q30570" s="30"/>
    </row>
    <row r="30571" spans="17:17" x14ac:dyDescent="0.25">
      <c r="Q30571" s="30"/>
    </row>
    <row r="30572" spans="17:17" x14ac:dyDescent="0.25">
      <c r="Q30572" s="30"/>
    </row>
    <row r="30573" spans="17:17" x14ac:dyDescent="0.25">
      <c r="Q30573" s="30"/>
    </row>
    <row r="30574" spans="17:17" x14ac:dyDescent="0.25">
      <c r="Q30574" s="30"/>
    </row>
    <row r="30575" spans="17:17" x14ac:dyDescent="0.25">
      <c r="Q30575" s="30"/>
    </row>
    <row r="30576" spans="17:17" x14ac:dyDescent="0.25">
      <c r="Q30576" s="30"/>
    </row>
    <row r="30577" spans="17:17" x14ac:dyDescent="0.25">
      <c r="Q30577" s="30"/>
    </row>
    <row r="30578" spans="17:17" x14ac:dyDescent="0.25">
      <c r="Q30578" s="30"/>
    </row>
    <row r="30579" spans="17:17" x14ac:dyDescent="0.25">
      <c r="Q30579" s="30"/>
    </row>
    <row r="30580" spans="17:17" x14ac:dyDescent="0.25">
      <c r="Q30580" s="30"/>
    </row>
    <row r="30581" spans="17:17" x14ac:dyDescent="0.25">
      <c r="Q30581" s="30"/>
    </row>
    <row r="30582" spans="17:17" x14ac:dyDescent="0.25">
      <c r="Q30582" s="30"/>
    </row>
    <row r="30583" spans="17:17" x14ac:dyDescent="0.25">
      <c r="Q30583" s="30"/>
    </row>
    <row r="30584" spans="17:17" x14ac:dyDescent="0.25">
      <c r="Q30584" s="30"/>
    </row>
    <row r="30585" spans="17:17" x14ac:dyDescent="0.25">
      <c r="Q30585" s="30"/>
    </row>
    <row r="30586" spans="17:17" x14ac:dyDescent="0.25">
      <c r="Q30586" s="30"/>
    </row>
    <row r="30587" spans="17:17" x14ac:dyDescent="0.25">
      <c r="Q30587" s="30"/>
    </row>
    <row r="30588" spans="17:17" x14ac:dyDescent="0.25">
      <c r="Q30588" s="30"/>
    </row>
    <row r="30589" spans="17:17" x14ac:dyDescent="0.25">
      <c r="Q30589" s="30"/>
    </row>
    <row r="30590" spans="17:17" x14ac:dyDescent="0.25">
      <c r="Q30590" s="30"/>
    </row>
    <row r="30591" spans="17:17" x14ac:dyDescent="0.25">
      <c r="Q30591" s="30"/>
    </row>
    <row r="30592" spans="17:17" x14ac:dyDescent="0.25">
      <c r="Q30592" s="30"/>
    </row>
    <row r="30593" spans="17:17" x14ac:dyDescent="0.25">
      <c r="Q30593" s="30"/>
    </row>
    <row r="30594" spans="17:17" x14ac:dyDescent="0.25">
      <c r="Q30594" s="30"/>
    </row>
    <row r="30595" spans="17:17" x14ac:dyDescent="0.25">
      <c r="Q30595" s="30"/>
    </row>
    <row r="30596" spans="17:17" x14ac:dyDescent="0.25">
      <c r="Q30596" s="30"/>
    </row>
    <row r="30597" spans="17:17" x14ac:dyDescent="0.25">
      <c r="Q30597" s="30"/>
    </row>
    <row r="30598" spans="17:17" x14ac:dyDescent="0.25">
      <c r="Q30598" s="30"/>
    </row>
    <row r="30599" spans="17:17" x14ac:dyDescent="0.25">
      <c r="Q30599" s="30"/>
    </row>
    <row r="30600" spans="17:17" x14ac:dyDescent="0.25">
      <c r="Q30600" s="30"/>
    </row>
    <row r="30601" spans="17:17" x14ac:dyDescent="0.25">
      <c r="Q30601" s="30"/>
    </row>
    <row r="30602" spans="17:17" x14ac:dyDescent="0.25">
      <c r="Q30602" s="30"/>
    </row>
    <row r="30603" spans="17:17" x14ac:dyDescent="0.25">
      <c r="Q30603" s="30"/>
    </row>
    <row r="30604" spans="17:17" x14ac:dyDescent="0.25">
      <c r="Q30604" s="30"/>
    </row>
    <row r="30605" spans="17:17" x14ac:dyDescent="0.25">
      <c r="Q30605" s="30"/>
    </row>
    <row r="30606" spans="17:17" x14ac:dyDescent="0.25">
      <c r="Q30606" s="30"/>
    </row>
    <row r="30607" spans="17:17" x14ac:dyDescent="0.25">
      <c r="Q30607" s="30"/>
    </row>
    <row r="30608" spans="17:17" x14ac:dyDescent="0.25">
      <c r="Q30608" s="30"/>
    </row>
    <row r="30609" spans="17:17" x14ac:dyDescent="0.25">
      <c r="Q30609" s="30"/>
    </row>
    <row r="30610" spans="17:17" x14ac:dyDescent="0.25">
      <c r="Q30610" s="30"/>
    </row>
    <row r="30611" spans="17:17" x14ac:dyDescent="0.25">
      <c r="Q30611" s="30"/>
    </row>
    <row r="30612" spans="17:17" x14ac:dyDescent="0.25">
      <c r="Q30612" s="30"/>
    </row>
    <row r="30613" spans="17:17" x14ac:dyDescent="0.25">
      <c r="Q30613" s="30"/>
    </row>
    <row r="30614" spans="17:17" x14ac:dyDescent="0.25">
      <c r="Q30614" s="30"/>
    </row>
    <row r="30615" spans="17:17" x14ac:dyDescent="0.25">
      <c r="Q30615" s="30"/>
    </row>
    <row r="30616" spans="17:17" x14ac:dyDescent="0.25">
      <c r="Q30616" s="30"/>
    </row>
    <row r="30617" spans="17:17" x14ac:dyDescent="0.25">
      <c r="Q30617" s="30"/>
    </row>
    <row r="30618" spans="17:17" x14ac:dyDescent="0.25">
      <c r="Q30618" s="30"/>
    </row>
    <row r="30619" spans="17:17" x14ac:dyDescent="0.25">
      <c r="Q30619" s="30"/>
    </row>
    <row r="30620" spans="17:17" x14ac:dyDescent="0.25">
      <c r="Q30620" s="30"/>
    </row>
    <row r="30621" spans="17:17" x14ac:dyDescent="0.25">
      <c r="Q30621" s="30"/>
    </row>
    <row r="30622" spans="17:17" x14ac:dyDescent="0.25">
      <c r="Q30622" s="30"/>
    </row>
    <row r="30623" spans="17:17" x14ac:dyDescent="0.25">
      <c r="Q30623" s="30"/>
    </row>
    <row r="30624" spans="17:17" x14ac:dyDescent="0.25">
      <c r="Q30624" s="30"/>
    </row>
    <row r="30625" spans="17:17" x14ac:dyDescent="0.25">
      <c r="Q30625" s="30"/>
    </row>
    <row r="30626" spans="17:17" x14ac:dyDescent="0.25">
      <c r="Q30626" s="30"/>
    </row>
    <row r="30627" spans="17:17" x14ac:dyDescent="0.25">
      <c r="Q30627" s="30"/>
    </row>
    <row r="30628" spans="17:17" x14ac:dyDescent="0.25">
      <c r="Q30628" s="30"/>
    </row>
    <row r="30629" spans="17:17" x14ac:dyDescent="0.25">
      <c r="Q30629" s="30"/>
    </row>
    <row r="30630" spans="17:17" x14ac:dyDescent="0.25">
      <c r="Q30630" s="30"/>
    </row>
    <row r="30631" spans="17:17" x14ac:dyDescent="0.25">
      <c r="Q30631" s="30"/>
    </row>
    <row r="30632" spans="17:17" x14ac:dyDescent="0.25">
      <c r="Q30632" s="30"/>
    </row>
    <row r="30633" spans="17:17" x14ac:dyDescent="0.25">
      <c r="Q30633" s="30"/>
    </row>
    <row r="30634" spans="17:17" x14ac:dyDescent="0.25">
      <c r="Q30634" s="30"/>
    </row>
    <row r="30635" spans="17:17" x14ac:dyDescent="0.25">
      <c r="Q30635" s="30"/>
    </row>
    <row r="30636" spans="17:17" x14ac:dyDescent="0.25">
      <c r="Q30636" s="30"/>
    </row>
    <row r="30637" spans="17:17" x14ac:dyDescent="0.25">
      <c r="Q30637" s="30"/>
    </row>
    <row r="30638" spans="17:17" x14ac:dyDescent="0.25">
      <c r="Q30638" s="30"/>
    </row>
    <row r="30639" spans="17:17" x14ac:dyDescent="0.25">
      <c r="Q30639" s="30"/>
    </row>
    <row r="30640" spans="17:17" x14ac:dyDescent="0.25">
      <c r="Q30640" s="30"/>
    </row>
    <row r="30641" spans="17:17" x14ac:dyDescent="0.25">
      <c r="Q30641" s="30"/>
    </row>
    <row r="30642" spans="17:17" x14ac:dyDescent="0.25">
      <c r="Q30642" s="30"/>
    </row>
    <row r="30643" spans="17:17" x14ac:dyDescent="0.25">
      <c r="Q30643" s="30"/>
    </row>
    <row r="30644" spans="17:17" x14ac:dyDescent="0.25">
      <c r="Q30644" s="30"/>
    </row>
    <row r="30645" spans="17:17" x14ac:dyDescent="0.25">
      <c r="Q30645" s="30"/>
    </row>
    <row r="30646" spans="17:17" x14ac:dyDescent="0.25">
      <c r="Q30646" s="30"/>
    </row>
    <row r="30647" spans="17:17" x14ac:dyDescent="0.25">
      <c r="Q30647" s="30"/>
    </row>
    <row r="30648" spans="17:17" x14ac:dyDescent="0.25">
      <c r="Q30648" s="30"/>
    </row>
    <row r="30649" spans="17:17" x14ac:dyDescent="0.25">
      <c r="Q30649" s="30"/>
    </row>
    <row r="30650" spans="17:17" x14ac:dyDescent="0.25">
      <c r="Q30650" s="30"/>
    </row>
    <row r="30651" spans="17:17" x14ac:dyDescent="0.25">
      <c r="Q30651" s="30"/>
    </row>
    <row r="30652" spans="17:17" x14ac:dyDescent="0.25">
      <c r="Q30652" s="30"/>
    </row>
    <row r="30653" spans="17:17" x14ac:dyDescent="0.25">
      <c r="Q30653" s="30"/>
    </row>
    <row r="30654" spans="17:17" x14ac:dyDescent="0.25">
      <c r="Q30654" s="30"/>
    </row>
    <row r="30655" spans="17:17" x14ac:dyDescent="0.25">
      <c r="Q30655" s="30"/>
    </row>
    <row r="30656" spans="17:17" x14ac:dyDescent="0.25">
      <c r="Q30656" s="30"/>
    </row>
    <row r="30657" spans="17:17" x14ac:dyDescent="0.25">
      <c r="Q30657" s="30"/>
    </row>
    <row r="30658" spans="17:17" x14ac:dyDescent="0.25">
      <c r="Q30658" s="30"/>
    </row>
    <row r="30659" spans="17:17" x14ac:dyDescent="0.25">
      <c r="Q30659" s="30"/>
    </row>
    <row r="30660" spans="17:17" x14ac:dyDescent="0.25">
      <c r="Q30660" s="30"/>
    </row>
    <row r="30661" spans="17:17" x14ac:dyDescent="0.25">
      <c r="Q30661" s="30"/>
    </row>
    <row r="30662" spans="17:17" x14ac:dyDescent="0.25">
      <c r="Q30662" s="30"/>
    </row>
    <row r="30663" spans="17:17" x14ac:dyDescent="0.25">
      <c r="Q30663" s="30"/>
    </row>
    <row r="30664" spans="17:17" x14ac:dyDescent="0.25">
      <c r="Q30664" s="30"/>
    </row>
    <row r="30665" spans="17:17" x14ac:dyDescent="0.25">
      <c r="Q30665" s="30"/>
    </row>
    <row r="30666" spans="17:17" x14ac:dyDescent="0.25">
      <c r="Q30666" s="30"/>
    </row>
    <row r="30667" spans="17:17" x14ac:dyDescent="0.25">
      <c r="Q30667" s="30"/>
    </row>
    <row r="30668" spans="17:17" x14ac:dyDescent="0.25">
      <c r="Q30668" s="30"/>
    </row>
    <row r="30669" spans="17:17" x14ac:dyDescent="0.25">
      <c r="Q30669" s="30"/>
    </row>
    <row r="30670" spans="17:17" x14ac:dyDescent="0.25">
      <c r="Q30670" s="30"/>
    </row>
    <row r="30671" spans="17:17" x14ac:dyDescent="0.25">
      <c r="Q30671" s="30"/>
    </row>
    <row r="30672" spans="17:17" x14ac:dyDescent="0.25">
      <c r="Q30672" s="30"/>
    </row>
    <row r="30673" spans="17:17" x14ac:dyDescent="0.25">
      <c r="Q30673" s="30"/>
    </row>
    <row r="30674" spans="17:17" x14ac:dyDescent="0.25">
      <c r="Q30674" s="30"/>
    </row>
    <row r="30675" spans="17:17" x14ac:dyDescent="0.25">
      <c r="Q30675" s="30"/>
    </row>
    <row r="30676" spans="17:17" x14ac:dyDescent="0.25">
      <c r="Q30676" s="30"/>
    </row>
    <row r="30677" spans="17:17" x14ac:dyDescent="0.25">
      <c r="Q30677" s="30"/>
    </row>
    <row r="30678" spans="17:17" x14ac:dyDescent="0.25">
      <c r="Q30678" s="30"/>
    </row>
    <row r="30679" spans="17:17" x14ac:dyDescent="0.25">
      <c r="Q30679" s="30"/>
    </row>
    <row r="30680" spans="17:17" x14ac:dyDescent="0.25">
      <c r="Q30680" s="30"/>
    </row>
    <row r="30681" spans="17:17" x14ac:dyDescent="0.25">
      <c r="Q30681" s="30"/>
    </row>
    <row r="30682" spans="17:17" x14ac:dyDescent="0.25">
      <c r="Q30682" s="30"/>
    </row>
    <row r="30683" spans="17:17" x14ac:dyDescent="0.25">
      <c r="Q30683" s="30"/>
    </row>
    <row r="30684" spans="17:17" x14ac:dyDescent="0.25">
      <c r="Q30684" s="30"/>
    </row>
    <row r="30685" spans="17:17" x14ac:dyDescent="0.25">
      <c r="Q30685" s="30"/>
    </row>
    <row r="30686" spans="17:17" x14ac:dyDescent="0.25">
      <c r="Q30686" s="30"/>
    </row>
    <row r="30687" spans="17:17" x14ac:dyDescent="0.25">
      <c r="Q30687" s="30"/>
    </row>
    <row r="30688" spans="17:17" x14ac:dyDescent="0.25">
      <c r="Q30688" s="30"/>
    </row>
    <row r="30689" spans="17:17" x14ac:dyDescent="0.25">
      <c r="Q30689" s="30"/>
    </row>
    <row r="30690" spans="17:17" x14ac:dyDescent="0.25">
      <c r="Q30690" s="30"/>
    </row>
    <row r="30691" spans="17:17" x14ac:dyDescent="0.25">
      <c r="Q30691" s="30"/>
    </row>
    <row r="30692" spans="17:17" x14ac:dyDescent="0.25">
      <c r="Q30692" s="30"/>
    </row>
    <row r="30693" spans="17:17" x14ac:dyDescent="0.25">
      <c r="Q30693" s="30"/>
    </row>
    <row r="30694" spans="17:17" x14ac:dyDescent="0.25">
      <c r="Q30694" s="30"/>
    </row>
    <row r="30695" spans="17:17" x14ac:dyDescent="0.25">
      <c r="Q30695" s="30"/>
    </row>
    <row r="30696" spans="17:17" x14ac:dyDescent="0.25">
      <c r="Q30696" s="30"/>
    </row>
    <row r="30697" spans="17:17" x14ac:dyDescent="0.25">
      <c r="Q30697" s="30"/>
    </row>
    <row r="30698" spans="17:17" x14ac:dyDescent="0.25">
      <c r="Q30698" s="30"/>
    </row>
    <row r="30699" spans="17:17" x14ac:dyDescent="0.25">
      <c r="Q30699" s="30"/>
    </row>
    <row r="30700" spans="17:17" x14ac:dyDescent="0.25">
      <c r="Q30700" s="30"/>
    </row>
    <row r="30701" spans="17:17" x14ac:dyDescent="0.25">
      <c r="Q30701" s="30"/>
    </row>
    <row r="30702" spans="17:17" x14ac:dyDescent="0.25">
      <c r="Q30702" s="30"/>
    </row>
    <row r="30703" spans="17:17" x14ac:dyDescent="0.25">
      <c r="Q30703" s="30"/>
    </row>
    <row r="30704" spans="17:17" x14ac:dyDescent="0.25">
      <c r="Q30704" s="30"/>
    </row>
    <row r="30705" spans="17:17" x14ac:dyDescent="0.25">
      <c r="Q30705" s="30"/>
    </row>
    <row r="30706" spans="17:17" x14ac:dyDescent="0.25">
      <c r="Q30706" s="30"/>
    </row>
    <row r="30707" spans="17:17" x14ac:dyDescent="0.25">
      <c r="Q30707" s="30"/>
    </row>
    <row r="30708" spans="17:17" x14ac:dyDescent="0.25">
      <c r="Q30708" s="30"/>
    </row>
    <row r="30709" spans="17:17" x14ac:dyDescent="0.25">
      <c r="Q30709" s="30"/>
    </row>
    <row r="30710" spans="17:17" x14ac:dyDescent="0.25">
      <c r="Q30710" s="30"/>
    </row>
    <row r="30711" spans="17:17" x14ac:dyDescent="0.25">
      <c r="Q30711" s="30"/>
    </row>
    <row r="30712" spans="17:17" x14ac:dyDescent="0.25">
      <c r="Q30712" s="30"/>
    </row>
    <row r="30713" spans="17:17" x14ac:dyDescent="0.25">
      <c r="Q30713" s="30"/>
    </row>
    <row r="30714" spans="17:17" x14ac:dyDescent="0.25">
      <c r="Q30714" s="30"/>
    </row>
    <row r="30715" spans="17:17" x14ac:dyDescent="0.25">
      <c r="Q30715" s="30"/>
    </row>
    <row r="30716" spans="17:17" x14ac:dyDescent="0.25">
      <c r="Q30716" s="30"/>
    </row>
    <row r="30717" spans="17:17" x14ac:dyDescent="0.25">
      <c r="Q30717" s="30"/>
    </row>
    <row r="30718" spans="17:17" x14ac:dyDescent="0.25">
      <c r="Q30718" s="30"/>
    </row>
    <row r="30719" spans="17:17" x14ac:dyDescent="0.25">
      <c r="Q30719" s="30"/>
    </row>
    <row r="30720" spans="17:17" x14ac:dyDescent="0.25">
      <c r="Q30720" s="30"/>
    </row>
    <row r="30721" spans="17:17" x14ac:dyDescent="0.25">
      <c r="Q30721" s="30"/>
    </row>
    <row r="30722" spans="17:17" x14ac:dyDescent="0.25">
      <c r="Q30722" s="30"/>
    </row>
    <row r="30723" spans="17:17" x14ac:dyDescent="0.25">
      <c r="Q30723" s="30"/>
    </row>
    <row r="30724" spans="17:17" x14ac:dyDescent="0.25">
      <c r="Q30724" s="30"/>
    </row>
    <row r="30725" spans="17:17" x14ac:dyDescent="0.25">
      <c r="Q30725" s="30"/>
    </row>
    <row r="30726" spans="17:17" x14ac:dyDescent="0.25">
      <c r="Q30726" s="30"/>
    </row>
    <row r="30727" spans="17:17" x14ac:dyDescent="0.25">
      <c r="Q30727" s="30"/>
    </row>
    <row r="30728" spans="17:17" x14ac:dyDescent="0.25">
      <c r="Q30728" s="30"/>
    </row>
    <row r="30729" spans="17:17" x14ac:dyDescent="0.25">
      <c r="Q30729" s="30"/>
    </row>
    <row r="30730" spans="17:17" x14ac:dyDescent="0.25">
      <c r="Q30730" s="30"/>
    </row>
    <row r="30731" spans="17:17" x14ac:dyDescent="0.25">
      <c r="Q30731" s="30"/>
    </row>
    <row r="30732" spans="17:17" x14ac:dyDescent="0.25">
      <c r="Q30732" s="30"/>
    </row>
    <row r="30733" spans="17:17" x14ac:dyDescent="0.25">
      <c r="Q30733" s="30"/>
    </row>
    <row r="30734" spans="17:17" x14ac:dyDescent="0.25">
      <c r="Q30734" s="30"/>
    </row>
    <row r="30735" spans="17:17" x14ac:dyDescent="0.25">
      <c r="Q30735" s="30"/>
    </row>
    <row r="30736" spans="17:17" x14ac:dyDescent="0.25">
      <c r="Q30736" s="30"/>
    </row>
    <row r="30737" spans="17:17" x14ac:dyDescent="0.25">
      <c r="Q30737" s="30"/>
    </row>
    <row r="30738" spans="17:17" x14ac:dyDescent="0.25">
      <c r="Q30738" s="30"/>
    </row>
    <row r="30739" spans="17:17" x14ac:dyDescent="0.25">
      <c r="Q30739" s="30"/>
    </row>
    <row r="30740" spans="17:17" x14ac:dyDescent="0.25">
      <c r="Q30740" s="30"/>
    </row>
    <row r="30741" spans="17:17" x14ac:dyDescent="0.25">
      <c r="Q30741" s="30"/>
    </row>
    <row r="30742" spans="17:17" x14ac:dyDescent="0.25">
      <c r="Q30742" s="30"/>
    </row>
    <row r="30743" spans="17:17" x14ac:dyDescent="0.25">
      <c r="Q30743" s="30"/>
    </row>
    <row r="30744" spans="17:17" x14ac:dyDescent="0.25">
      <c r="Q30744" s="30"/>
    </row>
    <row r="30745" spans="17:17" x14ac:dyDescent="0.25">
      <c r="Q30745" s="30"/>
    </row>
    <row r="30746" spans="17:17" x14ac:dyDescent="0.25">
      <c r="Q30746" s="30"/>
    </row>
    <row r="30747" spans="17:17" x14ac:dyDescent="0.25">
      <c r="Q30747" s="30"/>
    </row>
    <row r="30748" spans="17:17" x14ac:dyDescent="0.25">
      <c r="Q30748" s="30"/>
    </row>
    <row r="30749" spans="17:17" x14ac:dyDescent="0.25">
      <c r="Q30749" s="30"/>
    </row>
    <row r="30750" spans="17:17" x14ac:dyDescent="0.25">
      <c r="Q30750" s="30"/>
    </row>
    <row r="30751" spans="17:17" x14ac:dyDescent="0.25">
      <c r="Q30751" s="30"/>
    </row>
    <row r="30752" spans="17:17" x14ac:dyDescent="0.25">
      <c r="Q30752" s="30"/>
    </row>
    <row r="30753" spans="17:17" x14ac:dyDescent="0.25">
      <c r="Q30753" s="30"/>
    </row>
    <row r="30754" spans="17:17" x14ac:dyDescent="0.25">
      <c r="Q30754" s="30"/>
    </row>
    <row r="30755" spans="17:17" x14ac:dyDescent="0.25">
      <c r="Q30755" s="30"/>
    </row>
    <row r="30756" spans="17:17" x14ac:dyDescent="0.25">
      <c r="Q30756" s="30"/>
    </row>
    <row r="30757" spans="17:17" x14ac:dyDescent="0.25">
      <c r="Q30757" s="30"/>
    </row>
    <row r="30758" spans="17:17" x14ac:dyDescent="0.25">
      <c r="Q30758" s="30"/>
    </row>
    <row r="30759" spans="17:17" x14ac:dyDescent="0.25">
      <c r="Q30759" s="30"/>
    </row>
    <row r="30760" spans="17:17" x14ac:dyDescent="0.25">
      <c r="Q30760" s="30"/>
    </row>
    <row r="30761" spans="17:17" x14ac:dyDescent="0.25">
      <c r="Q30761" s="30"/>
    </row>
    <row r="30762" spans="17:17" x14ac:dyDescent="0.25">
      <c r="Q30762" s="30"/>
    </row>
    <row r="30763" spans="17:17" x14ac:dyDescent="0.25">
      <c r="Q30763" s="30"/>
    </row>
    <row r="30764" spans="17:17" x14ac:dyDescent="0.25">
      <c r="Q30764" s="30"/>
    </row>
    <row r="30765" spans="17:17" x14ac:dyDescent="0.25">
      <c r="Q30765" s="30"/>
    </row>
    <row r="30766" spans="17:17" x14ac:dyDescent="0.25">
      <c r="Q30766" s="30"/>
    </row>
    <row r="30767" spans="17:17" x14ac:dyDescent="0.25">
      <c r="Q30767" s="30"/>
    </row>
    <row r="30768" spans="17:17" x14ac:dyDescent="0.25">
      <c r="Q30768" s="30"/>
    </row>
    <row r="30769" spans="17:17" x14ac:dyDescent="0.25">
      <c r="Q30769" s="30"/>
    </row>
    <row r="30770" spans="17:17" x14ac:dyDescent="0.25">
      <c r="Q30770" s="30"/>
    </row>
    <row r="30771" spans="17:17" x14ac:dyDescent="0.25">
      <c r="Q30771" s="30"/>
    </row>
    <row r="30772" spans="17:17" x14ac:dyDescent="0.25">
      <c r="Q30772" s="30"/>
    </row>
    <row r="30773" spans="17:17" x14ac:dyDescent="0.25">
      <c r="Q30773" s="30"/>
    </row>
    <row r="30774" spans="17:17" x14ac:dyDescent="0.25">
      <c r="Q30774" s="30"/>
    </row>
    <row r="30775" spans="17:17" x14ac:dyDescent="0.25">
      <c r="Q30775" s="30"/>
    </row>
    <row r="30776" spans="17:17" x14ac:dyDescent="0.25">
      <c r="Q30776" s="30"/>
    </row>
    <row r="30777" spans="17:17" x14ac:dyDescent="0.25">
      <c r="Q30777" s="30"/>
    </row>
    <row r="30778" spans="17:17" x14ac:dyDescent="0.25">
      <c r="Q30778" s="30"/>
    </row>
    <row r="30779" spans="17:17" x14ac:dyDescent="0.25">
      <c r="Q30779" s="30"/>
    </row>
    <row r="30780" spans="17:17" x14ac:dyDescent="0.25">
      <c r="Q30780" s="30"/>
    </row>
    <row r="30781" spans="17:17" x14ac:dyDescent="0.25">
      <c r="Q30781" s="30"/>
    </row>
    <row r="30782" spans="17:17" x14ac:dyDescent="0.25">
      <c r="Q30782" s="30"/>
    </row>
    <row r="30783" spans="17:17" x14ac:dyDescent="0.25">
      <c r="Q30783" s="30"/>
    </row>
    <row r="30784" spans="17:17" x14ac:dyDescent="0.25">
      <c r="Q30784" s="30"/>
    </row>
    <row r="30785" spans="17:17" x14ac:dyDescent="0.25">
      <c r="Q30785" s="30"/>
    </row>
    <row r="30786" spans="17:17" x14ac:dyDescent="0.25">
      <c r="Q30786" s="30"/>
    </row>
    <row r="30787" spans="17:17" x14ac:dyDescent="0.25">
      <c r="Q30787" s="30"/>
    </row>
    <row r="30788" spans="17:17" x14ac:dyDescent="0.25">
      <c r="Q30788" s="30"/>
    </row>
    <row r="30789" spans="17:17" x14ac:dyDescent="0.25">
      <c r="Q30789" s="30"/>
    </row>
    <row r="30790" spans="17:17" x14ac:dyDescent="0.25">
      <c r="Q30790" s="30"/>
    </row>
    <row r="30791" spans="17:17" x14ac:dyDescent="0.25">
      <c r="Q30791" s="30"/>
    </row>
    <row r="30792" spans="17:17" x14ac:dyDescent="0.25">
      <c r="Q30792" s="30"/>
    </row>
    <row r="30793" spans="17:17" x14ac:dyDescent="0.25">
      <c r="Q30793" s="30"/>
    </row>
    <row r="30794" spans="17:17" x14ac:dyDescent="0.25">
      <c r="Q30794" s="30"/>
    </row>
    <row r="30795" spans="17:17" x14ac:dyDescent="0.25">
      <c r="Q30795" s="30"/>
    </row>
    <row r="30796" spans="17:17" x14ac:dyDescent="0.25">
      <c r="Q30796" s="30"/>
    </row>
    <row r="30797" spans="17:17" x14ac:dyDescent="0.25">
      <c r="Q30797" s="30"/>
    </row>
    <row r="30798" spans="17:17" x14ac:dyDescent="0.25">
      <c r="Q30798" s="30"/>
    </row>
    <row r="30799" spans="17:17" x14ac:dyDescent="0.25">
      <c r="Q30799" s="30"/>
    </row>
    <row r="30800" spans="17:17" x14ac:dyDescent="0.25">
      <c r="Q30800" s="30"/>
    </row>
    <row r="30801" spans="17:17" x14ac:dyDescent="0.25">
      <c r="Q30801" s="30"/>
    </row>
    <row r="30802" spans="17:17" x14ac:dyDescent="0.25">
      <c r="Q30802" s="30"/>
    </row>
    <row r="30803" spans="17:17" x14ac:dyDescent="0.25">
      <c r="Q30803" s="30"/>
    </row>
    <row r="30804" spans="17:17" x14ac:dyDescent="0.25">
      <c r="Q30804" s="30"/>
    </row>
    <row r="30805" spans="17:17" x14ac:dyDescent="0.25">
      <c r="Q30805" s="30"/>
    </row>
    <row r="30806" spans="17:17" x14ac:dyDescent="0.25">
      <c r="Q30806" s="30"/>
    </row>
    <row r="30807" spans="17:17" x14ac:dyDescent="0.25">
      <c r="Q30807" s="30"/>
    </row>
    <row r="30808" spans="17:17" x14ac:dyDescent="0.25">
      <c r="Q30808" s="30"/>
    </row>
    <row r="30809" spans="17:17" x14ac:dyDescent="0.25">
      <c r="Q30809" s="30"/>
    </row>
    <row r="30810" spans="17:17" x14ac:dyDescent="0.25">
      <c r="Q30810" s="30"/>
    </row>
    <row r="30811" spans="17:17" x14ac:dyDescent="0.25">
      <c r="Q30811" s="30"/>
    </row>
    <row r="30812" spans="17:17" x14ac:dyDescent="0.25">
      <c r="Q30812" s="30"/>
    </row>
    <row r="30813" spans="17:17" x14ac:dyDescent="0.25">
      <c r="Q30813" s="30"/>
    </row>
    <row r="30814" spans="17:17" x14ac:dyDescent="0.25">
      <c r="Q30814" s="30"/>
    </row>
    <row r="30815" spans="17:17" x14ac:dyDescent="0.25">
      <c r="Q30815" s="30"/>
    </row>
    <row r="30816" spans="17:17" x14ac:dyDescent="0.25">
      <c r="Q30816" s="30"/>
    </row>
    <row r="30817" spans="17:17" x14ac:dyDescent="0.25">
      <c r="Q30817" s="30"/>
    </row>
    <row r="30818" spans="17:17" x14ac:dyDescent="0.25">
      <c r="Q30818" s="30"/>
    </row>
    <row r="30819" spans="17:17" x14ac:dyDescent="0.25">
      <c r="Q30819" s="30"/>
    </row>
    <row r="30820" spans="17:17" x14ac:dyDescent="0.25">
      <c r="Q30820" s="30"/>
    </row>
    <row r="30821" spans="17:17" x14ac:dyDescent="0.25">
      <c r="Q30821" s="30"/>
    </row>
    <row r="30822" spans="17:17" x14ac:dyDescent="0.25">
      <c r="Q30822" s="30"/>
    </row>
    <row r="30823" spans="17:17" x14ac:dyDescent="0.25">
      <c r="Q30823" s="30"/>
    </row>
    <row r="30824" spans="17:17" x14ac:dyDescent="0.25">
      <c r="Q30824" s="30"/>
    </row>
    <row r="30825" spans="17:17" x14ac:dyDescent="0.25">
      <c r="Q30825" s="30"/>
    </row>
    <row r="30826" spans="17:17" x14ac:dyDescent="0.25">
      <c r="Q30826" s="30"/>
    </row>
    <row r="30827" spans="17:17" x14ac:dyDescent="0.25">
      <c r="Q30827" s="30"/>
    </row>
    <row r="30828" spans="17:17" x14ac:dyDescent="0.25">
      <c r="Q30828" s="30"/>
    </row>
    <row r="30829" spans="17:17" x14ac:dyDescent="0.25">
      <c r="Q30829" s="30"/>
    </row>
    <row r="30830" spans="17:17" x14ac:dyDescent="0.25">
      <c r="Q30830" s="30"/>
    </row>
    <row r="30831" spans="17:17" x14ac:dyDescent="0.25">
      <c r="Q30831" s="30"/>
    </row>
    <row r="30832" spans="17:17" x14ac:dyDescent="0.25">
      <c r="Q30832" s="30"/>
    </row>
    <row r="30833" spans="17:17" x14ac:dyDescent="0.25">
      <c r="Q30833" s="30"/>
    </row>
    <row r="30834" spans="17:17" x14ac:dyDescent="0.25">
      <c r="Q30834" s="30"/>
    </row>
    <row r="30835" spans="17:17" x14ac:dyDescent="0.25">
      <c r="Q30835" s="30"/>
    </row>
    <row r="30836" spans="17:17" x14ac:dyDescent="0.25">
      <c r="Q30836" s="30"/>
    </row>
    <row r="30837" spans="17:17" x14ac:dyDescent="0.25">
      <c r="Q30837" s="30"/>
    </row>
    <row r="30838" spans="17:17" x14ac:dyDescent="0.25">
      <c r="Q30838" s="30"/>
    </row>
    <row r="30839" spans="17:17" x14ac:dyDescent="0.25">
      <c r="Q30839" s="30"/>
    </row>
    <row r="30840" spans="17:17" x14ac:dyDescent="0.25">
      <c r="Q30840" s="30"/>
    </row>
    <row r="30841" spans="17:17" x14ac:dyDescent="0.25">
      <c r="Q30841" s="30"/>
    </row>
    <row r="30842" spans="17:17" x14ac:dyDescent="0.25">
      <c r="Q30842" s="30"/>
    </row>
    <row r="30843" spans="17:17" x14ac:dyDescent="0.25">
      <c r="Q30843" s="30"/>
    </row>
    <row r="30844" spans="17:17" x14ac:dyDescent="0.25">
      <c r="Q30844" s="30"/>
    </row>
    <row r="30845" spans="17:17" x14ac:dyDescent="0.25">
      <c r="Q30845" s="30"/>
    </row>
    <row r="30846" spans="17:17" x14ac:dyDescent="0.25">
      <c r="Q30846" s="30"/>
    </row>
    <row r="30847" spans="17:17" x14ac:dyDescent="0.25">
      <c r="Q30847" s="30"/>
    </row>
    <row r="30848" spans="17:17" x14ac:dyDescent="0.25">
      <c r="Q30848" s="30"/>
    </row>
    <row r="30849" spans="17:17" x14ac:dyDescent="0.25">
      <c r="Q30849" s="30"/>
    </row>
    <row r="30850" spans="17:17" x14ac:dyDescent="0.25">
      <c r="Q30850" s="30"/>
    </row>
    <row r="30851" spans="17:17" x14ac:dyDescent="0.25">
      <c r="Q30851" s="30"/>
    </row>
    <row r="30852" spans="17:17" x14ac:dyDescent="0.25">
      <c r="Q30852" s="30"/>
    </row>
    <row r="30853" spans="17:17" x14ac:dyDescent="0.25">
      <c r="Q30853" s="30"/>
    </row>
    <row r="30854" spans="17:17" x14ac:dyDescent="0.25">
      <c r="Q30854" s="30"/>
    </row>
    <row r="30855" spans="17:17" x14ac:dyDescent="0.25">
      <c r="Q30855" s="30"/>
    </row>
    <row r="30856" spans="17:17" x14ac:dyDescent="0.25">
      <c r="Q30856" s="30"/>
    </row>
    <row r="30857" spans="17:17" x14ac:dyDescent="0.25">
      <c r="Q30857" s="30"/>
    </row>
    <row r="30858" spans="17:17" x14ac:dyDescent="0.25">
      <c r="Q30858" s="30"/>
    </row>
    <row r="30859" spans="17:17" x14ac:dyDescent="0.25">
      <c r="Q30859" s="30"/>
    </row>
    <row r="30860" spans="17:17" x14ac:dyDescent="0.25">
      <c r="Q30860" s="30"/>
    </row>
    <row r="30861" spans="17:17" x14ac:dyDescent="0.25">
      <c r="Q30861" s="30"/>
    </row>
    <row r="30862" spans="17:17" x14ac:dyDescent="0.25">
      <c r="Q30862" s="30"/>
    </row>
    <row r="30863" spans="17:17" x14ac:dyDescent="0.25">
      <c r="Q30863" s="30"/>
    </row>
    <row r="30864" spans="17:17" x14ac:dyDescent="0.25">
      <c r="Q30864" s="30"/>
    </row>
    <row r="30865" spans="17:17" x14ac:dyDescent="0.25">
      <c r="Q30865" s="30"/>
    </row>
    <row r="30866" spans="17:17" x14ac:dyDescent="0.25">
      <c r="Q30866" s="30"/>
    </row>
    <row r="30867" spans="17:17" x14ac:dyDescent="0.25">
      <c r="Q30867" s="30"/>
    </row>
    <row r="30868" spans="17:17" x14ac:dyDescent="0.25">
      <c r="Q30868" s="30"/>
    </row>
    <row r="30869" spans="17:17" x14ac:dyDescent="0.25">
      <c r="Q30869" s="30"/>
    </row>
    <row r="30870" spans="17:17" x14ac:dyDescent="0.25">
      <c r="Q30870" s="30"/>
    </row>
    <row r="30871" spans="17:17" x14ac:dyDescent="0.25">
      <c r="Q30871" s="30"/>
    </row>
    <row r="30872" spans="17:17" x14ac:dyDescent="0.25">
      <c r="Q30872" s="30"/>
    </row>
    <row r="30873" spans="17:17" x14ac:dyDescent="0.25">
      <c r="Q30873" s="30"/>
    </row>
    <row r="30874" spans="17:17" x14ac:dyDescent="0.25">
      <c r="Q30874" s="30"/>
    </row>
    <row r="30875" spans="17:17" x14ac:dyDescent="0.25">
      <c r="Q30875" s="30"/>
    </row>
    <row r="30876" spans="17:17" x14ac:dyDescent="0.25">
      <c r="Q30876" s="30"/>
    </row>
    <row r="30877" spans="17:17" x14ac:dyDescent="0.25">
      <c r="Q30877" s="30"/>
    </row>
    <row r="30878" spans="17:17" x14ac:dyDescent="0.25">
      <c r="Q30878" s="30"/>
    </row>
    <row r="30879" spans="17:17" x14ac:dyDescent="0.25">
      <c r="Q30879" s="30"/>
    </row>
    <row r="30880" spans="17:17" x14ac:dyDescent="0.25">
      <c r="Q30880" s="30"/>
    </row>
    <row r="30881" spans="17:17" x14ac:dyDescent="0.25">
      <c r="Q30881" s="30"/>
    </row>
    <row r="30882" spans="17:17" x14ac:dyDescent="0.25">
      <c r="Q30882" s="30"/>
    </row>
    <row r="30883" spans="17:17" x14ac:dyDescent="0.25">
      <c r="Q30883" s="30"/>
    </row>
    <row r="30884" spans="17:17" x14ac:dyDescent="0.25">
      <c r="Q30884" s="30"/>
    </row>
    <row r="30885" spans="17:17" x14ac:dyDescent="0.25">
      <c r="Q30885" s="30"/>
    </row>
    <row r="30886" spans="17:17" x14ac:dyDescent="0.25">
      <c r="Q30886" s="30"/>
    </row>
    <row r="30887" spans="17:17" x14ac:dyDescent="0.25">
      <c r="Q30887" s="30"/>
    </row>
    <row r="30888" spans="17:17" x14ac:dyDescent="0.25">
      <c r="Q30888" s="30"/>
    </row>
    <row r="30889" spans="17:17" x14ac:dyDescent="0.25">
      <c r="Q30889" s="30"/>
    </row>
    <row r="30890" spans="17:17" x14ac:dyDescent="0.25">
      <c r="Q30890" s="30"/>
    </row>
    <row r="30891" spans="17:17" x14ac:dyDescent="0.25">
      <c r="Q30891" s="30"/>
    </row>
    <row r="30892" spans="17:17" x14ac:dyDescent="0.25">
      <c r="Q30892" s="30"/>
    </row>
    <row r="30893" spans="17:17" x14ac:dyDescent="0.25">
      <c r="Q30893" s="30"/>
    </row>
    <row r="30894" spans="17:17" x14ac:dyDescent="0.25">
      <c r="Q30894" s="30"/>
    </row>
    <row r="30895" spans="17:17" x14ac:dyDescent="0.25">
      <c r="Q30895" s="30"/>
    </row>
    <row r="30896" spans="17:17" x14ac:dyDescent="0.25">
      <c r="Q30896" s="30"/>
    </row>
    <row r="30897" spans="17:17" x14ac:dyDescent="0.25">
      <c r="Q30897" s="30"/>
    </row>
    <row r="30898" spans="17:17" x14ac:dyDescent="0.25">
      <c r="Q30898" s="30"/>
    </row>
    <row r="30899" spans="17:17" x14ac:dyDescent="0.25">
      <c r="Q30899" s="30"/>
    </row>
    <row r="30900" spans="17:17" x14ac:dyDescent="0.25">
      <c r="Q30900" s="30"/>
    </row>
    <row r="30901" spans="17:17" x14ac:dyDescent="0.25">
      <c r="Q30901" s="30"/>
    </row>
    <row r="30902" spans="17:17" x14ac:dyDescent="0.25">
      <c r="Q30902" s="30"/>
    </row>
    <row r="30903" spans="17:17" x14ac:dyDescent="0.25">
      <c r="Q30903" s="30"/>
    </row>
    <row r="30904" spans="17:17" x14ac:dyDescent="0.25">
      <c r="Q30904" s="30"/>
    </row>
    <row r="30905" spans="17:17" x14ac:dyDescent="0.25">
      <c r="Q30905" s="30"/>
    </row>
    <row r="30906" spans="17:17" x14ac:dyDescent="0.25">
      <c r="Q30906" s="30"/>
    </row>
    <row r="30907" spans="17:17" x14ac:dyDescent="0.25">
      <c r="Q30907" s="30"/>
    </row>
    <row r="30908" spans="17:17" x14ac:dyDescent="0.25">
      <c r="Q30908" s="30"/>
    </row>
    <row r="30909" spans="17:17" x14ac:dyDescent="0.25">
      <c r="Q30909" s="30"/>
    </row>
    <row r="30910" spans="17:17" x14ac:dyDescent="0.25">
      <c r="Q30910" s="30"/>
    </row>
    <row r="30911" spans="17:17" x14ac:dyDescent="0.25">
      <c r="Q30911" s="30"/>
    </row>
    <row r="30912" spans="17:17" x14ac:dyDescent="0.25">
      <c r="Q30912" s="30"/>
    </row>
    <row r="30913" spans="17:17" x14ac:dyDescent="0.25">
      <c r="Q30913" s="30"/>
    </row>
    <row r="30914" spans="17:17" x14ac:dyDescent="0.25">
      <c r="Q30914" s="30"/>
    </row>
    <row r="30915" spans="17:17" x14ac:dyDescent="0.25">
      <c r="Q30915" s="30"/>
    </row>
    <row r="30916" spans="17:17" x14ac:dyDescent="0.25">
      <c r="Q30916" s="30"/>
    </row>
    <row r="30917" spans="17:17" x14ac:dyDescent="0.25">
      <c r="Q30917" s="30"/>
    </row>
    <row r="30918" spans="17:17" x14ac:dyDescent="0.25">
      <c r="Q30918" s="30"/>
    </row>
    <row r="30919" spans="17:17" x14ac:dyDescent="0.25">
      <c r="Q30919" s="30"/>
    </row>
    <row r="30920" spans="17:17" x14ac:dyDescent="0.25">
      <c r="Q30920" s="30"/>
    </row>
    <row r="30921" spans="17:17" x14ac:dyDescent="0.25">
      <c r="Q30921" s="30"/>
    </row>
    <row r="30922" spans="17:17" x14ac:dyDescent="0.25">
      <c r="Q30922" s="30"/>
    </row>
    <row r="30923" spans="17:17" x14ac:dyDescent="0.25">
      <c r="Q30923" s="30"/>
    </row>
    <row r="30924" spans="17:17" x14ac:dyDescent="0.25">
      <c r="Q30924" s="30"/>
    </row>
    <row r="30925" spans="17:17" x14ac:dyDescent="0.25">
      <c r="Q30925" s="30"/>
    </row>
    <row r="30926" spans="17:17" x14ac:dyDescent="0.25">
      <c r="Q30926" s="30"/>
    </row>
    <row r="30927" spans="17:17" x14ac:dyDescent="0.25">
      <c r="Q30927" s="30"/>
    </row>
    <row r="30928" spans="17:17" x14ac:dyDescent="0.25">
      <c r="Q30928" s="30"/>
    </row>
    <row r="30929" spans="17:17" x14ac:dyDescent="0.25">
      <c r="Q30929" s="30"/>
    </row>
    <row r="30930" spans="17:17" x14ac:dyDescent="0.25">
      <c r="Q30930" s="30"/>
    </row>
    <row r="30931" spans="17:17" x14ac:dyDescent="0.25">
      <c r="Q30931" s="30"/>
    </row>
    <row r="30932" spans="17:17" x14ac:dyDescent="0.25">
      <c r="Q30932" s="30"/>
    </row>
    <row r="30933" spans="17:17" x14ac:dyDescent="0.25">
      <c r="Q30933" s="30"/>
    </row>
    <row r="30934" spans="17:17" x14ac:dyDescent="0.25">
      <c r="Q30934" s="30"/>
    </row>
    <row r="30935" spans="17:17" x14ac:dyDescent="0.25">
      <c r="Q30935" s="30"/>
    </row>
    <row r="30936" spans="17:17" x14ac:dyDescent="0.25">
      <c r="Q30936" s="30"/>
    </row>
    <row r="30937" spans="17:17" x14ac:dyDescent="0.25">
      <c r="Q30937" s="30"/>
    </row>
    <row r="30938" spans="17:17" x14ac:dyDescent="0.25">
      <c r="Q30938" s="30"/>
    </row>
    <row r="30939" spans="17:17" x14ac:dyDescent="0.25">
      <c r="Q30939" s="30"/>
    </row>
    <row r="30940" spans="17:17" x14ac:dyDescent="0.25">
      <c r="Q30940" s="30"/>
    </row>
    <row r="30941" spans="17:17" x14ac:dyDescent="0.25">
      <c r="Q30941" s="30"/>
    </row>
    <row r="30942" spans="17:17" x14ac:dyDescent="0.25">
      <c r="Q30942" s="30"/>
    </row>
    <row r="30943" spans="17:17" x14ac:dyDescent="0.25">
      <c r="Q30943" s="30"/>
    </row>
    <row r="30944" spans="17:17" x14ac:dyDescent="0.25">
      <c r="Q30944" s="30"/>
    </row>
    <row r="30945" spans="17:17" x14ac:dyDescent="0.25">
      <c r="Q30945" s="30"/>
    </row>
    <row r="30946" spans="17:17" x14ac:dyDescent="0.25">
      <c r="Q30946" s="30"/>
    </row>
    <row r="30947" spans="17:17" x14ac:dyDescent="0.25">
      <c r="Q30947" s="30"/>
    </row>
    <row r="30948" spans="17:17" x14ac:dyDescent="0.25">
      <c r="Q30948" s="30"/>
    </row>
    <row r="30949" spans="17:17" x14ac:dyDescent="0.25">
      <c r="Q30949" s="30"/>
    </row>
    <row r="30950" spans="17:17" x14ac:dyDescent="0.25">
      <c r="Q30950" s="30"/>
    </row>
    <row r="30951" spans="17:17" x14ac:dyDescent="0.25">
      <c r="Q30951" s="30"/>
    </row>
    <row r="30952" spans="17:17" x14ac:dyDescent="0.25">
      <c r="Q30952" s="30"/>
    </row>
    <row r="30953" spans="17:17" x14ac:dyDescent="0.25">
      <c r="Q30953" s="30"/>
    </row>
    <row r="30954" spans="17:17" x14ac:dyDescent="0.25">
      <c r="Q30954" s="30"/>
    </row>
    <row r="30955" spans="17:17" x14ac:dyDescent="0.25">
      <c r="Q30955" s="30"/>
    </row>
    <row r="30956" spans="17:17" x14ac:dyDescent="0.25">
      <c r="Q30956" s="30"/>
    </row>
    <row r="30957" spans="17:17" x14ac:dyDescent="0.25">
      <c r="Q30957" s="30"/>
    </row>
    <row r="30958" spans="17:17" x14ac:dyDescent="0.25">
      <c r="Q30958" s="30"/>
    </row>
    <row r="30959" spans="17:17" x14ac:dyDescent="0.25">
      <c r="Q30959" s="30"/>
    </row>
    <row r="30960" spans="17:17" x14ac:dyDescent="0.25">
      <c r="Q30960" s="30"/>
    </row>
    <row r="30961" spans="17:17" x14ac:dyDescent="0.25">
      <c r="Q30961" s="30"/>
    </row>
    <row r="30962" spans="17:17" x14ac:dyDescent="0.25">
      <c r="Q30962" s="30"/>
    </row>
    <row r="30963" spans="17:17" x14ac:dyDescent="0.25">
      <c r="Q30963" s="30"/>
    </row>
    <row r="30964" spans="17:17" x14ac:dyDescent="0.25">
      <c r="Q30964" s="30"/>
    </row>
    <row r="30965" spans="17:17" x14ac:dyDescent="0.25">
      <c r="Q30965" s="30"/>
    </row>
    <row r="30966" spans="17:17" x14ac:dyDescent="0.25">
      <c r="Q30966" s="30"/>
    </row>
    <row r="30967" spans="17:17" x14ac:dyDescent="0.25">
      <c r="Q30967" s="30"/>
    </row>
    <row r="30968" spans="17:17" x14ac:dyDescent="0.25">
      <c r="Q30968" s="30"/>
    </row>
    <row r="30969" spans="17:17" x14ac:dyDescent="0.25">
      <c r="Q30969" s="30"/>
    </row>
    <row r="30970" spans="17:17" x14ac:dyDescent="0.25">
      <c r="Q30970" s="30"/>
    </row>
    <row r="30971" spans="17:17" x14ac:dyDescent="0.25">
      <c r="Q30971" s="30"/>
    </row>
    <row r="30972" spans="17:17" x14ac:dyDescent="0.25">
      <c r="Q30972" s="30"/>
    </row>
    <row r="30973" spans="17:17" x14ac:dyDescent="0.25">
      <c r="Q30973" s="30"/>
    </row>
    <row r="30974" spans="17:17" x14ac:dyDescent="0.25">
      <c r="Q30974" s="30"/>
    </row>
    <row r="30975" spans="17:17" x14ac:dyDescent="0.25">
      <c r="Q30975" s="30"/>
    </row>
    <row r="30976" spans="17:17" x14ac:dyDescent="0.25">
      <c r="Q30976" s="30"/>
    </row>
    <row r="30977" spans="17:17" x14ac:dyDescent="0.25">
      <c r="Q30977" s="30"/>
    </row>
    <row r="30978" spans="17:17" x14ac:dyDescent="0.25">
      <c r="Q30978" s="30"/>
    </row>
    <row r="30979" spans="17:17" x14ac:dyDescent="0.25">
      <c r="Q30979" s="30"/>
    </row>
    <row r="30980" spans="17:17" x14ac:dyDescent="0.25">
      <c r="Q30980" s="30"/>
    </row>
    <row r="30981" spans="17:17" x14ac:dyDescent="0.25">
      <c r="Q30981" s="30"/>
    </row>
    <row r="30982" spans="17:17" x14ac:dyDescent="0.25">
      <c r="Q30982" s="30"/>
    </row>
    <row r="30983" spans="17:17" x14ac:dyDescent="0.25">
      <c r="Q30983" s="30"/>
    </row>
    <row r="30984" spans="17:17" x14ac:dyDescent="0.25">
      <c r="Q30984" s="30"/>
    </row>
    <row r="30985" spans="17:17" x14ac:dyDescent="0.25">
      <c r="Q30985" s="30"/>
    </row>
    <row r="30986" spans="17:17" x14ac:dyDescent="0.25">
      <c r="Q30986" s="30"/>
    </row>
    <row r="30987" spans="17:17" x14ac:dyDescent="0.25">
      <c r="Q30987" s="30"/>
    </row>
    <row r="30988" spans="17:17" x14ac:dyDescent="0.25">
      <c r="Q30988" s="30"/>
    </row>
    <row r="30989" spans="17:17" x14ac:dyDescent="0.25">
      <c r="Q30989" s="30"/>
    </row>
    <row r="30990" spans="17:17" x14ac:dyDescent="0.25">
      <c r="Q30990" s="30"/>
    </row>
    <row r="30991" spans="17:17" x14ac:dyDescent="0.25">
      <c r="Q30991" s="30"/>
    </row>
    <row r="30992" spans="17:17" x14ac:dyDescent="0.25">
      <c r="Q30992" s="30"/>
    </row>
    <row r="30993" spans="17:17" x14ac:dyDescent="0.25">
      <c r="Q30993" s="30"/>
    </row>
    <row r="30994" spans="17:17" x14ac:dyDescent="0.25">
      <c r="Q30994" s="30"/>
    </row>
    <row r="30995" spans="17:17" x14ac:dyDescent="0.25">
      <c r="Q30995" s="30"/>
    </row>
    <row r="30996" spans="17:17" x14ac:dyDescent="0.25">
      <c r="Q30996" s="30"/>
    </row>
    <row r="30997" spans="17:17" x14ac:dyDescent="0.25">
      <c r="Q30997" s="30"/>
    </row>
    <row r="30998" spans="17:17" x14ac:dyDescent="0.25">
      <c r="Q30998" s="30"/>
    </row>
    <row r="30999" spans="17:17" x14ac:dyDescent="0.25">
      <c r="Q30999" s="30"/>
    </row>
    <row r="31000" spans="17:17" x14ac:dyDescent="0.25">
      <c r="Q31000" s="30"/>
    </row>
    <row r="31001" spans="17:17" x14ac:dyDescent="0.25">
      <c r="Q31001" s="30"/>
    </row>
    <row r="31002" spans="17:17" x14ac:dyDescent="0.25">
      <c r="Q31002" s="30"/>
    </row>
    <row r="31003" spans="17:17" x14ac:dyDescent="0.25">
      <c r="Q31003" s="30"/>
    </row>
    <row r="31004" spans="17:17" x14ac:dyDescent="0.25">
      <c r="Q31004" s="30"/>
    </row>
    <row r="31005" spans="17:17" x14ac:dyDescent="0.25">
      <c r="Q31005" s="30"/>
    </row>
    <row r="31006" spans="17:17" x14ac:dyDescent="0.25">
      <c r="Q31006" s="30"/>
    </row>
    <row r="31007" spans="17:17" x14ac:dyDescent="0.25">
      <c r="Q31007" s="30"/>
    </row>
    <row r="31008" spans="17:17" x14ac:dyDescent="0.25">
      <c r="Q31008" s="30"/>
    </row>
    <row r="31009" spans="17:17" x14ac:dyDescent="0.25">
      <c r="Q31009" s="30"/>
    </row>
    <row r="31010" spans="17:17" x14ac:dyDescent="0.25">
      <c r="Q31010" s="30"/>
    </row>
    <row r="31011" spans="17:17" x14ac:dyDescent="0.25">
      <c r="Q31011" s="30"/>
    </row>
    <row r="31012" spans="17:17" x14ac:dyDescent="0.25">
      <c r="Q31012" s="30"/>
    </row>
    <row r="31013" spans="17:17" x14ac:dyDescent="0.25">
      <c r="Q31013" s="30"/>
    </row>
    <row r="31014" spans="17:17" x14ac:dyDescent="0.25">
      <c r="Q31014" s="30"/>
    </row>
    <row r="31015" spans="17:17" x14ac:dyDescent="0.25">
      <c r="Q31015" s="30"/>
    </row>
    <row r="31016" spans="17:17" x14ac:dyDescent="0.25">
      <c r="Q31016" s="30"/>
    </row>
    <row r="31017" spans="17:17" x14ac:dyDescent="0.25">
      <c r="Q31017" s="30"/>
    </row>
    <row r="31018" spans="17:17" x14ac:dyDescent="0.25">
      <c r="Q31018" s="30"/>
    </row>
    <row r="31019" spans="17:17" x14ac:dyDescent="0.25">
      <c r="Q31019" s="30"/>
    </row>
    <row r="31020" spans="17:17" x14ac:dyDescent="0.25">
      <c r="Q31020" s="30"/>
    </row>
    <row r="31021" spans="17:17" x14ac:dyDescent="0.25">
      <c r="Q31021" s="30"/>
    </row>
    <row r="31022" spans="17:17" x14ac:dyDescent="0.25">
      <c r="Q31022" s="30"/>
    </row>
    <row r="31023" spans="17:17" x14ac:dyDescent="0.25">
      <c r="Q31023" s="30"/>
    </row>
    <row r="31024" spans="17:17" x14ac:dyDescent="0.25">
      <c r="Q31024" s="30"/>
    </row>
    <row r="31025" spans="17:17" x14ac:dyDescent="0.25">
      <c r="Q31025" s="30"/>
    </row>
    <row r="31026" spans="17:17" x14ac:dyDescent="0.25">
      <c r="Q31026" s="30"/>
    </row>
    <row r="31027" spans="17:17" x14ac:dyDescent="0.25">
      <c r="Q31027" s="30"/>
    </row>
    <row r="31028" spans="17:17" x14ac:dyDescent="0.25">
      <c r="Q31028" s="30"/>
    </row>
    <row r="31029" spans="17:17" x14ac:dyDescent="0.25">
      <c r="Q31029" s="30"/>
    </row>
    <row r="31030" spans="17:17" x14ac:dyDescent="0.25">
      <c r="Q31030" s="30"/>
    </row>
    <row r="31031" spans="17:17" x14ac:dyDescent="0.25">
      <c r="Q31031" s="30"/>
    </row>
    <row r="31032" spans="17:17" x14ac:dyDescent="0.25">
      <c r="Q31032" s="30"/>
    </row>
    <row r="31033" spans="17:17" x14ac:dyDescent="0.25">
      <c r="Q31033" s="30"/>
    </row>
    <row r="31034" spans="17:17" x14ac:dyDescent="0.25">
      <c r="Q31034" s="30"/>
    </row>
    <row r="31035" spans="17:17" x14ac:dyDescent="0.25">
      <c r="Q31035" s="30"/>
    </row>
    <row r="31036" spans="17:17" x14ac:dyDescent="0.25">
      <c r="Q31036" s="30"/>
    </row>
    <row r="31037" spans="17:17" x14ac:dyDescent="0.25">
      <c r="Q31037" s="30"/>
    </row>
    <row r="31038" spans="17:17" x14ac:dyDescent="0.25">
      <c r="Q31038" s="30"/>
    </row>
    <row r="31039" spans="17:17" x14ac:dyDescent="0.25">
      <c r="Q31039" s="30"/>
    </row>
    <row r="31040" spans="17:17" x14ac:dyDescent="0.25">
      <c r="Q31040" s="30"/>
    </row>
    <row r="31041" spans="17:17" x14ac:dyDescent="0.25">
      <c r="Q31041" s="30"/>
    </row>
    <row r="31042" spans="17:17" x14ac:dyDescent="0.25">
      <c r="Q31042" s="30"/>
    </row>
    <row r="31043" spans="17:17" x14ac:dyDescent="0.25">
      <c r="Q31043" s="30"/>
    </row>
    <row r="31044" spans="17:17" x14ac:dyDescent="0.25">
      <c r="Q31044" s="30"/>
    </row>
    <row r="31045" spans="17:17" x14ac:dyDescent="0.25">
      <c r="Q31045" s="30"/>
    </row>
    <row r="31046" spans="17:17" x14ac:dyDescent="0.25">
      <c r="Q31046" s="30"/>
    </row>
    <row r="31047" spans="17:17" x14ac:dyDescent="0.25">
      <c r="Q31047" s="30"/>
    </row>
    <row r="31048" spans="17:17" x14ac:dyDescent="0.25">
      <c r="Q31048" s="30"/>
    </row>
    <row r="31049" spans="17:17" x14ac:dyDescent="0.25">
      <c r="Q31049" s="30"/>
    </row>
    <row r="31050" spans="17:17" x14ac:dyDescent="0.25">
      <c r="Q31050" s="30"/>
    </row>
    <row r="31051" spans="17:17" x14ac:dyDescent="0.25">
      <c r="Q31051" s="30"/>
    </row>
    <row r="31052" spans="17:17" x14ac:dyDescent="0.25">
      <c r="Q31052" s="30"/>
    </row>
    <row r="31053" spans="17:17" x14ac:dyDescent="0.25">
      <c r="Q31053" s="30"/>
    </row>
    <row r="31054" spans="17:17" x14ac:dyDescent="0.25">
      <c r="Q31054" s="30"/>
    </row>
    <row r="31055" spans="17:17" x14ac:dyDescent="0.25">
      <c r="Q31055" s="30"/>
    </row>
    <row r="31056" spans="17:17" x14ac:dyDescent="0.25">
      <c r="Q31056" s="30"/>
    </row>
    <row r="31057" spans="17:17" x14ac:dyDescent="0.25">
      <c r="Q31057" s="30"/>
    </row>
    <row r="31058" spans="17:17" x14ac:dyDescent="0.25">
      <c r="Q31058" s="30"/>
    </row>
    <row r="31059" spans="17:17" x14ac:dyDescent="0.25">
      <c r="Q31059" s="30"/>
    </row>
    <row r="31060" spans="17:17" x14ac:dyDescent="0.25">
      <c r="Q31060" s="30"/>
    </row>
    <row r="31061" spans="17:17" x14ac:dyDescent="0.25">
      <c r="Q31061" s="30"/>
    </row>
    <row r="31062" spans="17:17" x14ac:dyDescent="0.25">
      <c r="Q31062" s="30"/>
    </row>
    <row r="31063" spans="17:17" x14ac:dyDescent="0.25">
      <c r="Q31063" s="30"/>
    </row>
    <row r="31064" spans="17:17" x14ac:dyDescent="0.25">
      <c r="Q31064" s="30"/>
    </row>
    <row r="31065" spans="17:17" x14ac:dyDescent="0.25">
      <c r="Q31065" s="30"/>
    </row>
    <row r="31066" spans="17:17" x14ac:dyDescent="0.25">
      <c r="Q31066" s="30"/>
    </row>
    <row r="31067" spans="17:17" x14ac:dyDescent="0.25">
      <c r="Q31067" s="30"/>
    </row>
    <row r="31068" spans="17:17" x14ac:dyDescent="0.25">
      <c r="Q31068" s="30"/>
    </row>
    <row r="31069" spans="17:17" x14ac:dyDescent="0.25">
      <c r="Q31069" s="30"/>
    </row>
    <row r="31070" spans="17:17" x14ac:dyDescent="0.25">
      <c r="Q31070" s="30"/>
    </row>
    <row r="31071" spans="17:17" x14ac:dyDescent="0.25">
      <c r="Q31071" s="30"/>
    </row>
    <row r="31072" spans="17:17" x14ac:dyDescent="0.25">
      <c r="Q31072" s="30"/>
    </row>
    <row r="31073" spans="17:17" x14ac:dyDescent="0.25">
      <c r="Q31073" s="30"/>
    </row>
    <row r="31074" spans="17:17" x14ac:dyDescent="0.25">
      <c r="Q31074" s="30"/>
    </row>
    <row r="31075" spans="17:17" x14ac:dyDescent="0.25">
      <c r="Q31075" s="30"/>
    </row>
    <row r="31076" spans="17:17" x14ac:dyDescent="0.25">
      <c r="Q31076" s="30"/>
    </row>
    <row r="31077" spans="17:17" x14ac:dyDescent="0.25">
      <c r="Q31077" s="30"/>
    </row>
    <row r="31078" spans="17:17" x14ac:dyDescent="0.25">
      <c r="Q31078" s="30"/>
    </row>
    <row r="31079" spans="17:17" x14ac:dyDescent="0.25">
      <c r="Q31079" s="30"/>
    </row>
    <row r="31080" spans="17:17" x14ac:dyDescent="0.25">
      <c r="Q31080" s="30"/>
    </row>
    <row r="31081" spans="17:17" x14ac:dyDescent="0.25">
      <c r="Q31081" s="30"/>
    </row>
    <row r="31082" spans="17:17" x14ac:dyDescent="0.25">
      <c r="Q31082" s="30"/>
    </row>
    <row r="31083" spans="17:17" x14ac:dyDescent="0.25">
      <c r="Q31083" s="30"/>
    </row>
    <row r="31084" spans="17:17" x14ac:dyDescent="0.25">
      <c r="Q31084" s="30"/>
    </row>
    <row r="31085" spans="17:17" x14ac:dyDescent="0.25">
      <c r="Q31085" s="30"/>
    </row>
    <row r="31086" spans="17:17" x14ac:dyDescent="0.25">
      <c r="Q31086" s="30"/>
    </row>
    <row r="31087" spans="17:17" x14ac:dyDescent="0.25">
      <c r="Q31087" s="30"/>
    </row>
    <row r="31088" spans="17:17" x14ac:dyDescent="0.25">
      <c r="Q31088" s="30"/>
    </row>
    <row r="31089" spans="17:17" x14ac:dyDescent="0.25">
      <c r="Q31089" s="30"/>
    </row>
    <row r="31090" spans="17:17" x14ac:dyDescent="0.25">
      <c r="Q31090" s="30"/>
    </row>
    <row r="31091" spans="17:17" x14ac:dyDescent="0.25">
      <c r="Q31091" s="30"/>
    </row>
    <row r="31092" spans="17:17" x14ac:dyDescent="0.25">
      <c r="Q31092" s="30"/>
    </row>
    <row r="31093" spans="17:17" x14ac:dyDescent="0.25">
      <c r="Q31093" s="30"/>
    </row>
    <row r="31094" spans="17:17" x14ac:dyDescent="0.25">
      <c r="Q31094" s="30"/>
    </row>
    <row r="31095" spans="17:17" x14ac:dyDescent="0.25">
      <c r="Q31095" s="30"/>
    </row>
    <row r="31096" spans="17:17" x14ac:dyDescent="0.25">
      <c r="Q31096" s="30"/>
    </row>
    <row r="31097" spans="17:17" x14ac:dyDescent="0.25">
      <c r="Q31097" s="30"/>
    </row>
    <row r="31098" spans="17:17" x14ac:dyDescent="0.25">
      <c r="Q31098" s="30"/>
    </row>
    <row r="31099" spans="17:17" x14ac:dyDescent="0.25">
      <c r="Q31099" s="30"/>
    </row>
    <row r="31100" spans="17:17" x14ac:dyDescent="0.25">
      <c r="Q31100" s="30"/>
    </row>
    <row r="31101" spans="17:17" x14ac:dyDescent="0.25">
      <c r="Q31101" s="30"/>
    </row>
    <row r="31102" spans="17:17" x14ac:dyDescent="0.25">
      <c r="Q31102" s="30"/>
    </row>
    <row r="31103" spans="17:17" x14ac:dyDescent="0.25">
      <c r="Q31103" s="30"/>
    </row>
    <row r="31104" spans="17:17" x14ac:dyDescent="0.25">
      <c r="Q31104" s="30"/>
    </row>
    <row r="31105" spans="17:17" x14ac:dyDescent="0.25">
      <c r="Q31105" s="30"/>
    </row>
    <row r="31106" spans="17:17" x14ac:dyDescent="0.25">
      <c r="Q31106" s="30"/>
    </row>
    <row r="31107" spans="17:17" x14ac:dyDescent="0.25">
      <c r="Q31107" s="30"/>
    </row>
    <row r="31108" spans="17:17" x14ac:dyDescent="0.25">
      <c r="Q31108" s="30"/>
    </row>
    <row r="31109" spans="17:17" x14ac:dyDescent="0.25">
      <c r="Q31109" s="30"/>
    </row>
    <row r="31110" spans="17:17" x14ac:dyDescent="0.25">
      <c r="Q31110" s="30"/>
    </row>
    <row r="31111" spans="17:17" x14ac:dyDescent="0.25">
      <c r="Q31111" s="30"/>
    </row>
    <row r="31112" spans="17:17" x14ac:dyDescent="0.25">
      <c r="Q31112" s="30"/>
    </row>
    <row r="31113" spans="17:17" x14ac:dyDescent="0.25">
      <c r="Q31113" s="30"/>
    </row>
    <row r="31114" spans="17:17" x14ac:dyDescent="0.25">
      <c r="Q31114" s="30"/>
    </row>
    <row r="31115" spans="17:17" x14ac:dyDescent="0.25">
      <c r="Q31115" s="30"/>
    </row>
    <row r="31116" spans="17:17" x14ac:dyDescent="0.25">
      <c r="Q31116" s="30"/>
    </row>
    <row r="31117" spans="17:17" x14ac:dyDescent="0.25">
      <c r="Q31117" s="30"/>
    </row>
    <row r="31118" spans="17:17" x14ac:dyDescent="0.25">
      <c r="Q31118" s="30"/>
    </row>
    <row r="31119" spans="17:17" x14ac:dyDescent="0.25">
      <c r="Q31119" s="30"/>
    </row>
    <row r="31120" spans="17:17" x14ac:dyDescent="0.25">
      <c r="Q31120" s="30"/>
    </row>
    <row r="31121" spans="17:17" x14ac:dyDescent="0.25">
      <c r="Q31121" s="30"/>
    </row>
    <row r="31122" spans="17:17" x14ac:dyDescent="0.25">
      <c r="Q31122" s="30"/>
    </row>
    <row r="31123" spans="17:17" x14ac:dyDescent="0.25">
      <c r="Q31123" s="30"/>
    </row>
    <row r="31124" spans="17:17" x14ac:dyDescent="0.25">
      <c r="Q31124" s="30"/>
    </row>
    <row r="31125" spans="17:17" x14ac:dyDescent="0.25">
      <c r="Q31125" s="30"/>
    </row>
    <row r="31126" spans="17:17" x14ac:dyDescent="0.25">
      <c r="Q31126" s="30"/>
    </row>
    <row r="31127" spans="17:17" x14ac:dyDescent="0.25">
      <c r="Q31127" s="30"/>
    </row>
    <row r="31128" spans="17:17" x14ac:dyDescent="0.25">
      <c r="Q31128" s="30"/>
    </row>
    <row r="31129" spans="17:17" x14ac:dyDescent="0.25">
      <c r="Q31129" s="30"/>
    </row>
    <row r="31130" spans="17:17" x14ac:dyDescent="0.25">
      <c r="Q31130" s="30"/>
    </row>
    <row r="31131" spans="17:17" x14ac:dyDescent="0.25">
      <c r="Q31131" s="30"/>
    </row>
    <row r="31132" spans="17:17" x14ac:dyDescent="0.25">
      <c r="Q31132" s="30"/>
    </row>
    <row r="31133" spans="17:17" x14ac:dyDescent="0.25">
      <c r="Q31133" s="30"/>
    </row>
    <row r="31134" spans="17:17" x14ac:dyDescent="0.25">
      <c r="Q31134" s="30"/>
    </row>
    <row r="31135" spans="17:17" x14ac:dyDescent="0.25">
      <c r="Q31135" s="30"/>
    </row>
    <row r="31136" spans="17:17" x14ac:dyDescent="0.25">
      <c r="Q31136" s="30"/>
    </row>
    <row r="31137" spans="17:17" x14ac:dyDescent="0.25">
      <c r="Q31137" s="30"/>
    </row>
    <row r="31138" spans="17:17" x14ac:dyDescent="0.25">
      <c r="Q31138" s="30"/>
    </row>
    <row r="31139" spans="17:17" x14ac:dyDescent="0.25">
      <c r="Q31139" s="30"/>
    </row>
    <row r="31140" spans="17:17" x14ac:dyDescent="0.25">
      <c r="Q31140" s="30"/>
    </row>
    <row r="31141" spans="17:17" x14ac:dyDescent="0.25">
      <c r="Q31141" s="30"/>
    </row>
    <row r="31142" spans="17:17" x14ac:dyDescent="0.25">
      <c r="Q31142" s="30"/>
    </row>
    <row r="31143" spans="17:17" x14ac:dyDescent="0.25">
      <c r="Q31143" s="30"/>
    </row>
    <row r="31144" spans="17:17" x14ac:dyDescent="0.25">
      <c r="Q31144" s="30"/>
    </row>
    <row r="31145" spans="17:17" x14ac:dyDescent="0.25">
      <c r="Q31145" s="30"/>
    </row>
    <row r="31146" spans="17:17" x14ac:dyDescent="0.25">
      <c r="Q31146" s="30"/>
    </row>
    <row r="31147" spans="17:17" x14ac:dyDescent="0.25">
      <c r="Q31147" s="30"/>
    </row>
    <row r="31148" spans="17:17" x14ac:dyDescent="0.25">
      <c r="Q31148" s="30"/>
    </row>
    <row r="31149" spans="17:17" x14ac:dyDescent="0.25">
      <c r="Q31149" s="30"/>
    </row>
    <row r="31150" spans="17:17" x14ac:dyDescent="0.25">
      <c r="Q31150" s="30"/>
    </row>
    <row r="31151" spans="17:17" x14ac:dyDescent="0.25">
      <c r="Q31151" s="30"/>
    </row>
    <row r="31152" spans="17:17" x14ac:dyDescent="0.25">
      <c r="Q31152" s="30"/>
    </row>
    <row r="31153" spans="17:17" x14ac:dyDescent="0.25">
      <c r="Q31153" s="30"/>
    </row>
    <row r="31154" spans="17:17" x14ac:dyDescent="0.25">
      <c r="Q31154" s="30"/>
    </row>
    <row r="31155" spans="17:17" x14ac:dyDescent="0.25">
      <c r="Q31155" s="30"/>
    </row>
    <row r="31156" spans="17:17" x14ac:dyDescent="0.25">
      <c r="Q31156" s="30"/>
    </row>
    <row r="31157" spans="17:17" x14ac:dyDescent="0.25">
      <c r="Q31157" s="30"/>
    </row>
    <row r="31158" spans="17:17" x14ac:dyDescent="0.25">
      <c r="Q31158" s="30"/>
    </row>
    <row r="31159" spans="17:17" x14ac:dyDescent="0.25">
      <c r="Q31159" s="30"/>
    </row>
    <row r="31160" spans="17:17" x14ac:dyDescent="0.25">
      <c r="Q31160" s="30"/>
    </row>
    <row r="31161" spans="17:17" x14ac:dyDescent="0.25">
      <c r="Q31161" s="30"/>
    </row>
    <row r="31162" spans="17:17" x14ac:dyDescent="0.25">
      <c r="Q31162" s="30"/>
    </row>
    <row r="31163" spans="17:17" x14ac:dyDescent="0.25">
      <c r="Q31163" s="30"/>
    </row>
    <row r="31164" spans="17:17" x14ac:dyDescent="0.25">
      <c r="Q31164" s="30"/>
    </row>
    <row r="31165" spans="17:17" x14ac:dyDescent="0.25">
      <c r="Q31165" s="30"/>
    </row>
    <row r="31166" spans="17:17" x14ac:dyDescent="0.25">
      <c r="Q31166" s="30"/>
    </row>
    <row r="31167" spans="17:17" x14ac:dyDescent="0.25">
      <c r="Q31167" s="30"/>
    </row>
    <row r="31168" spans="17:17" x14ac:dyDescent="0.25">
      <c r="Q31168" s="30"/>
    </row>
    <row r="31169" spans="17:17" x14ac:dyDescent="0.25">
      <c r="Q31169" s="30"/>
    </row>
    <row r="31170" spans="17:17" x14ac:dyDescent="0.25">
      <c r="Q31170" s="30"/>
    </row>
    <row r="31171" spans="17:17" x14ac:dyDescent="0.25">
      <c r="Q31171" s="30"/>
    </row>
    <row r="31172" spans="17:17" x14ac:dyDescent="0.25">
      <c r="Q31172" s="30"/>
    </row>
    <row r="31173" spans="17:17" x14ac:dyDescent="0.25">
      <c r="Q31173" s="30"/>
    </row>
    <row r="31174" spans="17:17" x14ac:dyDescent="0.25">
      <c r="Q31174" s="30"/>
    </row>
    <row r="31175" spans="17:17" x14ac:dyDescent="0.25">
      <c r="Q31175" s="30"/>
    </row>
    <row r="31176" spans="17:17" x14ac:dyDescent="0.25">
      <c r="Q31176" s="30"/>
    </row>
    <row r="31177" spans="17:17" x14ac:dyDescent="0.25">
      <c r="Q31177" s="30"/>
    </row>
    <row r="31178" spans="17:17" x14ac:dyDescent="0.25">
      <c r="Q31178" s="30"/>
    </row>
    <row r="31179" spans="17:17" x14ac:dyDescent="0.25">
      <c r="Q31179" s="30"/>
    </row>
    <row r="31180" spans="17:17" x14ac:dyDescent="0.25">
      <c r="Q31180" s="30"/>
    </row>
    <row r="31181" spans="17:17" x14ac:dyDescent="0.25">
      <c r="Q31181" s="30"/>
    </row>
    <row r="31182" spans="17:17" x14ac:dyDescent="0.25">
      <c r="Q31182" s="30"/>
    </row>
    <row r="31183" spans="17:17" x14ac:dyDescent="0.25">
      <c r="Q31183" s="30"/>
    </row>
    <row r="31184" spans="17:17" x14ac:dyDescent="0.25">
      <c r="Q31184" s="30"/>
    </row>
    <row r="31185" spans="17:17" x14ac:dyDescent="0.25">
      <c r="Q31185" s="30"/>
    </row>
    <row r="31186" spans="17:17" x14ac:dyDescent="0.25">
      <c r="Q31186" s="30"/>
    </row>
    <row r="31187" spans="17:17" x14ac:dyDescent="0.25">
      <c r="Q31187" s="30"/>
    </row>
    <row r="31188" spans="17:17" x14ac:dyDescent="0.25">
      <c r="Q31188" s="30"/>
    </row>
    <row r="31189" spans="17:17" x14ac:dyDescent="0.25">
      <c r="Q31189" s="30"/>
    </row>
    <row r="31190" spans="17:17" x14ac:dyDescent="0.25">
      <c r="Q31190" s="30"/>
    </row>
    <row r="31191" spans="17:17" x14ac:dyDescent="0.25">
      <c r="Q31191" s="30"/>
    </row>
    <row r="31192" spans="17:17" x14ac:dyDescent="0.25">
      <c r="Q31192" s="30"/>
    </row>
    <row r="31193" spans="17:17" x14ac:dyDescent="0.25">
      <c r="Q31193" s="30"/>
    </row>
    <row r="31194" spans="17:17" x14ac:dyDescent="0.25">
      <c r="Q31194" s="30"/>
    </row>
    <row r="31195" spans="17:17" x14ac:dyDescent="0.25">
      <c r="Q31195" s="30"/>
    </row>
    <row r="31196" spans="17:17" x14ac:dyDescent="0.25">
      <c r="Q31196" s="30"/>
    </row>
    <row r="31197" spans="17:17" x14ac:dyDescent="0.25">
      <c r="Q31197" s="30"/>
    </row>
    <row r="31198" spans="17:17" x14ac:dyDescent="0.25">
      <c r="Q31198" s="30"/>
    </row>
    <row r="31199" spans="17:17" x14ac:dyDescent="0.25">
      <c r="Q31199" s="30"/>
    </row>
    <row r="31200" spans="17:17" x14ac:dyDescent="0.25">
      <c r="Q31200" s="30"/>
    </row>
    <row r="31201" spans="17:17" x14ac:dyDescent="0.25">
      <c r="Q31201" s="30"/>
    </row>
    <row r="31202" spans="17:17" x14ac:dyDescent="0.25">
      <c r="Q31202" s="30"/>
    </row>
    <row r="31203" spans="17:17" x14ac:dyDescent="0.25">
      <c r="Q31203" s="30"/>
    </row>
    <row r="31204" spans="17:17" x14ac:dyDescent="0.25">
      <c r="Q31204" s="30"/>
    </row>
    <row r="31205" spans="17:17" x14ac:dyDescent="0.25">
      <c r="Q31205" s="30"/>
    </row>
    <row r="31206" spans="17:17" x14ac:dyDescent="0.25">
      <c r="Q31206" s="30"/>
    </row>
    <row r="31207" spans="17:17" x14ac:dyDescent="0.25">
      <c r="Q31207" s="30"/>
    </row>
    <row r="31208" spans="17:17" x14ac:dyDescent="0.25">
      <c r="Q31208" s="30"/>
    </row>
    <row r="31209" spans="17:17" x14ac:dyDescent="0.25">
      <c r="Q31209" s="30"/>
    </row>
    <row r="31210" spans="17:17" x14ac:dyDescent="0.25">
      <c r="Q31210" s="30"/>
    </row>
    <row r="31211" spans="17:17" x14ac:dyDescent="0.25">
      <c r="Q31211" s="30"/>
    </row>
    <row r="31212" spans="17:17" x14ac:dyDescent="0.25">
      <c r="Q31212" s="30"/>
    </row>
    <row r="31213" spans="17:17" x14ac:dyDescent="0.25">
      <c r="Q31213" s="30"/>
    </row>
    <row r="31214" spans="17:17" x14ac:dyDescent="0.25">
      <c r="Q31214" s="30"/>
    </row>
    <row r="31215" spans="17:17" x14ac:dyDescent="0.25">
      <c r="Q31215" s="30"/>
    </row>
    <row r="31216" spans="17:17" x14ac:dyDescent="0.25">
      <c r="Q31216" s="30"/>
    </row>
    <row r="31217" spans="17:17" x14ac:dyDescent="0.25">
      <c r="Q31217" s="30"/>
    </row>
    <row r="31218" spans="17:17" x14ac:dyDescent="0.25">
      <c r="Q31218" s="30"/>
    </row>
    <row r="31219" spans="17:17" x14ac:dyDescent="0.25">
      <c r="Q31219" s="30"/>
    </row>
    <row r="31220" spans="17:17" x14ac:dyDescent="0.25">
      <c r="Q31220" s="30"/>
    </row>
    <row r="31221" spans="17:17" x14ac:dyDescent="0.25">
      <c r="Q31221" s="30"/>
    </row>
    <row r="31222" spans="17:17" x14ac:dyDescent="0.25">
      <c r="Q31222" s="30"/>
    </row>
    <row r="31223" spans="17:17" x14ac:dyDescent="0.25">
      <c r="Q31223" s="30"/>
    </row>
    <row r="31224" spans="17:17" x14ac:dyDescent="0.25">
      <c r="Q31224" s="30"/>
    </row>
    <row r="31225" spans="17:17" x14ac:dyDescent="0.25">
      <c r="Q31225" s="30"/>
    </row>
    <row r="31226" spans="17:17" x14ac:dyDescent="0.25">
      <c r="Q31226" s="30"/>
    </row>
    <row r="31227" spans="17:17" x14ac:dyDescent="0.25">
      <c r="Q31227" s="30"/>
    </row>
    <row r="31228" spans="17:17" x14ac:dyDescent="0.25">
      <c r="Q31228" s="30"/>
    </row>
    <row r="31229" spans="17:17" x14ac:dyDescent="0.25">
      <c r="Q31229" s="30"/>
    </row>
    <row r="31230" spans="17:17" x14ac:dyDescent="0.25">
      <c r="Q31230" s="30"/>
    </row>
    <row r="31231" spans="17:17" x14ac:dyDescent="0.25">
      <c r="Q31231" s="30"/>
    </row>
    <row r="31232" spans="17:17" x14ac:dyDescent="0.25">
      <c r="Q31232" s="30"/>
    </row>
    <row r="31233" spans="17:17" x14ac:dyDescent="0.25">
      <c r="Q31233" s="30"/>
    </row>
    <row r="31234" spans="17:17" x14ac:dyDescent="0.25">
      <c r="Q31234" s="30"/>
    </row>
    <row r="31235" spans="17:17" x14ac:dyDescent="0.25">
      <c r="Q31235" s="30"/>
    </row>
    <row r="31236" spans="17:17" x14ac:dyDescent="0.25">
      <c r="Q31236" s="30"/>
    </row>
    <row r="31237" spans="17:17" x14ac:dyDescent="0.25">
      <c r="Q31237" s="30"/>
    </row>
    <row r="31238" spans="17:17" x14ac:dyDescent="0.25">
      <c r="Q31238" s="30"/>
    </row>
    <row r="31239" spans="17:17" x14ac:dyDescent="0.25">
      <c r="Q31239" s="30"/>
    </row>
    <row r="31240" spans="17:17" x14ac:dyDescent="0.25">
      <c r="Q31240" s="30"/>
    </row>
    <row r="31241" spans="17:17" x14ac:dyDescent="0.25">
      <c r="Q31241" s="30"/>
    </row>
    <row r="31242" spans="17:17" x14ac:dyDescent="0.25">
      <c r="Q31242" s="30"/>
    </row>
    <row r="31243" spans="17:17" x14ac:dyDescent="0.25">
      <c r="Q31243" s="30"/>
    </row>
    <row r="31244" spans="17:17" x14ac:dyDescent="0.25">
      <c r="Q31244" s="30"/>
    </row>
    <row r="31245" spans="17:17" x14ac:dyDescent="0.25">
      <c r="Q31245" s="30"/>
    </row>
    <row r="31246" spans="17:17" x14ac:dyDescent="0.25">
      <c r="Q31246" s="30"/>
    </row>
    <row r="31247" spans="17:17" x14ac:dyDescent="0.25">
      <c r="Q31247" s="30"/>
    </row>
    <row r="31248" spans="17:17" x14ac:dyDescent="0.25">
      <c r="Q31248" s="30"/>
    </row>
    <row r="31249" spans="17:17" x14ac:dyDescent="0.25">
      <c r="Q31249" s="30"/>
    </row>
    <row r="31250" spans="17:17" x14ac:dyDescent="0.25">
      <c r="Q31250" s="30"/>
    </row>
    <row r="31251" spans="17:17" x14ac:dyDescent="0.25">
      <c r="Q31251" s="30"/>
    </row>
    <row r="31252" spans="17:17" x14ac:dyDescent="0.25">
      <c r="Q31252" s="30"/>
    </row>
    <row r="31253" spans="17:17" x14ac:dyDescent="0.25">
      <c r="Q31253" s="30"/>
    </row>
    <row r="31254" spans="17:17" x14ac:dyDescent="0.25">
      <c r="Q31254" s="30"/>
    </row>
    <row r="31255" spans="17:17" x14ac:dyDescent="0.25">
      <c r="Q31255" s="30"/>
    </row>
    <row r="31256" spans="17:17" x14ac:dyDescent="0.25">
      <c r="Q31256" s="30"/>
    </row>
    <row r="31257" spans="17:17" x14ac:dyDescent="0.25">
      <c r="Q31257" s="30"/>
    </row>
    <row r="31258" spans="17:17" x14ac:dyDescent="0.25">
      <c r="Q31258" s="30"/>
    </row>
    <row r="31259" spans="17:17" x14ac:dyDescent="0.25">
      <c r="Q31259" s="30"/>
    </row>
    <row r="31260" spans="17:17" x14ac:dyDescent="0.25">
      <c r="Q31260" s="30"/>
    </row>
    <row r="31261" spans="17:17" x14ac:dyDescent="0.25">
      <c r="Q31261" s="30"/>
    </row>
    <row r="31262" spans="17:17" x14ac:dyDescent="0.25">
      <c r="Q31262" s="30"/>
    </row>
    <row r="31263" spans="17:17" x14ac:dyDescent="0.25">
      <c r="Q31263" s="30"/>
    </row>
    <row r="31264" spans="17:17" x14ac:dyDescent="0.25">
      <c r="Q31264" s="30"/>
    </row>
    <row r="31265" spans="17:17" x14ac:dyDescent="0.25">
      <c r="Q31265" s="30"/>
    </row>
    <row r="31266" spans="17:17" x14ac:dyDescent="0.25">
      <c r="Q31266" s="30"/>
    </row>
    <row r="31267" spans="17:17" x14ac:dyDescent="0.25">
      <c r="Q31267" s="30"/>
    </row>
    <row r="31268" spans="17:17" x14ac:dyDescent="0.25">
      <c r="Q31268" s="30"/>
    </row>
    <row r="31269" spans="17:17" x14ac:dyDescent="0.25">
      <c r="Q31269" s="30"/>
    </row>
    <row r="31270" spans="17:17" x14ac:dyDescent="0.25">
      <c r="Q31270" s="30"/>
    </row>
    <row r="31271" spans="17:17" x14ac:dyDescent="0.25">
      <c r="Q31271" s="30"/>
    </row>
    <row r="31272" spans="17:17" x14ac:dyDescent="0.25">
      <c r="Q31272" s="30"/>
    </row>
    <row r="31273" spans="17:17" x14ac:dyDescent="0.25">
      <c r="Q31273" s="30"/>
    </row>
    <row r="31274" spans="17:17" x14ac:dyDescent="0.25">
      <c r="Q31274" s="30"/>
    </row>
    <row r="31275" spans="17:17" x14ac:dyDescent="0.25">
      <c r="Q31275" s="30"/>
    </row>
    <row r="31276" spans="17:17" x14ac:dyDescent="0.25">
      <c r="Q31276" s="30"/>
    </row>
    <row r="31277" spans="17:17" x14ac:dyDescent="0.25">
      <c r="Q31277" s="30"/>
    </row>
    <row r="31278" spans="17:17" x14ac:dyDescent="0.25">
      <c r="Q31278" s="30"/>
    </row>
    <row r="31279" spans="17:17" x14ac:dyDescent="0.25">
      <c r="Q31279" s="30"/>
    </row>
    <row r="31280" spans="17:17" x14ac:dyDescent="0.25">
      <c r="Q31280" s="30"/>
    </row>
    <row r="31281" spans="17:17" x14ac:dyDescent="0.25">
      <c r="Q31281" s="30"/>
    </row>
    <row r="31282" spans="17:17" x14ac:dyDescent="0.25">
      <c r="Q31282" s="30"/>
    </row>
    <row r="31283" spans="17:17" x14ac:dyDescent="0.25">
      <c r="Q31283" s="30"/>
    </row>
    <row r="31284" spans="17:17" x14ac:dyDescent="0.25">
      <c r="Q31284" s="30"/>
    </row>
    <row r="31285" spans="17:17" x14ac:dyDescent="0.25">
      <c r="Q31285" s="30"/>
    </row>
    <row r="31286" spans="17:17" x14ac:dyDescent="0.25">
      <c r="Q31286" s="30"/>
    </row>
    <row r="31287" spans="17:17" x14ac:dyDescent="0.25">
      <c r="Q31287" s="30"/>
    </row>
    <row r="31288" spans="17:17" x14ac:dyDescent="0.25">
      <c r="Q31288" s="30"/>
    </row>
    <row r="31289" spans="17:17" x14ac:dyDescent="0.25">
      <c r="Q31289" s="30"/>
    </row>
    <row r="31290" spans="17:17" x14ac:dyDescent="0.25">
      <c r="Q31290" s="30"/>
    </row>
    <row r="31291" spans="17:17" x14ac:dyDescent="0.25">
      <c r="Q31291" s="30"/>
    </row>
    <row r="31292" spans="17:17" x14ac:dyDescent="0.25">
      <c r="Q31292" s="30"/>
    </row>
    <row r="31293" spans="17:17" x14ac:dyDescent="0.25">
      <c r="Q31293" s="30"/>
    </row>
    <row r="31294" spans="17:17" x14ac:dyDescent="0.25">
      <c r="Q31294" s="30"/>
    </row>
    <row r="31295" spans="17:17" x14ac:dyDescent="0.25">
      <c r="Q31295" s="30"/>
    </row>
    <row r="31296" spans="17:17" x14ac:dyDescent="0.25">
      <c r="Q31296" s="30"/>
    </row>
    <row r="31297" spans="17:17" x14ac:dyDescent="0.25">
      <c r="Q31297" s="30"/>
    </row>
    <row r="31298" spans="17:17" x14ac:dyDescent="0.25">
      <c r="Q31298" s="30"/>
    </row>
    <row r="31299" spans="17:17" x14ac:dyDescent="0.25">
      <c r="Q31299" s="30"/>
    </row>
    <row r="31300" spans="17:17" x14ac:dyDescent="0.25">
      <c r="Q31300" s="30"/>
    </row>
    <row r="31301" spans="17:17" x14ac:dyDescent="0.25">
      <c r="Q31301" s="30"/>
    </row>
    <row r="31302" spans="17:17" x14ac:dyDescent="0.25">
      <c r="Q31302" s="30"/>
    </row>
    <row r="31303" spans="17:17" x14ac:dyDescent="0.25">
      <c r="Q31303" s="30"/>
    </row>
    <row r="31304" spans="17:17" x14ac:dyDescent="0.25">
      <c r="Q31304" s="30"/>
    </row>
    <row r="31305" spans="17:17" x14ac:dyDescent="0.25">
      <c r="Q31305" s="30"/>
    </row>
    <row r="31306" spans="17:17" x14ac:dyDescent="0.25">
      <c r="Q31306" s="30"/>
    </row>
    <row r="31307" spans="17:17" x14ac:dyDescent="0.25">
      <c r="Q31307" s="30"/>
    </row>
    <row r="31308" spans="17:17" x14ac:dyDescent="0.25">
      <c r="Q31308" s="30"/>
    </row>
    <row r="31309" spans="17:17" x14ac:dyDescent="0.25">
      <c r="Q31309" s="30"/>
    </row>
    <row r="31310" spans="17:17" x14ac:dyDescent="0.25">
      <c r="Q31310" s="30"/>
    </row>
    <row r="31311" spans="17:17" x14ac:dyDescent="0.25">
      <c r="Q31311" s="30"/>
    </row>
    <row r="31312" spans="17:17" x14ac:dyDescent="0.25">
      <c r="Q31312" s="30"/>
    </row>
    <row r="31313" spans="17:17" x14ac:dyDescent="0.25">
      <c r="Q31313" s="30"/>
    </row>
    <row r="31314" spans="17:17" x14ac:dyDescent="0.25">
      <c r="Q31314" s="30"/>
    </row>
    <row r="31315" spans="17:17" x14ac:dyDescent="0.25">
      <c r="Q31315" s="30"/>
    </row>
    <row r="31316" spans="17:17" x14ac:dyDescent="0.25">
      <c r="Q31316" s="30"/>
    </row>
    <row r="31317" spans="17:17" x14ac:dyDescent="0.25">
      <c r="Q31317" s="30"/>
    </row>
    <row r="31318" spans="17:17" x14ac:dyDescent="0.25">
      <c r="Q31318" s="30"/>
    </row>
    <row r="31319" spans="17:17" x14ac:dyDescent="0.25">
      <c r="Q31319" s="30"/>
    </row>
    <row r="31320" spans="17:17" x14ac:dyDescent="0.25">
      <c r="Q31320" s="30"/>
    </row>
    <row r="31321" spans="17:17" x14ac:dyDescent="0.25">
      <c r="Q31321" s="30"/>
    </row>
    <row r="31322" spans="17:17" x14ac:dyDescent="0.25">
      <c r="Q31322" s="30"/>
    </row>
    <row r="31323" spans="17:17" x14ac:dyDescent="0.25">
      <c r="Q31323" s="30"/>
    </row>
    <row r="31324" spans="17:17" x14ac:dyDescent="0.25">
      <c r="Q31324" s="30"/>
    </row>
    <row r="31325" spans="17:17" x14ac:dyDescent="0.25">
      <c r="Q31325" s="30"/>
    </row>
    <row r="31326" spans="17:17" x14ac:dyDescent="0.25">
      <c r="Q31326" s="30"/>
    </row>
    <row r="31327" spans="17:17" x14ac:dyDescent="0.25">
      <c r="Q31327" s="30"/>
    </row>
    <row r="31328" spans="17:17" x14ac:dyDescent="0.25">
      <c r="Q31328" s="30"/>
    </row>
    <row r="31329" spans="17:17" x14ac:dyDescent="0.25">
      <c r="Q31329" s="30"/>
    </row>
    <row r="31330" spans="17:17" x14ac:dyDescent="0.25">
      <c r="Q31330" s="30"/>
    </row>
    <row r="31331" spans="17:17" x14ac:dyDescent="0.25">
      <c r="Q31331" s="30"/>
    </row>
    <row r="31332" spans="17:17" x14ac:dyDescent="0.25">
      <c r="Q31332" s="30"/>
    </row>
    <row r="31333" spans="17:17" x14ac:dyDescent="0.25">
      <c r="Q31333" s="30"/>
    </row>
    <row r="31334" spans="17:17" x14ac:dyDescent="0.25">
      <c r="Q31334" s="30"/>
    </row>
    <row r="31335" spans="17:17" x14ac:dyDescent="0.25">
      <c r="Q31335" s="30"/>
    </row>
    <row r="31336" spans="17:17" x14ac:dyDescent="0.25">
      <c r="Q31336" s="30"/>
    </row>
    <row r="31337" spans="17:17" x14ac:dyDescent="0.25">
      <c r="Q31337" s="30"/>
    </row>
    <row r="31338" spans="17:17" x14ac:dyDescent="0.25">
      <c r="Q31338" s="30"/>
    </row>
    <row r="31339" spans="17:17" x14ac:dyDescent="0.25">
      <c r="Q31339" s="30"/>
    </row>
    <row r="31340" spans="17:17" x14ac:dyDescent="0.25">
      <c r="Q31340" s="30"/>
    </row>
    <row r="31341" spans="17:17" x14ac:dyDescent="0.25">
      <c r="Q31341" s="30"/>
    </row>
    <row r="31342" spans="17:17" x14ac:dyDescent="0.25">
      <c r="Q31342" s="30"/>
    </row>
    <row r="31343" spans="17:17" x14ac:dyDescent="0.25">
      <c r="Q31343" s="30"/>
    </row>
    <row r="31344" spans="17:17" x14ac:dyDescent="0.25">
      <c r="Q31344" s="30"/>
    </row>
    <row r="31345" spans="17:17" x14ac:dyDescent="0.25">
      <c r="Q31345" s="30"/>
    </row>
    <row r="31346" spans="17:17" x14ac:dyDescent="0.25">
      <c r="Q31346" s="30"/>
    </row>
    <row r="31347" spans="17:17" x14ac:dyDescent="0.25">
      <c r="Q31347" s="30"/>
    </row>
    <row r="31348" spans="17:17" x14ac:dyDescent="0.25">
      <c r="Q31348" s="30"/>
    </row>
    <row r="31349" spans="17:17" x14ac:dyDescent="0.25">
      <c r="Q31349" s="30"/>
    </row>
    <row r="31350" spans="17:17" x14ac:dyDescent="0.25">
      <c r="Q31350" s="30"/>
    </row>
    <row r="31351" spans="17:17" x14ac:dyDescent="0.25">
      <c r="Q31351" s="30"/>
    </row>
    <row r="31352" spans="17:17" x14ac:dyDescent="0.25">
      <c r="Q31352" s="30"/>
    </row>
    <row r="31353" spans="17:17" x14ac:dyDescent="0.25">
      <c r="Q31353" s="30"/>
    </row>
    <row r="31354" spans="17:17" x14ac:dyDescent="0.25">
      <c r="Q31354" s="30"/>
    </row>
    <row r="31355" spans="17:17" x14ac:dyDescent="0.25">
      <c r="Q31355" s="30"/>
    </row>
    <row r="31356" spans="17:17" x14ac:dyDescent="0.25">
      <c r="Q31356" s="30"/>
    </row>
    <row r="31357" spans="17:17" x14ac:dyDescent="0.25">
      <c r="Q31357" s="30"/>
    </row>
    <row r="31358" spans="17:17" x14ac:dyDescent="0.25">
      <c r="Q31358" s="30"/>
    </row>
    <row r="31359" spans="17:17" x14ac:dyDescent="0.25">
      <c r="Q31359" s="30"/>
    </row>
    <row r="31360" spans="17:17" x14ac:dyDescent="0.25">
      <c r="Q31360" s="30"/>
    </row>
    <row r="31361" spans="17:17" x14ac:dyDescent="0.25">
      <c r="Q31361" s="30"/>
    </row>
    <row r="31362" spans="17:17" x14ac:dyDescent="0.25">
      <c r="Q31362" s="30"/>
    </row>
    <row r="31363" spans="17:17" x14ac:dyDescent="0.25">
      <c r="Q31363" s="30"/>
    </row>
    <row r="31364" spans="17:17" x14ac:dyDescent="0.25">
      <c r="Q31364" s="30"/>
    </row>
    <row r="31365" spans="17:17" x14ac:dyDescent="0.25">
      <c r="Q31365" s="30"/>
    </row>
    <row r="31366" spans="17:17" x14ac:dyDescent="0.25">
      <c r="Q31366" s="30"/>
    </row>
    <row r="31367" spans="17:17" x14ac:dyDescent="0.25">
      <c r="Q31367" s="30"/>
    </row>
    <row r="31368" spans="17:17" x14ac:dyDescent="0.25">
      <c r="Q31368" s="30"/>
    </row>
    <row r="31369" spans="17:17" x14ac:dyDescent="0.25">
      <c r="Q31369" s="30"/>
    </row>
    <row r="31370" spans="17:17" x14ac:dyDescent="0.25">
      <c r="Q31370" s="30"/>
    </row>
    <row r="31371" spans="17:17" x14ac:dyDescent="0.25">
      <c r="Q31371" s="30"/>
    </row>
    <row r="31372" spans="17:17" x14ac:dyDescent="0.25">
      <c r="Q31372" s="30"/>
    </row>
    <row r="31373" spans="17:17" x14ac:dyDescent="0.25">
      <c r="Q31373" s="30"/>
    </row>
    <row r="31374" spans="17:17" x14ac:dyDescent="0.25">
      <c r="Q31374" s="30"/>
    </row>
    <row r="31375" spans="17:17" x14ac:dyDescent="0.25">
      <c r="Q31375" s="30"/>
    </row>
    <row r="31376" spans="17:17" x14ac:dyDescent="0.25">
      <c r="Q31376" s="30"/>
    </row>
    <row r="31377" spans="17:17" x14ac:dyDescent="0.25">
      <c r="Q31377" s="30"/>
    </row>
    <row r="31378" spans="17:17" x14ac:dyDescent="0.25">
      <c r="Q31378" s="30"/>
    </row>
    <row r="31379" spans="17:17" x14ac:dyDescent="0.25">
      <c r="Q31379" s="30"/>
    </row>
    <row r="31380" spans="17:17" x14ac:dyDescent="0.25">
      <c r="Q31380" s="30"/>
    </row>
    <row r="31381" spans="17:17" x14ac:dyDescent="0.25">
      <c r="Q31381" s="30"/>
    </row>
    <row r="31382" spans="17:17" x14ac:dyDescent="0.25">
      <c r="Q31382" s="30"/>
    </row>
    <row r="31383" spans="17:17" x14ac:dyDescent="0.25">
      <c r="Q31383" s="30"/>
    </row>
    <row r="31384" spans="17:17" x14ac:dyDescent="0.25">
      <c r="Q31384" s="30"/>
    </row>
    <row r="31385" spans="17:17" x14ac:dyDescent="0.25">
      <c r="Q31385" s="30"/>
    </row>
    <row r="31386" spans="17:17" x14ac:dyDescent="0.25">
      <c r="Q31386" s="30"/>
    </row>
    <row r="31387" spans="17:17" x14ac:dyDescent="0.25">
      <c r="Q31387" s="30"/>
    </row>
    <row r="31388" spans="17:17" x14ac:dyDescent="0.25">
      <c r="Q31388" s="30"/>
    </row>
    <row r="31389" spans="17:17" x14ac:dyDescent="0.25">
      <c r="Q31389" s="30"/>
    </row>
    <row r="31390" spans="17:17" x14ac:dyDescent="0.25">
      <c r="Q31390" s="30"/>
    </row>
    <row r="31391" spans="17:17" x14ac:dyDescent="0.25">
      <c r="Q31391" s="30"/>
    </row>
    <row r="31392" spans="17:17" x14ac:dyDescent="0.25">
      <c r="Q31392" s="30"/>
    </row>
    <row r="31393" spans="17:17" x14ac:dyDescent="0.25">
      <c r="Q31393" s="30"/>
    </row>
    <row r="31394" spans="17:17" x14ac:dyDescent="0.25">
      <c r="Q31394" s="30"/>
    </row>
    <row r="31395" spans="17:17" x14ac:dyDescent="0.25">
      <c r="Q31395" s="30"/>
    </row>
    <row r="31396" spans="17:17" x14ac:dyDescent="0.25">
      <c r="Q31396" s="30"/>
    </row>
    <row r="31397" spans="17:17" x14ac:dyDescent="0.25">
      <c r="Q31397" s="30"/>
    </row>
    <row r="31398" spans="17:17" x14ac:dyDescent="0.25">
      <c r="Q31398" s="30"/>
    </row>
    <row r="31399" spans="17:17" x14ac:dyDescent="0.25">
      <c r="Q31399" s="30"/>
    </row>
    <row r="31400" spans="17:17" x14ac:dyDescent="0.25">
      <c r="Q31400" s="30"/>
    </row>
    <row r="31401" spans="17:17" x14ac:dyDescent="0.25">
      <c r="Q31401" s="30"/>
    </row>
    <row r="31402" spans="17:17" x14ac:dyDescent="0.25">
      <c r="Q31402" s="30"/>
    </row>
    <row r="31403" spans="17:17" x14ac:dyDescent="0.25">
      <c r="Q31403" s="30"/>
    </row>
    <row r="31404" spans="17:17" x14ac:dyDescent="0.25">
      <c r="Q31404" s="30"/>
    </row>
    <row r="31405" spans="17:17" x14ac:dyDescent="0.25">
      <c r="Q31405" s="30"/>
    </row>
    <row r="31406" spans="17:17" x14ac:dyDescent="0.25">
      <c r="Q31406" s="30"/>
    </row>
    <row r="31407" spans="17:17" x14ac:dyDescent="0.25">
      <c r="Q31407" s="30"/>
    </row>
    <row r="31408" spans="17:17" x14ac:dyDescent="0.25">
      <c r="Q31408" s="30"/>
    </row>
    <row r="31409" spans="17:17" x14ac:dyDescent="0.25">
      <c r="Q31409" s="30"/>
    </row>
    <row r="31410" spans="17:17" x14ac:dyDescent="0.25">
      <c r="Q31410" s="30"/>
    </row>
    <row r="31411" spans="17:17" x14ac:dyDescent="0.25">
      <c r="Q31411" s="30"/>
    </row>
    <row r="31412" spans="17:17" x14ac:dyDescent="0.25">
      <c r="Q31412" s="30"/>
    </row>
    <row r="31413" spans="17:17" x14ac:dyDescent="0.25">
      <c r="Q31413" s="30"/>
    </row>
    <row r="31414" spans="17:17" x14ac:dyDescent="0.25">
      <c r="Q31414" s="30"/>
    </row>
    <row r="31415" spans="17:17" x14ac:dyDescent="0.25">
      <c r="Q31415" s="30"/>
    </row>
    <row r="31416" spans="17:17" x14ac:dyDescent="0.25">
      <c r="Q31416" s="30"/>
    </row>
    <row r="31417" spans="17:17" x14ac:dyDescent="0.25">
      <c r="Q31417" s="30"/>
    </row>
    <row r="31418" spans="17:17" x14ac:dyDescent="0.25">
      <c r="Q31418" s="30"/>
    </row>
    <row r="31419" spans="17:17" x14ac:dyDescent="0.25">
      <c r="Q31419" s="30"/>
    </row>
    <row r="31420" spans="17:17" x14ac:dyDescent="0.25">
      <c r="Q31420" s="30"/>
    </row>
    <row r="31421" spans="17:17" x14ac:dyDescent="0.25">
      <c r="Q31421" s="30"/>
    </row>
    <row r="31422" spans="17:17" x14ac:dyDescent="0.25">
      <c r="Q31422" s="30"/>
    </row>
    <row r="31423" spans="17:17" x14ac:dyDescent="0.25">
      <c r="Q31423" s="30"/>
    </row>
    <row r="31424" spans="17:17" x14ac:dyDescent="0.25">
      <c r="Q31424" s="30"/>
    </row>
    <row r="31425" spans="17:17" x14ac:dyDescent="0.25">
      <c r="Q31425" s="30"/>
    </row>
    <row r="31426" spans="17:17" x14ac:dyDescent="0.25">
      <c r="Q31426" s="30"/>
    </row>
    <row r="31427" spans="17:17" x14ac:dyDescent="0.25">
      <c r="Q31427" s="30"/>
    </row>
    <row r="31428" spans="17:17" x14ac:dyDescent="0.25">
      <c r="Q31428" s="30"/>
    </row>
    <row r="31429" spans="17:17" x14ac:dyDescent="0.25">
      <c r="Q31429" s="30"/>
    </row>
    <row r="31430" spans="17:17" x14ac:dyDescent="0.25">
      <c r="Q31430" s="30"/>
    </row>
    <row r="31431" spans="17:17" x14ac:dyDescent="0.25">
      <c r="Q31431" s="30"/>
    </row>
    <row r="31432" spans="17:17" x14ac:dyDescent="0.25">
      <c r="Q31432" s="30"/>
    </row>
    <row r="31433" spans="17:17" x14ac:dyDescent="0.25">
      <c r="Q31433" s="30"/>
    </row>
    <row r="31434" spans="17:17" x14ac:dyDescent="0.25">
      <c r="Q31434" s="30"/>
    </row>
    <row r="31435" spans="17:17" x14ac:dyDescent="0.25">
      <c r="Q31435" s="30"/>
    </row>
    <row r="31436" spans="17:17" x14ac:dyDescent="0.25">
      <c r="Q31436" s="30"/>
    </row>
    <row r="31437" spans="17:17" x14ac:dyDescent="0.25">
      <c r="Q31437" s="30"/>
    </row>
    <row r="31438" spans="17:17" x14ac:dyDescent="0.25">
      <c r="Q31438" s="30"/>
    </row>
    <row r="31439" spans="17:17" x14ac:dyDescent="0.25">
      <c r="Q31439" s="30"/>
    </row>
    <row r="31440" spans="17:17" x14ac:dyDescent="0.25">
      <c r="Q31440" s="30"/>
    </row>
    <row r="31441" spans="17:17" x14ac:dyDescent="0.25">
      <c r="Q31441" s="30"/>
    </row>
    <row r="31442" spans="17:17" x14ac:dyDescent="0.25">
      <c r="Q31442" s="30"/>
    </row>
    <row r="31443" spans="17:17" x14ac:dyDescent="0.25">
      <c r="Q31443" s="30"/>
    </row>
    <row r="31444" spans="17:17" x14ac:dyDescent="0.25">
      <c r="Q31444" s="30"/>
    </row>
    <row r="31445" spans="17:17" x14ac:dyDescent="0.25">
      <c r="Q31445" s="30"/>
    </row>
    <row r="31446" spans="17:17" x14ac:dyDescent="0.25">
      <c r="Q31446" s="30"/>
    </row>
    <row r="31447" spans="17:17" x14ac:dyDescent="0.25">
      <c r="Q31447" s="30"/>
    </row>
    <row r="31448" spans="17:17" x14ac:dyDescent="0.25">
      <c r="Q31448" s="30"/>
    </row>
    <row r="31449" spans="17:17" x14ac:dyDescent="0.25">
      <c r="Q31449" s="30"/>
    </row>
    <row r="31450" spans="17:17" x14ac:dyDescent="0.25">
      <c r="Q31450" s="30"/>
    </row>
    <row r="31451" spans="17:17" x14ac:dyDescent="0.25">
      <c r="Q31451" s="30"/>
    </row>
    <row r="31452" spans="17:17" x14ac:dyDescent="0.25">
      <c r="Q31452" s="30"/>
    </row>
    <row r="31453" spans="17:17" x14ac:dyDescent="0.25">
      <c r="Q31453" s="30"/>
    </row>
    <row r="31454" spans="17:17" x14ac:dyDescent="0.25">
      <c r="Q31454" s="30"/>
    </row>
    <row r="31455" spans="17:17" x14ac:dyDescent="0.25">
      <c r="Q31455" s="30"/>
    </row>
    <row r="31456" spans="17:17" x14ac:dyDescent="0.25">
      <c r="Q31456" s="30"/>
    </row>
    <row r="31457" spans="17:17" x14ac:dyDescent="0.25">
      <c r="Q31457" s="30"/>
    </row>
    <row r="31458" spans="17:17" x14ac:dyDescent="0.25">
      <c r="Q31458" s="30"/>
    </row>
    <row r="31459" spans="17:17" x14ac:dyDescent="0.25">
      <c r="Q31459" s="30"/>
    </row>
    <row r="31460" spans="17:17" x14ac:dyDescent="0.25">
      <c r="Q31460" s="30"/>
    </row>
    <row r="31461" spans="17:17" x14ac:dyDescent="0.25">
      <c r="Q31461" s="30"/>
    </row>
    <row r="31462" spans="17:17" x14ac:dyDescent="0.25">
      <c r="Q31462" s="30"/>
    </row>
    <row r="31463" spans="17:17" x14ac:dyDescent="0.25">
      <c r="Q31463" s="30"/>
    </row>
    <row r="31464" spans="17:17" x14ac:dyDescent="0.25">
      <c r="Q31464" s="30"/>
    </row>
    <row r="31465" spans="17:17" x14ac:dyDescent="0.25">
      <c r="Q31465" s="30"/>
    </row>
    <row r="31466" spans="17:17" x14ac:dyDescent="0.25">
      <c r="Q31466" s="30"/>
    </row>
    <row r="31467" spans="17:17" x14ac:dyDescent="0.25">
      <c r="Q31467" s="30"/>
    </row>
    <row r="31468" spans="17:17" x14ac:dyDescent="0.25">
      <c r="Q31468" s="30"/>
    </row>
    <row r="31469" spans="17:17" x14ac:dyDescent="0.25">
      <c r="Q31469" s="30"/>
    </row>
    <row r="31470" spans="17:17" x14ac:dyDescent="0.25">
      <c r="Q31470" s="30"/>
    </row>
    <row r="31471" spans="17:17" x14ac:dyDescent="0.25">
      <c r="Q31471" s="30"/>
    </row>
    <row r="31472" spans="17:17" x14ac:dyDescent="0.25">
      <c r="Q31472" s="30"/>
    </row>
    <row r="31473" spans="17:17" x14ac:dyDescent="0.25">
      <c r="Q31473" s="30"/>
    </row>
    <row r="31474" spans="17:17" x14ac:dyDescent="0.25">
      <c r="Q31474" s="30"/>
    </row>
    <row r="31475" spans="17:17" x14ac:dyDescent="0.25">
      <c r="Q31475" s="30"/>
    </row>
    <row r="31476" spans="17:17" x14ac:dyDescent="0.25">
      <c r="Q31476" s="30"/>
    </row>
    <row r="31477" spans="17:17" x14ac:dyDescent="0.25">
      <c r="Q31477" s="30"/>
    </row>
    <row r="31478" spans="17:17" x14ac:dyDescent="0.25">
      <c r="Q31478" s="30"/>
    </row>
    <row r="31479" spans="17:17" x14ac:dyDescent="0.25">
      <c r="Q31479" s="30"/>
    </row>
    <row r="31480" spans="17:17" x14ac:dyDescent="0.25">
      <c r="Q31480" s="30"/>
    </row>
    <row r="31481" spans="17:17" x14ac:dyDescent="0.25">
      <c r="Q31481" s="30"/>
    </row>
    <row r="31482" spans="17:17" x14ac:dyDescent="0.25">
      <c r="Q31482" s="30"/>
    </row>
    <row r="31483" spans="17:17" x14ac:dyDescent="0.25">
      <c r="Q31483" s="30"/>
    </row>
    <row r="31484" spans="17:17" x14ac:dyDescent="0.25">
      <c r="Q31484" s="30"/>
    </row>
    <row r="31485" spans="17:17" x14ac:dyDescent="0.25">
      <c r="Q31485" s="30"/>
    </row>
    <row r="31486" spans="17:17" x14ac:dyDescent="0.25">
      <c r="Q31486" s="30"/>
    </row>
    <row r="31487" spans="17:17" x14ac:dyDescent="0.25">
      <c r="Q31487" s="30"/>
    </row>
    <row r="31488" spans="17:17" x14ac:dyDescent="0.25">
      <c r="Q31488" s="30"/>
    </row>
    <row r="31489" spans="17:17" x14ac:dyDescent="0.25">
      <c r="Q31489" s="30"/>
    </row>
    <row r="31490" spans="17:17" x14ac:dyDescent="0.25">
      <c r="Q31490" s="30"/>
    </row>
    <row r="31491" spans="17:17" x14ac:dyDescent="0.25">
      <c r="Q31491" s="30"/>
    </row>
    <row r="31492" spans="17:17" x14ac:dyDescent="0.25">
      <c r="Q31492" s="30"/>
    </row>
    <row r="31493" spans="17:17" x14ac:dyDescent="0.25">
      <c r="Q31493" s="30"/>
    </row>
    <row r="31494" spans="17:17" x14ac:dyDescent="0.25">
      <c r="Q31494" s="30"/>
    </row>
    <row r="31495" spans="17:17" x14ac:dyDescent="0.25">
      <c r="Q31495" s="30"/>
    </row>
    <row r="31496" spans="17:17" x14ac:dyDescent="0.25">
      <c r="Q31496" s="30"/>
    </row>
    <row r="31497" spans="17:17" x14ac:dyDescent="0.25">
      <c r="Q31497" s="30"/>
    </row>
    <row r="31498" spans="17:17" x14ac:dyDescent="0.25">
      <c r="Q31498" s="30"/>
    </row>
    <row r="31499" spans="17:17" x14ac:dyDescent="0.25">
      <c r="Q31499" s="30"/>
    </row>
    <row r="31500" spans="17:17" x14ac:dyDescent="0.25">
      <c r="Q31500" s="30"/>
    </row>
    <row r="31501" spans="17:17" x14ac:dyDescent="0.25">
      <c r="Q31501" s="30"/>
    </row>
    <row r="31502" spans="17:17" x14ac:dyDescent="0.25">
      <c r="Q31502" s="30"/>
    </row>
    <row r="31503" spans="17:17" x14ac:dyDescent="0.25">
      <c r="Q31503" s="30"/>
    </row>
    <row r="31504" spans="17:17" x14ac:dyDescent="0.25">
      <c r="Q31504" s="30"/>
    </row>
    <row r="31505" spans="17:17" x14ac:dyDescent="0.25">
      <c r="Q31505" s="30"/>
    </row>
    <row r="31506" spans="17:17" x14ac:dyDescent="0.25">
      <c r="Q31506" s="30"/>
    </row>
    <row r="31507" spans="17:17" x14ac:dyDescent="0.25">
      <c r="Q31507" s="30"/>
    </row>
    <row r="31508" spans="17:17" x14ac:dyDescent="0.25">
      <c r="Q31508" s="30"/>
    </row>
    <row r="31509" spans="17:17" x14ac:dyDescent="0.25">
      <c r="Q31509" s="30"/>
    </row>
    <row r="31510" spans="17:17" x14ac:dyDescent="0.25">
      <c r="Q31510" s="30"/>
    </row>
    <row r="31511" spans="17:17" x14ac:dyDescent="0.25">
      <c r="Q31511" s="30"/>
    </row>
    <row r="31512" spans="17:17" x14ac:dyDescent="0.25">
      <c r="Q31512" s="30"/>
    </row>
    <row r="31513" spans="17:17" x14ac:dyDescent="0.25">
      <c r="Q31513" s="30"/>
    </row>
    <row r="31514" spans="17:17" x14ac:dyDescent="0.25">
      <c r="Q31514" s="30"/>
    </row>
    <row r="31515" spans="17:17" x14ac:dyDescent="0.25">
      <c r="Q31515" s="30"/>
    </row>
    <row r="31516" spans="17:17" x14ac:dyDescent="0.25">
      <c r="Q31516" s="30"/>
    </row>
    <row r="31517" spans="17:17" x14ac:dyDescent="0.25">
      <c r="Q31517" s="30"/>
    </row>
    <row r="31518" spans="17:17" x14ac:dyDescent="0.25">
      <c r="Q31518" s="30"/>
    </row>
    <row r="31519" spans="17:17" x14ac:dyDescent="0.25">
      <c r="Q31519" s="30"/>
    </row>
    <row r="31520" spans="17:17" x14ac:dyDescent="0.25">
      <c r="Q31520" s="30"/>
    </row>
    <row r="31521" spans="17:17" x14ac:dyDescent="0.25">
      <c r="Q31521" s="30"/>
    </row>
    <row r="31522" spans="17:17" x14ac:dyDescent="0.25">
      <c r="Q31522" s="30"/>
    </row>
    <row r="31523" spans="17:17" x14ac:dyDescent="0.25">
      <c r="Q31523" s="30"/>
    </row>
    <row r="31524" spans="17:17" x14ac:dyDescent="0.25">
      <c r="Q31524" s="30"/>
    </row>
    <row r="31525" spans="17:17" x14ac:dyDescent="0.25">
      <c r="Q31525" s="30"/>
    </row>
    <row r="31526" spans="17:17" x14ac:dyDescent="0.25">
      <c r="Q31526" s="30"/>
    </row>
    <row r="31527" spans="17:17" x14ac:dyDescent="0.25">
      <c r="Q31527" s="30"/>
    </row>
    <row r="31528" spans="17:17" x14ac:dyDescent="0.25">
      <c r="Q31528" s="30"/>
    </row>
    <row r="31529" spans="17:17" x14ac:dyDescent="0.25">
      <c r="Q31529" s="30"/>
    </row>
    <row r="31530" spans="17:17" x14ac:dyDescent="0.25">
      <c r="Q31530" s="30"/>
    </row>
    <row r="31531" spans="17:17" x14ac:dyDescent="0.25">
      <c r="Q31531" s="30"/>
    </row>
    <row r="31532" spans="17:17" x14ac:dyDescent="0.25">
      <c r="Q31532" s="30"/>
    </row>
    <row r="31533" spans="17:17" x14ac:dyDescent="0.25">
      <c r="Q31533" s="30"/>
    </row>
    <row r="31534" spans="17:17" x14ac:dyDescent="0.25">
      <c r="Q31534" s="30"/>
    </row>
    <row r="31535" spans="17:17" x14ac:dyDescent="0.25">
      <c r="Q31535" s="30"/>
    </row>
    <row r="31536" spans="17:17" x14ac:dyDescent="0.25">
      <c r="Q31536" s="30"/>
    </row>
    <row r="31537" spans="17:17" x14ac:dyDescent="0.25">
      <c r="Q31537" s="30"/>
    </row>
    <row r="31538" spans="17:17" x14ac:dyDescent="0.25">
      <c r="Q31538" s="30"/>
    </row>
    <row r="31539" spans="17:17" x14ac:dyDescent="0.25">
      <c r="Q31539" s="30"/>
    </row>
    <row r="31540" spans="17:17" x14ac:dyDescent="0.25">
      <c r="Q31540" s="30"/>
    </row>
    <row r="31541" spans="17:17" x14ac:dyDescent="0.25">
      <c r="Q31541" s="30"/>
    </row>
    <row r="31542" spans="17:17" x14ac:dyDescent="0.25">
      <c r="Q31542" s="30"/>
    </row>
    <row r="31543" spans="17:17" x14ac:dyDescent="0.25">
      <c r="Q31543" s="30"/>
    </row>
    <row r="31544" spans="17:17" x14ac:dyDescent="0.25">
      <c r="Q31544" s="30"/>
    </row>
    <row r="31545" spans="17:17" x14ac:dyDescent="0.25">
      <c r="Q31545" s="30"/>
    </row>
    <row r="31546" spans="17:17" x14ac:dyDescent="0.25">
      <c r="Q31546" s="30"/>
    </row>
    <row r="31547" spans="17:17" x14ac:dyDescent="0.25">
      <c r="Q31547" s="30"/>
    </row>
    <row r="31548" spans="17:17" x14ac:dyDescent="0.25">
      <c r="Q31548" s="30"/>
    </row>
    <row r="31549" spans="17:17" x14ac:dyDescent="0.25">
      <c r="Q31549" s="30"/>
    </row>
    <row r="31550" spans="17:17" x14ac:dyDescent="0.25">
      <c r="Q31550" s="30"/>
    </row>
    <row r="31551" spans="17:17" x14ac:dyDescent="0.25">
      <c r="Q31551" s="30"/>
    </row>
    <row r="31552" spans="17:17" x14ac:dyDescent="0.25">
      <c r="Q31552" s="30"/>
    </row>
    <row r="31553" spans="17:17" x14ac:dyDescent="0.25">
      <c r="Q31553" s="30"/>
    </row>
    <row r="31554" spans="17:17" x14ac:dyDescent="0.25">
      <c r="Q31554" s="30"/>
    </row>
    <row r="31555" spans="17:17" x14ac:dyDescent="0.25">
      <c r="Q31555" s="30"/>
    </row>
    <row r="31556" spans="17:17" x14ac:dyDescent="0.25">
      <c r="Q31556" s="30"/>
    </row>
    <row r="31557" spans="17:17" x14ac:dyDescent="0.25">
      <c r="Q31557" s="30"/>
    </row>
    <row r="31558" spans="17:17" x14ac:dyDescent="0.25">
      <c r="Q31558" s="30"/>
    </row>
    <row r="31559" spans="17:17" x14ac:dyDescent="0.25">
      <c r="Q31559" s="30"/>
    </row>
    <row r="31560" spans="17:17" x14ac:dyDescent="0.25">
      <c r="Q31560" s="30"/>
    </row>
    <row r="31561" spans="17:17" x14ac:dyDescent="0.25">
      <c r="Q31561" s="30"/>
    </row>
    <row r="31562" spans="17:17" x14ac:dyDescent="0.25">
      <c r="Q31562" s="30"/>
    </row>
    <row r="31563" spans="17:17" x14ac:dyDescent="0.25">
      <c r="Q31563" s="30"/>
    </row>
    <row r="31564" spans="17:17" x14ac:dyDescent="0.25">
      <c r="Q31564" s="30"/>
    </row>
    <row r="31565" spans="17:17" x14ac:dyDescent="0.25">
      <c r="Q31565" s="30"/>
    </row>
    <row r="31566" spans="17:17" x14ac:dyDescent="0.25">
      <c r="Q31566" s="30"/>
    </row>
    <row r="31567" spans="17:17" x14ac:dyDescent="0.25">
      <c r="Q31567" s="30"/>
    </row>
    <row r="31568" spans="17:17" x14ac:dyDescent="0.25">
      <c r="Q31568" s="30"/>
    </row>
    <row r="31569" spans="17:17" x14ac:dyDescent="0.25">
      <c r="Q31569" s="30"/>
    </row>
    <row r="31570" spans="17:17" x14ac:dyDescent="0.25">
      <c r="Q31570" s="30"/>
    </row>
    <row r="31571" spans="17:17" x14ac:dyDescent="0.25">
      <c r="Q31571" s="30"/>
    </row>
    <row r="31572" spans="17:17" x14ac:dyDescent="0.25">
      <c r="Q31572" s="30"/>
    </row>
    <row r="31573" spans="17:17" x14ac:dyDescent="0.25">
      <c r="Q31573" s="30"/>
    </row>
    <row r="31574" spans="17:17" x14ac:dyDescent="0.25">
      <c r="Q31574" s="30"/>
    </row>
    <row r="31575" spans="17:17" x14ac:dyDescent="0.25">
      <c r="Q31575" s="30"/>
    </row>
    <row r="31576" spans="17:17" x14ac:dyDescent="0.25">
      <c r="Q31576" s="30"/>
    </row>
    <row r="31577" spans="17:17" x14ac:dyDescent="0.25">
      <c r="Q31577" s="30"/>
    </row>
    <row r="31578" spans="17:17" x14ac:dyDescent="0.25">
      <c r="Q31578" s="30"/>
    </row>
    <row r="31579" spans="17:17" x14ac:dyDescent="0.25">
      <c r="Q31579" s="30"/>
    </row>
    <row r="31580" spans="17:17" x14ac:dyDescent="0.25">
      <c r="Q31580" s="30"/>
    </row>
    <row r="31581" spans="17:17" x14ac:dyDescent="0.25">
      <c r="Q31581" s="30"/>
    </row>
    <row r="31582" spans="17:17" x14ac:dyDescent="0.25">
      <c r="Q31582" s="30"/>
    </row>
    <row r="31583" spans="17:17" x14ac:dyDescent="0.25">
      <c r="Q31583" s="30"/>
    </row>
    <row r="31584" spans="17:17" x14ac:dyDescent="0.25">
      <c r="Q31584" s="30"/>
    </row>
    <row r="31585" spans="17:17" x14ac:dyDescent="0.25">
      <c r="Q31585" s="30"/>
    </row>
    <row r="31586" spans="17:17" x14ac:dyDescent="0.25">
      <c r="Q31586" s="30"/>
    </row>
    <row r="31587" spans="17:17" x14ac:dyDescent="0.25">
      <c r="Q31587" s="30"/>
    </row>
    <row r="31588" spans="17:17" x14ac:dyDescent="0.25">
      <c r="Q31588" s="30"/>
    </row>
    <row r="31589" spans="17:17" x14ac:dyDescent="0.25">
      <c r="Q31589" s="30"/>
    </row>
    <row r="31590" spans="17:17" x14ac:dyDescent="0.25">
      <c r="Q31590" s="30"/>
    </row>
    <row r="31591" spans="17:17" x14ac:dyDescent="0.25">
      <c r="Q31591" s="30"/>
    </row>
    <row r="31592" spans="17:17" x14ac:dyDescent="0.25">
      <c r="Q31592" s="30"/>
    </row>
    <row r="31593" spans="17:17" x14ac:dyDescent="0.25">
      <c r="Q31593" s="30"/>
    </row>
    <row r="31594" spans="17:17" x14ac:dyDescent="0.25">
      <c r="Q31594" s="30"/>
    </row>
    <row r="31595" spans="17:17" x14ac:dyDescent="0.25">
      <c r="Q31595" s="30"/>
    </row>
    <row r="31596" spans="17:17" x14ac:dyDescent="0.25">
      <c r="Q31596" s="30"/>
    </row>
    <row r="31597" spans="17:17" x14ac:dyDescent="0.25">
      <c r="Q31597" s="30"/>
    </row>
    <row r="31598" spans="17:17" x14ac:dyDescent="0.25">
      <c r="Q31598" s="30"/>
    </row>
    <row r="31599" spans="17:17" x14ac:dyDescent="0.25">
      <c r="Q31599" s="30"/>
    </row>
    <row r="31600" spans="17:17" x14ac:dyDescent="0.25">
      <c r="Q31600" s="30"/>
    </row>
    <row r="31601" spans="17:17" x14ac:dyDescent="0.25">
      <c r="Q31601" s="30"/>
    </row>
    <row r="31602" spans="17:17" x14ac:dyDescent="0.25">
      <c r="Q31602" s="30"/>
    </row>
    <row r="31603" spans="17:17" x14ac:dyDescent="0.25">
      <c r="Q31603" s="30"/>
    </row>
    <row r="31604" spans="17:17" x14ac:dyDescent="0.25">
      <c r="Q31604" s="30"/>
    </row>
    <row r="31605" spans="17:17" x14ac:dyDescent="0.25">
      <c r="Q31605" s="30"/>
    </row>
    <row r="31606" spans="17:17" x14ac:dyDescent="0.25">
      <c r="Q31606" s="30"/>
    </row>
    <row r="31607" spans="17:17" x14ac:dyDescent="0.25">
      <c r="Q31607" s="30"/>
    </row>
    <row r="31608" spans="17:17" x14ac:dyDescent="0.25">
      <c r="Q31608" s="30"/>
    </row>
    <row r="31609" spans="17:17" x14ac:dyDescent="0.25">
      <c r="Q31609" s="30"/>
    </row>
    <row r="31610" spans="17:17" x14ac:dyDescent="0.25">
      <c r="Q31610" s="30"/>
    </row>
    <row r="31611" spans="17:17" x14ac:dyDescent="0.25">
      <c r="Q31611" s="30"/>
    </row>
    <row r="31612" spans="17:17" x14ac:dyDescent="0.25">
      <c r="Q31612" s="30"/>
    </row>
    <row r="31613" spans="17:17" x14ac:dyDescent="0.25">
      <c r="Q31613" s="30"/>
    </row>
    <row r="31614" spans="17:17" x14ac:dyDescent="0.25">
      <c r="Q31614" s="30"/>
    </row>
    <row r="31615" spans="17:17" x14ac:dyDescent="0.25">
      <c r="Q31615" s="30"/>
    </row>
    <row r="31616" spans="17:17" x14ac:dyDescent="0.25">
      <c r="Q31616" s="30"/>
    </row>
    <row r="31617" spans="17:17" x14ac:dyDescent="0.25">
      <c r="Q31617" s="30"/>
    </row>
    <row r="31618" spans="17:17" x14ac:dyDescent="0.25">
      <c r="Q31618" s="30"/>
    </row>
    <row r="31619" spans="17:17" x14ac:dyDescent="0.25">
      <c r="Q31619" s="30"/>
    </row>
    <row r="31620" spans="17:17" x14ac:dyDescent="0.25">
      <c r="Q31620" s="30"/>
    </row>
    <row r="31621" spans="17:17" x14ac:dyDescent="0.25">
      <c r="Q31621" s="30"/>
    </row>
    <row r="31622" spans="17:17" x14ac:dyDescent="0.25">
      <c r="Q31622" s="30"/>
    </row>
    <row r="31623" spans="17:17" x14ac:dyDescent="0.25">
      <c r="Q31623" s="30"/>
    </row>
    <row r="31624" spans="17:17" x14ac:dyDescent="0.25">
      <c r="Q31624" s="30"/>
    </row>
    <row r="31625" spans="17:17" x14ac:dyDescent="0.25">
      <c r="Q31625" s="30"/>
    </row>
    <row r="31626" spans="17:17" x14ac:dyDescent="0.25">
      <c r="Q31626" s="30"/>
    </row>
    <row r="31627" spans="17:17" x14ac:dyDescent="0.25">
      <c r="Q31627" s="30"/>
    </row>
    <row r="31628" spans="17:17" x14ac:dyDescent="0.25">
      <c r="Q31628" s="30"/>
    </row>
    <row r="31629" spans="17:17" x14ac:dyDescent="0.25">
      <c r="Q31629" s="30"/>
    </row>
    <row r="31630" spans="17:17" x14ac:dyDescent="0.25">
      <c r="Q31630" s="30"/>
    </row>
    <row r="31631" spans="17:17" x14ac:dyDescent="0.25">
      <c r="Q31631" s="30"/>
    </row>
    <row r="31632" spans="17:17" x14ac:dyDescent="0.25">
      <c r="Q31632" s="30"/>
    </row>
    <row r="31633" spans="17:17" x14ac:dyDescent="0.25">
      <c r="Q31633" s="30"/>
    </row>
    <row r="31634" spans="17:17" x14ac:dyDescent="0.25">
      <c r="Q31634" s="30"/>
    </row>
    <row r="31635" spans="17:17" x14ac:dyDescent="0.25">
      <c r="Q31635" s="30"/>
    </row>
    <row r="31636" spans="17:17" x14ac:dyDescent="0.25">
      <c r="Q31636" s="30"/>
    </row>
    <row r="31637" spans="17:17" x14ac:dyDescent="0.25">
      <c r="Q31637" s="30"/>
    </row>
    <row r="31638" spans="17:17" x14ac:dyDescent="0.25">
      <c r="Q31638" s="30"/>
    </row>
    <row r="31639" spans="17:17" x14ac:dyDescent="0.25">
      <c r="Q31639" s="30"/>
    </row>
    <row r="31640" spans="17:17" x14ac:dyDescent="0.25">
      <c r="Q31640" s="30"/>
    </row>
    <row r="31641" spans="17:17" x14ac:dyDescent="0.25">
      <c r="Q31641" s="30"/>
    </row>
    <row r="31642" spans="17:17" x14ac:dyDescent="0.25">
      <c r="Q31642" s="30"/>
    </row>
    <row r="31643" spans="17:17" x14ac:dyDescent="0.25">
      <c r="Q31643" s="30"/>
    </row>
    <row r="31644" spans="17:17" x14ac:dyDescent="0.25">
      <c r="Q31644" s="30"/>
    </row>
    <row r="31645" spans="17:17" x14ac:dyDescent="0.25">
      <c r="Q31645" s="30"/>
    </row>
    <row r="31646" spans="17:17" x14ac:dyDescent="0.25">
      <c r="Q31646" s="30"/>
    </row>
    <row r="31647" spans="17:17" x14ac:dyDescent="0.25">
      <c r="Q31647" s="30"/>
    </row>
    <row r="31648" spans="17:17" x14ac:dyDescent="0.25">
      <c r="Q31648" s="30"/>
    </row>
    <row r="31649" spans="17:17" x14ac:dyDescent="0.25">
      <c r="Q31649" s="30"/>
    </row>
    <row r="31650" spans="17:17" x14ac:dyDescent="0.25">
      <c r="Q31650" s="30"/>
    </row>
    <row r="31651" spans="17:17" x14ac:dyDescent="0.25">
      <c r="Q31651" s="30"/>
    </row>
    <row r="31652" spans="17:17" x14ac:dyDescent="0.25">
      <c r="Q31652" s="30"/>
    </row>
    <row r="31653" spans="17:17" x14ac:dyDescent="0.25">
      <c r="Q31653" s="30"/>
    </row>
    <row r="31654" spans="17:17" x14ac:dyDescent="0.25">
      <c r="Q31654" s="30"/>
    </row>
    <row r="31655" spans="17:17" x14ac:dyDescent="0.25">
      <c r="Q31655" s="30"/>
    </row>
    <row r="31656" spans="17:17" x14ac:dyDescent="0.25">
      <c r="Q31656" s="30"/>
    </row>
    <row r="31657" spans="17:17" x14ac:dyDescent="0.25">
      <c r="Q31657" s="30"/>
    </row>
    <row r="31658" spans="17:17" x14ac:dyDescent="0.25">
      <c r="Q31658" s="30"/>
    </row>
    <row r="31659" spans="17:17" x14ac:dyDescent="0.25">
      <c r="Q31659" s="30"/>
    </row>
    <row r="31660" spans="17:17" x14ac:dyDescent="0.25">
      <c r="Q31660" s="30"/>
    </row>
    <row r="31661" spans="17:17" x14ac:dyDescent="0.25">
      <c r="Q31661" s="30"/>
    </row>
    <row r="31662" spans="17:17" x14ac:dyDescent="0.25">
      <c r="Q31662" s="30"/>
    </row>
    <row r="31663" spans="17:17" x14ac:dyDescent="0.25">
      <c r="Q31663" s="30"/>
    </row>
    <row r="31664" spans="17:17" x14ac:dyDescent="0.25">
      <c r="Q31664" s="30"/>
    </row>
    <row r="31665" spans="17:17" x14ac:dyDescent="0.25">
      <c r="Q31665" s="30"/>
    </row>
    <row r="31666" spans="17:17" x14ac:dyDescent="0.25">
      <c r="Q31666" s="30"/>
    </row>
    <row r="31667" spans="17:17" x14ac:dyDescent="0.25">
      <c r="Q31667" s="30"/>
    </row>
    <row r="31668" spans="17:17" x14ac:dyDescent="0.25">
      <c r="Q31668" s="30"/>
    </row>
    <row r="31669" spans="17:17" x14ac:dyDescent="0.25">
      <c r="Q31669" s="30"/>
    </row>
    <row r="31670" spans="17:17" x14ac:dyDescent="0.25">
      <c r="Q31670" s="30"/>
    </row>
    <row r="31671" spans="17:17" x14ac:dyDescent="0.25">
      <c r="Q31671" s="30"/>
    </row>
    <row r="31672" spans="17:17" x14ac:dyDescent="0.25">
      <c r="Q31672" s="30"/>
    </row>
    <row r="31673" spans="17:17" x14ac:dyDescent="0.25">
      <c r="Q31673" s="30"/>
    </row>
    <row r="31674" spans="17:17" x14ac:dyDescent="0.25">
      <c r="Q31674" s="30"/>
    </row>
    <row r="31675" spans="17:17" x14ac:dyDescent="0.25">
      <c r="Q31675" s="30"/>
    </row>
    <row r="31676" spans="17:17" x14ac:dyDescent="0.25">
      <c r="Q31676" s="30"/>
    </row>
    <row r="31677" spans="17:17" x14ac:dyDescent="0.25">
      <c r="Q31677" s="30"/>
    </row>
    <row r="31678" spans="17:17" x14ac:dyDescent="0.25">
      <c r="Q31678" s="30"/>
    </row>
    <row r="31679" spans="17:17" x14ac:dyDescent="0.25">
      <c r="Q31679" s="30"/>
    </row>
    <row r="31680" spans="17:17" x14ac:dyDescent="0.25">
      <c r="Q31680" s="30"/>
    </row>
    <row r="31681" spans="17:17" x14ac:dyDescent="0.25">
      <c r="Q31681" s="30"/>
    </row>
    <row r="31682" spans="17:17" x14ac:dyDescent="0.25">
      <c r="Q31682" s="30"/>
    </row>
    <row r="31683" spans="17:17" x14ac:dyDescent="0.25">
      <c r="Q31683" s="30"/>
    </row>
    <row r="31684" spans="17:17" x14ac:dyDescent="0.25">
      <c r="Q31684" s="30"/>
    </row>
    <row r="31685" spans="17:17" x14ac:dyDescent="0.25">
      <c r="Q31685" s="30"/>
    </row>
    <row r="31686" spans="17:17" x14ac:dyDescent="0.25">
      <c r="Q31686" s="30"/>
    </row>
    <row r="31687" spans="17:17" x14ac:dyDescent="0.25">
      <c r="Q31687" s="30"/>
    </row>
    <row r="31688" spans="17:17" x14ac:dyDescent="0.25">
      <c r="Q31688" s="30"/>
    </row>
    <row r="31689" spans="17:17" x14ac:dyDescent="0.25">
      <c r="Q31689" s="30"/>
    </row>
    <row r="31690" spans="17:17" x14ac:dyDescent="0.25">
      <c r="Q31690" s="30"/>
    </row>
    <row r="31691" spans="17:17" x14ac:dyDescent="0.25">
      <c r="Q31691" s="30"/>
    </row>
    <row r="31692" spans="17:17" x14ac:dyDescent="0.25">
      <c r="Q31692" s="30"/>
    </row>
    <row r="31693" spans="17:17" x14ac:dyDescent="0.25">
      <c r="Q31693" s="30"/>
    </row>
    <row r="31694" spans="17:17" x14ac:dyDescent="0.25">
      <c r="Q31694" s="30"/>
    </row>
    <row r="31695" spans="17:17" x14ac:dyDescent="0.25">
      <c r="Q31695" s="30"/>
    </row>
    <row r="31696" spans="17:17" x14ac:dyDescent="0.25">
      <c r="Q31696" s="30"/>
    </row>
    <row r="31697" spans="17:17" x14ac:dyDescent="0.25">
      <c r="Q31697" s="30"/>
    </row>
    <row r="31698" spans="17:17" x14ac:dyDescent="0.25">
      <c r="Q31698" s="30"/>
    </row>
    <row r="31699" spans="17:17" x14ac:dyDescent="0.25">
      <c r="Q31699" s="30"/>
    </row>
    <row r="31700" spans="17:17" x14ac:dyDescent="0.25">
      <c r="Q31700" s="30"/>
    </row>
    <row r="31701" spans="17:17" x14ac:dyDescent="0.25">
      <c r="Q31701" s="30"/>
    </row>
    <row r="31702" spans="17:17" x14ac:dyDescent="0.25">
      <c r="Q31702" s="30"/>
    </row>
    <row r="31703" spans="17:17" x14ac:dyDescent="0.25">
      <c r="Q31703" s="30"/>
    </row>
    <row r="31704" spans="17:17" x14ac:dyDescent="0.25">
      <c r="Q31704" s="30"/>
    </row>
    <row r="31705" spans="17:17" x14ac:dyDescent="0.25">
      <c r="Q31705" s="30"/>
    </row>
    <row r="31706" spans="17:17" x14ac:dyDescent="0.25">
      <c r="Q31706" s="30"/>
    </row>
    <row r="31707" spans="17:17" x14ac:dyDescent="0.25">
      <c r="Q31707" s="30"/>
    </row>
    <row r="31708" spans="17:17" x14ac:dyDescent="0.25">
      <c r="Q31708" s="30"/>
    </row>
    <row r="31709" spans="17:17" x14ac:dyDescent="0.25">
      <c r="Q31709" s="30"/>
    </row>
    <row r="31710" spans="17:17" x14ac:dyDescent="0.25">
      <c r="Q31710" s="30"/>
    </row>
    <row r="31711" spans="17:17" x14ac:dyDescent="0.25">
      <c r="Q31711" s="30"/>
    </row>
    <row r="31712" spans="17:17" x14ac:dyDescent="0.25">
      <c r="Q31712" s="30"/>
    </row>
    <row r="31713" spans="17:17" x14ac:dyDescent="0.25">
      <c r="Q31713" s="30"/>
    </row>
    <row r="31714" spans="17:17" x14ac:dyDescent="0.25">
      <c r="Q31714" s="30"/>
    </row>
    <row r="31715" spans="17:17" x14ac:dyDescent="0.25">
      <c r="Q31715" s="30"/>
    </row>
    <row r="31716" spans="17:17" x14ac:dyDescent="0.25">
      <c r="Q31716" s="30"/>
    </row>
    <row r="31717" spans="17:17" x14ac:dyDescent="0.25">
      <c r="Q31717" s="30"/>
    </row>
    <row r="31718" spans="17:17" x14ac:dyDescent="0.25">
      <c r="Q31718" s="30"/>
    </row>
    <row r="31719" spans="17:17" x14ac:dyDescent="0.25">
      <c r="Q31719" s="30"/>
    </row>
    <row r="31720" spans="17:17" x14ac:dyDescent="0.25">
      <c r="Q31720" s="30"/>
    </row>
    <row r="31721" spans="17:17" x14ac:dyDescent="0.25">
      <c r="Q31721" s="30"/>
    </row>
    <row r="31722" spans="17:17" x14ac:dyDescent="0.25">
      <c r="Q31722" s="30"/>
    </row>
    <row r="31723" spans="17:17" x14ac:dyDescent="0.25">
      <c r="Q31723" s="30"/>
    </row>
    <row r="31724" spans="17:17" x14ac:dyDescent="0.25">
      <c r="Q31724" s="30"/>
    </row>
    <row r="31725" spans="17:17" x14ac:dyDescent="0.25">
      <c r="Q31725" s="30"/>
    </row>
    <row r="31726" spans="17:17" x14ac:dyDescent="0.25">
      <c r="Q31726" s="30"/>
    </row>
    <row r="31727" spans="17:17" x14ac:dyDescent="0.25">
      <c r="Q31727" s="30"/>
    </row>
    <row r="31728" spans="17:17" x14ac:dyDescent="0.25">
      <c r="Q31728" s="30"/>
    </row>
    <row r="31729" spans="17:17" x14ac:dyDescent="0.25">
      <c r="Q31729" s="30"/>
    </row>
    <row r="31730" spans="17:17" x14ac:dyDescent="0.25">
      <c r="Q31730" s="30"/>
    </row>
    <row r="31731" spans="17:17" x14ac:dyDescent="0.25">
      <c r="Q31731" s="30"/>
    </row>
    <row r="31732" spans="17:17" x14ac:dyDescent="0.25">
      <c r="Q31732" s="30"/>
    </row>
    <row r="31733" spans="17:17" x14ac:dyDescent="0.25">
      <c r="Q31733" s="30"/>
    </row>
    <row r="31734" spans="17:17" x14ac:dyDescent="0.25">
      <c r="Q31734" s="30"/>
    </row>
    <row r="31735" spans="17:17" x14ac:dyDescent="0.25">
      <c r="Q31735" s="30"/>
    </row>
    <row r="31736" spans="17:17" x14ac:dyDescent="0.25">
      <c r="Q31736" s="30"/>
    </row>
    <row r="31737" spans="17:17" x14ac:dyDescent="0.25">
      <c r="Q31737" s="30"/>
    </row>
    <row r="31738" spans="17:17" x14ac:dyDescent="0.25">
      <c r="Q31738" s="30"/>
    </row>
    <row r="31739" spans="17:17" x14ac:dyDescent="0.25">
      <c r="Q31739" s="30"/>
    </row>
    <row r="31740" spans="17:17" x14ac:dyDescent="0.25">
      <c r="Q31740" s="30"/>
    </row>
    <row r="31741" spans="17:17" x14ac:dyDescent="0.25">
      <c r="Q31741" s="30"/>
    </row>
    <row r="31742" spans="17:17" x14ac:dyDescent="0.25">
      <c r="Q31742" s="30"/>
    </row>
    <row r="31743" spans="17:17" x14ac:dyDescent="0.25">
      <c r="Q31743" s="30"/>
    </row>
    <row r="31744" spans="17:17" x14ac:dyDescent="0.25">
      <c r="Q31744" s="30"/>
    </row>
    <row r="31745" spans="17:17" x14ac:dyDescent="0.25">
      <c r="Q31745" s="30"/>
    </row>
    <row r="31746" spans="17:17" x14ac:dyDescent="0.25">
      <c r="Q31746" s="30"/>
    </row>
    <row r="31747" spans="17:17" x14ac:dyDescent="0.25">
      <c r="Q31747" s="30"/>
    </row>
    <row r="31748" spans="17:17" x14ac:dyDescent="0.25">
      <c r="Q31748" s="30"/>
    </row>
    <row r="31749" spans="17:17" x14ac:dyDescent="0.25">
      <c r="Q31749" s="30"/>
    </row>
    <row r="31750" spans="17:17" x14ac:dyDescent="0.25">
      <c r="Q31750" s="30"/>
    </row>
    <row r="31751" spans="17:17" x14ac:dyDescent="0.25">
      <c r="Q31751" s="30"/>
    </row>
    <row r="31752" spans="17:17" x14ac:dyDescent="0.25">
      <c r="Q31752" s="30"/>
    </row>
    <row r="31753" spans="17:17" x14ac:dyDescent="0.25">
      <c r="Q31753" s="30"/>
    </row>
    <row r="31754" spans="17:17" x14ac:dyDescent="0.25">
      <c r="Q31754" s="30"/>
    </row>
    <row r="31755" spans="17:17" x14ac:dyDescent="0.25">
      <c r="Q31755" s="30"/>
    </row>
    <row r="31756" spans="17:17" x14ac:dyDescent="0.25">
      <c r="Q31756" s="30"/>
    </row>
    <row r="31757" spans="17:17" x14ac:dyDescent="0.25">
      <c r="Q31757" s="30"/>
    </row>
    <row r="31758" spans="17:17" x14ac:dyDescent="0.25">
      <c r="Q31758" s="30"/>
    </row>
    <row r="31759" spans="17:17" x14ac:dyDescent="0.25">
      <c r="Q31759" s="30"/>
    </row>
    <row r="31760" spans="17:17" x14ac:dyDescent="0.25">
      <c r="Q31760" s="30"/>
    </row>
    <row r="31761" spans="17:17" x14ac:dyDescent="0.25">
      <c r="Q31761" s="30"/>
    </row>
    <row r="31762" spans="17:17" x14ac:dyDescent="0.25">
      <c r="Q31762" s="30"/>
    </row>
    <row r="31763" spans="17:17" x14ac:dyDescent="0.25">
      <c r="Q31763" s="30"/>
    </row>
    <row r="31764" spans="17:17" x14ac:dyDescent="0.25">
      <c r="Q31764" s="30"/>
    </row>
    <row r="31765" spans="17:17" x14ac:dyDescent="0.25">
      <c r="Q31765" s="30"/>
    </row>
    <row r="31766" spans="17:17" x14ac:dyDescent="0.25">
      <c r="Q31766" s="30"/>
    </row>
    <row r="31767" spans="17:17" x14ac:dyDescent="0.25">
      <c r="Q31767" s="30"/>
    </row>
    <row r="31768" spans="17:17" x14ac:dyDescent="0.25">
      <c r="Q31768" s="30"/>
    </row>
    <row r="31769" spans="17:17" x14ac:dyDescent="0.25">
      <c r="Q31769" s="30"/>
    </row>
    <row r="31770" spans="17:17" x14ac:dyDescent="0.25">
      <c r="Q31770" s="30"/>
    </row>
    <row r="31771" spans="17:17" x14ac:dyDescent="0.25">
      <c r="Q31771" s="30"/>
    </row>
    <row r="31772" spans="17:17" x14ac:dyDescent="0.25">
      <c r="Q31772" s="30"/>
    </row>
    <row r="31773" spans="17:17" x14ac:dyDescent="0.25">
      <c r="Q31773" s="30"/>
    </row>
    <row r="31774" spans="17:17" x14ac:dyDescent="0.25">
      <c r="Q31774" s="30"/>
    </row>
    <row r="31775" spans="17:17" x14ac:dyDescent="0.25">
      <c r="Q31775" s="30"/>
    </row>
    <row r="31776" spans="17:17" x14ac:dyDescent="0.25">
      <c r="Q31776" s="30"/>
    </row>
    <row r="31777" spans="17:17" x14ac:dyDescent="0.25">
      <c r="Q31777" s="30"/>
    </row>
    <row r="31778" spans="17:17" x14ac:dyDescent="0.25">
      <c r="Q31778" s="30"/>
    </row>
    <row r="31779" spans="17:17" x14ac:dyDescent="0.25">
      <c r="Q31779" s="30"/>
    </row>
    <row r="31780" spans="17:17" x14ac:dyDescent="0.25">
      <c r="Q31780" s="30"/>
    </row>
    <row r="31781" spans="17:17" x14ac:dyDescent="0.25">
      <c r="Q31781" s="30"/>
    </row>
    <row r="31782" spans="17:17" x14ac:dyDescent="0.25">
      <c r="Q31782" s="30"/>
    </row>
    <row r="31783" spans="17:17" x14ac:dyDescent="0.25">
      <c r="Q31783" s="30"/>
    </row>
    <row r="31784" spans="17:17" x14ac:dyDescent="0.25">
      <c r="Q31784" s="30"/>
    </row>
    <row r="31785" spans="17:17" x14ac:dyDescent="0.25">
      <c r="Q31785" s="30"/>
    </row>
    <row r="31786" spans="17:17" x14ac:dyDescent="0.25">
      <c r="Q31786" s="30"/>
    </row>
    <row r="31787" spans="17:17" x14ac:dyDescent="0.25">
      <c r="Q31787" s="30"/>
    </row>
    <row r="31788" spans="17:17" x14ac:dyDescent="0.25">
      <c r="Q31788" s="30"/>
    </row>
    <row r="31789" spans="17:17" x14ac:dyDescent="0.25">
      <c r="Q31789" s="30"/>
    </row>
    <row r="31790" spans="17:17" x14ac:dyDescent="0.25">
      <c r="Q31790" s="30"/>
    </row>
    <row r="31791" spans="17:17" x14ac:dyDescent="0.25">
      <c r="Q31791" s="30"/>
    </row>
    <row r="31792" spans="17:17" x14ac:dyDescent="0.25">
      <c r="Q31792" s="30"/>
    </row>
    <row r="31793" spans="17:17" x14ac:dyDescent="0.25">
      <c r="Q31793" s="30"/>
    </row>
    <row r="31794" spans="17:17" x14ac:dyDescent="0.25">
      <c r="Q31794" s="30"/>
    </row>
    <row r="31795" spans="17:17" x14ac:dyDescent="0.25">
      <c r="Q31795" s="30"/>
    </row>
    <row r="31796" spans="17:17" x14ac:dyDescent="0.25">
      <c r="Q31796" s="30"/>
    </row>
    <row r="31797" spans="17:17" x14ac:dyDescent="0.25">
      <c r="Q31797" s="30"/>
    </row>
    <row r="31798" spans="17:17" x14ac:dyDescent="0.25">
      <c r="Q31798" s="30"/>
    </row>
    <row r="31799" spans="17:17" x14ac:dyDescent="0.25">
      <c r="Q31799" s="30"/>
    </row>
    <row r="31800" spans="17:17" x14ac:dyDescent="0.25">
      <c r="Q31800" s="30"/>
    </row>
    <row r="31801" spans="17:17" x14ac:dyDescent="0.25">
      <c r="Q31801" s="30"/>
    </row>
    <row r="31802" spans="17:17" x14ac:dyDescent="0.25">
      <c r="Q31802" s="30"/>
    </row>
    <row r="31803" spans="17:17" x14ac:dyDescent="0.25">
      <c r="Q31803" s="30"/>
    </row>
    <row r="31804" spans="17:17" x14ac:dyDescent="0.25">
      <c r="Q31804" s="30"/>
    </row>
    <row r="31805" spans="17:17" x14ac:dyDescent="0.25">
      <c r="Q31805" s="30"/>
    </row>
    <row r="31806" spans="17:17" x14ac:dyDescent="0.25">
      <c r="Q31806" s="30"/>
    </row>
    <row r="31807" spans="17:17" x14ac:dyDescent="0.25">
      <c r="Q31807" s="30"/>
    </row>
    <row r="31808" spans="17:17" x14ac:dyDescent="0.25">
      <c r="Q31808" s="30"/>
    </row>
    <row r="31809" spans="17:17" x14ac:dyDescent="0.25">
      <c r="Q31809" s="30"/>
    </row>
    <row r="31810" spans="17:17" x14ac:dyDescent="0.25">
      <c r="Q31810" s="30"/>
    </row>
    <row r="31811" spans="17:17" x14ac:dyDescent="0.25">
      <c r="Q31811" s="30"/>
    </row>
    <row r="31812" spans="17:17" x14ac:dyDescent="0.25">
      <c r="Q31812" s="30"/>
    </row>
    <row r="31813" spans="17:17" x14ac:dyDescent="0.25">
      <c r="Q31813" s="30"/>
    </row>
    <row r="31814" spans="17:17" x14ac:dyDescent="0.25">
      <c r="Q31814" s="30"/>
    </row>
    <row r="31815" spans="17:17" x14ac:dyDescent="0.25">
      <c r="Q31815" s="30"/>
    </row>
    <row r="31816" spans="17:17" x14ac:dyDescent="0.25">
      <c r="Q31816" s="30"/>
    </row>
    <row r="31817" spans="17:17" x14ac:dyDescent="0.25">
      <c r="Q31817" s="30"/>
    </row>
    <row r="31818" spans="17:17" x14ac:dyDescent="0.25">
      <c r="Q31818" s="30"/>
    </row>
    <row r="31819" spans="17:17" x14ac:dyDescent="0.25">
      <c r="Q31819" s="30"/>
    </row>
    <row r="31820" spans="17:17" x14ac:dyDescent="0.25">
      <c r="Q31820" s="30"/>
    </row>
    <row r="31821" spans="17:17" x14ac:dyDescent="0.25">
      <c r="Q31821" s="30"/>
    </row>
    <row r="31822" spans="17:17" x14ac:dyDescent="0.25">
      <c r="Q31822" s="30"/>
    </row>
    <row r="31823" spans="17:17" x14ac:dyDescent="0.25">
      <c r="Q31823" s="30"/>
    </row>
    <row r="31824" spans="17:17" x14ac:dyDescent="0.25">
      <c r="Q31824" s="30"/>
    </row>
    <row r="31825" spans="17:17" x14ac:dyDescent="0.25">
      <c r="Q31825" s="30"/>
    </row>
    <row r="31826" spans="17:17" x14ac:dyDescent="0.25">
      <c r="Q31826" s="30"/>
    </row>
    <row r="31827" spans="17:17" x14ac:dyDescent="0.25">
      <c r="Q31827" s="30"/>
    </row>
    <row r="31828" spans="17:17" x14ac:dyDescent="0.25">
      <c r="Q31828" s="30"/>
    </row>
    <row r="31829" spans="17:17" x14ac:dyDescent="0.25">
      <c r="Q31829" s="30"/>
    </row>
    <row r="31830" spans="17:17" x14ac:dyDescent="0.25">
      <c r="Q31830" s="30"/>
    </row>
    <row r="31831" spans="17:17" x14ac:dyDescent="0.25">
      <c r="Q31831" s="30"/>
    </row>
    <row r="31832" spans="17:17" x14ac:dyDescent="0.25">
      <c r="Q31832" s="30"/>
    </row>
    <row r="31833" spans="17:17" x14ac:dyDescent="0.25">
      <c r="Q31833" s="30"/>
    </row>
    <row r="31834" spans="17:17" x14ac:dyDescent="0.25">
      <c r="Q31834" s="30"/>
    </row>
    <row r="31835" spans="17:17" x14ac:dyDescent="0.25">
      <c r="Q31835" s="30"/>
    </row>
    <row r="31836" spans="17:17" x14ac:dyDescent="0.25">
      <c r="Q31836" s="30"/>
    </row>
    <row r="31837" spans="17:17" x14ac:dyDescent="0.25">
      <c r="Q31837" s="30"/>
    </row>
    <row r="31838" spans="17:17" x14ac:dyDescent="0.25">
      <c r="Q31838" s="30"/>
    </row>
    <row r="31839" spans="17:17" x14ac:dyDescent="0.25">
      <c r="Q31839" s="30"/>
    </row>
    <row r="31840" spans="17:17" x14ac:dyDescent="0.25">
      <c r="Q31840" s="30"/>
    </row>
    <row r="31841" spans="17:17" x14ac:dyDescent="0.25">
      <c r="Q31841" s="30"/>
    </row>
    <row r="31842" spans="17:17" x14ac:dyDescent="0.25">
      <c r="Q31842" s="30"/>
    </row>
    <row r="31843" spans="17:17" x14ac:dyDescent="0.25">
      <c r="Q31843" s="30"/>
    </row>
    <row r="31844" spans="17:17" x14ac:dyDescent="0.25">
      <c r="Q31844" s="30"/>
    </row>
    <row r="31845" spans="17:17" x14ac:dyDescent="0.25">
      <c r="Q31845" s="30"/>
    </row>
    <row r="31846" spans="17:17" x14ac:dyDescent="0.25">
      <c r="Q31846" s="30"/>
    </row>
    <row r="31847" spans="17:17" x14ac:dyDescent="0.25">
      <c r="Q31847" s="30"/>
    </row>
    <row r="31848" spans="17:17" x14ac:dyDescent="0.25">
      <c r="Q31848" s="30"/>
    </row>
    <row r="31849" spans="17:17" x14ac:dyDescent="0.25">
      <c r="Q31849" s="30"/>
    </row>
    <row r="31850" spans="17:17" x14ac:dyDescent="0.25">
      <c r="Q31850" s="30"/>
    </row>
    <row r="31851" spans="17:17" x14ac:dyDescent="0.25">
      <c r="Q31851" s="30"/>
    </row>
    <row r="31852" spans="17:17" x14ac:dyDescent="0.25">
      <c r="Q31852" s="30"/>
    </row>
    <row r="31853" spans="17:17" x14ac:dyDescent="0.25">
      <c r="Q31853" s="30"/>
    </row>
    <row r="31854" spans="17:17" x14ac:dyDescent="0.25">
      <c r="Q31854" s="30"/>
    </row>
    <row r="31855" spans="17:17" x14ac:dyDescent="0.25">
      <c r="Q31855" s="30"/>
    </row>
    <row r="31856" spans="17:17" x14ac:dyDescent="0.25">
      <c r="Q31856" s="30"/>
    </row>
    <row r="31857" spans="17:17" x14ac:dyDescent="0.25">
      <c r="Q31857" s="30"/>
    </row>
    <row r="31858" spans="17:17" x14ac:dyDescent="0.25">
      <c r="Q31858" s="30"/>
    </row>
    <row r="31859" spans="17:17" x14ac:dyDescent="0.25">
      <c r="Q31859" s="30"/>
    </row>
    <row r="31860" spans="17:17" x14ac:dyDescent="0.25">
      <c r="Q31860" s="30"/>
    </row>
    <row r="31861" spans="17:17" x14ac:dyDescent="0.25">
      <c r="Q31861" s="30"/>
    </row>
    <row r="31862" spans="17:17" x14ac:dyDescent="0.25">
      <c r="Q31862" s="30"/>
    </row>
    <row r="31863" spans="17:17" x14ac:dyDescent="0.25">
      <c r="Q31863" s="30"/>
    </row>
    <row r="31864" spans="17:17" x14ac:dyDescent="0.25">
      <c r="Q31864" s="30"/>
    </row>
    <row r="31865" spans="17:17" x14ac:dyDescent="0.25">
      <c r="Q31865" s="30"/>
    </row>
    <row r="31866" spans="17:17" x14ac:dyDescent="0.25">
      <c r="Q31866" s="30"/>
    </row>
    <row r="31867" spans="17:17" x14ac:dyDescent="0.25">
      <c r="Q31867" s="30"/>
    </row>
    <row r="31868" spans="17:17" x14ac:dyDescent="0.25">
      <c r="Q31868" s="30"/>
    </row>
    <row r="31869" spans="17:17" x14ac:dyDescent="0.25">
      <c r="Q31869" s="30"/>
    </row>
    <row r="31870" spans="17:17" x14ac:dyDescent="0.25">
      <c r="Q31870" s="30"/>
    </row>
    <row r="31871" spans="17:17" x14ac:dyDescent="0.25">
      <c r="Q31871" s="30"/>
    </row>
    <row r="31872" spans="17:17" x14ac:dyDescent="0.25">
      <c r="Q31872" s="30"/>
    </row>
    <row r="31873" spans="17:17" x14ac:dyDescent="0.25">
      <c r="Q31873" s="30"/>
    </row>
    <row r="31874" spans="17:17" x14ac:dyDescent="0.25">
      <c r="Q31874" s="30"/>
    </row>
    <row r="31875" spans="17:17" x14ac:dyDescent="0.25">
      <c r="Q31875" s="30"/>
    </row>
    <row r="31876" spans="17:17" x14ac:dyDescent="0.25">
      <c r="Q31876" s="30"/>
    </row>
    <row r="31877" spans="17:17" x14ac:dyDescent="0.25">
      <c r="Q31877" s="30"/>
    </row>
    <row r="31878" spans="17:17" x14ac:dyDescent="0.25">
      <c r="Q31878" s="30"/>
    </row>
    <row r="31879" spans="17:17" x14ac:dyDescent="0.25">
      <c r="Q31879" s="30"/>
    </row>
    <row r="31880" spans="17:17" x14ac:dyDescent="0.25">
      <c r="Q31880" s="30"/>
    </row>
    <row r="31881" spans="17:17" x14ac:dyDescent="0.25">
      <c r="Q31881" s="30"/>
    </row>
    <row r="31882" spans="17:17" x14ac:dyDescent="0.25">
      <c r="Q31882" s="30"/>
    </row>
    <row r="31883" spans="17:17" x14ac:dyDescent="0.25">
      <c r="Q31883" s="30"/>
    </row>
    <row r="31884" spans="17:17" x14ac:dyDescent="0.25">
      <c r="Q31884" s="30"/>
    </row>
    <row r="31885" spans="17:17" x14ac:dyDescent="0.25">
      <c r="Q31885" s="30"/>
    </row>
    <row r="31886" spans="17:17" x14ac:dyDescent="0.25">
      <c r="Q31886" s="30"/>
    </row>
    <row r="31887" spans="17:17" x14ac:dyDescent="0.25">
      <c r="Q31887" s="30"/>
    </row>
    <row r="31888" spans="17:17" x14ac:dyDescent="0.25">
      <c r="Q31888" s="30"/>
    </row>
    <row r="31889" spans="17:17" x14ac:dyDescent="0.25">
      <c r="Q31889" s="30"/>
    </row>
    <row r="31890" spans="17:17" x14ac:dyDescent="0.25">
      <c r="Q31890" s="30"/>
    </row>
    <row r="31891" spans="17:17" x14ac:dyDescent="0.25">
      <c r="Q31891" s="30"/>
    </row>
    <row r="31892" spans="17:17" x14ac:dyDescent="0.25">
      <c r="Q31892" s="30"/>
    </row>
    <row r="31893" spans="17:17" x14ac:dyDescent="0.25">
      <c r="Q31893" s="30"/>
    </row>
    <row r="31894" spans="17:17" x14ac:dyDescent="0.25">
      <c r="Q31894" s="30"/>
    </row>
    <row r="31895" spans="17:17" x14ac:dyDescent="0.25">
      <c r="Q31895" s="30"/>
    </row>
    <row r="31896" spans="17:17" x14ac:dyDescent="0.25">
      <c r="Q31896" s="30"/>
    </row>
    <row r="31897" spans="17:17" x14ac:dyDescent="0.25">
      <c r="Q31897" s="30"/>
    </row>
    <row r="31898" spans="17:17" x14ac:dyDescent="0.25">
      <c r="Q31898" s="30"/>
    </row>
    <row r="31899" spans="17:17" x14ac:dyDescent="0.25">
      <c r="Q31899" s="30"/>
    </row>
    <row r="31900" spans="17:17" x14ac:dyDescent="0.25">
      <c r="Q31900" s="30"/>
    </row>
    <row r="31901" spans="17:17" x14ac:dyDescent="0.25">
      <c r="Q31901" s="30"/>
    </row>
    <row r="31902" spans="17:17" x14ac:dyDescent="0.25">
      <c r="Q31902" s="30"/>
    </row>
    <row r="31903" spans="17:17" x14ac:dyDescent="0.25">
      <c r="Q31903" s="30"/>
    </row>
    <row r="31904" spans="17:17" x14ac:dyDescent="0.25">
      <c r="Q31904" s="30"/>
    </row>
    <row r="31905" spans="17:17" x14ac:dyDescent="0.25">
      <c r="Q31905" s="30"/>
    </row>
    <row r="31906" spans="17:17" x14ac:dyDescent="0.25">
      <c r="Q31906" s="30"/>
    </row>
    <row r="31907" spans="17:17" x14ac:dyDescent="0.25">
      <c r="Q31907" s="30"/>
    </row>
    <row r="31908" spans="17:17" x14ac:dyDescent="0.25">
      <c r="Q31908" s="30"/>
    </row>
    <row r="31909" spans="17:17" x14ac:dyDescent="0.25">
      <c r="Q31909" s="30"/>
    </row>
    <row r="31910" spans="17:17" x14ac:dyDescent="0.25">
      <c r="Q31910" s="30"/>
    </row>
    <row r="31911" spans="17:17" x14ac:dyDescent="0.25">
      <c r="Q31911" s="30"/>
    </row>
    <row r="31912" spans="17:17" x14ac:dyDescent="0.25">
      <c r="Q31912" s="30"/>
    </row>
    <row r="31913" spans="17:17" x14ac:dyDescent="0.25">
      <c r="Q31913" s="30"/>
    </row>
    <row r="31914" spans="17:17" x14ac:dyDescent="0.25">
      <c r="Q31914" s="30"/>
    </row>
    <row r="31915" spans="17:17" x14ac:dyDescent="0.25">
      <c r="Q31915" s="30"/>
    </row>
    <row r="31916" spans="17:17" x14ac:dyDescent="0.25">
      <c r="Q31916" s="30"/>
    </row>
    <row r="31917" spans="17:17" x14ac:dyDescent="0.25">
      <c r="Q31917" s="30"/>
    </row>
    <row r="31918" spans="17:17" x14ac:dyDescent="0.25">
      <c r="Q31918" s="30"/>
    </row>
    <row r="31919" spans="17:17" x14ac:dyDescent="0.25">
      <c r="Q31919" s="30"/>
    </row>
    <row r="31920" spans="17:17" x14ac:dyDescent="0.25">
      <c r="Q31920" s="30"/>
    </row>
    <row r="31921" spans="17:17" x14ac:dyDescent="0.25">
      <c r="Q31921" s="30"/>
    </row>
    <row r="31922" spans="17:17" x14ac:dyDescent="0.25">
      <c r="Q31922" s="30"/>
    </row>
    <row r="31923" spans="17:17" x14ac:dyDescent="0.25">
      <c r="Q31923" s="30"/>
    </row>
    <row r="31924" spans="17:17" x14ac:dyDescent="0.25">
      <c r="Q31924" s="30"/>
    </row>
    <row r="31925" spans="17:17" x14ac:dyDescent="0.25">
      <c r="Q31925" s="30"/>
    </row>
    <row r="31926" spans="17:17" x14ac:dyDescent="0.25">
      <c r="Q31926" s="30"/>
    </row>
    <row r="31927" spans="17:17" x14ac:dyDescent="0.25">
      <c r="Q31927" s="30"/>
    </row>
    <row r="31928" spans="17:17" x14ac:dyDescent="0.25">
      <c r="Q31928" s="30"/>
    </row>
    <row r="31929" spans="17:17" x14ac:dyDescent="0.25">
      <c r="Q31929" s="30"/>
    </row>
    <row r="31930" spans="17:17" x14ac:dyDescent="0.25">
      <c r="Q31930" s="30"/>
    </row>
    <row r="31931" spans="17:17" x14ac:dyDescent="0.25">
      <c r="Q31931" s="30"/>
    </row>
    <row r="31932" spans="17:17" x14ac:dyDescent="0.25">
      <c r="Q31932" s="30"/>
    </row>
    <row r="31933" spans="17:17" x14ac:dyDescent="0.25">
      <c r="Q31933" s="30"/>
    </row>
    <row r="31934" spans="17:17" x14ac:dyDescent="0.25">
      <c r="Q31934" s="30"/>
    </row>
    <row r="31935" spans="17:17" x14ac:dyDescent="0.25">
      <c r="Q31935" s="30"/>
    </row>
    <row r="31936" spans="17:17" x14ac:dyDescent="0.25">
      <c r="Q31936" s="30"/>
    </row>
    <row r="31937" spans="17:17" x14ac:dyDescent="0.25">
      <c r="Q31937" s="30"/>
    </row>
    <row r="31938" spans="17:17" x14ac:dyDescent="0.25">
      <c r="Q31938" s="30"/>
    </row>
    <row r="31939" spans="17:17" x14ac:dyDescent="0.25">
      <c r="Q31939" s="30"/>
    </row>
    <row r="31940" spans="17:17" x14ac:dyDescent="0.25">
      <c r="Q31940" s="30"/>
    </row>
    <row r="31941" spans="17:17" x14ac:dyDescent="0.25">
      <c r="Q31941" s="30"/>
    </row>
    <row r="31942" spans="17:17" x14ac:dyDescent="0.25">
      <c r="Q31942" s="30"/>
    </row>
    <row r="31943" spans="17:17" x14ac:dyDescent="0.25">
      <c r="Q31943" s="30"/>
    </row>
    <row r="31944" spans="17:17" x14ac:dyDescent="0.25">
      <c r="Q31944" s="30"/>
    </row>
    <row r="31945" spans="17:17" x14ac:dyDescent="0.25">
      <c r="Q31945" s="30"/>
    </row>
    <row r="31946" spans="17:17" x14ac:dyDescent="0.25">
      <c r="Q31946" s="30"/>
    </row>
    <row r="31947" spans="17:17" x14ac:dyDescent="0.25">
      <c r="Q31947" s="30"/>
    </row>
    <row r="31948" spans="17:17" x14ac:dyDescent="0.25">
      <c r="Q31948" s="30"/>
    </row>
    <row r="31949" spans="17:17" x14ac:dyDescent="0.25">
      <c r="Q31949" s="30"/>
    </row>
    <row r="31950" spans="17:17" x14ac:dyDescent="0.25">
      <c r="Q31950" s="30"/>
    </row>
    <row r="31951" spans="17:17" x14ac:dyDescent="0.25">
      <c r="Q31951" s="30"/>
    </row>
    <row r="31952" spans="17:17" x14ac:dyDescent="0.25">
      <c r="Q31952" s="30"/>
    </row>
    <row r="31953" spans="17:17" x14ac:dyDescent="0.25">
      <c r="Q31953" s="30"/>
    </row>
    <row r="31954" spans="17:17" x14ac:dyDescent="0.25">
      <c r="Q31954" s="30"/>
    </row>
    <row r="31955" spans="17:17" x14ac:dyDescent="0.25">
      <c r="Q31955" s="30"/>
    </row>
    <row r="31956" spans="17:17" x14ac:dyDescent="0.25">
      <c r="Q31956" s="30"/>
    </row>
    <row r="31957" spans="17:17" x14ac:dyDescent="0.25">
      <c r="Q31957" s="30"/>
    </row>
    <row r="31958" spans="17:17" x14ac:dyDescent="0.25">
      <c r="Q31958" s="30"/>
    </row>
    <row r="31959" spans="17:17" x14ac:dyDescent="0.25">
      <c r="Q31959" s="30"/>
    </row>
    <row r="31960" spans="17:17" x14ac:dyDescent="0.25">
      <c r="Q31960" s="30"/>
    </row>
    <row r="31961" spans="17:17" x14ac:dyDescent="0.25">
      <c r="Q31961" s="30"/>
    </row>
    <row r="31962" spans="17:17" x14ac:dyDescent="0.25">
      <c r="Q31962" s="30"/>
    </row>
    <row r="31963" spans="17:17" x14ac:dyDescent="0.25">
      <c r="Q31963" s="30"/>
    </row>
    <row r="31964" spans="17:17" x14ac:dyDescent="0.25">
      <c r="Q31964" s="30"/>
    </row>
    <row r="31965" spans="17:17" x14ac:dyDescent="0.25">
      <c r="Q31965" s="30"/>
    </row>
    <row r="31966" spans="17:17" x14ac:dyDescent="0.25">
      <c r="Q31966" s="30"/>
    </row>
    <row r="31967" spans="17:17" x14ac:dyDescent="0.25">
      <c r="Q31967" s="30"/>
    </row>
    <row r="31968" spans="17:17" x14ac:dyDescent="0.25">
      <c r="Q31968" s="30"/>
    </row>
    <row r="31969" spans="17:17" x14ac:dyDescent="0.25">
      <c r="Q31969" s="30"/>
    </row>
    <row r="31970" spans="17:17" x14ac:dyDescent="0.25">
      <c r="Q31970" s="30"/>
    </row>
    <row r="31971" spans="17:17" x14ac:dyDescent="0.25">
      <c r="Q31971" s="30"/>
    </row>
    <row r="31972" spans="17:17" x14ac:dyDescent="0.25">
      <c r="Q31972" s="30"/>
    </row>
    <row r="31973" spans="17:17" x14ac:dyDescent="0.25">
      <c r="Q31973" s="30"/>
    </row>
    <row r="31974" spans="17:17" x14ac:dyDescent="0.25">
      <c r="Q31974" s="30"/>
    </row>
    <row r="31975" spans="17:17" x14ac:dyDescent="0.25">
      <c r="Q31975" s="30"/>
    </row>
    <row r="31976" spans="17:17" x14ac:dyDescent="0.25">
      <c r="Q31976" s="30"/>
    </row>
    <row r="31977" spans="17:17" x14ac:dyDescent="0.25">
      <c r="Q31977" s="30"/>
    </row>
    <row r="31978" spans="17:17" x14ac:dyDescent="0.25">
      <c r="Q31978" s="30"/>
    </row>
    <row r="31979" spans="17:17" x14ac:dyDescent="0.25">
      <c r="Q31979" s="30"/>
    </row>
    <row r="31980" spans="17:17" x14ac:dyDescent="0.25">
      <c r="Q31980" s="30"/>
    </row>
    <row r="31981" spans="17:17" x14ac:dyDescent="0.25">
      <c r="Q31981" s="30"/>
    </row>
    <row r="31982" spans="17:17" x14ac:dyDescent="0.25">
      <c r="Q31982" s="30"/>
    </row>
    <row r="31983" spans="17:17" x14ac:dyDescent="0.25">
      <c r="Q31983" s="30"/>
    </row>
    <row r="31984" spans="17:17" x14ac:dyDescent="0.25">
      <c r="Q31984" s="30"/>
    </row>
    <row r="31985" spans="17:17" x14ac:dyDescent="0.25">
      <c r="Q31985" s="30"/>
    </row>
    <row r="31986" spans="17:17" x14ac:dyDescent="0.25">
      <c r="Q31986" s="30"/>
    </row>
    <row r="31987" spans="17:17" x14ac:dyDescent="0.25">
      <c r="Q31987" s="30"/>
    </row>
    <row r="31988" spans="17:17" x14ac:dyDescent="0.25">
      <c r="Q31988" s="30"/>
    </row>
    <row r="31989" spans="17:17" x14ac:dyDescent="0.25">
      <c r="Q31989" s="30"/>
    </row>
    <row r="31990" spans="17:17" x14ac:dyDescent="0.25">
      <c r="Q31990" s="30"/>
    </row>
    <row r="31991" spans="17:17" x14ac:dyDescent="0.25">
      <c r="Q31991" s="30"/>
    </row>
    <row r="31992" spans="17:17" x14ac:dyDescent="0.25">
      <c r="Q31992" s="30"/>
    </row>
    <row r="31993" spans="17:17" x14ac:dyDescent="0.25">
      <c r="Q31993" s="30"/>
    </row>
    <row r="31994" spans="17:17" x14ac:dyDescent="0.25">
      <c r="Q31994" s="30"/>
    </row>
    <row r="31995" spans="17:17" x14ac:dyDescent="0.25">
      <c r="Q31995" s="30"/>
    </row>
    <row r="31996" spans="17:17" x14ac:dyDescent="0.25">
      <c r="Q31996" s="30"/>
    </row>
    <row r="31997" spans="17:17" x14ac:dyDescent="0.25">
      <c r="Q31997" s="30"/>
    </row>
    <row r="31998" spans="17:17" x14ac:dyDescent="0.25">
      <c r="Q31998" s="30"/>
    </row>
    <row r="31999" spans="17:17" x14ac:dyDescent="0.25">
      <c r="Q31999" s="30"/>
    </row>
    <row r="32000" spans="17:17" x14ac:dyDescent="0.25">
      <c r="Q32000" s="30"/>
    </row>
    <row r="32001" spans="17:17" x14ac:dyDescent="0.25">
      <c r="Q32001" s="30"/>
    </row>
    <row r="32002" spans="17:17" x14ac:dyDescent="0.25">
      <c r="Q32002" s="30"/>
    </row>
    <row r="32003" spans="17:17" x14ac:dyDescent="0.25">
      <c r="Q32003" s="30"/>
    </row>
    <row r="32004" spans="17:17" x14ac:dyDescent="0.25">
      <c r="Q32004" s="30"/>
    </row>
    <row r="32005" spans="17:17" x14ac:dyDescent="0.25">
      <c r="Q32005" s="30"/>
    </row>
    <row r="32006" spans="17:17" x14ac:dyDescent="0.25">
      <c r="Q32006" s="30"/>
    </row>
    <row r="32007" spans="17:17" x14ac:dyDescent="0.25">
      <c r="Q32007" s="30"/>
    </row>
    <row r="32008" spans="17:17" x14ac:dyDescent="0.25">
      <c r="Q32008" s="30"/>
    </row>
    <row r="32009" spans="17:17" x14ac:dyDescent="0.25">
      <c r="Q32009" s="30"/>
    </row>
    <row r="32010" spans="17:17" x14ac:dyDescent="0.25">
      <c r="Q32010" s="30"/>
    </row>
    <row r="32011" spans="17:17" x14ac:dyDescent="0.25">
      <c r="Q32011" s="30"/>
    </row>
    <row r="32012" spans="17:17" x14ac:dyDescent="0.25">
      <c r="Q32012" s="30"/>
    </row>
    <row r="32013" spans="17:17" x14ac:dyDescent="0.25">
      <c r="Q32013" s="30"/>
    </row>
    <row r="32014" spans="17:17" x14ac:dyDescent="0.25">
      <c r="Q32014" s="30"/>
    </row>
    <row r="32015" spans="17:17" x14ac:dyDescent="0.25">
      <c r="Q32015" s="30"/>
    </row>
    <row r="32016" spans="17:17" x14ac:dyDescent="0.25">
      <c r="Q32016" s="30"/>
    </row>
    <row r="32017" spans="17:17" x14ac:dyDescent="0.25">
      <c r="Q32017" s="30"/>
    </row>
    <row r="32018" spans="17:17" x14ac:dyDescent="0.25">
      <c r="Q32018" s="30"/>
    </row>
    <row r="32019" spans="17:17" x14ac:dyDescent="0.25">
      <c r="Q32019" s="30"/>
    </row>
    <row r="32020" spans="17:17" x14ac:dyDescent="0.25">
      <c r="Q32020" s="30"/>
    </row>
    <row r="32021" spans="17:17" x14ac:dyDescent="0.25">
      <c r="Q32021" s="30"/>
    </row>
    <row r="32022" spans="17:17" x14ac:dyDescent="0.25">
      <c r="Q32022" s="30"/>
    </row>
    <row r="32023" spans="17:17" x14ac:dyDescent="0.25">
      <c r="Q32023" s="30"/>
    </row>
    <row r="32024" spans="17:17" x14ac:dyDescent="0.25">
      <c r="Q32024" s="30"/>
    </row>
    <row r="32025" spans="17:17" x14ac:dyDescent="0.25">
      <c r="Q32025" s="30"/>
    </row>
    <row r="32026" spans="17:17" x14ac:dyDescent="0.25">
      <c r="Q32026" s="30"/>
    </row>
    <row r="32027" spans="17:17" x14ac:dyDescent="0.25">
      <c r="Q32027" s="30"/>
    </row>
    <row r="32028" spans="17:17" x14ac:dyDescent="0.25">
      <c r="Q32028" s="30"/>
    </row>
    <row r="32029" spans="17:17" x14ac:dyDescent="0.25">
      <c r="Q32029" s="30"/>
    </row>
    <row r="32030" spans="17:17" x14ac:dyDescent="0.25">
      <c r="Q32030" s="30"/>
    </row>
    <row r="32031" spans="17:17" x14ac:dyDescent="0.25">
      <c r="Q32031" s="30"/>
    </row>
    <row r="32032" spans="17:17" x14ac:dyDescent="0.25">
      <c r="Q32032" s="30"/>
    </row>
    <row r="32033" spans="17:17" x14ac:dyDescent="0.25">
      <c r="Q32033" s="30"/>
    </row>
    <row r="32034" spans="17:17" x14ac:dyDescent="0.25">
      <c r="Q32034" s="30"/>
    </row>
    <row r="32035" spans="17:17" x14ac:dyDescent="0.25">
      <c r="Q32035" s="30"/>
    </row>
    <row r="32036" spans="17:17" x14ac:dyDescent="0.25">
      <c r="Q32036" s="30"/>
    </row>
    <row r="32037" spans="17:17" x14ac:dyDescent="0.25">
      <c r="Q32037" s="30"/>
    </row>
    <row r="32038" spans="17:17" x14ac:dyDescent="0.25">
      <c r="Q32038" s="30"/>
    </row>
    <row r="32039" spans="17:17" x14ac:dyDescent="0.25">
      <c r="Q32039" s="30"/>
    </row>
    <row r="32040" spans="17:17" x14ac:dyDescent="0.25">
      <c r="Q32040" s="30"/>
    </row>
    <row r="32041" spans="17:17" x14ac:dyDescent="0.25">
      <c r="Q32041" s="30"/>
    </row>
    <row r="32042" spans="17:17" x14ac:dyDescent="0.25">
      <c r="Q32042" s="30"/>
    </row>
    <row r="32043" spans="17:17" x14ac:dyDescent="0.25">
      <c r="Q32043" s="30"/>
    </row>
    <row r="32044" spans="17:17" x14ac:dyDescent="0.25">
      <c r="Q32044" s="30"/>
    </row>
    <row r="32045" spans="17:17" x14ac:dyDescent="0.25">
      <c r="Q32045" s="30"/>
    </row>
    <row r="32046" spans="17:17" x14ac:dyDescent="0.25">
      <c r="Q32046" s="30"/>
    </row>
    <row r="32047" spans="17:17" x14ac:dyDescent="0.25">
      <c r="Q32047" s="30"/>
    </row>
    <row r="32048" spans="17:17" x14ac:dyDescent="0.25">
      <c r="Q32048" s="30"/>
    </row>
    <row r="32049" spans="17:17" x14ac:dyDescent="0.25">
      <c r="Q32049" s="30"/>
    </row>
    <row r="32050" spans="17:17" x14ac:dyDescent="0.25">
      <c r="Q32050" s="30"/>
    </row>
    <row r="32051" spans="17:17" x14ac:dyDescent="0.25">
      <c r="Q32051" s="30"/>
    </row>
    <row r="32052" spans="17:17" x14ac:dyDescent="0.25">
      <c r="Q32052" s="30"/>
    </row>
    <row r="32053" spans="17:17" x14ac:dyDescent="0.25">
      <c r="Q32053" s="30"/>
    </row>
    <row r="32054" spans="17:17" x14ac:dyDescent="0.25">
      <c r="Q32054" s="30"/>
    </row>
    <row r="32055" spans="17:17" x14ac:dyDescent="0.25">
      <c r="Q32055" s="30"/>
    </row>
    <row r="32056" spans="17:17" x14ac:dyDescent="0.25">
      <c r="Q32056" s="30"/>
    </row>
    <row r="32057" spans="17:17" x14ac:dyDescent="0.25">
      <c r="Q32057" s="30"/>
    </row>
    <row r="32058" spans="17:17" x14ac:dyDescent="0.25">
      <c r="Q32058" s="30"/>
    </row>
    <row r="32059" spans="17:17" x14ac:dyDescent="0.25">
      <c r="Q32059" s="30"/>
    </row>
    <row r="32060" spans="17:17" x14ac:dyDescent="0.25">
      <c r="Q32060" s="30"/>
    </row>
    <row r="32061" spans="17:17" x14ac:dyDescent="0.25">
      <c r="Q32061" s="30"/>
    </row>
    <row r="32062" spans="17:17" x14ac:dyDescent="0.25">
      <c r="Q32062" s="30"/>
    </row>
    <row r="32063" spans="17:17" x14ac:dyDescent="0.25">
      <c r="Q32063" s="30"/>
    </row>
    <row r="32064" spans="17:17" x14ac:dyDescent="0.25">
      <c r="Q32064" s="30"/>
    </row>
    <row r="32065" spans="17:17" x14ac:dyDescent="0.25">
      <c r="Q32065" s="30"/>
    </row>
    <row r="32066" spans="17:17" x14ac:dyDescent="0.25">
      <c r="Q32066" s="30"/>
    </row>
    <row r="32067" spans="17:17" x14ac:dyDescent="0.25">
      <c r="Q32067" s="30"/>
    </row>
    <row r="32068" spans="17:17" x14ac:dyDescent="0.25">
      <c r="Q32068" s="30"/>
    </row>
    <row r="32069" spans="17:17" x14ac:dyDescent="0.25">
      <c r="Q32069" s="30"/>
    </row>
    <row r="32070" spans="17:17" x14ac:dyDescent="0.25">
      <c r="Q32070" s="30"/>
    </row>
    <row r="32071" spans="17:17" x14ac:dyDescent="0.25">
      <c r="Q32071" s="30"/>
    </row>
    <row r="32072" spans="17:17" x14ac:dyDescent="0.25">
      <c r="Q32072" s="30"/>
    </row>
    <row r="32073" spans="17:17" x14ac:dyDescent="0.25">
      <c r="Q32073" s="30"/>
    </row>
    <row r="32074" spans="17:17" x14ac:dyDescent="0.25">
      <c r="Q32074" s="30"/>
    </row>
    <row r="32075" spans="17:17" x14ac:dyDescent="0.25">
      <c r="Q32075" s="30"/>
    </row>
    <row r="32076" spans="17:17" x14ac:dyDescent="0.25">
      <c r="Q32076" s="30"/>
    </row>
    <row r="32077" spans="17:17" x14ac:dyDescent="0.25">
      <c r="Q32077" s="30"/>
    </row>
    <row r="32078" spans="17:17" x14ac:dyDescent="0.25">
      <c r="Q32078" s="30"/>
    </row>
    <row r="32079" spans="17:17" x14ac:dyDescent="0.25">
      <c r="Q32079" s="30"/>
    </row>
    <row r="32080" spans="17:17" x14ac:dyDescent="0.25">
      <c r="Q32080" s="30"/>
    </row>
    <row r="32081" spans="17:17" x14ac:dyDescent="0.25">
      <c r="Q32081" s="30"/>
    </row>
    <row r="32082" spans="17:17" x14ac:dyDescent="0.25">
      <c r="Q32082" s="30"/>
    </row>
    <row r="32083" spans="17:17" x14ac:dyDescent="0.25">
      <c r="Q32083" s="30"/>
    </row>
    <row r="32084" spans="17:17" x14ac:dyDescent="0.25">
      <c r="Q32084" s="30"/>
    </row>
    <row r="32085" spans="17:17" x14ac:dyDescent="0.25">
      <c r="Q32085" s="30"/>
    </row>
    <row r="32086" spans="17:17" x14ac:dyDescent="0.25">
      <c r="Q32086" s="30"/>
    </row>
    <row r="32087" spans="17:17" x14ac:dyDescent="0.25">
      <c r="Q32087" s="30"/>
    </row>
    <row r="32088" spans="17:17" x14ac:dyDescent="0.25">
      <c r="Q32088" s="30"/>
    </row>
    <row r="32089" spans="17:17" x14ac:dyDescent="0.25">
      <c r="Q32089" s="30"/>
    </row>
    <row r="32090" spans="17:17" x14ac:dyDescent="0.25">
      <c r="Q32090" s="30"/>
    </row>
    <row r="32091" spans="17:17" x14ac:dyDescent="0.25">
      <c r="Q32091" s="30"/>
    </row>
    <row r="32092" spans="17:17" x14ac:dyDescent="0.25">
      <c r="Q32092" s="30"/>
    </row>
    <row r="32093" spans="17:17" x14ac:dyDescent="0.25">
      <c r="Q32093" s="30"/>
    </row>
    <row r="32094" spans="17:17" x14ac:dyDescent="0.25">
      <c r="Q32094" s="30"/>
    </row>
    <row r="32095" spans="17:17" x14ac:dyDescent="0.25">
      <c r="Q32095" s="30"/>
    </row>
    <row r="32096" spans="17:17" x14ac:dyDescent="0.25">
      <c r="Q32096" s="30"/>
    </row>
    <row r="32097" spans="17:17" x14ac:dyDescent="0.25">
      <c r="Q32097" s="30"/>
    </row>
    <row r="32098" spans="17:17" x14ac:dyDescent="0.25">
      <c r="Q32098" s="30"/>
    </row>
    <row r="32099" spans="17:17" x14ac:dyDescent="0.25">
      <c r="Q32099" s="30"/>
    </row>
    <row r="32100" spans="17:17" x14ac:dyDescent="0.25">
      <c r="Q32100" s="30"/>
    </row>
    <row r="32101" spans="17:17" x14ac:dyDescent="0.25">
      <c r="Q32101" s="30"/>
    </row>
    <row r="32102" spans="17:17" x14ac:dyDescent="0.25">
      <c r="Q32102" s="30"/>
    </row>
    <row r="32103" spans="17:17" x14ac:dyDescent="0.25">
      <c r="Q32103" s="30"/>
    </row>
    <row r="32104" spans="17:17" x14ac:dyDescent="0.25">
      <c r="Q32104" s="30"/>
    </row>
    <row r="32105" spans="17:17" x14ac:dyDescent="0.25">
      <c r="Q32105" s="30"/>
    </row>
    <row r="32106" spans="17:17" x14ac:dyDescent="0.25">
      <c r="Q32106" s="30"/>
    </row>
    <row r="32107" spans="17:17" x14ac:dyDescent="0.25">
      <c r="Q32107" s="30"/>
    </row>
    <row r="32108" spans="17:17" x14ac:dyDescent="0.25">
      <c r="Q32108" s="30"/>
    </row>
    <row r="32109" spans="17:17" x14ac:dyDescent="0.25">
      <c r="Q32109" s="30"/>
    </row>
    <row r="32110" spans="17:17" x14ac:dyDescent="0.25">
      <c r="Q32110" s="30"/>
    </row>
    <row r="32111" spans="17:17" x14ac:dyDescent="0.25">
      <c r="Q32111" s="30"/>
    </row>
    <row r="32112" spans="17:17" x14ac:dyDescent="0.25">
      <c r="Q32112" s="30"/>
    </row>
    <row r="32113" spans="17:17" x14ac:dyDescent="0.25">
      <c r="Q32113" s="30"/>
    </row>
    <row r="32114" spans="17:17" x14ac:dyDescent="0.25">
      <c r="Q32114" s="30"/>
    </row>
    <row r="32115" spans="17:17" x14ac:dyDescent="0.25">
      <c r="Q32115" s="30"/>
    </row>
    <row r="32116" spans="17:17" x14ac:dyDescent="0.25">
      <c r="Q32116" s="30"/>
    </row>
    <row r="32117" spans="17:17" x14ac:dyDescent="0.25">
      <c r="Q32117" s="30"/>
    </row>
    <row r="32118" spans="17:17" x14ac:dyDescent="0.25">
      <c r="Q32118" s="30"/>
    </row>
    <row r="32119" spans="17:17" x14ac:dyDescent="0.25">
      <c r="Q32119" s="30"/>
    </row>
    <row r="32120" spans="17:17" x14ac:dyDescent="0.25">
      <c r="Q32120" s="30"/>
    </row>
    <row r="32121" spans="17:17" x14ac:dyDescent="0.25">
      <c r="Q32121" s="30"/>
    </row>
    <row r="32122" spans="17:17" x14ac:dyDescent="0.25">
      <c r="Q32122" s="30"/>
    </row>
    <row r="32123" spans="17:17" x14ac:dyDescent="0.25">
      <c r="Q32123" s="30"/>
    </row>
    <row r="32124" spans="17:17" x14ac:dyDescent="0.25">
      <c r="Q32124" s="30"/>
    </row>
    <row r="32125" spans="17:17" x14ac:dyDescent="0.25">
      <c r="Q32125" s="30"/>
    </row>
    <row r="32126" spans="17:17" x14ac:dyDescent="0.25">
      <c r="Q32126" s="30"/>
    </row>
    <row r="32127" spans="17:17" x14ac:dyDescent="0.25">
      <c r="Q32127" s="30"/>
    </row>
    <row r="32128" spans="17:17" x14ac:dyDescent="0.25">
      <c r="Q32128" s="30"/>
    </row>
    <row r="32129" spans="17:17" x14ac:dyDescent="0.25">
      <c r="Q32129" s="30"/>
    </row>
    <row r="32130" spans="17:17" x14ac:dyDescent="0.25">
      <c r="Q32130" s="30"/>
    </row>
    <row r="32131" spans="17:17" x14ac:dyDescent="0.25">
      <c r="Q32131" s="30"/>
    </row>
    <row r="32132" spans="17:17" x14ac:dyDescent="0.25">
      <c r="Q32132" s="30"/>
    </row>
    <row r="32133" spans="17:17" x14ac:dyDescent="0.25">
      <c r="Q32133" s="30"/>
    </row>
    <row r="32134" spans="17:17" x14ac:dyDescent="0.25">
      <c r="Q32134" s="30"/>
    </row>
    <row r="32135" spans="17:17" x14ac:dyDescent="0.25">
      <c r="Q32135" s="30"/>
    </row>
    <row r="32136" spans="17:17" x14ac:dyDescent="0.25">
      <c r="Q32136" s="30"/>
    </row>
    <row r="32137" spans="17:17" x14ac:dyDescent="0.25">
      <c r="Q32137" s="30"/>
    </row>
    <row r="32138" spans="17:17" x14ac:dyDescent="0.25">
      <c r="Q32138" s="30"/>
    </row>
    <row r="32139" spans="17:17" x14ac:dyDescent="0.25">
      <c r="Q32139" s="30"/>
    </row>
    <row r="32140" spans="17:17" x14ac:dyDescent="0.25">
      <c r="Q32140" s="30"/>
    </row>
    <row r="32141" spans="17:17" x14ac:dyDescent="0.25">
      <c r="Q32141" s="30"/>
    </row>
    <row r="32142" spans="17:17" x14ac:dyDescent="0.25">
      <c r="Q32142" s="30"/>
    </row>
    <row r="32143" spans="17:17" x14ac:dyDescent="0.25">
      <c r="Q32143" s="30"/>
    </row>
    <row r="32144" spans="17:17" x14ac:dyDescent="0.25">
      <c r="Q32144" s="30"/>
    </row>
    <row r="32145" spans="17:17" x14ac:dyDescent="0.25">
      <c r="Q32145" s="30"/>
    </row>
    <row r="32146" spans="17:17" x14ac:dyDescent="0.25">
      <c r="Q32146" s="30"/>
    </row>
    <row r="32147" spans="17:17" x14ac:dyDescent="0.25">
      <c r="Q32147" s="30"/>
    </row>
    <row r="32148" spans="17:17" x14ac:dyDescent="0.25">
      <c r="Q32148" s="30"/>
    </row>
    <row r="32149" spans="17:17" x14ac:dyDescent="0.25">
      <c r="Q32149" s="30"/>
    </row>
    <row r="32150" spans="17:17" x14ac:dyDescent="0.25">
      <c r="Q32150" s="30"/>
    </row>
    <row r="32151" spans="17:17" x14ac:dyDescent="0.25">
      <c r="Q32151" s="30"/>
    </row>
    <row r="32152" spans="17:17" x14ac:dyDescent="0.25">
      <c r="Q32152" s="30"/>
    </row>
    <row r="32153" spans="17:17" x14ac:dyDescent="0.25">
      <c r="Q32153" s="30"/>
    </row>
    <row r="32154" spans="17:17" x14ac:dyDescent="0.25">
      <c r="Q32154" s="30"/>
    </row>
    <row r="32155" spans="17:17" x14ac:dyDescent="0.25">
      <c r="Q32155" s="30"/>
    </row>
    <row r="32156" spans="17:17" x14ac:dyDescent="0.25">
      <c r="Q32156" s="30"/>
    </row>
    <row r="32157" spans="17:17" x14ac:dyDescent="0.25">
      <c r="Q32157" s="30"/>
    </row>
    <row r="32158" spans="17:17" x14ac:dyDescent="0.25">
      <c r="Q32158" s="30"/>
    </row>
    <row r="32159" spans="17:17" x14ac:dyDescent="0.25">
      <c r="Q32159" s="30"/>
    </row>
    <row r="32160" spans="17:17" x14ac:dyDescent="0.25">
      <c r="Q32160" s="30"/>
    </row>
    <row r="32161" spans="17:17" x14ac:dyDescent="0.25">
      <c r="Q32161" s="30"/>
    </row>
    <row r="32162" spans="17:17" x14ac:dyDescent="0.25">
      <c r="Q32162" s="30"/>
    </row>
    <row r="32163" spans="17:17" x14ac:dyDescent="0.25">
      <c r="Q32163" s="30"/>
    </row>
    <row r="32164" spans="17:17" x14ac:dyDescent="0.25">
      <c r="Q32164" s="30"/>
    </row>
    <row r="32165" spans="17:17" x14ac:dyDescent="0.25">
      <c r="Q32165" s="30"/>
    </row>
    <row r="32166" spans="17:17" x14ac:dyDescent="0.25">
      <c r="Q32166" s="30"/>
    </row>
    <row r="32167" spans="17:17" x14ac:dyDescent="0.25">
      <c r="Q32167" s="30"/>
    </row>
    <row r="32168" spans="17:17" x14ac:dyDescent="0.25">
      <c r="Q32168" s="30"/>
    </row>
    <row r="32169" spans="17:17" x14ac:dyDescent="0.25">
      <c r="Q32169" s="30"/>
    </row>
    <row r="32170" spans="17:17" x14ac:dyDescent="0.25">
      <c r="Q32170" s="30"/>
    </row>
    <row r="32171" spans="17:17" x14ac:dyDescent="0.25">
      <c r="Q32171" s="30"/>
    </row>
    <row r="32172" spans="17:17" x14ac:dyDescent="0.25">
      <c r="Q32172" s="30"/>
    </row>
    <row r="32173" spans="17:17" x14ac:dyDescent="0.25">
      <c r="Q32173" s="30"/>
    </row>
    <row r="32174" spans="17:17" x14ac:dyDescent="0.25">
      <c r="Q32174" s="30"/>
    </row>
    <row r="32175" spans="17:17" x14ac:dyDescent="0.25">
      <c r="Q32175" s="30"/>
    </row>
    <row r="32176" spans="17:17" x14ac:dyDescent="0.25">
      <c r="Q32176" s="30"/>
    </row>
    <row r="32177" spans="17:17" x14ac:dyDescent="0.25">
      <c r="Q32177" s="30"/>
    </row>
    <row r="32178" spans="17:17" x14ac:dyDescent="0.25">
      <c r="Q32178" s="30"/>
    </row>
    <row r="32179" spans="17:17" x14ac:dyDescent="0.25">
      <c r="Q32179" s="30"/>
    </row>
    <row r="32180" spans="17:17" x14ac:dyDescent="0.25">
      <c r="Q32180" s="30"/>
    </row>
    <row r="32181" spans="17:17" x14ac:dyDescent="0.25">
      <c r="Q32181" s="30"/>
    </row>
    <row r="32182" spans="17:17" x14ac:dyDescent="0.25">
      <c r="Q32182" s="30"/>
    </row>
    <row r="32183" spans="17:17" x14ac:dyDescent="0.25">
      <c r="Q32183" s="30"/>
    </row>
    <row r="32184" spans="17:17" x14ac:dyDescent="0.25">
      <c r="Q32184" s="30"/>
    </row>
    <row r="32185" spans="17:17" x14ac:dyDescent="0.25">
      <c r="Q32185" s="30"/>
    </row>
    <row r="32186" spans="17:17" x14ac:dyDescent="0.25">
      <c r="Q32186" s="30"/>
    </row>
    <row r="32187" spans="17:17" x14ac:dyDescent="0.25">
      <c r="Q32187" s="30"/>
    </row>
    <row r="32188" spans="17:17" x14ac:dyDescent="0.25">
      <c r="Q32188" s="30"/>
    </row>
    <row r="32189" spans="17:17" x14ac:dyDescent="0.25">
      <c r="Q32189" s="30"/>
    </row>
    <row r="32190" spans="17:17" x14ac:dyDescent="0.25">
      <c r="Q32190" s="30"/>
    </row>
    <row r="32191" spans="17:17" x14ac:dyDescent="0.25">
      <c r="Q32191" s="30"/>
    </row>
    <row r="32192" spans="17:17" x14ac:dyDescent="0.25">
      <c r="Q32192" s="30"/>
    </row>
    <row r="32193" spans="17:17" x14ac:dyDescent="0.25">
      <c r="Q32193" s="30"/>
    </row>
    <row r="32194" spans="17:17" x14ac:dyDescent="0.25">
      <c r="Q32194" s="30"/>
    </row>
    <row r="32195" spans="17:17" x14ac:dyDescent="0.25">
      <c r="Q32195" s="30"/>
    </row>
    <row r="32196" spans="17:17" x14ac:dyDescent="0.25">
      <c r="Q32196" s="30"/>
    </row>
    <row r="32197" spans="17:17" x14ac:dyDescent="0.25">
      <c r="Q32197" s="30"/>
    </row>
    <row r="32198" spans="17:17" x14ac:dyDescent="0.25">
      <c r="Q32198" s="30"/>
    </row>
    <row r="32199" spans="17:17" x14ac:dyDescent="0.25">
      <c r="Q32199" s="30"/>
    </row>
    <row r="32200" spans="17:17" x14ac:dyDescent="0.25">
      <c r="Q32200" s="30"/>
    </row>
    <row r="32201" spans="17:17" x14ac:dyDescent="0.25">
      <c r="Q32201" s="30"/>
    </row>
    <row r="32202" spans="17:17" x14ac:dyDescent="0.25">
      <c r="Q32202" s="30"/>
    </row>
    <row r="32203" spans="17:17" x14ac:dyDescent="0.25">
      <c r="Q32203" s="30"/>
    </row>
    <row r="32204" spans="17:17" x14ac:dyDescent="0.25">
      <c r="Q32204" s="30"/>
    </row>
    <row r="32205" spans="17:17" x14ac:dyDescent="0.25">
      <c r="Q32205" s="30"/>
    </row>
    <row r="32206" spans="17:17" x14ac:dyDescent="0.25">
      <c r="Q32206" s="30"/>
    </row>
    <row r="32207" spans="17:17" x14ac:dyDescent="0.25">
      <c r="Q32207" s="30"/>
    </row>
    <row r="32208" spans="17:17" x14ac:dyDescent="0.25">
      <c r="Q32208" s="30"/>
    </row>
    <row r="32209" spans="17:17" x14ac:dyDescent="0.25">
      <c r="Q32209" s="30"/>
    </row>
    <row r="32210" spans="17:17" x14ac:dyDescent="0.25">
      <c r="Q32210" s="30"/>
    </row>
    <row r="32211" spans="17:17" x14ac:dyDescent="0.25">
      <c r="Q32211" s="30"/>
    </row>
    <row r="32212" spans="17:17" x14ac:dyDescent="0.25">
      <c r="Q32212" s="30"/>
    </row>
    <row r="32213" spans="17:17" x14ac:dyDescent="0.25">
      <c r="Q32213" s="30"/>
    </row>
    <row r="32214" spans="17:17" x14ac:dyDescent="0.25">
      <c r="Q32214" s="30"/>
    </row>
    <row r="32215" spans="17:17" x14ac:dyDescent="0.25">
      <c r="Q32215" s="30"/>
    </row>
    <row r="32216" spans="17:17" x14ac:dyDescent="0.25">
      <c r="Q32216" s="30"/>
    </row>
    <row r="32217" spans="17:17" x14ac:dyDescent="0.25">
      <c r="Q32217" s="30"/>
    </row>
    <row r="32218" spans="17:17" x14ac:dyDescent="0.25">
      <c r="Q32218" s="30"/>
    </row>
    <row r="32219" spans="17:17" x14ac:dyDescent="0.25">
      <c r="Q32219" s="30"/>
    </row>
    <row r="32220" spans="17:17" x14ac:dyDescent="0.25">
      <c r="Q32220" s="30"/>
    </row>
    <row r="32221" spans="17:17" x14ac:dyDescent="0.25">
      <c r="Q32221" s="30"/>
    </row>
    <row r="32222" spans="17:17" x14ac:dyDescent="0.25">
      <c r="Q32222" s="30"/>
    </row>
    <row r="32223" spans="17:17" x14ac:dyDescent="0.25">
      <c r="Q32223" s="30"/>
    </row>
    <row r="32224" spans="17:17" x14ac:dyDescent="0.25">
      <c r="Q32224" s="30"/>
    </row>
    <row r="32225" spans="17:17" x14ac:dyDescent="0.25">
      <c r="Q32225" s="30"/>
    </row>
    <row r="32226" spans="17:17" x14ac:dyDescent="0.25">
      <c r="Q32226" s="30"/>
    </row>
    <row r="32227" spans="17:17" x14ac:dyDescent="0.25">
      <c r="Q32227" s="30"/>
    </row>
    <row r="32228" spans="17:17" x14ac:dyDescent="0.25">
      <c r="Q32228" s="30"/>
    </row>
    <row r="32229" spans="17:17" x14ac:dyDescent="0.25">
      <c r="Q32229" s="30"/>
    </row>
    <row r="32230" spans="17:17" x14ac:dyDescent="0.25">
      <c r="Q32230" s="30"/>
    </row>
    <row r="32231" spans="17:17" x14ac:dyDescent="0.25">
      <c r="Q32231" s="30"/>
    </row>
    <row r="32232" spans="17:17" x14ac:dyDescent="0.25">
      <c r="Q32232" s="30"/>
    </row>
    <row r="32233" spans="17:17" x14ac:dyDescent="0.25">
      <c r="Q32233" s="30"/>
    </row>
    <row r="32234" spans="17:17" x14ac:dyDescent="0.25">
      <c r="Q32234" s="30"/>
    </row>
    <row r="32235" spans="17:17" x14ac:dyDescent="0.25">
      <c r="Q32235" s="30"/>
    </row>
    <row r="32236" spans="17:17" x14ac:dyDescent="0.25">
      <c r="Q32236" s="30"/>
    </row>
    <row r="32237" spans="17:17" x14ac:dyDescent="0.25">
      <c r="Q32237" s="30"/>
    </row>
    <row r="32238" spans="17:17" x14ac:dyDescent="0.25">
      <c r="Q32238" s="30"/>
    </row>
    <row r="32239" spans="17:17" x14ac:dyDescent="0.25">
      <c r="Q32239" s="30"/>
    </row>
    <row r="32240" spans="17:17" x14ac:dyDescent="0.25">
      <c r="Q32240" s="30"/>
    </row>
    <row r="32241" spans="17:17" x14ac:dyDescent="0.25">
      <c r="Q32241" s="30"/>
    </row>
    <row r="32242" spans="17:17" x14ac:dyDescent="0.25">
      <c r="Q32242" s="30"/>
    </row>
    <row r="32243" spans="17:17" x14ac:dyDescent="0.25">
      <c r="Q32243" s="30"/>
    </row>
    <row r="32244" spans="17:17" x14ac:dyDescent="0.25">
      <c r="Q32244" s="30"/>
    </row>
    <row r="32245" spans="17:17" x14ac:dyDescent="0.25">
      <c r="Q32245" s="30"/>
    </row>
    <row r="32246" spans="17:17" x14ac:dyDescent="0.25">
      <c r="Q32246" s="30"/>
    </row>
    <row r="32247" spans="17:17" x14ac:dyDescent="0.25">
      <c r="Q32247" s="30"/>
    </row>
    <row r="32248" spans="17:17" x14ac:dyDescent="0.25">
      <c r="Q32248" s="30"/>
    </row>
    <row r="32249" spans="17:17" x14ac:dyDescent="0.25">
      <c r="Q32249" s="30"/>
    </row>
    <row r="32250" spans="17:17" x14ac:dyDescent="0.25">
      <c r="Q32250" s="30"/>
    </row>
    <row r="32251" spans="17:17" x14ac:dyDescent="0.25">
      <c r="Q32251" s="30"/>
    </row>
    <row r="32252" spans="17:17" x14ac:dyDescent="0.25">
      <c r="Q32252" s="30"/>
    </row>
    <row r="32253" spans="17:17" x14ac:dyDescent="0.25">
      <c r="Q32253" s="30"/>
    </row>
    <row r="32254" spans="17:17" x14ac:dyDescent="0.25">
      <c r="Q32254" s="30"/>
    </row>
    <row r="32255" spans="17:17" x14ac:dyDescent="0.25">
      <c r="Q32255" s="30"/>
    </row>
    <row r="32256" spans="17:17" x14ac:dyDescent="0.25">
      <c r="Q32256" s="30"/>
    </row>
    <row r="32257" spans="17:17" x14ac:dyDescent="0.25">
      <c r="Q32257" s="30"/>
    </row>
    <row r="32258" spans="17:17" x14ac:dyDescent="0.25">
      <c r="Q32258" s="30"/>
    </row>
    <row r="32259" spans="17:17" x14ac:dyDescent="0.25">
      <c r="Q32259" s="30"/>
    </row>
    <row r="32260" spans="17:17" x14ac:dyDescent="0.25">
      <c r="Q32260" s="30"/>
    </row>
    <row r="32261" spans="17:17" x14ac:dyDescent="0.25">
      <c r="Q32261" s="30"/>
    </row>
    <row r="32262" spans="17:17" x14ac:dyDescent="0.25">
      <c r="Q32262" s="30"/>
    </row>
    <row r="32263" spans="17:17" x14ac:dyDescent="0.25">
      <c r="Q32263" s="30"/>
    </row>
    <row r="32264" spans="17:17" x14ac:dyDescent="0.25">
      <c r="Q32264" s="30"/>
    </row>
    <row r="32265" spans="17:17" x14ac:dyDescent="0.25">
      <c r="Q32265" s="30"/>
    </row>
    <row r="32266" spans="17:17" x14ac:dyDescent="0.25">
      <c r="Q32266" s="30"/>
    </row>
    <row r="32267" spans="17:17" x14ac:dyDescent="0.25">
      <c r="Q32267" s="30"/>
    </row>
    <row r="32268" spans="17:17" x14ac:dyDescent="0.25">
      <c r="Q32268" s="30"/>
    </row>
    <row r="32269" spans="17:17" x14ac:dyDescent="0.25">
      <c r="Q32269" s="30"/>
    </row>
    <row r="32270" spans="17:17" x14ac:dyDescent="0.25">
      <c r="Q32270" s="30"/>
    </row>
    <row r="32271" spans="17:17" x14ac:dyDescent="0.25">
      <c r="Q32271" s="30"/>
    </row>
    <row r="32272" spans="17:17" x14ac:dyDescent="0.25">
      <c r="Q32272" s="30"/>
    </row>
    <row r="32273" spans="17:17" x14ac:dyDescent="0.25">
      <c r="Q32273" s="30"/>
    </row>
    <row r="32274" spans="17:17" x14ac:dyDescent="0.25">
      <c r="Q32274" s="30"/>
    </row>
    <row r="32275" spans="17:17" x14ac:dyDescent="0.25">
      <c r="Q32275" s="30"/>
    </row>
    <row r="32276" spans="17:17" x14ac:dyDescent="0.25">
      <c r="Q32276" s="30"/>
    </row>
    <row r="32277" spans="17:17" x14ac:dyDescent="0.25">
      <c r="Q32277" s="30"/>
    </row>
    <row r="32278" spans="17:17" x14ac:dyDescent="0.25">
      <c r="Q32278" s="30"/>
    </row>
    <row r="32279" spans="17:17" x14ac:dyDescent="0.25">
      <c r="Q32279" s="30"/>
    </row>
    <row r="32280" spans="17:17" x14ac:dyDescent="0.25">
      <c r="Q32280" s="30"/>
    </row>
    <row r="32281" spans="17:17" x14ac:dyDescent="0.25">
      <c r="Q32281" s="30"/>
    </row>
    <row r="32282" spans="17:17" x14ac:dyDescent="0.25">
      <c r="Q32282" s="30"/>
    </row>
    <row r="32283" spans="17:17" x14ac:dyDescent="0.25">
      <c r="Q32283" s="30"/>
    </row>
    <row r="32284" spans="17:17" x14ac:dyDescent="0.25">
      <c r="Q32284" s="30"/>
    </row>
    <row r="32285" spans="17:17" x14ac:dyDescent="0.25">
      <c r="Q32285" s="30"/>
    </row>
    <row r="32286" spans="17:17" x14ac:dyDescent="0.25">
      <c r="Q32286" s="30"/>
    </row>
    <row r="32287" spans="17:17" x14ac:dyDescent="0.25">
      <c r="Q32287" s="30"/>
    </row>
    <row r="32288" spans="17:17" x14ac:dyDescent="0.25">
      <c r="Q32288" s="30"/>
    </row>
    <row r="32289" spans="17:17" x14ac:dyDescent="0.25">
      <c r="Q32289" s="30"/>
    </row>
    <row r="32290" spans="17:17" x14ac:dyDescent="0.25">
      <c r="Q32290" s="30"/>
    </row>
    <row r="32291" spans="17:17" x14ac:dyDescent="0.25">
      <c r="Q32291" s="30"/>
    </row>
    <row r="32292" spans="17:17" x14ac:dyDescent="0.25">
      <c r="Q32292" s="30"/>
    </row>
    <row r="32293" spans="17:17" x14ac:dyDescent="0.25">
      <c r="Q32293" s="30"/>
    </row>
    <row r="32294" spans="17:17" x14ac:dyDescent="0.25">
      <c r="Q32294" s="30"/>
    </row>
    <row r="32295" spans="17:17" x14ac:dyDescent="0.25">
      <c r="Q32295" s="30"/>
    </row>
    <row r="32296" spans="17:17" x14ac:dyDescent="0.25">
      <c r="Q32296" s="30"/>
    </row>
    <row r="32297" spans="17:17" x14ac:dyDescent="0.25">
      <c r="Q32297" s="30"/>
    </row>
    <row r="32298" spans="17:17" x14ac:dyDescent="0.25">
      <c r="Q32298" s="30"/>
    </row>
    <row r="32299" spans="17:17" x14ac:dyDescent="0.25">
      <c r="Q32299" s="30"/>
    </row>
    <row r="32300" spans="17:17" x14ac:dyDescent="0.25">
      <c r="Q32300" s="30"/>
    </row>
    <row r="32301" spans="17:17" x14ac:dyDescent="0.25">
      <c r="Q32301" s="30"/>
    </row>
    <row r="32302" spans="17:17" x14ac:dyDescent="0.25">
      <c r="Q32302" s="30"/>
    </row>
    <row r="32303" spans="17:17" x14ac:dyDescent="0.25">
      <c r="Q32303" s="30"/>
    </row>
    <row r="32304" spans="17:17" x14ac:dyDescent="0.25">
      <c r="Q32304" s="30"/>
    </row>
    <row r="32305" spans="17:17" x14ac:dyDescent="0.25">
      <c r="Q32305" s="30"/>
    </row>
    <row r="32306" spans="17:17" x14ac:dyDescent="0.25">
      <c r="Q32306" s="30"/>
    </row>
    <row r="32307" spans="17:17" x14ac:dyDescent="0.25">
      <c r="Q32307" s="30"/>
    </row>
    <row r="32308" spans="17:17" x14ac:dyDescent="0.25">
      <c r="Q32308" s="30"/>
    </row>
    <row r="32309" spans="17:17" x14ac:dyDescent="0.25">
      <c r="Q32309" s="30"/>
    </row>
    <row r="32310" spans="17:17" x14ac:dyDescent="0.25">
      <c r="Q32310" s="30"/>
    </row>
    <row r="32311" spans="17:17" x14ac:dyDescent="0.25">
      <c r="Q32311" s="30"/>
    </row>
    <row r="32312" spans="17:17" x14ac:dyDescent="0.25">
      <c r="Q32312" s="30"/>
    </row>
    <row r="32313" spans="17:17" x14ac:dyDescent="0.25">
      <c r="Q32313" s="30"/>
    </row>
    <row r="32314" spans="17:17" x14ac:dyDescent="0.25">
      <c r="Q32314" s="30"/>
    </row>
    <row r="32315" spans="17:17" x14ac:dyDescent="0.25">
      <c r="Q32315" s="30"/>
    </row>
    <row r="32316" spans="17:17" x14ac:dyDescent="0.25">
      <c r="Q32316" s="30"/>
    </row>
    <row r="32317" spans="17:17" x14ac:dyDescent="0.25">
      <c r="Q32317" s="30"/>
    </row>
    <row r="32318" spans="17:17" x14ac:dyDescent="0.25">
      <c r="Q32318" s="30"/>
    </row>
    <row r="32319" spans="17:17" x14ac:dyDescent="0.25">
      <c r="Q32319" s="30"/>
    </row>
    <row r="32320" spans="17:17" x14ac:dyDescent="0.25">
      <c r="Q32320" s="30"/>
    </row>
    <row r="32321" spans="17:17" x14ac:dyDescent="0.25">
      <c r="Q32321" s="30"/>
    </row>
    <row r="32322" spans="17:17" x14ac:dyDescent="0.25">
      <c r="Q32322" s="30"/>
    </row>
    <row r="32323" spans="17:17" x14ac:dyDescent="0.25">
      <c r="Q32323" s="30"/>
    </row>
    <row r="32324" spans="17:17" x14ac:dyDescent="0.25">
      <c r="Q32324" s="30"/>
    </row>
    <row r="32325" spans="17:17" x14ac:dyDescent="0.25">
      <c r="Q32325" s="30"/>
    </row>
    <row r="32326" spans="17:17" x14ac:dyDescent="0.25">
      <c r="Q32326" s="30"/>
    </row>
    <row r="32327" spans="17:17" x14ac:dyDescent="0.25">
      <c r="Q32327" s="30"/>
    </row>
    <row r="32328" spans="17:17" x14ac:dyDescent="0.25">
      <c r="Q32328" s="30"/>
    </row>
    <row r="32329" spans="17:17" x14ac:dyDescent="0.25">
      <c r="Q32329" s="30"/>
    </row>
    <row r="32330" spans="17:17" x14ac:dyDescent="0.25">
      <c r="Q32330" s="30"/>
    </row>
    <row r="32331" spans="17:17" x14ac:dyDescent="0.25">
      <c r="Q32331" s="30"/>
    </row>
    <row r="32332" spans="17:17" x14ac:dyDescent="0.25">
      <c r="Q32332" s="30"/>
    </row>
    <row r="32333" spans="17:17" x14ac:dyDescent="0.25">
      <c r="Q32333" s="30"/>
    </row>
    <row r="32334" spans="17:17" x14ac:dyDescent="0.25">
      <c r="Q32334" s="30"/>
    </row>
    <row r="32335" spans="17:17" x14ac:dyDescent="0.25">
      <c r="Q32335" s="30"/>
    </row>
    <row r="32336" spans="17:17" x14ac:dyDescent="0.25">
      <c r="Q32336" s="30"/>
    </row>
    <row r="32337" spans="17:17" x14ac:dyDescent="0.25">
      <c r="Q32337" s="30"/>
    </row>
    <row r="32338" spans="17:17" x14ac:dyDescent="0.25">
      <c r="Q32338" s="30"/>
    </row>
    <row r="32339" spans="17:17" x14ac:dyDescent="0.25">
      <c r="Q32339" s="30"/>
    </row>
    <row r="32340" spans="17:17" x14ac:dyDescent="0.25">
      <c r="Q32340" s="30"/>
    </row>
    <row r="32341" spans="17:17" x14ac:dyDescent="0.25">
      <c r="Q32341" s="30"/>
    </row>
    <row r="32342" spans="17:17" x14ac:dyDescent="0.25">
      <c r="Q32342" s="30"/>
    </row>
    <row r="32343" spans="17:17" x14ac:dyDescent="0.25">
      <c r="Q32343" s="30"/>
    </row>
    <row r="32344" spans="17:17" x14ac:dyDescent="0.25">
      <c r="Q32344" s="30"/>
    </row>
    <row r="32345" spans="17:17" x14ac:dyDescent="0.25">
      <c r="Q32345" s="30"/>
    </row>
    <row r="32346" spans="17:17" x14ac:dyDescent="0.25">
      <c r="Q32346" s="30"/>
    </row>
    <row r="32347" spans="17:17" x14ac:dyDescent="0.25">
      <c r="Q32347" s="30"/>
    </row>
    <row r="32348" spans="17:17" x14ac:dyDescent="0.25">
      <c r="Q32348" s="30"/>
    </row>
    <row r="32349" spans="17:17" x14ac:dyDescent="0.25">
      <c r="Q32349" s="30"/>
    </row>
    <row r="32350" spans="17:17" x14ac:dyDescent="0.25">
      <c r="Q32350" s="30"/>
    </row>
    <row r="32351" spans="17:17" x14ac:dyDescent="0.25">
      <c r="Q32351" s="30"/>
    </row>
    <row r="32352" spans="17:17" x14ac:dyDescent="0.25">
      <c r="Q32352" s="30"/>
    </row>
    <row r="32353" spans="17:17" x14ac:dyDescent="0.25">
      <c r="Q32353" s="30"/>
    </row>
    <row r="32354" spans="17:17" x14ac:dyDescent="0.25">
      <c r="Q32354" s="30"/>
    </row>
    <row r="32355" spans="17:17" x14ac:dyDescent="0.25">
      <c r="Q32355" s="30"/>
    </row>
    <row r="32356" spans="17:17" x14ac:dyDescent="0.25">
      <c r="Q32356" s="30"/>
    </row>
    <row r="32357" spans="17:17" x14ac:dyDescent="0.25">
      <c r="Q32357" s="30"/>
    </row>
    <row r="32358" spans="17:17" x14ac:dyDescent="0.25">
      <c r="Q32358" s="30"/>
    </row>
    <row r="32359" spans="17:17" x14ac:dyDescent="0.25">
      <c r="Q32359" s="30"/>
    </row>
    <row r="32360" spans="17:17" x14ac:dyDescent="0.25">
      <c r="Q32360" s="30"/>
    </row>
    <row r="32361" spans="17:17" x14ac:dyDescent="0.25">
      <c r="Q32361" s="30"/>
    </row>
    <row r="32362" spans="17:17" x14ac:dyDescent="0.25">
      <c r="Q32362" s="30"/>
    </row>
    <row r="32363" spans="17:17" x14ac:dyDescent="0.25">
      <c r="Q32363" s="30"/>
    </row>
    <row r="32364" spans="17:17" x14ac:dyDescent="0.25">
      <c r="Q32364" s="30"/>
    </row>
    <row r="32365" spans="17:17" x14ac:dyDescent="0.25">
      <c r="Q32365" s="30"/>
    </row>
    <row r="32366" spans="17:17" x14ac:dyDescent="0.25">
      <c r="Q32366" s="30"/>
    </row>
    <row r="32367" spans="17:17" x14ac:dyDescent="0.25">
      <c r="Q32367" s="30"/>
    </row>
    <row r="32368" spans="17:17" x14ac:dyDescent="0.25">
      <c r="Q32368" s="30"/>
    </row>
    <row r="32369" spans="17:17" x14ac:dyDescent="0.25">
      <c r="Q32369" s="30"/>
    </row>
    <row r="32370" spans="17:17" x14ac:dyDescent="0.25">
      <c r="Q32370" s="30"/>
    </row>
    <row r="32371" spans="17:17" x14ac:dyDescent="0.25">
      <c r="Q32371" s="30"/>
    </row>
    <row r="32372" spans="17:17" x14ac:dyDescent="0.25">
      <c r="Q32372" s="30"/>
    </row>
    <row r="32373" spans="17:17" x14ac:dyDescent="0.25">
      <c r="Q32373" s="30"/>
    </row>
    <row r="32374" spans="17:17" x14ac:dyDescent="0.25">
      <c r="Q32374" s="30"/>
    </row>
    <row r="32375" spans="17:17" x14ac:dyDescent="0.25">
      <c r="Q32375" s="30"/>
    </row>
    <row r="32376" spans="17:17" x14ac:dyDescent="0.25">
      <c r="Q32376" s="30"/>
    </row>
    <row r="32377" spans="17:17" x14ac:dyDescent="0.25">
      <c r="Q32377" s="30"/>
    </row>
    <row r="32378" spans="17:17" x14ac:dyDescent="0.25">
      <c r="Q32378" s="30"/>
    </row>
    <row r="32379" spans="17:17" x14ac:dyDescent="0.25">
      <c r="Q32379" s="30"/>
    </row>
    <row r="32380" spans="17:17" x14ac:dyDescent="0.25">
      <c r="Q32380" s="30"/>
    </row>
    <row r="32381" spans="17:17" x14ac:dyDescent="0.25">
      <c r="Q32381" s="30"/>
    </row>
    <row r="32382" spans="17:17" x14ac:dyDescent="0.25">
      <c r="Q32382" s="30"/>
    </row>
    <row r="32383" spans="17:17" x14ac:dyDescent="0.25">
      <c r="Q32383" s="30"/>
    </row>
    <row r="32384" spans="17:17" x14ac:dyDescent="0.25">
      <c r="Q32384" s="30"/>
    </row>
    <row r="32385" spans="17:17" x14ac:dyDescent="0.25">
      <c r="Q32385" s="30"/>
    </row>
    <row r="32386" spans="17:17" x14ac:dyDescent="0.25">
      <c r="Q32386" s="30"/>
    </row>
    <row r="32387" spans="17:17" x14ac:dyDescent="0.25">
      <c r="Q32387" s="30"/>
    </row>
    <row r="32388" spans="17:17" x14ac:dyDescent="0.25">
      <c r="Q32388" s="30"/>
    </row>
    <row r="32389" spans="17:17" x14ac:dyDescent="0.25">
      <c r="Q32389" s="30"/>
    </row>
    <row r="32390" spans="17:17" x14ac:dyDescent="0.25">
      <c r="Q32390" s="30"/>
    </row>
    <row r="32391" spans="17:17" x14ac:dyDescent="0.25">
      <c r="Q32391" s="30"/>
    </row>
    <row r="32392" spans="17:17" x14ac:dyDescent="0.25">
      <c r="Q32392" s="30"/>
    </row>
    <row r="32393" spans="17:17" x14ac:dyDescent="0.25">
      <c r="Q32393" s="30"/>
    </row>
    <row r="32394" spans="17:17" x14ac:dyDescent="0.25">
      <c r="Q32394" s="30"/>
    </row>
    <row r="32395" spans="17:17" x14ac:dyDescent="0.25">
      <c r="Q32395" s="30"/>
    </row>
    <row r="32396" spans="17:17" x14ac:dyDescent="0.25">
      <c r="Q32396" s="30"/>
    </row>
    <row r="32397" spans="17:17" x14ac:dyDescent="0.25">
      <c r="Q32397" s="30"/>
    </row>
    <row r="32398" spans="17:17" x14ac:dyDescent="0.25">
      <c r="Q32398" s="30"/>
    </row>
    <row r="32399" spans="17:17" x14ac:dyDescent="0.25">
      <c r="Q32399" s="30"/>
    </row>
    <row r="32400" spans="17:17" x14ac:dyDescent="0.25">
      <c r="Q32400" s="30"/>
    </row>
    <row r="32401" spans="17:17" x14ac:dyDescent="0.25">
      <c r="Q32401" s="30"/>
    </row>
    <row r="32402" spans="17:17" x14ac:dyDescent="0.25">
      <c r="Q32402" s="30"/>
    </row>
    <row r="32403" spans="17:17" x14ac:dyDescent="0.25">
      <c r="Q32403" s="30"/>
    </row>
    <row r="32404" spans="17:17" x14ac:dyDescent="0.25">
      <c r="Q32404" s="30"/>
    </row>
    <row r="32405" spans="17:17" x14ac:dyDescent="0.25">
      <c r="Q32405" s="30"/>
    </row>
    <row r="32406" spans="17:17" x14ac:dyDescent="0.25">
      <c r="Q32406" s="30"/>
    </row>
    <row r="32407" spans="17:17" x14ac:dyDescent="0.25">
      <c r="Q32407" s="30"/>
    </row>
    <row r="32408" spans="17:17" x14ac:dyDescent="0.25">
      <c r="Q32408" s="30"/>
    </row>
    <row r="32409" spans="17:17" x14ac:dyDescent="0.25">
      <c r="Q32409" s="30"/>
    </row>
    <row r="32410" spans="17:17" x14ac:dyDescent="0.25">
      <c r="Q32410" s="30"/>
    </row>
    <row r="32411" spans="17:17" x14ac:dyDescent="0.25">
      <c r="Q32411" s="30"/>
    </row>
    <row r="32412" spans="17:17" x14ac:dyDescent="0.25">
      <c r="Q32412" s="30"/>
    </row>
    <row r="32413" spans="17:17" x14ac:dyDescent="0.25">
      <c r="Q32413" s="30"/>
    </row>
    <row r="32414" spans="17:17" x14ac:dyDescent="0.25">
      <c r="Q32414" s="30"/>
    </row>
    <row r="32415" spans="17:17" x14ac:dyDescent="0.25">
      <c r="Q32415" s="30"/>
    </row>
    <row r="32416" spans="17:17" x14ac:dyDescent="0.25">
      <c r="Q32416" s="30"/>
    </row>
    <row r="32417" spans="17:17" x14ac:dyDescent="0.25">
      <c r="Q32417" s="30"/>
    </row>
    <row r="32418" spans="17:17" x14ac:dyDescent="0.25">
      <c r="Q32418" s="30"/>
    </row>
    <row r="32419" spans="17:17" x14ac:dyDescent="0.25">
      <c r="Q32419" s="30"/>
    </row>
    <row r="32420" spans="17:17" x14ac:dyDescent="0.25">
      <c r="Q32420" s="30"/>
    </row>
    <row r="32421" spans="17:17" x14ac:dyDescent="0.25">
      <c r="Q32421" s="30"/>
    </row>
    <row r="32422" spans="17:17" x14ac:dyDescent="0.25">
      <c r="Q32422" s="30"/>
    </row>
    <row r="32423" spans="17:17" x14ac:dyDescent="0.25">
      <c r="Q32423" s="30"/>
    </row>
    <row r="32424" spans="17:17" x14ac:dyDescent="0.25">
      <c r="Q32424" s="30"/>
    </row>
    <row r="32425" spans="17:17" x14ac:dyDescent="0.25">
      <c r="Q32425" s="30"/>
    </row>
    <row r="32426" spans="17:17" x14ac:dyDescent="0.25">
      <c r="Q32426" s="30"/>
    </row>
    <row r="32427" spans="17:17" x14ac:dyDescent="0.25">
      <c r="Q32427" s="30"/>
    </row>
    <row r="32428" spans="17:17" x14ac:dyDescent="0.25">
      <c r="Q32428" s="30"/>
    </row>
    <row r="32429" spans="17:17" x14ac:dyDescent="0.25">
      <c r="Q32429" s="30"/>
    </row>
    <row r="32430" spans="17:17" x14ac:dyDescent="0.25">
      <c r="Q32430" s="30"/>
    </row>
    <row r="32431" spans="17:17" x14ac:dyDescent="0.25">
      <c r="Q32431" s="30"/>
    </row>
    <row r="32432" spans="17:17" x14ac:dyDescent="0.25">
      <c r="Q32432" s="30"/>
    </row>
    <row r="32433" spans="17:17" x14ac:dyDescent="0.25">
      <c r="Q32433" s="30"/>
    </row>
    <row r="32434" spans="17:17" x14ac:dyDescent="0.25">
      <c r="Q32434" s="30"/>
    </row>
    <row r="32435" spans="17:17" x14ac:dyDescent="0.25">
      <c r="Q32435" s="30"/>
    </row>
    <row r="32436" spans="17:17" x14ac:dyDescent="0.25">
      <c r="Q32436" s="30"/>
    </row>
    <row r="32437" spans="17:17" x14ac:dyDescent="0.25">
      <c r="Q32437" s="30"/>
    </row>
    <row r="32438" spans="17:17" x14ac:dyDescent="0.25">
      <c r="Q32438" s="30"/>
    </row>
    <row r="32439" spans="17:17" x14ac:dyDescent="0.25">
      <c r="Q32439" s="30"/>
    </row>
    <row r="32440" spans="17:17" x14ac:dyDescent="0.25">
      <c r="Q32440" s="30"/>
    </row>
    <row r="32441" spans="17:17" x14ac:dyDescent="0.25">
      <c r="Q32441" s="30"/>
    </row>
    <row r="32442" spans="17:17" x14ac:dyDescent="0.25">
      <c r="Q32442" s="30"/>
    </row>
    <row r="32443" spans="17:17" x14ac:dyDescent="0.25">
      <c r="Q32443" s="30"/>
    </row>
    <row r="32444" spans="17:17" x14ac:dyDescent="0.25">
      <c r="Q32444" s="30"/>
    </row>
    <row r="32445" spans="17:17" x14ac:dyDescent="0.25">
      <c r="Q32445" s="30"/>
    </row>
    <row r="32446" spans="17:17" x14ac:dyDescent="0.25">
      <c r="Q32446" s="30"/>
    </row>
    <row r="32447" spans="17:17" x14ac:dyDescent="0.25">
      <c r="Q32447" s="30"/>
    </row>
    <row r="32448" spans="17:17" x14ac:dyDescent="0.25">
      <c r="Q32448" s="30"/>
    </row>
    <row r="32449" spans="17:17" x14ac:dyDescent="0.25">
      <c r="Q32449" s="30"/>
    </row>
    <row r="32450" spans="17:17" x14ac:dyDescent="0.25">
      <c r="Q32450" s="30"/>
    </row>
    <row r="32451" spans="17:17" x14ac:dyDescent="0.25">
      <c r="Q32451" s="30"/>
    </row>
    <row r="32452" spans="17:17" x14ac:dyDescent="0.25">
      <c r="Q32452" s="30"/>
    </row>
    <row r="32453" spans="17:17" x14ac:dyDescent="0.25">
      <c r="Q32453" s="30"/>
    </row>
    <row r="32454" spans="17:17" x14ac:dyDescent="0.25">
      <c r="Q32454" s="30"/>
    </row>
    <row r="32455" spans="17:17" x14ac:dyDescent="0.25">
      <c r="Q32455" s="30"/>
    </row>
    <row r="32456" spans="17:17" x14ac:dyDescent="0.25">
      <c r="Q32456" s="30"/>
    </row>
    <row r="32457" spans="17:17" x14ac:dyDescent="0.25">
      <c r="Q32457" s="30"/>
    </row>
    <row r="32458" spans="17:17" x14ac:dyDescent="0.25">
      <c r="Q32458" s="30"/>
    </row>
    <row r="32459" spans="17:17" x14ac:dyDescent="0.25">
      <c r="Q32459" s="30"/>
    </row>
    <row r="32460" spans="17:17" x14ac:dyDescent="0.25">
      <c r="Q32460" s="30"/>
    </row>
    <row r="32461" spans="17:17" x14ac:dyDescent="0.25">
      <c r="Q32461" s="30"/>
    </row>
    <row r="32462" spans="17:17" x14ac:dyDescent="0.25">
      <c r="Q32462" s="30"/>
    </row>
    <row r="32463" spans="17:17" x14ac:dyDescent="0.25">
      <c r="Q32463" s="30"/>
    </row>
    <row r="32464" spans="17:17" x14ac:dyDescent="0.25">
      <c r="Q32464" s="30"/>
    </row>
    <row r="32465" spans="17:17" x14ac:dyDescent="0.25">
      <c r="Q32465" s="30"/>
    </row>
    <row r="32466" spans="17:17" x14ac:dyDescent="0.25">
      <c r="Q32466" s="30"/>
    </row>
    <row r="32467" spans="17:17" x14ac:dyDescent="0.25">
      <c r="Q32467" s="30"/>
    </row>
    <row r="32468" spans="17:17" x14ac:dyDescent="0.25">
      <c r="Q32468" s="30"/>
    </row>
    <row r="32469" spans="17:17" x14ac:dyDescent="0.25">
      <c r="Q32469" s="30"/>
    </row>
    <row r="32470" spans="17:17" x14ac:dyDescent="0.25">
      <c r="Q32470" s="30"/>
    </row>
    <row r="32471" spans="17:17" x14ac:dyDescent="0.25">
      <c r="Q32471" s="30"/>
    </row>
    <row r="32472" spans="17:17" x14ac:dyDescent="0.25">
      <c r="Q32472" s="30"/>
    </row>
    <row r="32473" spans="17:17" x14ac:dyDescent="0.25">
      <c r="Q32473" s="30"/>
    </row>
    <row r="32474" spans="17:17" x14ac:dyDescent="0.25">
      <c r="Q32474" s="30"/>
    </row>
    <row r="32475" spans="17:17" x14ac:dyDescent="0.25">
      <c r="Q32475" s="30"/>
    </row>
    <row r="32476" spans="17:17" x14ac:dyDescent="0.25">
      <c r="Q32476" s="30"/>
    </row>
    <row r="32477" spans="17:17" x14ac:dyDescent="0.25">
      <c r="Q32477" s="30"/>
    </row>
    <row r="32478" spans="17:17" x14ac:dyDescent="0.25">
      <c r="Q32478" s="30"/>
    </row>
    <row r="32479" spans="17:17" x14ac:dyDescent="0.25">
      <c r="Q32479" s="30"/>
    </row>
    <row r="32480" spans="17:17" x14ac:dyDescent="0.25">
      <c r="Q32480" s="30"/>
    </row>
    <row r="32481" spans="17:17" x14ac:dyDescent="0.25">
      <c r="Q32481" s="30"/>
    </row>
    <row r="32482" spans="17:17" x14ac:dyDescent="0.25">
      <c r="Q32482" s="30"/>
    </row>
    <row r="32483" spans="17:17" x14ac:dyDescent="0.25">
      <c r="Q32483" s="30"/>
    </row>
    <row r="32484" spans="17:17" x14ac:dyDescent="0.25">
      <c r="Q32484" s="30"/>
    </row>
    <row r="32485" spans="17:17" x14ac:dyDescent="0.25">
      <c r="Q32485" s="30"/>
    </row>
    <row r="32486" spans="17:17" x14ac:dyDescent="0.25">
      <c r="Q32486" s="30"/>
    </row>
    <row r="32487" spans="17:17" x14ac:dyDescent="0.25">
      <c r="Q32487" s="30"/>
    </row>
    <row r="32488" spans="17:17" x14ac:dyDescent="0.25">
      <c r="Q32488" s="30"/>
    </row>
    <row r="32489" spans="17:17" x14ac:dyDescent="0.25">
      <c r="Q32489" s="30"/>
    </row>
    <row r="32490" spans="17:17" x14ac:dyDescent="0.25">
      <c r="Q32490" s="30"/>
    </row>
    <row r="32491" spans="17:17" x14ac:dyDescent="0.25">
      <c r="Q32491" s="30"/>
    </row>
    <row r="32492" spans="17:17" x14ac:dyDescent="0.25">
      <c r="Q32492" s="30"/>
    </row>
    <row r="32493" spans="17:17" x14ac:dyDescent="0.25">
      <c r="Q32493" s="30"/>
    </row>
    <row r="32494" spans="17:17" x14ac:dyDescent="0.25">
      <c r="Q32494" s="30"/>
    </row>
    <row r="32495" spans="17:17" x14ac:dyDescent="0.25">
      <c r="Q32495" s="30"/>
    </row>
    <row r="32496" spans="17:17" x14ac:dyDescent="0.25">
      <c r="Q32496" s="30"/>
    </row>
    <row r="32497" spans="17:17" x14ac:dyDescent="0.25">
      <c r="Q32497" s="30"/>
    </row>
    <row r="32498" spans="17:17" x14ac:dyDescent="0.25">
      <c r="Q32498" s="30"/>
    </row>
    <row r="32499" spans="17:17" x14ac:dyDescent="0.25">
      <c r="Q32499" s="30"/>
    </row>
    <row r="32500" spans="17:17" x14ac:dyDescent="0.25">
      <c r="Q32500" s="30"/>
    </row>
    <row r="32501" spans="17:17" x14ac:dyDescent="0.25">
      <c r="Q32501" s="30"/>
    </row>
    <row r="32502" spans="17:17" x14ac:dyDescent="0.25">
      <c r="Q32502" s="30"/>
    </row>
    <row r="32503" spans="17:17" x14ac:dyDescent="0.25">
      <c r="Q32503" s="30"/>
    </row>
    <row r="32504" spans="17:17" x14ac:dyDescent="0.25">
      <c r="Q32504" s="30"/>
    </row>
    <row r="32505" spans="17:17" x14ac:dyDescent="0.25">
      <c r="Q32505" s="30"/>
    </row>
    <row r="32506" spans="17:17" x14ac:dyDescent="0.25">
      <c r="Q32506" s="30"/>
    </row>
    <row r="32507" spans="17:17" x14ac:dyDescent="0.25">
      <c r="Q32507" s="30"/>
    </row>
    <row r="32508" spans="17:17" x14ac:dyDescent="0.25">
      <c r="Q32508" s="30"/>
    </row>
    <row r="32509" spans="17:17" x14ac:dyDescent="0.25">
      <c r="Q32509" s="30"/>
    </row>
    <row r="32510" spans="17:17" x14ac:dyDescent="0.25">
      <c r="Q32510" s="30"/>
    </row>
    <row r="32511" spans="17:17" x14ac:dyDescent="0.25">
      <c r="Q32511" s="30"/>
    </row>
    <row r="32512" spans="17:17" x14ac:dyDescent="0.25">
      <c r="Q32512" s="30"/>
    </row>
    <row r="32513" spans="17:17" x14ac:dyDescent="0.25">
      <c r="Q32513" s="30"/>
    </row>
    <row r="32514" spans="17:17" x14ac:dyDescent="0.25">
      <c r="Q32514" s="30"/>
    </row>
    <row r="32515" spans="17:17" x14ac:dyDescent="0.25">
      <c r="Q32515" s="30"/>
    </row>
    <row r="32516" spans="17:17" x14ac:dyDescent="0.25">
      <c r="Q32516" s="30"/>
    </row>
    <row r="32517" spans="17:17" x14ac:dyDescent="0.25">
      <c r="Q32517" s="30"/>
    </row>
    <row r="32518" spans="17:17" x14ac:dyDescent="0.25">
      <c r="Q32518" s="30"/>
    </row>
    <row r="32519" spans="17:17" x14ac:dyDescent="0.25">
      <c r="Q32519" s="30"/>
    </row>
    <row r="32520" spans="17:17" x14ac:dyDescent="0.25">
      <c r="Q32520" s="30"/>
    </row>
    <row r="32521" spans="17:17" x14ac:dyDescent="0.25">
      <c r="Q32521" s="30"/>
    </row>
    <row r="32522" spans="17:17" x14ac:dyDescent="0.25">
      <c r="Q32522" s="30"/>
    </row>
    <row r="32523" spans="17:17" x14ac:dyDescent="0.25">
      <c r="Q32523" s="30"/>
    </row>
    <row r="32524" spans="17:17" x14ac:dyDescent="0.25">
      <c r="Q32524" s="30"/>
    </row>
    <row r="32525" spans="17:17" x14ac:dyDescent="0.25">
      <c r="Q32525" s="30"/>
    </row>
    <row r="32526" spans="17:17" x14ac:dyDescent="0.25">
      <c r="Q32526" s="30"/>
    </row>
    <row r="32527" spans="17:17" x14ac:dyDescent="0.25">
      <c r="Q32527" s="30"/>
    </row>
    <row r="32528" spans="17:17" x14ac:dyDescent="0.25">
      <c r="Q32528" s="30"/>
    </row>
    <row r="32529" spans="17:17" x14ac:dyDescent="0.25">
      <c r="Q32529" s="30"/>
    </row>
    <row r="32530" spans="17:17" x14ac:dyDescent="0.25">
      <c r="Q32530" s="30"/>
    </row>
    <row r="32531" spans="17:17" x14ac:dyDescent="0.25">
      <c r="Q32531" s="30"/>
    </row>
    <row r="32532" spans="17:17" x14ac:dyDescent="0.25">
      <c r="Q32532" s="30"/>
    </row>
    <row r="32533" spans="17:17" x14ac:dyDescent="0.25">
      <c r="Q32533" s="30"/>
    </row>
    <row r="32534" spans="17:17" x14ac:dyDescent="0.25">
      <c r="Q32534" s="30"/>
    </row>
    <row r="32535" spans="17:17" x14ac:dyDescent="0.25">
      <c r="Q32535" s="30"/>
    </row>
    <row r="32536" spans="17:17" x14ac:dyDescent="0.25">
      <c r="Q32536" s="30"/>
    </row>
    <row r="32537" spans="17:17" x14ac:dyDescent="0.25">
      <c r="Q32537" s="30"/>
    </row>
    <row r="32538" spans="17:17" x14ac:dyDescent="0.25">
      <c r="Q32538" s="30"/>
    </row>
    <row r="32539" spans="17:17" x14ac:dyDescent="0.25">
      <c r="Q32539" s="30"/>
    </row>
    <row r="32540" spans="17:17" x14ac:dyDescent="0.25">
      <c r="Q32540" s="30"/>
    </row>
    <row r="32541" spans="17:17" x14ac:dyDescent="0.25">
      <c r="Q32541" s="30"/>
    </row>
    <row r="32542" spans="17:17" x14ac:dyDescent="0.25">
      <c r="Q32542" s="30"/>
    </row>
    <row r="32543" spans="17:17" x14ac:dyDescent="0.25">
      <c r="Q32543" s="30"/>
    </row>
    <row r="32544" spans="17:17" x14ac:dyDescent="0.25">
      <c r="Q32544" s="30"/>
    </row>
    <row r="32545" spans="17:17" x14ac:dyDescent="0.25">
      <c r="Q32545" s="30"/>
    </row>
    <row r="32546" spans="17:17" x14ac:dyDescent="0.25">
      <c r="Q32546" s="30"/>
    </row>
    <row r="32547" spans="17:17" x14ac:dyDescent="0.25">
      <c r="Q32547" s="30"/>
    </row>
    <row r="32548" spans="17:17" x14ac:dyDescent="0.25">
      <c r="Q32548" s="30"/>
    </row>
    <row r="32549" spans="17:17" x14ac:dyDescent="0.25">
      <c r="Q32549" s="30"/>
    </row>
    <row r="32550" spans="17:17" x14ac:dyDescent="0.25">
      <c r="Q32550" s="30"/>
    </row>
    <row r="32551" spans="17:17" x14ac:dyDescent="0.25">
      <c r="Q32551" s="30"/>
    </row>
    <row r="32552" spans="17:17" x14ac:dyDescent="0.25">
      <c r="Q32552" s="30"/>
    </row>
    <row r="32553" spans="17:17" x14ac:dyDescent="0.25">
      <c r="Q32553" s="30"/>
    </row>
    <row r="32554" spans="17:17" x14ac:dyDescent="0.25">
      <c r="Q32554" s="30"/>
    </row>
    <row r="32555" spans="17:17" x14ac:dyDescent="0.25">
      <c r="Q32555" s="30"/>
    </row>
    <row r="32556" spans="17:17" x14ac:dyDescent="0.25">
      <c r="Q32556" s="30"/>
    </row>
    <row r="32557" spans="17:17" x14ac:dyDescent="0.25">
      <c r="Q32557" s="30"/>
    </row>
    <row r="32558" spans="17:17" x14ac:dyDescent="0.25">
      <c r="Q32558" s="30"/>
    </row>
    <row r="32559" spans="17:17" x14ac:dyDescent="0.25">
      <c r="Q32559" s="30"/>
    </row>
    <row r="32560" spans="17:17" x14ac:dyDescent="0.25">
      <c r="Q32560" s="30"/>
    </row>
    <row r="32561" spans="17:17" x14ac:dyDescent="0.25">
      <c r="Q32561" s="30"/>
    </row>
    <row r="32562" spans="17:17" x14ac:dyDescent="0.25">
      <c r="Q32562" s="30"/>
    </row>
    <row r="32563" spans="17:17" x14ac:dyDescent="0.25">
      <c r="Q32563" s="30"/>
    </row>
    <row r="32564" spans="17:17" x14ac:dyDescent="0.25">
      <c r="Q32564" s="30"/>
    </row>
    <row r="32565" spans="17:17" x14ac:dyDescent="0.25">
      <c r="Q32565" s="30"/>
    </row>
    <row r="32566" spans="17:17" x14ac:dyDescent="0.25">
      <c r="Q32566" s="30"/>
    </row>
    <row r="32567" spans="17:17" x14ac:dyDescent="0.25">
      <c r="Q32567" s="30"/>
    </row>
    <row r="32568" spans="17:17" x14ac:dyDescent="0.25">
      <c r="Q32568" s="30"/>
    </row>
    <row r="32569" spans="17:17" x14ac:dyDescent="0.25">
      <c r="Q32569" s="30"/>
    </row>
    <row r="32570" spans="17:17" x14ac:dyDescent="0.25">
      <c r="Q32570" s="30"/>
    </row>
    <row r="32571" spans="17:17" x14ac:dyDescent="0.25">
      <c r="Q32571" s="30"/>
    </row>
    <row r="32572" spans="17:17" x14ac:dyDescent="0.25">
      <c r="Q32572" s="30"/>
    </row>
    <row r="32573" spans="17:17" x14ac:dyDescent="0.25">
      <c r="Q32573" s="30"/>
    </row>
    <row r="32574" spans="17:17" x14ac:dyDescent="0.25">
      <c r="Q32574" s="30"/>
    </row>
    <row r="32575" spans="17:17" x14ac:dyDescent="0.25">
      <c r="Q32575" s="30"/>
    </row>
    <row r="32576" spans="17:17" x14ac:dyDescent="0.25">
      <c r="Q32576" s="30"/>
    </row>
    <row r="32577" spans="17:17" x14ac:dyDescent="0.25">
      <c r="Q32577" s="30"/>
    </row>
    <row r="32578" spans="17:17" x14ac:dyDescent="0.25">
      <c r="Q32578" s="30"/>
    </row>
    <row r="32579" spans="17:17" x14ac:dyDescent="0.25">
      <c r="Q32579" s="30"/>
    </row>
    <row r="32580" spans="17:17" x14ac:dyDescent="0.25">
      <c r="Q32580" s="30"/>
    </row>
    <row r="32581" spans="17:17" x14ac:dyDescent="0.25">
      <c r="Q32581" s="30"/>
    </row>
    <row r="32582" spans="17:17" x14ac:dyDescent="0.25">
      <c r="Q32582" s="30"/>
    </row>
    <row r="32583" spans="17:17" x14ac:dyDescent="0.25">
      <c r="Q32583" s="30"/>
    </row>
    <row r="32584" spans="17:17" x14ac:dyDescent="0.25">
      <c r="Q32584" s="30"/>
    </row>
    <row r="32585" spans="17:17" x14ac:dyDescent="0.25">
      <c r="Q32585" s="30"/>
    </row>
    <row r="32586" spans="17:17" x14ac:dyDescent="0.25">
      <c r="Q32586" s="30"/>
    </row>
    <row r="32587" spans="17:17" x14ac:dyDescent="0.25">
      <c r="Q32587" s="30"/>
    </row>
    <row r="32588" spans="17:17" x14ac:dyDescent="0.25">
      <c r="Q32588" s="30"/>
    </row>
    <row r="32589" spans="17:17" x14ac:dyDescent="0.25">
      <c r="Q32589" s="30"/>
    </row>
    <row r="32590" spans="17:17" x14ac:dyDescent="0.25">
      <c r="Q32590" s="30"/>
    </row>
    <row r="32591" spans="17:17" x14ac:dyDescent="0.25">
      <c r="Q32591" s="30"/>
    </row>
    <row r="32592" spans="17:17" x14ac:dyDescent="0.25">
      <c r="Q32592" s="30"/>
    </row>
    <row r="32593" spans="17:17" x14ac:dyDescent="0.25">
      <c r="Q32593" s="30"/>
    </row>
    <row r="32594" spans="17:17" x14ac:dyDescent="0.25">
      <c r="Q32594" s="30"/>
    </row>
    <row r="32595" spans="17:17" x14ac:dyDescent="0.25">
      <c r="Q32595" s="30"/>
    </row>
    <row r="32596" spans="17:17" x14ac:dyDescent="0.25">
      <c r="Q32596" s="30"/>
    </row>
    <row r="32597" spans="17:17" x14ac:dyDescent="0.25">
      <c r="Q32597" s="30"/>
    </row>
    <row r="32598" spans="17:17" x14ac:dyDescent="0.25">
      <c r="Q32598" s="30"/>
    </row>
    <row r="32599" spans="17:17" x14ac:dyDescent="0.25">
      <c r="Q32599" s="30"/>
    </row>
    <row r="32600" spans="17:17" x14ac:dyDescent="0.25">
      <c r="Q32600" s="30"/>
    </row>
    <row r="32601" spans="17:17" x14ac:dyDescent="0.25">
      <c r="Q32601" s="30"/>
    </row>
    <row r="32602" spans="17:17" x14ac:dyDescent="0.25">
      <c r="Q32602" s="30"/>
    </row>
    <row r="32603" spans="17:17" x14ac:dyDescent="0.25">
      <c r="Q32603" s="30"/>
    </row>
    <row r="32604" spans="17:17" x14ac:dyDescent="0.25">
      <c r="Q32604" s="30"/>
    </row>
    <row r="32605" spans="17:17" x14ac:dyDescent="0.25">
      <c r="Q32605" s="30"/>
    </row>
    <row r="32606" spans="17:17" x14ac:dyDescent="0.25">
      <c r="Q32606" s="30"/>
    </row>
    <row r="32607" spans="17:17" x14ac:dyDescent="0.25">
      <c r="Q32607" s="30"/>
    </row>
    <row r="32608" spans="17:17" x14ac:dyDescent="0.25">
      <c r="Q32608" s="30"/>
    </row>
    <row r="32609" spans="17:17" x14ac:dyDescent="0.25">
      <c r="Q32609" s="30"/>
    </row>
    <row r="32610" spans="17:17" x14ac:dyDescent="0.25">
      <c r="Q32610" s="30"/>
    </row>
    <row r="32611" spans="17:17" x14ac:dyDescent="0.25">
      <c r="Q32611" s="30"/>
    </row>
    <row r="32612" spans="17:17" x14ac:dyDescent="0.25">
      <c r="Q32612" s="30"/>
    </row>
    <row r="32613" spans="17:17" x14ac:dyDescent="0.25">
      <c r="Q32613" s="30"/>
    </row>
    <row r="32614" spans="17:17" x14ac:dyDescent="0.25">
      <c r="Q32614" s="30"/>
    </row>
    <row r="32615" spans="17:17" x14ac:dyDescent="0.25">
      <c r="Q32615" s="30"/>
    </row>
    <row r="32616" spans="17:17" x14ac:dyDescent="0.25">
      <c r="Q32616" s="30"/>
    </row>
    <row r="32617" spans="17:17" x14ac:dyDescent="0.25">
      <c r="Q32617" s="30"/>
    </row>
    <row r="32618" spans="17:17" x14ac:dyDescent="0.25">
      <c r="Q32618" s="30"/>
    </row>
    <row r="32619" spans="17:17" x14ac:dyDescent="0.25">
      <c r="Q32619" s="30"/>
    </row>
    <row r="32620" spans="17:17" x14ac:dyDescent="0.25">
      <c r="Q32620" s="30"/>
    </row>
    <row r="32621" spans="17:17" x14ac:dyDescent="0.25">
      <c r="Q32621" s="30"/>
    </row>
    <row r="32622" spans="17:17" x14ac:dyDescent="0.25">
      <c r="Q32622" s="30"/>
    </row>
    <row r="32623" spans="17:17" x14ac:dyDescent="0.25">
      <c r="Q32623" s="30"/>
    </row>
    <row r="32624" spans="17:17" x14ac:dyDescent="0.25">
      <c r="Q32624" s="30"/>
    </row>
    <row r="32625" spans="17:17" x14ac:dyDescent="0.25">
      <c r="Q32625" s="30"/>
    </row>
    <row r="32626" spans="17:17" x14ac:dyDescent="0.25">
      <c r="Q32626" s="30"/>
    </row>
    <row r="32627" spans="17:17" x14ac:dyDescent="0.25">
      <c r="Q32627" s="30"/>
    </row>
    <row r="32628" spans="17:17" x14ac:dyDescent="0.25">
      <c r="Q32628" s="30"/>
    </row>
    <row r="32629" spans="17:17" x14ac:dyDescent="0.25">
      <c r="Q32629" s="30"/>
    </row>
    <row r="32630" spans="17:17" x14ac:dyDescent="0.25">
      <c r="Q32630" s="30"/>
    </row>
    <row r="32631" spans="17:17" x14ac:dyDescent="0.25">
      <c r="Q32631" s="30"/>
    </row>
    <row r="32632" spans="17:17" x14ac:dyDescent="0.25">
      <c r="Q32632" s="30"/>
    </row>
    <row r="32633" spans="17:17" x14ac:dyDescent="0.25">
      <c r="Q32633" s="30"/>
    </row>
    <row r="32634" spans="17:17" x14ac:dyDescent="0.25">
      <c r="Q32634" s="30"/>
    </row>
    <row r="32635" spans="17:17" x14ac:dyDescent="0.25">
      <c r="Q32635" s="30"/>
    </row>
    <row r="32636" spans="17:17" x14ac:dyDescent="0.25">
      <c r="Q32636" s="30"/>
    </row>
    <row r="32637" spans="17:17" x14ac:dyDescent="0.25">
      <c r="Q32637" s="30"/>
    </row>
    <row r="32638" spans="17:17" x14ac:dyDescent="0.25">
      <c r="Q32638" s="30"/>
    </row>
    <row r="32639" spans="17:17" x14ac:dyDescent="0.25">
      <c r="Q32639" s="30"/>
    </row>
    <row r="32640" spans="17:17" x14ac:dyDescent="0.25">
      <c r="Q32640" s="30"/>
    </row>
    <row r="32641" spans="17:17" x14ac:dyDescent="0.25">
      <c r="Q32641" s="30"/>
    </row>
    <row r="32642" spans="17:17" x14ac:dyDescent="0.25">
      <c r="Q32642" s="30"/>
    </row>
    <row r="32643" spans="17:17" x14ac:dyDescent="0.25">
      <c r="Q32643" s="30"/>
    </row>
    <row r="32644" spans="17:17" x14ac:dyDescent="0.25">
      <c r="Q32644" s="30"/>
    </row>
    <row r="32645" spans="17:17" x14ac:dyDescent="0.25">
      <c r="Q32645" s="30"/>
    </row>
    <row r="32646" spans="17:17" x14ac:dyDescent="0.25">
      <c r="Q32646" s="30"/>
    </row>
    <row r="32647" spans="17:17" x14ac:dyDescent="0.25">
      <c r="Q32647" s="30"/>
    </row>
    <row r="32648" spans="17:17" x14ac:dyDescent="0.25">
      <c r="Q32648" s="30"/>
    </row>
    <row r="32649" spans="17:17" x14ac:dyDescent="0.25">
      <c r="Q32649" s="30"/>
    </row>
    <row r="32650" spans="17:17" x14ac:dyDescent="0.25">
      <c r="Q32650" s="30"/>
    </row>
    <row r="32651" spans="17:17" x14ac:dyDescent="0.25">
      <c r="Q32651" s="30"/>
    </row>
    <row r="32652" spans="17:17" x14ac:dyDescent="0.25">
      <c r="Q32652" s="30"/>
    </row>
    <row r="32653" spans="17:17" x14ac:dyDescent="0.25">
      <c r="Q32653" s="30"/>
    </row>
    <row r="32654" spans="17:17" x14ac:dyDescent="0.25">
      <c r="Q32654" s="30"/>
    </row>
    <row r="32655" spans="17:17" x14ac:dyDescent="0.25">
      <c r="Q32655" s="30"/>
    </row>
    <row r="32656" spans="17:17" x14ac:dyDescent="0.25">
      <c r="Q32656" s="30"/>
    </row>
    <row r="32657" spans="17:17" x14ac:dyDescent="0.25">
      <c r="Q32657" s="30"/>
    </row>
    <row r="32658" spans="17:17" x14ac:dyDescent="0.25">
      <c r="Q32658" s="30"/>
    </row>
    <row r="32659" spans="17:17" x14ac:dyDescent="0.25">
      <c r="Q32659" s="30"/>
    </row>
    <row r="32660" spans="17:17" x14ac:dyDescent="0.25">
      <c r="Q32660" s="30"/>
    </row>
    <row r="32661" spans="17:17" x14ac:dyDescent="0.25">
      <c r="Q32661" s="30"/>
    </row>
    <row r="32662" spans="17:17" x14ac:dyDescent="0.25">
      <c r="Q32662" s="30"/>
    </row>
    <row r="32663" spans="17:17" x14ac:dyDescent="0.25">
      <c r="Q32663" s="30"/>
    </row>
    <row r="32664" spans="17:17" x14ac:dyDescent="0.25">
      <c r="Q32664" s="30"/>
    </row>
    <row r="32665" spans="17:17" x14ac:dyDescent="0.25">
      <c r="Q32665" s="30"/>
    </row>
    <row r="32666" spans="17:17" x14ac:dyDescent="0.25">
      <c r="Q32666" s="30"/>
    </row>
    <row r="32667" spans="17:17" x14ac:dyDescent="0.25">
      <c r="Q32667" s="30"/>
    </row>
    <row r="32668" spans="17:17" x14ac:dyDescent="0.25">
      <c r="Q32668" s="30"/>
    </row>
    <row r="32669" spans="17:17" x14ac:dyDescent="0.25">
      <c r="Q32669" s="30"/>
    </row>
    <row r="32670" spans="17:17" x14ac:dyDescent="0.25">
      <c r="Q32670" s="30"/>
    </row>
    <row r="32671" spans="17:17" x14ac:dyDescent="0.25">
      <c r="Q32671" s="30"/>
    </row>
    <row r="32672" spans="17:17" x14ac:dyDescent="0.25">
      <c r="Q32672" s="30"/>
    </row>
    <row r="32673" spans="17:17" x14ac:dyDescent="0.25">
      <c r="Q32673" s="30"/>
    </row>
    <row r="32674" spans="17:17" x14ac:dyDescent="0.25">
      <c r="Q32674" s="30"/>
    </row>
    <row r="32675" spans="17:17" x14ac:dyDescent="0.25">
      <c r="Q32675" s="30"/>
    </row>
    <row r="32676" spans="17:17" x14ac:dyDescent="0.25">
      <c r="Q32676" s="30"/>
    </row>
    <row r="32677" spans="17:17" x14ac:dyDescent="0.25">
      <c r="Q32677" s="30"/>
    </row>
    <row r="32678" spans="17:17" x14ac:dyDescent="0.25">
      <c r="Q32678" s="30"/>
    </row>
    <row r="32679" spans="17:17" x14ac:dyDescent="0.25">
      <c r="Q32679" s="30"/>
    </row>
    <row r="32680" spans="17:17" x14ac:dyDescent="0.25">
      <c r="Q32680" s="30"/>
    </row>
    <row r="32681" spans="17:17" x14ac:dyDescent="0.25">
      <c r="Q32681" s="30"/>
    </row>
    <row r="32682" spans="17:17" x14ac:dyDescent="0.25">
      <c r="Q32682" s="30"/>
    </row>
    <row r="32683" spans="17:17" x14ac:dyDescent="0.25">
      <c r="Q32683" s="30"/>
    </row>
    <row r="32684" spans="17:17" x14ac:dyDescent="0.25">
      <c r="Q32684" s="30"/>
    </row>
    <row r="32685" spans="17:17" x14ac:dyDescent="0.25">
      <c r="Q32685" s="30"/>
    </row>
    <row r="32686" spans="17:17" x14ac:dyDescent="0.25">
      <c r="Q32686" s="30"/>
    </row>
    <row r="32687" spans="17:17" x14ac:dyDescent="0.25">
      <c r="Q32687" s="30"/>
    </row>
    <row r="32688" spans="17:17" x14ac:dyDescent="0.25">
      <c r="Q32688" s="30"/>
    </row>
    <row r="32689" spans="17:17" x14ac:dyDescent="0.25">
      <c r="Q32689" s="30"/>
    </row>
    <row r="32690" spans="17:17" x14ac:dyDescent="0.25">
      <c r="Q32690" s="30"/>
    </row>
    <row r="32691" spans="17:17" x14ac:dyDescent="0.25">
      <c r="Q32691" s="30"/>
    </row>
    <row r="32692" spans="17:17" x14ac:dyDescent="0.25">
      <c r="Q32692" s="30"/>
    </row>
    <row r="32693" spans="17:17" x14ac:dyDescent="0.25">
      <c r="Q32693" s="30"/>
    </row>
    <row r="32694" spans="17:17" x14ac:dyDescent="0.25">
      <c r="Q32694" s="30"/>
    </row>
    <row r="32695" spans="17:17" x14ac:dyDescent="0.25">
      <c r="Q32695" s="30"/>
    </row>
    <row r="32696" spans="17:17" x14ac:dyDescent="0.25">
      <c r="Q32696" s="30"/>
    </row>
    <row r="32697" spans="17:17" x14ac:dyDescent="0.25">
      <c r="Q32697" s="30"/>
    </row>
    <row r="32698" spans="17:17" x14ac:dyDescent="0.25">
      <c r="Q32698" s="30"/>
    </row>
    <row r="32699" spans="17:17" x14ac:dyDescent="0.25">
      <c r="Q32699" s="30"/>
    </row>
    <row r="32700" spans="17:17" x14ac:dyDescent="0.25">
      <c r="Q32700" s="30"/>
    </row>
    <row r="32701" spans="17:17" x14ac:dyDescent="0.25">
      <c r="Q32701" s="30"/>
    </row>
    <row r="32702" spans="17:17" x14ac:dyDescent="0.25">
      <c r="Q32702" s="30"/>
    </row>
    <row r="32703" spans="17:17" x14ac:dyDescent="0.25">
      <c r="Q32703" s="30"/>
    </row>
    <row r="32704" spans="17:17" x14ac:dyDescent="0.25">
      <c r="Q32704" s="30"/>
    </row>
    <row r="32705" spans="17:17" x14ac:dyDescent="0.25">
      <c r="Q32705" s="30"/>
    </row>
    <row r="32706" spans="17:17" x14ac:dyDescent="0.25">
      <c r="Q32706" s="30"/>
    </row>
    <row r="32707" spans="17:17" x14ac:dyDescent="0.25">
      <c r="Q32707" s="30"/>
    </row>
    <row r="32708" spans="17:17" x14ac:dyDescent="0.25">
      <c r="Q32708" s="30"/>
    </row>
    <row r="32709" spans="17:17" x14ac:dyDescent="0.25">
      <c r="Q32709" s="30"/>
    </row>
    <row r="32710" spans="17:17" x14ac:dyDescent="0.25">
      <c r="Q32710" s="30"/>
    </row>
    <row r="32711" spans="17:17" x14ac:dyDescent="0.25">
      <c r="Q32711" s="30"/>
    </row>
    <row r="32712" spans="17:17" x14ac:dyDescent="0.25">
      <c r="Q32712" s="30"/>
    </row>
    <row r="32713" spans="17:17" x14ac:dyDescent="0.25">
      <c r="Q32713" s="30"/>
    </row>
    <row r="32714" spans="17:17" x14ac:dyDescent="0.25">
      <c r="Q32714" s="30"/>
    </row>
    <row r="32715" spans="17:17" x14ac:dyDescent="0.25">
      <c r="Q32715" s="30"/>
    </row>
    <row r="32716" spans="17:17" x14ac:dyDescent="0.25">
      <c r="Q32716" s="30"/>
    </row>
    <row r="32717" spans="17:17" x14ac:dyDescent="0.25">
      <c r="Q32717" s="30"/>
    </row>
    <row r="32718" spans="17:17" x14ac:dyDescent="0.25">
      <c r="Q32718" s="30"/>
    </row>
    <row r="32719" spans="17:17" x14ac:dyDescent="0.25">
      <c r="Q32719" s="30"/>
    </row>
    <row r="32720" spans="17:17" x14ac:dyDescent="0.25">
      <c r="Q32720" s="30"/>
    </row>
    <row r="32721" spans="17:17" x14ac:dyDescent="0.25">
      <c r="Q32721" s="30"/>
    </row>
    <row r="32722" spans="17:17" x14ac:dyDescent="0.25">
      <c r="Q32722" s="30"/>
    </row>
    <row r="32723" spans="17:17" x14ac:dyDescent="0.25">
      <c r="Q32723" s="30"/>
    </row>
    <row r="32724" spans="17:17" x14ac:dyDescent="0.25">
      <c r="Q32724" s="30"/>
    </row>
    <row r="32725" spans="17:17" x14ac:dyDescent="0.25">
      <c r="Q32725" s="30"/>
    </row>
    <row r="32726" spans="17:17" x14ac:dyDescent="0.25">
      <c r="Q32726" s="30"/>
    </row>
    <row r="32727" spans="17:17" x14ac:dyDescent="0.25">
      <c r="Q32727" s="30"/>
    </row>
    <row r="32728" spans="17:17" x14ac:dyDescent="0.25">
      <c r="Q32728" s="30"/>
    </row>
    <row r="32729" spans="17:17" x14ac:dyDescent="0.25">
      <c r="Q32729" s="30"/>
    </row>
    <row r="32730" spans="17:17" x14ac:dyDescent="0.25">
      <c r="Q32730" s="30"/>
    </row>
    <row r="32731" spans="17:17" x14ac:dyDescent="0.25">
      <c r="Q32731" s="30"/>
    </row>
    <row r="32732" spans="17:17" x14ac:dyDescent="0.25">
      <c r="Q32732" s="30"/>
    </row>
    <row r="32733" spans="17:17" x14ac:dyDescent="0.25">
      <c r="Q32733" s="30"/>
    </row>
    <row r="32734" spans="17:17" x14ac:dyDescent="0.25">
      <c r="Q32734" s="30"/>
    </row>
    <row r="32735" spans="17:17" x14ac:dyDescent="0.25">
      <c r="Q32735" s="30"/>
    </row>
    <row r="32736" spans="17:17" x14ac:dyDescent="0.25">
      <c r="Q32736" s="30"/>
    </row>
    <row r="32737" spans="17:17" x14ac:dyDescent="0.25">
      <c r="Q32737" s="30"/>
    </row>
    <row r="32738" spans="17:17" x14ac:dyDescent="0.25">
      <c r="Q32738" s="30"/>
    </row>
    <row r="32739" spans="17:17" x14ac:dyDescent="0.25">
      <c r="Q32739" s="30"/>
    </row>
    <row r="32740" spans="17:17" x14ac:dyDescent="0.25">
      <c r="Q32740" s="30"/>
    </row>
    <row r="32741" spans="17:17" x14ac:dyDescent="0.25">
      <c r="Q32741" s="30"/>
    </row>
    <row r="32742" spans="17:17" x14ac:dyDescent="0.25">
      <c r="Q32742" s="30"/>
    </row>
    <row r="32743" spans="17:17" x14ac:dyDescent="0.25">
      <c r="Q32743" s="30"/>
    </row>
    <row r="32744" spans="17:17" x14ac:dyDescent="0.25">
      <c r="Q32744" s="30"/>
    </row>
    <row r="32745" spans="17:17" x14ac:dyDescent="0.25">
      <c r="Q32745" s="30"/>
    </row>
    <row r="32746" spans="17:17" x14ac:dyDescent="0.25">
      <c r="Q32746" s="30"/>
    </row>
    <row r="32747" spans="17:17" x14ac:dyDescent="0.25">
      <c r="Q32747" s="30"/>
    </row>
    <row r="32748" spans="17:17" x14ac:dyDescent="0.25">
      <c r="Q32748" s="30"/>
    </row>
    <row r="32749" spans="17:17" x14ac:dyDescent="0.25">
      <c r="Q32749" s="30"/>
    </row>
    <row r="32750" spans="17:17" x14ac:dyDescent="0.25">
      <c r="Q32750" s="30"/>
    </row>
    <row r="32751" spans="17:17" x14ac:dyDescent="0.25">
      <c r="Q32751" s="30"/>
    </row>
    <row r="32752" spans="17:17" x14ac:dyDescent="0.25">
      <c r="Q32752" s="30"/>
    </row>
    <row r="32753" spans="17:17" x14ac:dyDescent="0.25">
      <c r="Q32753" s="30"/>
    </row>
    <row r="32754" spans="17:17" x14ac:dyDescent="0.25">
      <c r="Q32754" s="30"/>
    </row>
    <row r="32755" spans="17:17" x14ac:dyDescent="0.25">
      <c r="Q32755" s="30"/>
    </row>
    <row r="32756" spans="17:17" x14ac:dyDescent="0.25">
      <c r="Q32756" s="30"/>
    </row>
    <row r="32757" spans="17:17" x14ac:dyDescent="0.25">
      <c r="Q32757" s="30"/>
    </row>
    <row r="32758" spans="17:17" x14ac:dyDescent="0.25">
      <c r="Q32758" s="30"/>
    </row>
    <row r="32759" spans="17:17" x14ac:dyDescent="0.25">
      <c r="Q32759" s="30"/>
    </row>
    <row r="32760" spans="17:17" x14ac:dyDescent="0.25">
      <c r="Q32760" s="30"/>
    </row>
    <row r="32761" spans="17:17" x14ac:dyDescent="0.25">
      <c r="Q32761" s="30"/>
    </row>
    <row r="32762" spans="17:17" x14ac:dyDescent="0.25">
      <c r="Q32762" s="30"/>
    </row>
    <row r="32763" spans="17:17" x14ac:dyDescent="0.25">
      <c r="Q32763" s="30"/>
    </row>
    <row r="32764" spans="17:17" x14ac:dyDescent="0.25">
      <c r="Q32764" s="30"/>
    </row>
    <row r="32765" spans="17:17" x14ac:dyDescent="0.25">
      <c r="Q32765" s="30"/>
    </row>
    <row r="32766" spans="17:17" x14ac:dyDescent="0.25">
      <c r="Q32766" s="30"/>
    </row>
    <row r="32767" spans="17:17" x14ac:dyDescent="0.25">
      <c r="Q32767" s="30"/>
    </row>
    <row r="32768" spans="17:17" x14ac:dyDescent="0.25">
      <c r="Q32768" s="30"/>
    </row>
    <row r="32769" spans="17:17" x14ac:dyDescent="0.25">
      <c r="Q32769" s="30"/>
    </row>
    <row r="32770" spans="17:17" x14ac:dyDescent="0.25">
      <c r="Q32770" s="30"/>
    </row>
    <row r="32771" spans="17:17" x14ac:dyDescent="0.25">
      <c r="Q32771" s="30"/>
    </row>
    <row r="32772" spans="17:17" x14ac:dyDescent="0.25">
      <c r="Q32772" s="30"/>
    </row>
    <row r="32773" spans="17:17" x14ac:dyDescent="0.25">
      <c r="Q32773" s="30"/>
    </row>
    <row r="32774" spans="17:17" x14ac:dyDescent="0.25">
      <c r="Q32774" s="30"/>
    </row>
    <row r="32775" spans="17:17" x14ac:dyDescent="0.25">
      <c r="Q32775" s="30"/>
    </row>
    <row r="32776" spans="17:17" x14ac:dyDescent="0.25">
      <c r="Q32776" s="30"/>
    </row>
    <row r="32777" spans="17:17" x14ac:dyDescent="0.25">
      <c r="Q32777" s="30"/>
    </row>
    <row r="32778" spans="17:17" x14ac:dyDescent="0.25">
      <c r="Q32778" s="30"/>
    </row>
    <row r="32779" spans="17:17" x14ac:dyDescent="0.25">
      <c r="Q32779" s="30"/>
    </row>
    <row r="32780" spans="17:17" x14ac:dyDescent="0.25">
      <c r="Q32780" s="30"/>
    </row>
    <row r="32781" spans="17:17" x14ac:dyDescent="0.25">
      <c r="Q32781" s="30"/>
    </row>
    <row r="32782" spans="17:17" x14ac:dyDescent="0.25">
      <c r="Q32782" s="30"/>
    </row>
    <row r="32783" spans="17:17" x14ac:dyDescent="0.25">
      <c r="Q32783" s="30"/>
    </row>
    <row r="32784" spans="17:17" x14ac:dyDescent="0.25">
      <c r="Q32784" s="30"/>
    </row>
    <row r="32785" spans="17:17" x14ac:dyDescent="0.25">
      <c r="Q32785" s="30"/>
    </row>
    <row r="32786" spans="17:17" x14ac:dyDescent="0.25">
      <c r="Q32786" s="30"/>
    </row>
    <row r="32787" spans="17:17" x14ac:dyDescent="0.25">
      <c r="Q32787" s="30"/>
    </row>
    <row r="32788" spans="17:17" x14ac:dyDescent="0.25">
      <c r="Q32788" s="30"/>
    </row>
    <row r="32789" spans="17:17" x14ac:dyDescent="0.25">
      <c r="Q32789" s="30"/>
    </row>
    <row r="32790" spans="17:17" x14ac:dyDescent="0.25">
      <c r="Q32790" s="30"/>
    </row>
    <row r="32791" spans="17:17" x14ac:dyDescent="0.25">
      <c r="Q32791" s="30"/>
    </row>
    <row r="32792" spans="17:17" x14ac:dyDescent="0.25">
      <c r="Q32792" s="30"/>
    </row>
    <row r="32793" spans="17:17" x14ac:dyDescent="0.25">
      <c r="Q32793" s="30"/>
    </row>
    <row r="32794" spans="17:17" x14ac:dyDescent="0.25">
      <c r="Q32794" s="30"/>
    </row>
    <row r="32795" spans="17:17" x14ac:dyDescent="0.25">
      <c r="Q32795" s="30"/>
    </row>
    <row r="32796" spans="17:17" x14ac:dyDescent="0.25">
      <c r="Q32796" s="30"/>
    </row>
    <row r="32797" spans="17:17" x14ac:dyDescent="0.25">
      <c r="Q32797" s="30"/>
    </row>
    <row r="32798" spans="17:17" x14ac:dyDescent="0.25">
      <c r="Q32798" s="30"/>
    </row>
    <row r="32799" spans="17:17" x14ac:dyDescent="0.25">
      <c r="Q32799" s="30"/>
    </row>
    <row r="32800" spans="17:17" x14ac:dyDescent="0.25">
      <c r="Q32800" s="30"/>
    </row>
    <row r="32801" spans="17:17" x14ac:dyDescent="0.25">
      <c r="Q32801" s="30"/>
    </row>
    <row r="32802" spans="17:17" x14ac:dyDescent="0.25">
      <c r="Q32802" s="30"/>
    </row>
    <row r="32803" spans="17:17" x14ac:dyDescent="0.25">
      <c r="Q32803" s="30"/>
    </row>
    <row r="32804" spans="17:17" x14ac:dyDescent="0.25">
      <c r="Q32804" s="30"/>
    </row>
    <row r="32805" spans="17:17" x14ac:dyDescent="0.25">
      <c r="Q32805" s="30"/>
    </row>
    <row r="32806" spans="17:17" x14ac:dyDescent="0.25">
      <c r="Q32806" s="30"/>
    </row>
    <row r="32807" spans="17:17" x14ac:dyDescent="0.25">
      <c r="Q32807" s="30"/>
    </row>
    <row r="32808" spans="17:17" x14ac:dyDescent="0.25">
      <c r="Q32808" s="30"/>
    </row>
    <row r="32809" spans="17:17" x14ac:dyDescent="0.25">
      <c r="Q32809" s="30"/>
    </row>
    <row r="32810" spans="17:17" x14ac:dyDescent="0.25">
      <c r="Q32810" s="30"/>
    </row>
    <row r="32811" spans="17:17" x14ac:dyDescent="0.25">
      <c r="Q32811" s="30"/>
    </row>
    <row r="32812" spans="17:17" x14ac:dyDescent="0.25">
      <c r="Q32812" s="30"/>
    </row>
    <row r="32813" spans="17:17" x14ac:dyDescent="0.25">
      <c r="Q32813" s="30"/>
    </row>
    <row r="32814" spans="17:17" x14ac:dyDescent="0.25">
      <c r="Q32814" s="30"/>
    </row>
    <row r="32815" spans="17:17" x14ac:dyDescent="0.25">
      <c r="Q32815" s="30"/>
    </row>
    <row r="32816" spans="17:17" x14ac:dyDescent="0.25">
      <c r="Q32816" s="30"/>
    </row>
    <row r="32817" spans="17:17" x14ac:dyDescent="0.25">
      <c r="Q32817" s="30"/>
    </row>
    <row r="32818" spans="17:17" x14ac:dyDescent="0.25">
      <c r="Q32818" s="30"/>
    </row>
    <row r="32819" spans="17:17" x14ac:dyDescent="0.25">
      <c r="Q32819" s="30"/>
    </row>
    <row r="32820" spans="17:17" x14ac:dyDescent="0.25">
      <c r="Q32820" s="30"/>
    </row>
    <row r="32821" spans="17:17" x14ac:dyDescent="0.25">
      <c r="Q32821" s="30"/>
    </row>
    <row r="32822" spans="17:17" x14ac:dyDescent="0.25">
      <c r="Q32822" s="30"/>
    </row>
    <row r="32823" spans="17:17" x14ac:dyDescent="0.25">
      <c r="Q32823" s="30"/>
    </row>
    <row r="32824" spans="17:17" x14ac:dyDescent="0.25">
      <c r="Q32824" s="30"/>
    </row>
    <row r="32825" spans="17:17" x14ac:dyDescent="0.25">
      <c r="Q32825" s="30"/>
    </row>
    <row r="32826" spans="17:17" x14ac:dyDescent="0.25">
      <c r="Q32826" s="30"/>
    </row>
    <row r="32827" spans="17:17" x14ac:dyDescent="0.25">
      <c r="Q32827" s="30"/>
    </row>
    <row r="32828" spans="17:17" x14ac:dyDescent="0.25">
      <c r="Q32828" s="30"/>
    </row>
    <row r="32829" spans="17:17" x14ac:dyDescent="0.25">
      <c r="Q32829" s="30"/>
    </row>
    <row r="32830" spans="17:17" x14ac:dyDescent="0.25">
      <c r="Q32830" s="30"/>
    </row>
    <row r="32831" spans="17:17" x14ac:dyDescent="0.25">
      <c r="Q32831" s="30"/>
    </row>
    <row r="32832" spans="17:17" x14ac:dyDescent="0.25">
      <c r="Q32832" s="30"/>
    </row>
    <row r="32833" spans="17:17" x14ac:dyDescent="0.25">
      <c r="Q32833" s="30"/>
    </row>
    <row r="32834" spans="17:17" x14ac:dyDescent="0.25">
      <c r="Q32834" s="30"/>
    </row>
    <row r="32835" spans="17:17" x14ac:dyDescent="0.25">
      <c r="Q32835" s="30"/>
    </row>
    <row r="32836" spans="17:17" x14ac:dyDescent="0.25">
      <c r="Q32836" s="30"/>
    </row>
    <row r="32837" spans="17:17" x14ac:dyDescent="0.25">
      <c r="Q32837" s="30"/>
    </row>
    <row r="32838" spans="17:17" x14ac:dyDescent="0.25">
      <c r="Q32838" s="30"/>
    </row>
    <row r="32839" spans="17:17" x14ac:dyDescent="0.25">
      <c r="Q32839" s="30"/>
    </row>
    <row r="32840" spans="17:17" x14ac:dyDescent="0.25">
      <c r="Q32840" s="30"/>
    </row>
    <row r="32841" spans="17:17" x14ac:dyDescent="0.25">
      <c r="Q32841" s="30"/>
    </row>
    <row r="32842" spans="17:17" x14ac:dyDescent="0.25">
      <c r="Q32842" s="30"/>
    </row>
    <row r="32843" spans="17:17" x14ac:dyDescent="0.25">
      <c r="Q32843" s="30"/>
    </row>
    <row r="32844" spans="17:17" x14ac:dyDescent="0.25">
      <c r="Q32844" s="30"/>
    </row>
    <row r="32845" spans="17:17" x14ac:dyDescent="0.25">
      <c r="Q32845" s="30"/>
    </row>
    <row r="32846" spans="17:17" x14ac:dyDescent="0.25">
      <c r="Q32846" s="30"/>
    </row>
    <row r="32847" spans="17:17" x14ac:dyDescent="0.25">
      <c r="Q32847" s="30"/>
    </row>
    <row r="32848" spans="17:17" x14ac:dyDescent="0.25">
      <c r="Q32848" s="30"/>
    </row>
    <row r="32849" spans="17:17" x14ac:dyDescent="0.25">
      <c r="Q32849" s="30"/>
    </row>
    <row r="32850" spans="17:17" x14ac:dyDescent="0.25">
      <c r="Q32850" s="30"/>
    </row>
    <row r="32851" spans="17:17" x14ac:dyDescent="0.25">
      <c r="Q32851" s="30"/>
    </row>
    <row r="32852" spans="17:17" x14ac:dyDescent="0.25">
      <c r="Q32852" s="30"/>
    </row>
    <row r="32853" spans="17:17" x14ac:dyDescent="0.25">
      <c r="Q32853" s="30"/>
    </row>
    <row r="32854" spans="17:17" x14ac:dyDescent="0.25">
      <c r="Q32854" s="30"/>
    </row>
    <row r="32855" spans="17:17" x14ac:dyDescent="0.25">
      <c r="Q32855" s="30"/>
    </row>
    <row r="32856" spans="17:17" x14ac:dyDescent="0.25">
      <c r="Q32856" s="30"/>
    </row>
    <row r="32857" spans="17:17" x14ac:dyDescent="0.25">
      <c r="Q32857" s="30"/>
    </row>
    <row r="32858" spans="17:17" x14ac:dyDescent="0.25">
      <c r="Q32858" s="30"/>
    </row>
    <row r="32859" spans="17:17" x14ac:dyDescent="0.25">
      <c r="Q32859" s="30"/>
    </row>
    <row r="32860" spans="17:17" x14ac:dyDescent="0.25">
      <c r="Q32860" s="30"/>
    </row>
    <row r="32861" spans="17:17" x14ac:dyDescent="0.25">
      <c r="Q32861" s="30"/>
    </row>
    <row r="32862" spans="17:17" x14ac:dyDescent="0.25">
      <c r="Q32862" s="30"/>
    </row>
    <row r="32863" spans="17:17" x14ac:dyDescent="0.25">
      <c r="Q32863" s="30"/>
    </row>
    <row r="32864" spans="17:17" x14ac:dyDescent="0.25">
      <c r="Q32864" s="30"/>
    </row>
    <row r="32865" spans="17:17" x14ac:dyDescent="0.25">
      <c r="Q32865" s="30"/>
    </row>
    <row r="32866" spans="17:17" x14ac:dyDescent="0.25">
      <c r="Q32866" s="30"/>
    </row>
    <row r="32867" spans="17:17" x14ac:dyDescent="0.25">
      <c r="Q32867" s="30"/>
    </row>
    <row r="32868" spans="17:17" x14ac:dyDescent="0.25">
      <c r="Q32868" s="30"/>
    </row>
    <row r="32869" spans="17:17" x14ac:dyDescent="0.25">
      <c r="Q32869" s="30"/>
    </row>
    <row r="32870" spans="17:17" x14ac:dyDescent="0.25">
      <c r="Q32870" s="30"/>
    </row>
    <row r="32871" spans="17:17" x14ac:dyDescent="0.25">
      <c r="Q32871" s="30"/>
    </row>
    <row r="32872" spans="17:17" x14ac:dyDescent="0.25">
      <c r="Q32872" s="30"/>
    </row>
    <row r="32873" spans="17:17" x14ac:dyDescent="0.25">
      <c r="Q32873" s="30"/>
    </row>
    <row r="32874" spans="17:17" x14ac:dyDescent="0.25">
      <c r="Q32874" s="30"/>
    </row>
    <row r="32875" spans="17:17" x14ac:dyDescent="0.25">
      <c r="Q32875" s="30"/>
    </row>
    <row r="32876" spans="17:17" x14ac:dyDescent="0.25">
      <c r="Q32876" s="30"/>
    </row>
    <row r="32877" spans="17:17" x14ac:dyDescent="0.25">
      <c r="Q32877" s="30"/>
    </row>
    <row r="32878" spans="17:17" x14ac:dyDescent="0.25">
      <c r="Q32878" s="30"/>
    </row>
    <row r="32879" spans="17:17" x14ac:dyDescent="0.25">
      <c r="Q32879" s="30"/>
    </row>
    <row r="32880" spans="17:17" x14ac:dyDescent="0.25">
      <c r="Q32880" s="30"/>
    </row>
    <row r="32881" spans="17:17" x14ac:dyDescent="0.25">
      <c r="Q32881" s="30"/>
    </row>
    <row r="32882" spans="17:17" x14ac:dyDescent="0.25">
      <c r="Q32882" s="30"/>
    </row>
    <row r="32883" spans="17:17" x14ac:dyDescent="0.25">
      <c r="Q32883" s="30"/>
    </row>
    <row r="32884" spans="17:17" x14ac:dyDescent="0.25">
      <c r="Q32884" s="30"/>
    </row>
    <row r="32885" spans="17:17" x14ac:dyDescent="0.25">
      <c r="Q32885" s="30"/>
    </row>
    <row r="32886" spans="17:17" x14ac:dyDescent="0.25">
      <c r="Q32886" s="30"/>
    </row>
    <row r="32887" spans="17:17" x14ac:dyDescent="0.25">
      <c r="Q32887" s="30"/>
    </row>
    <row r="32888" spans="17:17" x14ac:dyDescent="0.25">
      <c r="Q32888" s="30"/>
    </row>
    <row r="32889" spans="17:17" x14ac:dyDescent="0.25">
      <c r="Q32889" s="30"/>
    </row>
    <row r="32890" spans="17:17" x14ac:dyDescent="0.25">
      <c r="Q32890" s="30"/>
    </row>
    <row r="32891" spans="17:17" x14ac:dyDescent="0.25">
      <c r="Q32891" s="30"/>
    </row>
    <row r="32892" spans="17:17" x14ac:dyDescent="0.25">
      <c r="Q32892" s="30"/>
    </row>
    <row r="32893" spans="17:17" x14ac:dyDescent="0.25">
      <c r="Q32893" s="30"/>
    </row>
    <row r="32894" spans="17:17" x14ac:dyDescent="0.25">
      <c r="Q32894" s="30"/>
    </row>
    <row r="32895" spans="17:17" x14ac:dyDescent="0.25">
      <c r="Q32895" s="30"/>
    </row>
    <row r="32896" spans="17:17" x14ac:dyDescent="0.25">
      <c r="Q32896" s="30"/>
    </row>
    <row r="32897" spans="17:17" x14ac:dyDescent="0.25">
      <c r="Q32897" s="30"/>
    </row>
    <row r="32898" spans="17:17" x14ac:dyDescent="0.25">
      <c r="Q32898" s="30"/>
    </row>
    <row r="32899" spans="17:17" x14ac:dyDescent="0.25">
      <c r="Q32899" s="30"/>
    </row>
    <row r="32900" spans="17:17" x14ac:dyDescent="0.25">
      <c r="Q32900" s="30"/>
    </row>
    <row r="32901" spans="17:17" x14ac:dyDescent="0.25">
      <c r="Q32901" s="30"/>
    </row>
    <row r="32902" spans="17:17" x14ac:dyDescent="0.25">
      <c r="Q32902" s="30"/>
    </row>
    <row r="32903" spans="17:17" x14ac:dyDescent="0.25">
      <c r="Q32903" s="30"/>
    </row>
    <row r="32904" spans="17:17" x14ac:dyDescent="0.25">
      <c r="Q32904" s="30"/>
    </row>
    <row r="32905" spans="17:17" x14ac:dyDescent="0.25">
      <c r="Q32905" s="30"/>
    </row>
    <row r="32906" spans="17:17" x14ac:dyDescent="0.25">
      <c r="Q32906" s="30"/>
    </row>
    <row r="32907" spans="17:17" x14ac:dyDescent="0.25">
      <c r="Q32907" s="30"/>
    </row>
    <row r="32908" spans="17:17" x14ac:dyDescent="0.25">
      <c r="Q32908" s="30"/>
    </row>
    <row r="32909" spans="17:17" x14ac:dyDescent="0.25">
      <c r="Q32909" s="30"/>
    </row>
    <row r="32910" spans="17:17" x14ac:dyDescent="0.25">
      <c r="Q32910" s="30"/>
    </row>
    <row r="32911" spans="17:17" x14ac:dyDescent="0.25">
      <c r="Q32911" s="30"/>
    </row>
    <row r="32912" spans="17:17" x14ac:dyDescent="0.25">
      <c r="Q32912" s="30"/>
    </row>
    <row r="32913" spans="17:17" x14ac:dyDescent="0.25">
      <c r="Q32913" s="30"/>
    </row>
    <row r="32914" spans="17:17" x14ac:dyDescent="0.25">
      <c r="Q32914" s="30"/>
    </row>
    <row r="32915" spans="17:17" x14ac:dyDescent="0.25">
      <c r="Q32915" s="30"/>
    </row>
    <row r="32916" spans="17:17" x14ac:dyDescent="0.25">
      <c r="Q32916" s="30"/>
    </row>
    <row r="32917" spans="17:17" x14ac:dyDescent="0.25">
      <c r="Q32917" s="30"/>
    </row>
    <row r="32918" spans="17:17" x14ac:dyDescent="0.25">
      <c r="Q32918" s="30"/>
    </row>
    <row r="32919" spans="17:17" x14ac:dyDescent="0.25">
      <c r="Q32919" s="30"/>
    </row>
    <row r="32920" spans="17:17" x14ac:dyDescent="0.25">
      <c r="Q32920" s="30"/>
    </row>
    <row r="32921" spans="17:17" x14ac:dyDescent="0.25">
      <c r="Q32921" s="30"/>
    </row>
    <row r="32922" spans="17:17" x14ac:dyDescent="0.25">
      <c r="Q32922" s="30"/>
    </row>
    <row r="32923" spans="17:17" x14ac:dyDescent="0.25">
      <c r="Q32923" s="30"/>
    </row>
    <row r="32924" spans="17:17" x14ac:dyDescent="0.25">
      <c r="Q32924" s="30"/>
    </row>
    <row r="32925" spans="17:17" x14ac:dyDescent="0.25">
      <c r="Q32925" s="30"/>
    </row>
    <row r="32926" spans="17:17" x14ac:dyDescent="0.25">
      <c r="Q32926" s="30"/>
    </row>
    <row r="32927" spans="17:17" x14ac:dyDescent="0.25">
      <c r="Q32927" s="30"/>
    </row>
    <row r="32928" spans="17:17" x14ac:dyDescent="0.25">
      <c r="Q32928" s="30"/>
    </row>
    <row r="32929" spans="17:17" x14ac:dyDescent="0.25">
      <c r="Q32929" s="30"/>
    </row>
    <row r="32930" spans="17:17" x14ac:dyDescent="0.25">
      <c r="Q32930" s="30"/>
    </row>
    <row r="32931" spans="17:17" x14ac:dyDescent="0.25">
      <c r="Q32931" s="30"/>
    </row>
    <row r="32932" spans="17:17" x14ac:dyDescent="0.25">
      <c r="Q32932" s="30"/>
    </row>
    <row r="32933" spans="17:17" x14ac:dyDescent="0.25">
      <c r="Q32933" s="30"/>
    </row>
    <row r="32934" spans="17:17" x14ac:dyDescent="0.25">
      <c r="Q32934" s="30"/>
    </row>
    <row r="32935" spans="17:17" x14ac:dyDescent="0.25">
      <c r="Q32935" s="30"/>
    </row>
    <row r="32936" spans="17:17" x14ac:dyDescent="0.25">
      <c r="Q32936" s="30"/>
    </row>
    <row r="32937" spans="17:17" x14ac:dyDescent="0.25">
      <c r="Q32937" s="30"/>
    </row>
    <row r="32938" spans="17:17" x14ac:dyDescent="0.25">
      <c r="Q32938" s="30"/>
    </row>
    <row r="32939" spans="17:17" x14ac:dyDescent="0.25">
      <c r="Q32939" s="30"/>
    </row>
    <row r="32940" spans="17:17" x14ac:dyDescent="0.25">
      <c r="Q32940" s="30"/>
    </row>
    <row r="32941" spans="17:17" x14ac:dyDescent="0.25">
      <c r="Q32941" s="30"/>
    </row>
    <row r="32942" spans="17:17" x14ac:dyDescent="0.25">
      <c r="Q32942" s="30"/>
    </row>
    <row r="32943" spans="17:17" x14ac:dyDescent="0.25">
      <c r="Q32943" s="30"/>
    </row>
    <row r="32944" spans="17:17" x14ac:dyDescent="0.25">
      <c r="Q32944" s="30"/>
    </row>
    <row r="32945" spans="17:17" x14ac:dyDescent="0.25">
      <c r="Q32945" s="30"/>
    </row>
    <row r="32946" spans="17:17" x14ac:dyDescent="0.25">
      <c r="Q32946" s="30"/>
    </row>
    <row r="32947" spans="17:17" x14ac:dyDescent="0.25">
      <c r="Q32947" s="30"/>
    </row>
    <row r="32948" spans="17:17" x14ac:dyDescent="0.25">
      <c r="Q32948" s="30"/>
    </row>
    <row r="32949" spans="17:17" x14ac:dyDescent="0.25">
      <c r="Q32949" s="30"/>
    </row>
    <row r="32950" spans="17:17" x14ac:dyDescent="0.25">
      <c r="Q32950" s="30"/>
    </row>
    <row r="32951" spans="17:17" x14ac:dyDescent="0.25">
      <c r="Q32951" s="30"/>
    </row>
    <row r="32952" spans="17:17" x14ac:dyDescent="0.25">
      <c r="Q32952" s="30"/>
    </row>
    <row r="32953" spans="17:17" x14ac:dyDescent="0.25">
      <c r="Q32953" s="30"/>
    </row>
    <row r="32954" spans="17:17" x14ac:dyDescent="0.25">
      <c r="Q32954" s="30"/>
    </row>
    <row r="32955" spans="17:17" x14ac:dyDescent="0.25">
      <c r="Q32955" s="30"/>
    </row>
    <row r="32956" spans="17:17" x14ac:dyDescent="0.25">
      <c r="Q32956" s="30"/>
    </row>
    <row r="32957" spans="17:17" x14ac:dyDescent="0.25">
      <c r="Q32957" s="30"/>
    </row>
    <row r="32958" spans="17:17" x14ac:dyDescent="0.25">
      <c r="Q32958" s="30"/>
    </row>
    <row r="32959" spans="17:17" x14ac:dyDescent="0.25">
      <c r="Q32959" s="30"/>
    </row>
    <row r="32960" spans="17:17" x14ac:dyDescent="0.25">
      <c r="Q32960" s="30"/>
    </row>
    <row r="32961" spans="17:17" x14ac:dyDescent="0.25">
      <c r="Q32961" s="30"/>
    </row>
    <row r="32962" spans="17:17" x14ac:dyDescent="0.25">
      <c r="Q32962" s="30"/>
    </row>
    <row r="32963" spans="17:17" x14ac:dyDescent="0.25">
      <c r="Q32963" s="30"/>
    </row>
    <row r="32964" spans="17:17" x14ac:dyDescent="0.25">
      <c r="Q32964" s="30"/>
    </row>
    <row r="32965" spans="17:17" x14ac:dyDescent="0.25">
      <c r="Q32965" s="30"/>
    </row>
    <row r="32966" spans="17:17" x14ac:dyDescent="0.25">
      <c r="Q32966" s="30"/>
    </row>
    <row r="32967" spans="17:17" x14ac:dyDescent="0.25">
      <c r="Q32967" s="30"/>
    </row>
    <row r="32968" spans="17:17" x14ac:dyDescent="0.25">
      <c r="Q32968" s="30"/>
    </row>
    <row r="32969" spans="17:17" x14ac:dyDescent="0.25">
      <c r="Q32969" s="30"/>
    </row>
    <row r="32970" spans="17:17" x14ac:dyDescent="0.25">
      <c r="Q32970" s="30"/>
    </row>
    <row r="32971" spans="17:17" x14ac:dyDescent="0.25">
      <c r="Q32971" s="30"/>
    </row>
    <row r="32972" spans="17:17" x14ac:dyDescent="0.25">
      <c r="Q32972" s="30"/>
    </row>
    <row r="32973" spans="17:17" x14ac:dyDescent="0.25">
      <c r="Q32973" s="30"/>
    </row>
    <row r="32974" spans="17:17" x14ac:dyDescent="0.25">
      <c r="Q32974" s="30"/>
    </row>
    <row r="32975" spans="17:17" x14ac:dyDescent="0.25">
      <c r="Q32975" s="30"/>
    </row>
    <row r="32976" spans="17:17" x14ac:dyDescent="0.25">
      <c r="Q32976" s="30"/>
    </row>
    <row r="32977" spans="17:17" x14ac:dyDescent="0.25">
      <c r="Q32977" s="30"/>
    </row>
    <row r="32978" spans="17:17" x14ac:dyDescent="0.25">
      <c r="Q32978" s="30"/>
    </row>
    <row r="32979" spans="17:17" x14ac:dyDescent="0.25">
      <c r="Q32979" s="30"/>
    </row>
    <row r="32980" spans="17:17" x14ac:dyDescent="0.25">
      <c r="Q32980" s="30"/>
    </row>
    <row r="32981" spans="17:17" x14ac:dyDescent="0.25">
      <c r="Q32981" s="30"/>
    </row>
    <row r="32982" spans="17:17" x14ac:dyDescent="0.25">
      <c r="Q32982" s="30"/>
    </row>
    <row r="32983" spans="17:17" x14ac:dyDescent="0.25">
      <c r="Q32983" s="30"/>
    </row>
    <row r="32984" spans="17:17" x14ac:dyDescent="0.25">
      <c r="Q32984" s="30"/>
    </row>
    <row r="32985" spans="17:17" x14ac:dyDescent="0.25">
      <c r="Q32985" s="30"/>
    </row>
    <row r="32986" spans="17:17" x14ac:dyDescent="0.25">
      <c r="Q32986" s="30"/>
    </row>
    <row r="32987" spans="17:17" x14ac:dyDescent="0.25">
      <c r="Q32987" s="30"/>
    </row>
    <row r="32988" spans="17:17" x14ac:dyDescent="0.25">
      <c r="Q32988" s="30"/>
    </row>
    <row r="32989" spans="17:17" x14ac:dyDescent="0.25">
      <c r="Q32989" s="30"/>
    </row>
    <row r="32990" spans="17:17" x14ac:dyDescent="0.25">
      <c r="Q32990" s="30"/>
    </row>
    <row r="32991" spans="17:17" x14ac:dyDescent="0.25">
      <c r="Q32991" s="30"/>
    </row>
    <row r="32992" spans="17:17" x14ac:dyDescent="0.25">
      <c r="Q32992" s="30"/>
    </row>
    <row r="32993" spans="17:17" x14ac:dyDescent="0.25">
      <c r="Q32993" s="30"/>
    </row>
    <row r="32994" spans="17:17" x14ac:dyDescent="0.25">
      <c r="Q32994" s="30"/>
    </row>
    <row r="32995" spans="17:17" x14ac:dyDescent="0.25">
      <c r="Q32995" s="30"/>
    </row>
    <row r="32996" spans="17:17" x14ac:dyDescent="0.25">
      <c r="Q32996" s="30"/>
    </row>
    <row r="32997" spans="17:17" x14ac:dyDescent="0.25">
      <c r="Q32997" s="30"/>
    </row>
    <row r="32998" spans="17:17" x14ac:dyDescent="0.25">
      <c r="Q32998" s="30"/>
    </row>
    <row r="32999" spans="17:17" x14ac:dyDescent="0.25">
      <c r="Q32999" s="30"/>
    </row>
    <row r="33000" spans="17:17" x14ac:dyDescent="0.25">
      <c r="Q33000" s="30"/>
    </row>
    <row r="33001" spans="17:17" x14ac:dyDescent="0.25">
      <c r="Q33001" s="30"/>
    </row>
    <row r="33002" spans="17:17" x14ac:dyDescent="0.25">
      <c r="Q33002" s="30"/>
    </row>
    <row r="33003" spans="17:17" x14ac:dyDescent="0.25">
      <c r="Q33003" s="30"/>
    </row>
    <row r="33004" spans="17:17" x14ac:dyDescent="0.25">
      <c r="Q33004" s="30"/>
    </row>
    <row r="33005" spans="17:17" x14ac:dyDescent="0.25">
      <c r="Q33005" s="30"/>
    </row>
    <row r="33006" spans="17:17" x14ac:dyDescent="0.25">
      <c r="Q33006" s="30"/>
    </row>
    <row r="33007" spans="17:17" x14ac:dyDescent="0.25">
      <c r="Q33007" s="30"/>
    </row>
    <row r="33008" spans="17:17" x14ac:dyDescent="0.25">
      <c r="Q33008" s="30"/>
    </row>
    <row r="33009" spans="17:17" x14ac:dyDescent="0.25">
      <c r="Q33009" s="30"/>
    </row>
    <row r="33010" spans="17:17" x14ac:dyDescent="0.25">
      <c r="Q33010" s="30"/>
    </row>
    <row r="33011" spans="17:17" x14ac:dyDescent="0.25">
      <c r="Q33011" s="30"/>
    </row>
    <row r="33012" spans="17:17" x14ac:dyDescent="0.25">
      <c r="Q33012" s="30"/>
    </row>
    <row r="33013" spans="17:17" x14ac:dyDescent="0.25">
      <c r="Q33013" s="30"/>
    </row>
    <row r="33014" spans="17:17" x14ac:dyDescent="0.25">
      <c r="Q33014" s="30"/>
    </row>
    <row r="33015" spans="17:17" x14ac:dyDescent="0.25">
      <c r="Q33015" s="30"/>
    </row>
    <row r="33016" spans="17:17" x14ac:dyDescent="0.25">
      <c r="Q33016" s="30"/>
    </row>
    <row r="33017" spans="17:17" x14ac:dyDescent="0.25">
      <c r="Q33017" s="30"/>
    </row>
    <row r="33018" spans="17:17" x14ac:dyDescent="0.25">
      <c r="Q33018" s="30"/>
    </row>
    <row r="33019" spans="17:17" x14ac:dyDescent="0.25">
      <c r="Q33019" s="30"/>
    </row>
    <row r="33020" spans="17:17" x14ac:dyDescent="0.25">
      <c r="Q33020" s="30"/>
    </row>
    <row r="33021" spans="17:17" x14ac:dyDescent="0.25">
      <c r="Q33021" s="30"/>
    </row>
    <row r="33022" spans="17:17" x14ac:dyDescent="0.25">
      <c r="Q33022" s="30"/>
    </row>
    <row r="33023" spans="17:17" x14ac:dyDescent="0.25">
      <c r="Q33023" s="30"/>
    </row>
    <row r="33024" spans="17:17" x14ac:dyDescent="0.25">
      <c r="Q33024" s="30"/>
    </row>
    <row r="33025" spans="17:17" x14ac:dyDescent="0.25">
      <c r="Q33025" s="30"/>
    </row>
    <row r="33026" spans="17:17" x14ac:dyDescent="0.25">
      <c r="Q33026" s="30"/>
    </row>
    <row r="33027" spans="17:17" x14ac:dyDescent="0.25">
      <c r="Q33027" s="30"/>
    </row>
    <row r="33028" spans="17:17" x14ac:dyDescent="0.25">
      <c r="Q33028" s="30"/>
    </row>
    <row r="33029" spans="17:17" x14ac:dyDescent="0.25">
      <c r="Q33029" s="30"/>
    </row>
    <row r="33030" spans="17:17" x14ac:dyDescent="0.25">
      <c r="Q33030" s="30"/>
    </row>
    <row r="33031" spans="17:17" x14ac:dyDescent="0.25">
      <c r="Q33031" s="30"/>
    </row>
    <row r="33032" spans="17:17" x14ac:dyDescent="0.25">
      <c r="Q33032" s="30"/>
    </row>
    <row r="33033" spans="17:17" x14ac:dyDescent="0.25">
      <c r="Q33033" s="30"/>
    </row>
    <row r="33034" spans="17:17" x14ac:dyDescent="0.25">
      <c r="Q33034" s="30"/>
    </row>
    <row r="33035" spans="17:17" x14ac:dyDescent="0.25">
      <c r="Q33035" s="30"/>
    </row>
    <row r="33036" spans="17:17" x14ac:dyDescent="0.25">
      <c r="Q33036" s="30"/>
    </row>
    <row r="33037" spans="17:17" x14ac:dyDescent="0.25">
      <c r="Q33037" s="30"/>
    </row>
    <row r="33038" spans="17:17" x14ac:dyDescent="0.25">
      <c r="Q33038" s="30"/>
    </row>
    <row r="33039" spans="17:17" x14ac:dyDescent="0.25">
      <c r="Q33039" s="30"/>
    </row>
    <row r="33040" spans="17:17" x14ac:dyDescent="0.25">
      <c r="Q33040" s="30"/>
    </row>
    <row r="33041" spans="17:17" x14ac:dyDescent="0.25">
      <c r="Q33041" s="30"/>
    </row>
    <row r="33042" spans="17:17" x14ac:dyDescent="0.25">
      <c r="Q33042" s="30"/>
    </row>
    <row r="33043" spans="17:17" x14ac:dyDescent="0.25">
      <c r="Q33043" s="30"/>
    </row>
    <row r="33044" spans="17:17" x14ac:dyDescent="0.25">
      <c r="Q33044" s="30"/>
    </row>
    <row r="33045" spans="17:17" x14ac:dyDescent="0.25">
      <c r="Q33045" s="30"/>
    </row>
    <row r="33046" spans="17:17" x14ac:dyDescent="0.25">
      <c r="Q33046" s="30"/>
    </row>
    <row r="33047" spans="17:17" x14ac:dyDescent="0.25">
      <c r="Q33047" s="30"/>
    </row>
    <row r="33048" spans="17:17" x14ac:dyDescent="0.25">
      <c r="Q33048" s="30"/>
    </row>
    <row r="33049" spans="17:17" x14ac:dyDescent="0.25">
      <c r="Q33049" s="30"/>
    </row>
    <row r="33050" spans="17:17" x14ac:dyDescent="0.25">
      <c r="Q33050" s="30"/>
    </row>
    <row r="33051" spans="17:17" x14ac:dyDescent="0.25">
      <c r="Q33051" s="30"/>
    </row>
    <row r="33052" spans="17:17" x14ac:dyDescent="0.25">
      <c r="Q33052" s="30"/>
    </row>
    <row r="33053" spans="17:17" x14ac:dyDescent="0.25">
      <c r="Q33053" s="30"/>
    </row>
    <row r="33054" spans="17:17" x14ac:dyDescent="0.25">
      <c r="Q33054" s="30"/>
    </row>
    <row r="33055" spans="17:17" x14ac:dyDescent="0.25">
      <c r="Q33055" s="30"/>
    </row>
    <row r="33056" spans="17:17" x14ac:dyDescent="0.25">
      <c r="Q33056" s="30"/>
    </row>
    <row r="33057" spans="17:17" x14ac:dyDescent="0.25">
      <c r="Q33057" s="30"/>
    </row>
    <row r="33058" spans="17:17" x14ac:dyDescent="0.25">
      <c r="Q33058" s="30"/>
    </row>
    <row r="33059" spans="17:17" x14ac:dyDescent="0.25">
      <c r="Q33059" s="30"/>
    </row>
    <row r="33060" spans="17:17" x14ac:dyDescent="0.25">
      <c r="Q33060" s="30"/>
    </row>
    <row r="33061" spans="17:17" x14ac:dyDescent="0.25">
      <c r="Q33061" s="30"/>
    </row>
    <row r="33062" spans="17:17" x14ac:dyDescent="0.25">
      <c r="Q33062" s="30"/>
    </row>
    <row r="33063" spans="17:17" x14ac:dyDescent="0.25">
      <c r="Q33063" s="30"/>
    </row>
    <row r="33064" spans="17:17" x14ac:dyDescent="0.25">
      <c r="Q33064" s="30"/>
    </row>
    <row r="33065" spans="17:17" x14ac:dyDescent="0.25">
      <c r="Q33065" s="30"/>
    </row>
    <row r="33066" spans="17:17" x14ac:dyDescent="0.25">
      <c r="Q33066" s="30"/>
    </row>
    <row r="33067" spans="17:17" x14ac:dyDescent="0.25">
      <c r="Q33067" s="30"/>
    </row>
    <row r="33068" spans="17:17" x14ac:dyDescent="0.25">
      <c r="Q33068" s="30"/>
    </row>
    <row r="33069" spans="17:17" x14ac:dyDescent="0.25">
      <c r="Q33069" s="30"/>
    </row>
    <row r="33070" spans="17:17" x14ac:dyDescent="0.25">
      <c r="Q33070" s="30"/>
    </row>
    <row r="33071" spans="17:17" x14ac:dyDescent="0.25">
      <c r="Q33071" s="30"/>
    </row>
    <row r="33072" spans="17:17" x14ac:dyDescent="0.25">
      <c r="Q33072" s="30"/>
    </row>
    <row r="33073" spans="17:17" x14ac:dyDescent="0.25">
      <c r="Q33073" s="30"/>
    </row>
    <row r="33074" spans="17:17" x14ac:dyDescent="0.25">
      <c r="Q33074" s="30"/>
    </row>
    <row r="33075" spans="17:17" x14ac:dyDescent="0.25">
      <c r="Q33075" s="30"/>
    </row>
    <row r="33076" spans="17:17" x14ac:dyDescent="0.25">
      <c r="Q33076" s="30"/>
    </row>
    <row r="33077" spans="17:17" x14ac:dyDescent="0.25">
      <c r="Q33077" s="30"/>
    </row>
    <row r="33078" spans="17:17" x14ac:dyDescent="0.25">
      <c r="Q33078" s="30"/>
    </row>
    <row r="33079" spans="17:17" x14ac:dyDescent="0.25">
      <c r="Q33079" s="30"/>
    </row>
    <row r="33080" spans="17:17" x14ac:dyDescent="0.25">
      <c r="Q33080" s="30"/>
    </row>
    <row r="33081" spans="17:17" x14ac:dyDescent="0.25">
      <c r="Q33081" s="30"/>
    </row>
    <row r="33082" spans="17:17" x14ac:dyDescent="0.25">
      <c r="Q33082" s="30"/>
    </row>
    <row r="33083" spans="17:17" x14ac:dyDescent="0.25">
      <c r="Q33083" s="30"/>
    </row>
    <row r="33084" spans="17:17" x14ac:dyDescent="0.25">
      <c r="Q33084" s="30"/>
    </row>
    <row r="33085" spans="17:17" x14ac:dyDescent="0.25">
      <c r="Q33085" s="30"/>
    </row>
    <row r="33086" spans="17:17" x14ac:dyDescent="0.25">
      <c r="Q33086" s="30"/>
    </row>
    <row r="33087" spans="17:17" x14ac:dyDescent="0.25">
      <c r="Q33087" s="30"/>
    </row>
    <row r="33088" spans="17:17" x14ac:dyDescent="0.25">
      <c r="Q33088" s="30"/>
    </row>
    <row r="33089" spans="17:17" x14ac:dyDescent="0.25">
      <c r="Q33089" s="30"/>
    </row>
    <row r="33090" spans="17:17" x14ac:dyDescent="0.25">
      <c r="Q33090" s="30"/>
    </row>
    <row r="33091" spans="17:17" x14ac:dyDescent="0.25">
      <c r="Q33091" s="30"/>
    </row>
    <row r="33092" spans="17:17" x14ac:dyDescent="0.25">
      <c r="Q33092" s="30"/>
    </row>
    <row r="33093" spans="17:17" x14ac:dyDescent="0.25">
      <c r="Q33093" s="30"/>
    </row>
    <row r="33094" spans="17:17" x14ac:dyDescent="0.25">
      <c r="Q33094" s="30"/>
    </row>
    <row r="33095" spans="17:17" x14ac:dyDescent="0.25">
      <c r="Q33095" s="30"/>
    </row>
    <row r="33096" spans="17:17" x14ac:dyDescent="0.25">
      <c r="Q33096" s="30"/>
    </row>
    <row r="33097" spans="17:17" x14ac:dyDescent="0.25">
      <c r="Q33097" s="30"/>
    </row>
    <row r="33098" spans="17:17" x14ac:dyDescent="0.25">
      <c r="Q33098" s="30"/>
    </row>
    <row r="33099" spans="17:17" x14ac:dyDescent="0.25">
      <c r="Q33099" s="30"/>
    </row>
    <row r="33100" spans="17:17" x14ac:dyDescent="0.25">
      <c r="Q33100" s="30"/>
    </row>
    <row r="33101" spans="17:17" x14ac:dyDescent="0.25">
      <c r="Q33101" s="30"/>
    </row>
    <row r="33102" spans="17:17" x14ac:dyDescent="0.25">
      <c r="Q33102" s="30"/>
    </row>
    <row r="33103" spans="17:17" x14ac:dyDescent="0.25">
      <c r="Q33103" s="30"/>
    </row>
    <row r="33104" spans="17:17" x14ac:dyDescent="0.25">
      <c r="Q33104" s="30"/>
    </row>
    <row r="33105" spans="17:17" x14ac:dyDescent="0.25">
      <c r="Q33105" s="30"/>
    </row>
    <row r="33106" spans="17:17" x14ac:dyDescent="0.25">
      <c r="Q33106" s="30"/>
    </row>
    <row r="33107" spans="17:17" x14ac:dyDescent="0.25">
      <c r="Q33107" s="30"/>
    </row>
    <row r="33108" spans="17:17" x14ac:dyDescent="0.25">
      <c r="Q33108" s="30"/>
    </row>
    <row r="33109" spans="17:17" x14ac:dyDescent="0.25">
      <c r="Q33109" s="30"/>
    </row>
    <row r="33110" spans="17:17" x14ac:dyDescent="0.25">
      <c r="Q33110" s="30"/>
    </row>
    <row r="33111" spans="17:17" x14ac:dyDescent="0.25">
      <c r="Q33111" s="30"/>
    </row>
    <row r="33112" spans="17:17" x14ac:dyDescent="0.25">
      <c r="Q33112" s="30"/>
    </row>
    <row r="33113" spans="17:17" x14ac:dyDescent="0.25">
      <c r="Q33113" s="30"/>
    </row>
    <row r="33114" spans="17:17" x14ac:dyDescent="0.25">
      <c r="Q33114" s="30"/>
    </row>
    <row r="33115" spans="17:17" x14ac:dyDescent="0.25">
      <c r="Q33115" s="30"/>
    </row>
    <row r="33116" spans="17:17" x14ac:dyDescent="0.25">
      <c r="Q33116" s="30"/>
    </row>
    <row r="33117" spans="17:17" x14ac:dyDescent="0.25">
      <c r="Q33117" s="30"/>
    </row>
    <row r="33118" spans="17:17" x14ac:dyDescent="0.25">
      <c r="Q33118" s="30"/>
    </row>
    <row r="33119" spans="17:17" x14ac:dyDescent="0.25">
      <c r="Q33119" s="30"/>
    </row>
    <row r="33120" spans="17:17" x14ac:dyDescent="0.25">
      <c r="Q33120" s="30"/>
    </row>
    <row r="33121" spans="17:17" x14ac:dyDescent="0.25">
      <c r="Q33121" s="30"/>
    </row>
    <row r="33122" spans="17:17" x14ac:dyDescent="0.25">
      <c r="Q33122" s="30"/>
    </row>
    <row r="33123" spans="17:17" x14ac:dyDescent="0.25">
      <c r="Q33123" s="30"/>
    </row>
    <row r="33124" spans="17:17" x14ac:dyDescent="0.25">
      <c r="Q33124" s="30"/>
    </row>
    <row r="33125" spans="17:17" x14ac:dyDescent="0.25">
      <c r="Q33125" s="30"/>
    </row>
    <row r="33126" spans="17:17" x14ac:dyDescent="0.25">
      <c r="Q33126" s="30"/>
    </row>
    <row r="33127" spans="17:17" x14ac:dyDescent="0.25">
      <c r="Q33127" s="30"/>
    </row>
    <row r="33128" spans="17:17" x14ac:dyDescent="0.25">
      <c r="Q33128" s="30"/>
    </row>
    <row r="33129" spans="17:17" x14ac:dyDescent="0.25">
      <c r="Q33129" s="30"/>
    </row>
    <row r="33130" spans="17:17" x14ac:dyDescent="0.25">
      <c r="Q33130" s="30"/>
    </row>
    <row r="33131" spans="17:17" x14ac:dyDescent="0.25">
      <c r="Q33131" s="30"/>
    </row>
    <row r="33132" spans="17:17" x14ac:dyDescent="0.25">
      <c r="Q33132" s="30"/>
    </row>
    <row r="33133" spans="17:17" x14ac:dyDescent="0.25">
      <c r="Q33133" s="30"/>
    </row>
    <row r="33134" spans="17:17" x14ac:dyDescent="0.25">
      <c r="Q33134" s="30"/>
    </row>
    <row r="33135" spans="17:17" x14ac:dyDescent="0.25">
      <c r="Q33135" s="30"/>
    </row>
    <row r="33136" spans="17:17" x14ac:dyDescent="0.25">
      <c r="Q33136" s="30"/>
    </row>
    <row r="33137" spans="17:17" x14ac:dyDescent="0.25">
      <c r="Q33137" s="30"/>
    </row>
    <row r="33138" spans="17:17" x14ac:dyDescent="0.25">
      <c r="Q33138" s="30"/>
    </row>
    <row r="33139" spans="17:17" x14ac:dyDescent="0.25">
      <c r="Q33139" s="30"/>
    </row>
    <row r="33140" spans="17:17" x14ac:dyDescent="0.25">
      <c r="Q33140" s="30"/>
    </row>
    <row r="33141" spans="17:17" x14ac:dyDescent="0.25">
      <c r="Q33141" s="30"/>
    </row>
    <row r="33142" spans="17:17" x14ac:dyDescent="0.25">
      <c r="Q33142" s="30"/>
    </row>
    <row r="33143" spans="17:17" x14ac:dyDescent="0.25">
      <c r="Q33143" s="30"/>
    </row>
    <row r="33144" spans="17:17" x14ac:dyDescent="0.25">
      <c r="Q33144" s="30"/>
    </row>
    <row r="33145" spans="17:17" x14ac:dyDescent="0.25">
      <c r="Q33145" s="30"/>
    </row>
    <row r="33146" spans="17:17" x14ac:dyDescent="0.25">
      <c r="Q33146" s="30"/>
    </row>
    <row r="33147" spans="17:17" x14ac:dyDescent="0.25">
      <c r="Q33147" s="30"/>
    </row>
    <row r="33148" spans="17:17" x14ac:dyDescent="0.25">
      <c r="Q33148" s="30"/>
    </row>
    <row r="33149" spans="17:17" x14ac:dyDescent="0.25">
      <c r="Q33149" s="30"/>
    </row>
    <row r="33150" spans="17:17" x14ac:dyDescent="0.25">
      <c r="Q33150" s="30"/>
    </row>
    <row r="33151" spans="17:17" x14ac:dyDescent="0.25">
      <c r="Q33151" s="30"/>
    </row>
    <row r="33152" spans="17:17" x14ac:dyDescent="0.25">
      <c r="Q33152" s="30"/>
    </row>
    <row r="33153" spans="17:17" x14ac:dyDescent="0.25">
      <c r="Q33153" s="30"/>
    </row>
    <row r="33154" spans="17:17" x14ac:dyDescent="0.25">
      <c r="Q33154" s="30"/>
    </row>
    <row r="33155" spans="17:17" x14ac:dyDescent="0.25">
      <c r="Q33155" s="30"/>
    </row>
    <row r="33156" spans="17:17" x14ac:dyDescent="0.25">
      <c r="Q33156" s="30"/>
    </row>
    <row r="33157" spans="17:17" x14ac:dyDescent="0.25">
      <c r="Q33157" s="30"/>
    </row>
    <row r="33158" spans="17:17" x14ac:dyDescent="0.25">
      <c r="Q33158" s="30"/>
    </row>
    <row r="33159" spans="17:17" x14ac:dyDescent="0.25">
      <c r="Q33159" s="30"/>
    </row>
    <row r="33160" spans="17:17" x14ac:dyDescent="0.25">
      <c r="Q33160" s="30"/>
    </row>
    <row r="33161" spans="17:17" x14ac:dyDescent="0.25">
      <c r="Q33161" s="30"/>
    </row>
    <row r="33162" spans="17:17" x14ac:dyDescent="0.25">
      <c r="Q33162" s="30"/>
    </row>
    <row r="33163" spans="17:17" x14ac:dyDescent="0.25">
      <c r="Q33163" s="30"/>
    </row>
    <row r="33164" spans="17:17" x14ac:dyDescent="0.25">
      <c r="Q33164" s="30"/>
    </row>
    <row r="33165" spans="17:17" x14ac:dyDescent="0.25">
      <c r="Q33165" s="30"/>
    </row>
    <row r="33166" spans="17:17" x14ac:dyDescent="0.25">
      <c r="Q33166" s="30"/>
    </row>
    <row r="33167" spans="17:17" x14ac:dyDescent="0.25">
      <c r="Q33167" s="30"/>
    </row>
    <row r="33168" spans="17:17" x14ac:dyDescent="0.25">
      <c r="Q33168" s="30"/>
    </row>
    <row r="33169" spans="17:17" x14ac:dyDescent="0.25">
      <c r="Q33169" s="30"/>
    </row>
    <row r="33170" spans="17:17" x14ac:dyDescent="0.25">
      <c r="Q33170" s="30"/>
    </row>
    <row r="33171" spans="17:17" x14ac:dyDescent="0.25">
      <c r="Q33171" s="30"/>
    </row>
    <row r="33172" spans="17:17" x14ac:dyDescent="0.25">
      <c r="Q33172" s="30"/>
    </row>
    <row r="33173" spans="17:17" x14ac:dyDescent="0.25">
      <c r="Q33173" s="30"/>
    </row>
    <row r="33174" spans="17:17" x14ac:dyDescent="0.25">
      <c r="Q33174" s="30"/>
    </row>
    <row r="33175" spans="17:17" x14ac:dyDescent="0.25">
      <c r="Q33175" s="30"/>
    </row>
    <row r="33176" spans="17:17" x14ac:dyDescent="0.25">
      <c r="Q33176" s="30"/>
    </row>
    <row r="33177" spans="17:17" x14ac:dyDescent="0.25">
      <c r="Q33177" s="30"/>
    </row>
    <row r="33178" spans="17:17" x14ac:dyDescent="0.25">
      <c r="Q33178" s="30"/>
    </row>
    <row r="33179" spans="17:17" x14ac:dyDescent="0.25">
      <c r="Q33179" s="30"/>
    </row>
    <row r="33180" spans="17:17" x14ac:dyDescent="0.25">
      <c r="Q33180" s="30"/>
    </row>
    <row r="33181" spans="17:17" x14ac:dyDescent="0.25">
      <c r="Q33181" s="30"/>
    </row>
    <row r="33182" spans="17:17" x14ac:dyDescent="0.25">
      <c r="Q33182" s="30"/>
    </row>
    <row r="33183" spans="17:17" x14ac:dyDescent="0.25">
      <c r="Q33183" s="30"/>
    </row>
    <row r="33184" spans="17:17" x14ac:dyDescent="0.25">
      <c r="Q33184" s="30"/>
    </row>
    <row r="33185" spans="17:17" x14ac:dyDescent="0.25">
      <c r="Q33185" s="30"/>
    </row>
    <row r="33186" spans="17:17" x14ac:dyDescent="0.25">
      <c r="Q33186" s="30"/>
    </row>
    <row r="33187" spans="17:17" x14ac:dyDescent="0.25">
      <c r="Q33187" s="30"/>
    </row>
    <row r="33188" spans="17:17" x14ac:dyDescent="0.25">
      <c r="Q33188" s="30"/>
    </row>
    <row r="33189" spans="17:17" x14ac:dyDescent="0.25">
      <c r="Q33189" s="30"/>
    </row>
    <row r="33190" spans="17:17" x14ac:dyDescent="0.25">
      <c r="Q33190" s="30"/>
    </row>
    <row r="33191" spans="17:17" x14ac:dyDescent="0.25">
      <c r="Q33191" s="30"/>
    </row>
    <row r="33192" spans="17:17" x14ac:dyDescent="0.25">
      <c r="Q33192" s="30"/>
    </row>
    <row r="33193" spans="17:17" x14ac:dyDescent="0.25">
      <c r="Q33193" s="30"/>
    </row>
    <row r="33194" spans="17:17" x14ac:dyDescent="0.25">
      <c r="Q33194" s="30"/>
    </row>
    <row r="33195" spans="17:17" x14ac:dyDescent="0.25">
      <c r="Q33195" s="30"/>
    </row>
    <row r="33196" spans="17:17" x14ac:dyDescent="0.25">
      <c r="Q33196" s="30"/>
    </row>
    <row r="33197" spans="17:17" x14ac:dyDescent="0.25">
      <c r="Q33197" s="30"/>
    </row>
    <row r="33198" spans="17:17" x14ac:dyDescent="0.25">
      <c r="Q33198" s="30"/>
    </row>
    <row r="33199" spans="17:17" x14ac:dyDescent="0.25">
      <c r="Q33199" s="30"/>
    </row>
    <row r="33200" spans="17:17" x14ac:dyDescent="0.25">
      <c r="Q33200" s="30"/>
    </row>
    <row r="33201" spans="17:17" x14ac:dyDescent="0.25">
      <c r="Q33201" s="30"/>
    </row>
    <row r="33202" spans="17:17" x14ac:dyDescent="0.25">
      <c r="Q33202" s="30"/>
    </row>
    <row r="33203" spans="17:17" x14ac:dyDescent="0.25">
      <c r="Q33203" s="30"/>
    </row>
    <row r="33204" spans="17:17" x14ac:dyDescent="0.25">
      <c r="Q33204" s="30"/>
    </row>
    <row r="33205" spans="17:17" x14ac:dyDescent="0.25">
      <c r="Q33205" s="30"/>
    </row>
    <row r="33206" spans="17:17" x14ac:dyDescent="0.25">
      <c r="Q33206" s="30"/>
    </row>
    <row r="33207" spans="17:17" x14ac:dyDescent="0.25">
      <c r="Q33207" s="30"/>
    </row>
    <row r="33208" spans="17:17" x14ac:dyDescent="0.25">
      <c r="Q33208" s="30"/>
    </row>
    <row r="33209" spans="17:17" x14ac:dyDescent="0.25">
      <c r="Q33209" s="30"/>
    </row>
    <row r="33210" spans="17:17" x14ac:dyDescent="0.25">
      <c r="Q33210" s="30"/>
    </row>
    <row r="33211" spans="17:17" x14ac:dyDescent="0.25">
      <c r="Q33211" s="30"/>
    </row>
    <row r="33212" spans="17:17" x14ac:dyDescent="0.25">
      <c r="Q33212" s="30"/>
    </row>
    <row r="33213" spans="17:17" x14ac:dyDescent="0.25">
      <c r="Q33213" s="30"/>
    </row>
    <row r="33214" spans="17:17" x14ac:dyDescent="0.25">
      <c r="Q33214" s="30"/>
    </row>
    <row r="33215" spans="17:17" x14ac:dyDescent="0.25">
      <c r="Q33215" s="30"/>
    </row>
    <row r="33216" spans="17:17" x14ac:dyDescent="0.25">
      <c r="Q33216" s="30"/>
    </row>
    <row r="33217" spans="17:17" x14ac:dyDescent="0.25">
      <c r="Q33217" s="30"/>
    </row>
    <row r="33218" spans="17:17" x14ac:dyDescent="0.25">
      <c r="Q33218" s="30"/>
    </row>
    <row r="33219" spans="17:17" x14ac:dyDescent="0.25">
      <c r="Q33219" s="30"/>
    </row>
    <row r="33220" spans="17:17" x14ac:dyDescent="0.25">
      <c r="Q33220" s="30"/>
    </row>
    <row r="33221" spans="17:17" x14ac:dyDescent="0.25">
      <c r="Q33221" s="30"/>
    </row>
    <row r="33222" spans="17:17" x14ac:dyDescent="0.25">
      <c r="Q33222" s="30"/>
    </row>
    <row r="33223" spans="17:17" x14ac:dyDescent="0.25">
      <c r="Q33223" s="30"/>
    </row>
    <row r="33224" spans="17:17" x14ac:dyDescent="0.25">
      <c r="Q33224" s="30"/>
    </row>
    <row r="33225" spans="17:17" x14ac:dyDescent="0.25">
      <c r="Q33225" s="30"/>
    </row>
    <row r="33226" spans="17:17" x14ac:dyDescent="0.25">
      <c r="Q33226" s="30"/>
    </row>
    <row r="33227" spans="17:17" x14ac:dyDescent="0.25">
      <c r="Q33227" s="30"/>
    </row>
    <row r="33228" spans="17:17" x14ac:dyDescent="0.25">
      <c r="Q33228" s="30"/>
    </row>
    <row r="33229" spans="17:17" x14ac:dyDescent="0.25">
      <c r="Q33229" s="30"/>
    </row>
    <row r="33230" spans="17:17" x14ac:dyDescent="0.25">
      <c r="Q33230" s="30"/>
    </row>
    <row r="33231" spans="17:17" x14ac:dyDescent="0.25">
      <c r="Q33231" s="30"/>
    </row>
    <row r="33232" spans="17:17" x14ac:dyDescent="0.25">
      <c r="Q33232" s="30"/>
    </row>
    <row r="33233" spans="17:17" x14ac:dyDescent="0.25">
      <c r="Q33233" s="30"/>
    </row>
    <row r="33234" spans="17:17" x14ac:dyDescent="0.25">
      <c r="Q33234" s="30"/>
    </row>
    <row r="33235" spans="17:17" x14ac:dyDescent="0.25">
      <c r="Q33235" s="30"/>
    </row>
    <row r="33236" spans="17:17" x14ac:dyDescent="0.25">
      <c r="Q33236" s="30"/>
    </row>
    <row r="33237" spans="17:17" x14ac:dyDescent="0.25">
      <c r="Q33237" s="30"/>
    </row>
    <row r="33238" spans="17:17" x14ac:dyDescent="0.25">
      <c r="Q33238" s="30"/>
    </row>
    <row r="33239" spans="17:17" x14ac:dyDescent="0.25">
      <c r="Q33239" s="30"/>
    </row>
    <row r="33240" spans="17:17" x14ac:dyDescent="0.25">
      <c r="Q33240" s="30"/>
    </row>
    <row r="33241" spans="17:17" x14ac:dyDescent="0.25">
      <c r="Q33241" s="30"/>
    </row>
    <row r="33242" spans="17:17" x14ac:dyDescent="0.25">
      <c r="Q33242" s="30"/>
    </row>
    <row r="33243" spans="17:17" x14ac:dyDescent="0.25">
      <c r="Q33243" s="30"/>
    </row>
    <row r="33244" spans="17:17" x14ac:dyDescent="0.25">
      <c r="Q33244" s="30"/>
    </row>
    <row r="33245" spans="17:17" x14ac:dyDescent="0.25">
      <c r="Q33245" s="30"/>
    </row>
    <row r="33246" spans="17:17" x14ac:dyDescent="0.25">
      <c r="Q33246" s="30"/>
    </row>
    <row r="33247" spans="17:17" x14ac:dyDescent="0.25">
      <c r="Q33247" s="30"/>
    </row>
    <row r="33248" spans="17:17" x14ac:dyDescent="0.25">
      <c r="Q33248" s="30"/>
    </row>
    <row r="33249" spans="17:17" x14ac:dyDescent="0.25">
      <c r="Q33249" s="30"/>
    </row>
    <row r="33250" spans="17:17" x14ac:dyDescent="0.25">
      <c r="Q33250" s="30"/>
    </row>
    <row r="33251" spans="17:17" x14ac:dyDescent="0.25">
      <c r="Q33251" s="30"/>
    </row>
    <row r="33252" spans="17:17" x14ac:dyDescent="0.25">
      <c r="Q33252" s="30"/>
    </row>
    <row r="33253" spans="17:17" x14ac:dyDescent="0.25">
      <c r="Q33253" s="30"/>
    </row>
    <row r="33254" spans="17:17" x14ac:dyDescent="0.25">
      <c r="Q33254" s="30"/>
    </row>
    <row r="33255" spans="17:17" x14ac:dyDescent="0.25">
      <c r="Q33255" s="30"/>
    </row>
    <row r="33256" spans="17:17" x14ac:dyDescent="0.25">
      <c r="Q33256" s="30"/>
    </row>
    <row r="33257" spans="17:17" x14ac:dyDescent="0.25">
      <c r="Q33257" s="30"/>
    </row>
    <row r="33258" spans="17:17" x14ac:dyDescent="0.25">
      <c r="Q33258" s="30"/>
    </row>
    <row r="33259" spans="17:17" x14ac:dyDescent="0.25">
      <c r="Q33259" s="30"/>
    </row>
    <row r="33260" spans="17:17" x14ac:dyDescent="0.25">
      <c r="Q33260" s="30"/>
    </row>
    <row r="33261" spans="17:17" x14ac:dyDescent="0.25">
      <c r="Q33261" s="30"/>
    </row>
    <row r="33262" spans="17:17" x14ac:dyDescent="0.25">
      <c r="Q33262" s="30"/>
    </row>
    <row r="33263" spans="17:17" x14ac:dyDescent="0.25">
      <c r="Q33263" s="30"/>
    </row>
    <row r="33264" spans="17:17" x14ac:dyDescent="0.25">
      <c r="Q33264" s="30"/>
    </row>
    <row r="33265" spans="17:17" x14ac:dyDescent="0.25">
      <c r="Q33265" s="30"/>
    </row>
    <row r="33266" spans="17:17" x14ac:dyDescent="0.25">
      <c r="Q33266" s="30"/>
    </row>
    <row r="33267" spans="17:17" x14ac:dyDescent="0.25">
      <c r="Q33267" s="30"/>
    </row>
    <row r="33268" spans="17:17" x14ac:dyDescent="0.25">
      <c r="Q33268" s="30"/>
    </row>
    <row r="33269" spans="17:17" x14ac:dyDescent="0.25">
      <c r="Q33269" s="30"/>
    </row>
    <row r="33270" spans="17:17" x14ac:dyDescent="0.25">
      <c r="Q33270" s="30"/>
    </row>
    <row r="33271" spans="17:17" x14ac:dyDescent="0.25">
      <c r="Q33271" s="30"/>
    </row>
    <row r="33272" spans="17:17" x14ac:dyDescent="0.25">
      <c r="Q33272" s="30"/>
    </row>
    <row r="33273" spans="17:17" x14ac:dyDescent="0.25">
      <c r="Q33273" s="30"/>
    </row>
    <row r="33274" spans="17:17" x14ac:dyDescent="0.25">
      <c r="Q33274" s="30"/>
    </row>
    <row r="33275" spans="17:17" x14ac:dyDescent="0.25">
      <c r="Q33275" s="30"/>
    </row>
    <row r="33276" spans="17:17" x14ac:dyDescent="0.25">
      <c r="Q33276" s="30"/>
    </row>
    <row r="33277" spans="17:17" x14ac:dyDescent="0.25">
      <c r="Q33277" s="30"/>
    </row>
    <row r="33278" spans="17:17" x14ac:dyDescent="0.25">
      <c r="Q33278" s="30"/>
    </row>
    <row r="33279" spans="17:17" x14ac:dyDescent="0.25">
      <c r="Q33279" s="30"/>
    </row>
    <row r="33280" spans="17:17" x14ac:dyDescent="0.25">
      <c r="Q33280" s="30"/>
    </row>
    <row r="33281" spans="17:17" x14ac:dyDescent="0.25">
      <c r="Q33281" s="30"/>
    </row>
    <row r="33282" spans="17:17" x14ac:dyDescent="0.25">
      <c r="Q33282" s="30"/>
    </row>
    <row r="33283" spans="17:17" x14ac:dyDescent="0.25">
      <c r="Q33283" s="30"/>
    </row>
    <row r="33284" spans="17:17" x14ac:dyDescent="0.25">
      <c r="Q33284" s="30"/>
    </row>
    <row r="33285" spans="17:17" x14ac:dyDescent="0.25">
      <c r="Q33285" s="30"/>
    </row>
    <row r="33286" spans="17:17" x14ac:dyDescent="0.25">
      <c r="Q33286" s="30"/>
    </row>
    <row r="33287" spans="17:17" x14ac:dyDescent="0.25">
      <c r="Q33287" s="30"/>
    </row>
    <row r="33288" spans="17:17" x14ac:dyDescent="0.25">
      <c r="Q33288" s="30"/>
    </row>
    <row r="33289" spans="17:17" x14ac:dyDescent="0.25">
      <c r="Q33289" s="30"/>
    </row>
    <row r="33290" spans="17:17" x14ac:dyDescent="0.25">
      <c r="Q33290" s="30"/>
    </row>
    <row r="33291" spans="17:17" x14ac:dyDescent="0.25">
      <c r="Q33291" s="30"/>
    </row>
    <row r="33292" spans="17:17" x14ac:dyDescent="0.25">
      <c r="Q33292" s="30"/>
    </row>
    <row r="33293" spans="17:17" x14ac:dyDescent="0.25">
      <c r="Q33293" s="30"/>
    </row>
    <row r="33294" spans="17:17" x14ac:dyDescent="0.25">
      <c r="Q33294" s="30"/>
    </row>
    <row r="33295" spans="17:17" x14ac:dyDescent="0.25">
      <c r="Q33295" s="30"/>
    </row>
    <row r="33296" spans="17:17" x14ac:dyDescent="0.25">
      <c r="Q33296" s="30"/>
    </row>
    <row r="33297" spans="17:17" x14ac:dyDescent="0.25">
      <c r="Q33297" s="30"/>
    </row>
    <row r="33298" spans="17:17" x14ac:dyDescent="0.25">
      <c r="Q33298" s="30"/>
    </row>
    <row r="33299" spans="17:17" x14ac:dyDescent="0.25">
      <c r="Q33299" s="30"/>
    </row>
    <row r="33300" spans="17:17" x14ac:dyDescent="0.25">
      <c r="Q33300" s="30"/>
    </row>
    <row r="33301" spans="17:17" x14ac:dyDescent="0.25">
      <c r="Q33301" s="30"/>
    </row>
    <row r="33302" spans="17:17" x14ac:dyDescent="0.25">
      <c r="Q33302" s="30"/>
    </row>
    <row r="33303" spans="17:17" x14ac:dyDescent="0.25">
      <c r="Q33303" s="30"/>
    </row>
    <row r="33304" spans="17:17" x14ac:dyDescent="0.25">
      <c r="Q33304" s="30"/>
    </row>
    <row r="33305" spans="17:17" x14ac:dyDescent="0.25">
      <c r="Q33305" s="30"/>
    </row>
    <row r="33306" spans="17:17" x14ac:dyDescent="0.25">
      <c r="Q33306" s="30"/>
    </row>
    <row r="33307" spans="17:17" x14ac:dyDescent="0.25">
      <c r="Q33307" s="30"/>
    </row>
    <row r="33308" spans="17:17" x14ac:dyDescent="0.25">
      <c r="Q33308" s="30"/>
    </row>
    <row r="33309" spans="17:17" x14ac:dyDescent="0.25">
      <c r="Q33309" s="30"/>
    </row>
    <row r="33310" spans="17:17" x14ac:dyDescent="0.25">
      <c r="Q33310" s="30"/>
    </row>
    <row r="33311" spans="17:17" x14ac:dyDescent="0.25">
      <c r="Q33311" s="30"/>
    </row>
    <row r="33312" spans="17:17" x14ac:dyDescent="0.25">
      <c r="Q33312" s="30"/>
    </row>
    <row r="33313" spans="17:17" x14ac:dyDescent="0.25">
      <c r="Q33313" s="30"/>
    </row>
    <row r="33314" spans="17:17" x14ac:dyDescent="0.25">
      <c r="Q33314" s="30"/>
    </row>
    <row r="33315" spans="17:17" x14ac:dyDescent="0.25">
      <c r="Q33315" s="30"/>
    </row>
    <row r="33316" spans="17:17" x14ac:dyDescent="0.25">
      <c r="Q33316" s="30"/>
    </row>
    <row r="33317" spans="17:17" x14ac:dyDescent="0.25">
      <c r="Q33317" s="30"/>
    </row>
    <row r="33318" spans="17:17" x14ac:dyDescent="0.25">
      <c r="Q33318" s="30"/>
    </row>
    <row r="33319" spans="17:17" x14ac:dyDescent="0.25">
      <c r="Q33319" s="30"/>
    </row>
    <row r="33320" spans="17:17" x14ac:dyDescent="0.25">
      <c r="Q33320" s="30"/>
    </row>
    <row r="33321" spans="17:17" x14ac:dyDescent="0.25">
      <c r="Q33321" s="30"/>
    </row>
    <row r="33322" spans="17:17" x14ac:dyDescent="0.25">
      <c r="Q33322" s="30"/>
    </row>
    <row r="33323" spans="17:17" x14ac:dyDescent="0.25">
      <c r="Q33323" s="30"/>
    </row>
    <row r="33324" spans="17:17" x14ac:dyDescent="0.25">
      <c r="Q33324" s="30"/>
    </row>
    <row r="33325" spans="17:17" x14ac:dyDescent="0.25">
      <c r="Q33325" s="30"/>
    </row>
    <row r="33326" spans="17:17" x14ac:dyDescent="0.25">
      <c r="Q33326" s="30"/>
    </row>
    <row r="33327" spans="17:17" x14ac:dyDescent="0.25">
      <c r="Q33327" s="30"/>
    </row>
    <row r="33328" spans="17:17" x14ac:dyDescent="0.25">
      <c r="Q33328" s="30"/>
    </row>
    <row r="33329" spans="17:17" x14ac:dyDescent="0.25">
      <c r="Q33329" s="30"/>
    </row>
    <row r="33330" spans="17:17" x14ac:dyDescent="0.25">
      <c r="Q33330" s="30"/>
    </row>
    <row r="33331" spans="17:17" x14ac:dyDescent="0.25">
      <c r="Q33331" s="30"/>
    </row>
    <row r="33332" spans="17:17" x14ac:dyDescent="0.25">
      <c r="Q33332" s="30"/>
    </row>
    <row r="33333" spans="17:17" x14ac:dyDescent="0.25">
      <c r="Q33333" s="30"/>
    </row>
    <row r="33334" spans="17:17" x14ac:dyDescent="0.25">
      <c r="Q33334" s="30"/>
    </row>
    <row r="33335" spans="17:17" x14ac:dyDescent="0.25">
      <c r="Q33335" s="30"/>
    </row>
    <row r="33336" spans="17:17" x14ac:dyDescent="0.25">
      <c r="Q33336" s="30"/>
    </row>
    <row r="33337" spans="17:17" x14ac:dyDescent="0.25">
      <c r="Q33337" s="30"/>
    </row>
    <row r="33338" spans="17:17" x14ac:dyDescent="0.25">
      <c r="Q33338" s="30"/>
    </row>
    <row r="33339" spans="17:17" x14ac:dyDescent="0.25">
      <c r="Q33339" s="30"/>
    </row>
    <row r="33340" spans="17:17" x14ac:dyDescent="0.25">
      <c r="Q33340" s="30"/>
    </row>
    <row r="33341" spans="17:17" x14ac:dyDescent="0.25">
      <c r="Q33341" s="30"/>
    </row>
    <row r="33342" spans="17:17" x14ac:dyDescent="0.25">
      <c r="Q33342" s="30"/>
    </row>
    <row r="33343" spans="17:17" x14ac:dyDescent="0.25">
      <c r="Q33343" s="30"/>
    </row>
    <row r="33344" spans="17:17" x14ac:dyDescent="0.25">
      <c r="Q33344" s="30"/>
    </row>
    <row r="33345" spans="17:17" x14ac:dyDescent="0.25">
      <c r="Q33345" s="30"/>
    </row>
    <row r="33346" spans="17:17" x14ac:dyDescent="0.25">
      <c r="Q33346" s="30"/>
    </row>
    <row r="33347" spans="17:17" x14ac:dyDescent="0.25">
      <c r="Q33347" s="30"/>
    </row>
    <row r="33348" spans="17:17" x14ac:dyDescent="0.25">
      <c r="Q33348" s="30"/>
    </row>
    <row r="33349" spans="17:17" x14ac:dyDescent="0.25">
      <c r="Q33349" s="30"/>
    </row>
    <row r="33350" spans="17:17" x14ac:dyDescent="0.25">
      <c r="Q33350" s="30"/>
    </row>
    <row r="33351" spans="17:17" x14ac:dyDescent="0.25">
      <c r="Q33351" s="30"/>
    </row>
    <row r="33352" spans="17:17" x14ac:dyDescent="0.25">
      <c r="Q33352" s="30"/>
    </row>
    <row r="33353" spans="17:17" x14ac:dyDescent="0.25">
      <c r="Q33353" s="30"/>
    </row>
    <row r="33354" spans="17:17" x14ac:dyDescent="0.25">
      <c r="Q33354" s="30"/>
    </row>
    <row r="33355" spans="17:17" x14ac:dyDescent="0.25">
      <c r="Q33355" s="30"/>
    </row>
    <row r="33356" spans="17:17" x14ac:dyDescent="0.25">
      <c r="Q33356" s="30"/>
    </row>
    <row r="33357" spans="17:17" x14ac:dyDescent="0.25">
      <c r="Q33357" s="30"/>
    </row>
    <row r="33358" spans="17:17" x14ac:dyDescent="0.25">
      <c r="Q33358" s="30"/>
    </row>
    <row r="33359" spans="17:17" x14ac:dyDescent="0.25">
      <c r="Q33359" s="30"/>
    </row>
    <row r="33360" spans="17:17" x14ac:dyDescent="0.25">
      <c r="Q33360" s="30"/>
    </row>
    <row r="33361" spans="17:17" x14ac:dyDescent="0.25">
      <c r="Q33361" s="30"/>
    </row>
    <row r="33362" spans="17:17" x14ac:dyDescent="0.25">
      <c r="Q33362" s="30"/>
    </row>
    <row r="33363" spans="17:17" x14ac:dyDescent="0.25">
      <c r="Q33363" s="30"/>
    </row>
    <row r="33364" spans="17:17" x14ac:dyDescent="0.25">
      <c r="Q33364" s="30"/>
    </row>
    <row r="33365" spans="17:17" x14ac:dyDescent="0.25">
      <c r="Q33365" s="30"/>
    </row>
    <row r="33366" spans="17:17" x14ac:dyDescent="0.25">
      <c r="Q33366" s="30"/>
    </row>
    <row r="33367" spans="17:17" x14ac:dyDescent="0.25">
      <c r="Q33367" s="30"/>
    </row>
    <row r="33368" spans="17:17" x14ac:dyDescent="0.25">
      <c r="Q33368" s="30"/>
    </row>
    <row r="33369" spans="17:17" x14ac:dyDescent="0.25">
      <c r="Q33369" s="30"/>
    </row>
    <row r="33370" spans="17:17" x14ac:dyDescent="0.25">
      <c r="Q33370" s="30"/>
    </row>
    <row r="33371" spans="17:17" x14ac:dyDescent="0.25">
      <c r="Q33371" s="30"/>
    </row>
    <row r="33372" spans="17:17" x14ac:dyDescent="0.25">
      <c r="Q33372" s="30"/>
    </row>
    <row r="33373" spans="17:17" x14ac:dyDescent="0.25">
      <c r="Q33373" s="30"/>
    </row>
    <row r="33374" spans="17:17" x14ac:dyDescent="0.25">
      <c r="Q33374" s="30"/>
    </row>
    <row r="33375" spans="17:17" x14ac:dyDescent="0.25">
      <c r="Q33375" s="30"/>
    </row>
    <row r="33376" spans="17:17" x14ac:dyDescent="0.25">
      <c r="Q33376" s="30"/>
    </row>
    <row r="33377" spans="17:17" x14ac:dyDescent="0.25">
      <c r="Q33377" s="30"/>
    </row>
    <row r="33378" spans="17:17" x14ac:dyDescent="0.25">
      <c r="Q33378" s="30"/>
    </row>
    <row r="33379" spans="17:17" x14ac:dyDescent="0.25">
      <c r="Q33379" s="30"/>
    </row>
    <row r="33380" spans="17:17" x14ac:dyDescent="0.25">
      <c r="Q33380" s="30"/>
    </row>
    <row r="33381" spans="17:17" x14ac:dyDescent="0.25">
      <c r="Q33381" s="30"/>
    </row>
    <row r="33382" spans="17:17" x14ac:dyDescent="0.25">
      <c r="Q33382" s="30"/>
    </row>
    <row r="33383" spans="17:17" x14ac:dyDescent="0.25">
      <c r="Q33383" s="30"/>
    </row>
    <row r="33384" spans="17:17" x14ac:dyDescent="0.25">
      <c r="Q33384" s="30"/>
    </row>
    <row r="33385" spans="17:17" x14ac:dyDescent="0.25">
      <c r="Q33385" s="30"/>
    </row>
    <row r="33386" spans="17:17" x14ac:dyDescent="0.25">
      <c r="Q33386" s="30"/>
    </row>
    <row r="33387" spans="17:17" x14ac:dyDescent="0.25">
      <c r="Q33387" s="30"/>
    </row>
    <row r="33388" spans="17:17" x14ac:dyDescent="0.25">
      <c r="Q33388" s="30"/>
    </row>
    <row r="33389" spans="17:17" x14ac:dyDescent="0.25">
      <c r="Q33389" s="30"/>
    </row>
    <row r="33390" spans="17:17" x14ac:dyDescent="0.25">
      <c r="Q33390" s="30"/>
    </row>
    <row r="33391" spans="17:17" x14ac:dyDescent="0.25">
      <c r="Q33391" s="30"/>
    </row>
    <row r="33392" spans="17:17" x14ac:dyDescent="0.25">
      <c r="Q33392" s="30"/>
    </row>
    <row r="33393" spans="17:17" x14ac:dyDescent="0.25">
      <c r="Q33393" s="30"/>
    </row>
    <row r="33394" spans="17:17" x14ac:dyDescent="0.25">
      <c r="Q33394" s="30"/>
    </row>
    <row r="33395" spans="17:17" x14ac:dyDescent="0.25">
      <c r="Q33395" s="30"/>
    </row>
    <row r="33396" spans="17:17" x14ac:dyDescent="0.25">
      <c r="Q33396" s="30"/>
    </row>
    <row r="33397" spans="17:17" x14ac:dyDescent="0.25">
      <c r="Q33397" s="30"/>
    </row>
    <row r="33398" spans="17:17" x14ac:dyDescent="0.25">
      <c r="Q33398" s="30"/>
    </row>
    <row r="33399" spans="17:17" x14ac:dyDescent="0.25">
      <c r="Q33399" s="30"/>
    </row>
    <row r="33400" spans="17:17" x14ac:dyDescent="0.25">
      <c r="Q33400" s="30"/>
    </row>
    <row r="33401" spans="17:17" x14ac:dyDescent="0.25">
      <c r="Q33401" s="30"/>
    </row>
    <row r="33402" spans="17:17" x14ac:dyDescent="0.25">
      <c r="Q33402" s="30"/>
    </row>
    <row r="33403" spans="17:17" x14ac:dyDescent="0.25">
      <c r="Q33403" s="30"/>
    </row>
    <row r="33404" spans="17:17" x14ac:dyDescent="0.25">
      <c r="Q33404" s="30"/>
    </row>
    <row r="33405" spans="17:17" x14ac:dyDescent="0.25">
      <c r="Q33405" s="30"/>
    </row>
    <row r="33406" spans="17:17" x14ac:dyDescent="0.25">
      <c r="Q33406" s="30"/>
    </row>
    <row r="33407" spans="17:17" x14ac:dyDescent="0.25">
      <c r="Q33407" s="30"/>
    </row>
    <row r="33408" spans="17:17" x14ac:dyDescent="0.25">
      <c r="Q33408" s="30"/>
    </row>
    <row r="33409" spans="17:17" x14ac:dyDescent="0.25">
      <c r="Q33409" s="30"/>
    </row>
    <row r="33410" spans="17:17" x14ac:dyDescent="0.25">
      <c r="Q33410" s="30"/>
    </row>
    <row r="33411" spans="17:17" x14ac:dyDescent="0.25">
      <c r="Q33411" s="30"/>
    </row>
    <row r="33412" spans="17:17" x14ac:dyDescent="0.25">
      <c r="Q33412" s="30"/>
    </row>
    <row r="33413" spans="17:17" x14ac:dyDescent="0.25">
      <c r="Q33413" s="30"/>
    </row>
    <row r="33414" spans="17:17" x14ac:dyDescent="0.25">
      <c r="Q33414" s="30"/>
    </row>
    <row r="33415" spans="17:17" x14ac:dyDescent="0.25">
      <c r="Q33415" s="30"/>
    </row>
    <row r="33416" spans="17:17" x14ac:dyDescent="0.25">
      <c r="Q33416" s="30"/>
    </row>
    <row r="33417" spans="17:17" x14ac:dyDescent="0.25">
      <c r="Q33417" s="30"/>
    </row>
    <row r="33418" spans="17:17" x14ac:dyDescent="0.25">
      <c r="Q33418" s="30"/>
    </row>
    <row r="33419" spans="17:17" x14ac:dyDescent="0.25">
      <c r="Q33419" s="30"/>
    </row>
    <row r="33420" spans="17:17" x14ac:dyDescent="0.25">
      <c r="Q33420" s="30"/>
    </row>
    <row r="33421" spans="17:17" x14ac:dyDescent="0.25">
      <c r="Q33421" s="30"/>
    </row>
    <row r="33422" spans="17:17" x14ac:dyDescent="0.25">
      <c r="Q33422" s="30"/>
    </row>
    <row r="33423" spans="17:17" x14ac:dyDescent="0.25">
      <c r="Q33423" s="30"/>
    </row>
    <row r="33424" spans="17:17" x14ac:dyDescent="0.25">
      <c r="Q33424" s="30"/>
    </row>
    <row r="33425" spans="17:17" x14ac:dyDescent="0.25">
      <c r="Q33425" s="30"/>
    </row>
    <row r="33426" spans="17:17" x14ac:dyDescent="0.25">
      <c r="Q33426" s="30"/>
    </row>
    <row r="33427" spans="17:17" x14ac:dyDescent="0.25">
      <c r="Q33427" s="30"/>
    </row>
    <row r="33428" spans="17:17" x14ac:dyDescent="0.25">
      <c r="Q33428" s="30"/>
    </row>
    <row r="33429" spans="17:17" x14ac:dyDescent="0.25">
      <c r="Q33429" s="30"/>
    </row>
    <row r="33430" spans="17:17" x14ac:dyDescent="0.25">
      <c r="Q33430" s="30"/>
    </row>
    <row r="33431" spans="17:17" x14ac:dyDescent="0.25">
      <c r="Q33431" s="30"/>
    </row>
    <row r="33432" spans="17:17" x14ac:dyDescent="0.25">
      <c r="Q33432" s="30"/>
    </row>
    <row r="33433" spans="17:17" x14ac:dyDescent="0.25">
      <c r="Q33433" s="30"/>
    </row>
    <row r="33434" spans="17:17" x14ac:dyDescent="0.25">
      <c r="Q33434" s="30"/>
    </row>
    <row r="33435" spans="17:17" x14ac:dyDescent="0.25">
      <c r="Q33435" s="30"/>
    </row>
    <row r="33436" spans="17:17" x14ac:dyDescent="0.25">
      <c r="Q33436" s="30"/>
    </row>
    <row r="33437" spans="17:17" x14ac:dyDescent="0.25">
      <c r="Q33437" s="30"/>
    </row>
    <row r="33438" spans="17:17" x14ac:dyDescent="0.25">
      <c r="Q33438" s="30"/>
    </row>
    <row r="33439" spans="17:17" x14ac:dyDescent="0.25">
      <c r="Q33439" s="30"/>
    </row>
    <row r="33440" spans="17:17" x14ac:dyDescent="0.25">
      <c r="Q33440" s="30"/>
    </row>
    <row r="33441" spans="17:17" x14ac:dyDescent="0.25">
      <c r="Q33441" s="30"/>
    </row>
    <row r="33442" spans="17:17" x14ac:dyDescent="0.25">
      <c r="Q33442" s="30"/>
    </row>
    <row r="33443" spans="17:17" x14ac:dyDescent="0.25">
      <c r="Q33443" s="30"/>
    </row>
    <row r="33444" spans="17:17" x14ac:dyDescent="0.25">
      <c r="Q33444" s="30"/>
    </row>
    <row r="33445" spans="17:17" x14ac:dyDescent="0.25">
      <c r="Q33445" s="30"/>
    </row>
    <row r="33446" spans="17:17" x14ac:dyDescent="0.25">
      <c r="Q33446" s="30"/>
    </row>
    <row r="33447" spans="17:17" x14ac:dyDescent="0.25">
      <c r="Q33447" s="30"/>
    </row>
    <row r="33448" spans="17:17" x14ac:dyDescent="0.25">
      <c r="Q33448" s="30"/>
    </row>
    <row r="33449" spans="17:17" x14ac:dyDescent="0.25">
      <c r="Q33449" s="30"/>
    </row>
    <row r="33450" spans="17:17" x14ac:dyDescent="0.25">
      <c r="Q33450" s="30"/>
    </row>
    <row r="33451" spans="17:17" x14ac:dyDescent="0.25">
      <c r="Q33451" s="30"/>
    </row>
    <row r="33452" spans="17:17" x14ac:dyDescent="0.25">
      <c r="Q33452" s="30"/>
    </row>
    <row r="33453" spans="17:17" x14ac:dyDescent="0.25">
      <c r="Q33453" s="30"/>
    </row>
    <row r="33454" spans="17:17" x14ac:dyDescent="0.25">
      <c r="Q33454" s="30"/>
    </row>
    <row r="33455" spans="17:17" x14ac:dyDescent="0.25">
      <c r="Q33455" s="30"/>
    </row>
    <row r="33456" spans="17:17" x14ac:dyDescent="0.25">
      <c r="Q33456" s="30"/>
    </row>
    <row r="33457" spans="17:17" x14ac:dyDescent="0.25">
      <c r="Q33457" s="30"/>
    </row>
    <row r="33458" spans="17:17" x14ac:dyDescent="0.25">
      <c r="Q33458" s="30"/>
    </row>
    <row r="33459" spans="17:17" x14ac:dyDescent="0.25">
      <c r="Q33459" s="30"/>
    </row>
    <row r="33460" spans="17:17" x14ac:dyDescent="0.25">
      <c r="Q33460" s="30"/>
    </row>
    <row r="33461" spans="17:17" x14ac:dyDescent="0.25">
      <c r="Q33461" s="30"/>
    </row>
    <row r="33462" spans="17:17" x14ac:dyDescent="0.25">
      <c r="Q33462" s="30"/>
    </row>
    <row r="33463" spans="17:17" x14ac:dyDescent="0.25">
      <c r="Q33463" s="30"/>
    </row>
    <row r="33464" spans="17:17" x14ac:dyDescent="0.25">
      <c r="Q33464" s="30"/>
    </row>
    <row r="33465" spans="17:17" x14ac:dyDescent="0.25">
      <c r="Q33465" s="30"/>
    </row>
    <row r="33466" spans="17:17" x14ac:dyDescent="0.25">
      <c r="Q33466" s="30"/>
    </row>
    <row r="33467" spans="17:17" x14ac:dyDescent="0.25">
      <c r="Q33467" s="30"/>
    </row>
    <row r="33468" spans="17:17" x14ac:dyDescent="0.25">
      <c r="Q33468" s="30"/>
    </row>
    <row r="33469" spans="17:17" x14ac:dyDescent="0.25">
      <c r="Q33469" s="30"/>
    </row>
    <row r="33470" spans="17:17" x14ac:dyDescent="0.25">
      <c r="Q33470" s="30"/>
    </row>
    <row r="33471" spans="17:17" x14ac:dyDescent="0.25">
      <c r="Q33471" s="30"/>
    </row>
    <row r="33472" spans="17:17" x14ac:dyDescent="0.25">
      <c r="Q33472" s="30"/>
    </row>
    <row r="33473" spans="17:17" x14ac:dyDescent="0.25">
      <c r="Q33473" s="30"/>
    </row>
    <row r="33474" spans="17:17" x14ac:dyDescent="0.25">
      <c r="Q33474" s="30"/>
    </row>
    <row r="33475" spans="17:17" x14ac:dyDescent="0.25">
      <c r="Q33475" s="30"/>
    </row>
    <row r="33476" spans="17:17" x14ac:dyDescent="0.25">
      <c r="Q33476" s="30"/>
    </row>
    <row r="33477" spans="17:17" x14ac:dyDescent="0.25">
      <c r="Q33477" s="30"/>
    </row>
    <row r="33478" spans="17:17" x14ac:dyDescent="0.25">
      <c r="Q33478" s="30"/>
    </row>
    <row r="33479" spans="17:17" x14ac:dyDescent="0.25">
      <c r="Q33479" s="30"/>
    </row>
    <row r="33480" spans="17:17" x14ac:dyDescent="0.25">
      <c r="Q33480" s="30"/>
    </row>
    <row r="33481" spans="17:17" x14ac:dyDescent="0.25">
      <c r="Q33481" s="30"/>
    </row>
    <row r="33482" spans="17:17" x14ac:dyDescent="0.25">
      <c r="Q33482" s="30"/>
    </row>
    <row r="33483" spans="17:17" x14ac:dyDescent="0.25">
      <c r="Q33483" s="30"/>
    </row>
    <row r="33484" spans="17:17" x14ac:dyDescent="0.25">
      <c r="Q33484" s="30"/>
    </row>
    <row r="33485" spans="17:17" x14ac:dyDescent="0.25">
      <c r="Q33485" s="30"/>
    </row>
    <row r="33486" spans="17:17" x14ac:dyDescent="0.25">
      <c r="Q33486" s="30"/>
    </row>
    <row r="33487" spans="17:17" x14ac:dyDescent="0.25">
      <c r="Q33487" s="30"/>
    </row>
    <row r="33488" spans="17:17" x14ac:dyDescent="0.25">
      <c r="Q33488" s="30"/>
    </row>
    <row r="33489" spans="17:17" x14ac:dyDescent="0.25">
      <c r="Q33489" s="30"/>
    </row>
    <row r="33490" spans="17:17" x14ac:dyDescent="0.25">
      <c r="Q33490" s="30"/>
    </row>
    <row r="33491" spans="17:17" x14ac:dyDescent="0.25">
      <c r="Q33491" s="30"/>
    </row>
    <row r="33492" spans="17:17" x14ac:dyDescent="0.25">
      <c r="Q33492" s="30"/>
    </row>
    <row r="33493" spans="17:17" x14ac:dyDescent="0.25">
      <c r="Q33493" s="30"/>
    </row>
    <row r="33494" spans="17:17" x14ac:dyDescent="0.25">
      <c r="Q33494" s="30"/>
    </row>
    <row r="33495" spans="17:17" x14ac:dyDescent="0.25">
      <c r="Q33495" s="30"/>
    </row>
    <row r="33496" spans="17:17" x14ac:dyDescent="0.25">
      <c r="Q33496" s="30"/>
    </row>
    <row r="33497" spans="17:17" x14ac:dyDescent="0.25">
      <c r="Q33497" s="30"/>
    </row>
    <row r="33498" spans="17:17" x14ac:dyDescent="0.25">
      <c r="Q33498" s="30"/>
    </row>
    <row r="33499" spans="17:17" x14ac:dyDescent="0.25">
      <c r="Q33499" s="30"/>
    </row>
    <row r="33500" spans="17:17" x14ac:dyDescent="0.25">
      <c r="Q33500" s="30"/>
    </row>
    <row r="33501" spans="17:17" x14ac:dyDescent="0.25">
      <c r="Q33501" s="30"/>
    </row>
    <row r="33502" spans="17:17" x14ac:dyDescent="0.25">
      <c r="Q33502" s="30"/>
    </row>
    <row r="33503" spans="17:17" x14ac:dyDescent="0.25">
      <c r="Q33503" s="30"/>
    </row>
    <row r="33504" spans="17:17" x14ac:dyDescent="0.25">
      <c r="Q33504" s="30"/>
    </row>
    <row r="33505" spans="17:17" x14ac:dyDescent="0.25">
      <c r="Q33505" s="30"/>
    </row>
    <row r="33506" spans="17:17" x14ac:dyDescent="0.25">
      <c r="Q33506" s="30"/>
    </row>
    <row r="33507" spans="17:17" x14ac:dyDescent="0.25">
      <c r="Q33507" s="30"/>
    </row>
    <row r="33508" spans="17:17" x14ac:dyDescent="0.25">
      <c r="Q33508" s="30"/>
    </row>
    <row r="33509" spans="17:17" x14ac:dyDescent="0.25">
      <c r="Q33509" s="30"/>
    </row>
    <row r="33510" spans="17:17" x14ac:dyDescent="0.25">
      <c r="Q33510" s="30"/>
    </row>
    <row r="33511" spans="17:17" x14ac:dyDescent="0.25">
      <c r="Q33511" s="30"/>
    </row>
    <row r="33512" spans="17:17" x14ac:dyDescent="0.25">
      <c r="Q33512" s="30"/>
    </row>
    <row r="33513" spans="17:17" x14ac:dyDescent="0.25">
      <c r="Q33513" s="30"/>
    </row>
    <row r="33514" spans="17:17" x14ac:dyDescent="0.25">
      <c r="Q33514" s="30"/>
    </row>
    <row r="33515" spans="17:17" x14ac:dyDescent="0.25">
      <c r="Q33515" s="30"/>
    </row>
    <row r="33516" spans="17:17" x14ac:dyDescent="0.25">
      <c r="Q33516" s="30"/>
    </row>
    <row r="33517" spans="17:17" x14ac:dyDescent="0.25">
      <c r="Q33517" s="30"/>
    </row>
    <row r="33518" spans="17:17" x14ac:dyDescent="0.25">
      <c r="Q33518" s="30"/>
    </row>
    <row r="33519" spans="17:17" x14ac:dyDescent="0.25">
      <c r="Q33519" s="30"/>
    </row>
    <row r="33520" spans="17:17" x14ac:dyDescent="0.25">
      <c r="Q33520" s="30"/>
    </row>
    <row r="33521" spans="17:17" x14ac:dyDescent="0.25">
      <c r="Q33521" s="30"/>
    </row>
    <row r="33522" spans="17:17" x14ac:dyDescent="0.25">
      <c r="Q33522" s="30"/>
    </row>
    <row r="33523" spans="17:17" x14ac:dyDescent="0.25">
      <c r="Q33523" s="30"/>
    </row>
    <row r="33524" spans="17:17" x14ac:dyDescent="0.25">
      <c r="Q33524" s="30"/>
    </row>
    <row r="33525" spans="17:17" x14ac:dyDescent="0.25">
      <c r="Q33525" s="30"/>
    </row>
    <row r="33526" spans="17:17" x14ac:dyDescent="0.25">
      <c r="Q33526" s="30"/>
    </row>
    <row r="33527" spans="17:17" x14ac:dyDescent="0.25">
      <c r="Q33527" s="30"/>
    </row>
    <row r="33528" spans="17:17" x14ac:dyDescent="0.25">
      <c r="Q33528" s="30"/>
    </row>
    <row r="33529" spans="17:17" x14ac:dyDescent="0.25">
      <c r="Q33529" s="30"/>
    </row>
    <row r="33530" spans="17:17" x14ac:dyDescent="0.25">
      <c r="Q33530" s="30"/>
    </row>
    <row r="33531" spans="17:17" x14ac:dyDescent="0.25">
      <c r="Q33531" s="30"/>
    </row>
    <row r="33532" spans="17:17" x14ac:dyDescent="0.25">
      <c r="Q33532" s="30"/>
    </row>
    <row r="33533" spans="17:17" x14ac:dyDescent="0.25">
      <c r="Q33533" s="30"/>
    </row>
    <row r="33534" spans="17:17" x14ac:dyDescent="0.25">
      <c r="Q33534" s="30"/>
    </row>
    <row r="33535" spans="17:17" x14ac:dyDescent="0.25">
      <c r="Q33535" s="30"/>
    </row>
    <row r="33536" spans="17:17" x14ac:dyDescent="0.25">
      <c r="Q33536" s="30"/>
    </row>
    <row r="33537" spans="17:17" x14ac:dyDescent="0.25">
      <c r="Q33537" s="30"/>
    </row>
    <row r="33538" spans="17:17" x14ac:dyDescent="0.25">
      <c r="Q33538" s="30"/>
    </row>
    <row r="33539" spans="17:17" x14ac:dyDescent="0.25">
      <c r="Q33539" s="30"/>
    </row>
    <row r="33540" spans="17:17" x14ac:dyDescent="0.25">
      <c r="Q33540" s="30"/>
    </row>
    <row r="33541" spans="17:17" x14ac:dyDescent="0.25">
      <c r="Q33541" s="30"/>
    </row>
    <row r="33542" spans="17:17" x14ac:dyDescent="0.25">
      <c r="Q33542" s="30"/>
    </row>
    <row r="33543" spans="17:17" x14ac:dyDescent="0.25">
      <c r="Q33543" s="30"/>
    </row>
    <row r="33544" spans="17:17" x14ac:dyDescent="0.25">
      <c r="Q33544" s="30"/>
    </row>
    <row r="33545" spans="17:17" x14ac:dyDescent="0.25">
      <c r="Q33545" s="30"/>
    </row>
    <row r="33546" spans="17:17" x14ac:dyDescent="0.25">
      <c r="Q33546" s="30"/>
    </row>
    <row r="33547" spans="17:17" x14ac:dyDescent="0.25">
      <c r="Q33547" s="30"/>
    </row>
    <row r="33548" spans="17:17" x14ac:dyDescent="0.25">
      <c r="Q33548" s="30"/>
    </row>
    <row r="33549" spans="17:17" x14ac:dyDescent="0.25">
      <c r="Q33549" s="30"/>
    </row>
    <row r="33550" spans="17:17" x14ac:dyDescent="0.25">
      <c r="Q33550" s="30"/>
    </row>
    <row r="33551" spans="17:17" x14ac:dyDescent="0.25">
      <c r="Q33551" s="30"/>
    </row>
    <row r="33552" spans="17:17" x14ac:dyDescent="0.25">
      <c r="Q33552" s="30"/>
    </row>
    <row r="33553" spans="17:17" x14ac:dyDescent="0.25">
      <c r="Q33553" s="30"/>
    </row>
    <row r="33554" spans="17:17" x14ac:dyDescent="0.25">
      <c r="Q33554" s="30"/>
    </row>
    <row r="33555" spans="17:17" x14ac:dyDescent="0.25">
      <c r="Q33555" s="30"/>
    </row>
    <row r="33556" spans="17:17" x14ac:dyDescent="0.25">
      <c r="Q33556" s="30"/>
    </row>
    <row r="33557" spans="17:17" x14ac:dyDescent="0.25">
      <c r="Q33557" s="30"/>
    </row>
    <row r="33558" spans="17:17" x14ac:dyDescent="0.25">
      <c r="Q33558" s="30"/>
    </row>
    <row r="33559" spans="17:17" x14ac:dyDescent="0.25">
      <c r="Q33559" s="30"/>
    </row>
    <row r="33560" spans="17:17" x14ac:dyDescent="0.25">
      <c r="Q33560" s="30"/>
    </row>
    <row r="33561" spans="17:17" x14ac:dyDescent="0.25">
      <c r="Q33561" s="30"/>
    </row>
    <row r="33562" spans="17:17" x14ac:dyDescent="0.25">
      <c r="Q33562" s="30"/>
    </row>
    <row r="33563" spans="17:17" x14ac:dyDescent="0.25">
      <c r="Q33563" s="30"/>
    </row>
    <row r="33564" spans="17:17" x14ac:dyDescent="0.25">
      <c r="Q33564" s="30"/>
    </row>
    <row r="33565" spans="17:17" x14ac:dyDescent="0.25">
      <c r="Q33565" s="30"/>
    </row>
    <row r="33566" spans="17:17" x14ac:dyDescent="0.25">
      <c r="Q33566" s="30"/>
    </row>
    <row r="33567" spans="17:17" x14ac:dyDescent="0.25">
      <c r="Q33567" s="30"/>
    </row>
    <row r="33568" spans="17:17" x14ac:dyDescent="0.25">
      <c r="Q33568" s="30"/>
    </row>
    <row r="33569" spans="17:17" x14ac:dyDescent="0.25">
      <c r="Q33569" s="30"/>
    </row>
    <row r="33570" spans="17:17" x14ac:dyDescent="0.25">
      <c r="Q33570" s="30"/>
    </row>
    <row r="33571" spans="17:17" x14ac:dyDescent="0.25">
      <c r="Q33571" s="30"/>
    </row>
    <row r="33572" spans="17:17" x14ac:dyDescent="0.25">
      <c r="Q33572" s="30"/>
    </row>
    <row r="33573" spans="17:17" x14ac:dyDescent="0.25">
      <c r="Q33573" s="30"/>
    </row>
    <row r="33574" spans="17:17" x14ac:dyDescent="0.25">
      <c r="Q33574" s="30"/>
    </row>
    <row r="33575" spans="17:17" x14ac:dyDescent="0.25">
      <c r="Q33575" s="30"/>
    </row>
    <row r="33576" spans="17:17" x14ac:dyDescent="0.25">
      <c r="Q33576" s="30"/>
    </row>
    <row r="33577" spans="17:17" x14ac:dyDescent="0.25">
      <c r="Q33577" s="30"/>
    </row>
    <row r="33578" spans="17:17" x14ac:dyDescent="0.25">
      <c r="Q33578" s="30"/>
    </row>
    <row r="33579" spans="17:17" x14ac:dyDescent="0.25">
      <c r="Q33579" s="30"/>
    </row>
    <row r="33580" spans="17:17" x14ac:dyDescent="0.25">
      <c r="Q33580" s="30"/>
    </row>
    <row r="33581" spans="17:17" x14ac:dyDescent="0.25">
      <c r="Q33581" s="30"/>
    </row>
    <row r="33582" spans="17:17" x14ac:dyDescent="0.25">
      <c r="Q33582" s="30"/>
    </row>
    <row r="33583" spans="17:17" x14ac:dyDescent="0.25">
      <c r="Q33583" s="30"/>
    </row>
    <row r="33584" spans="17:17" x14ac:dyDescent="0.25">
      <c r="Q33584" s="30"/>
    </row>
    <row r="33585" spans="17:17" x14ac:dyDescent="0.25">
      <c r="Q33585" s="30"/>
    </row>
    <row r="33586" spans="17:17" x14ac:dyDescent="0.25">
      <c r="Q33586" s="30"/>
    </row>
    <row r="33587" spans="17:17" x14ac:dyDescent="0.25">
      <c r="Q33587" s="30"/>
    </row>
    <row r="33588" spans="17:17" x14ac:dyDescent="0.25">
      <c r="Q33588" s="30"/>
    </row>
    <row r="33589" spans="17:17" x14ac:dyDescent="0.25">
      <c r="Q33589" s="30"/>
    </row>
    <row r="33590" spans="17:17" x14ac:dyDescent="0.25">
      <c r="Q33590" s="30"/>
    </row>
    <row r="33591" spans="17:17" x14ac:dyDescent="0.25">
      <c r="Q33591" s="30"/>
    </row>
    <row r="33592" spans="17:17" x14ac:dyDescent="0.25">
      <c r="Q33592" s="30"/>
    </row>
    <row r="33593" spans="17:17" x14ac:dyDescent="0.25">
      <c r="Q33593" s="30"/>
    </row>
    <row r="33594" spans="17:17" x14ac:dyDescent="0.25">
      <c r="Q33594" s="30"/>
    </row>
    <row r="33595" spans="17:17" x14ac:dyDescent="0.25">
      <c r="Q33595" s="30"/>
    </row>
    <row r="33596" spans="17:17" x14ac:dyDescent="0.25">
      <c r="Q33596" s="30"/>
    </row>
    <row r="33597" spans="17:17" x14ac:dyDescent="0.25">
      <c r="Q33597" s="30"/>
    </row>
    <row r="33598" spans="17:17" x14ac:dyDescent="0.25">
      <c r="Q33598" s="30"/>
    </row>
    <row r="33599" spans="17:17" x14ac:dyDescent="0.25">
      <c r="Q33599" s="30"/>
    </row>
    <row r="33600" spans="17:17" x14ac:dyDescent="0.25">
      <c r="Q33600" s="30"/>
    </row>
    <row r="33601" spans="17:17" x14ac:dyDescent="0.25">
      <c r="Q33601" s="30"/>
    </row>
    <row r="33602" spans="17:17" x14ac:dyDescent="0.25">
      <c r="Q33602" s="30"/>
    </row>
    <row r="33603" spans="17:17" x14ac:dyDescent="0.25">
      <c r="Q33603" s="30"/>
    </row>
    <row r="33604" spans="17:17" x14ac:dyDescent="0.25">
      <c r="Q33604" s="30"/>
    </row>
    <row r="33605" spans="17:17" x14ac:dyDescent="0.25">
      <c r="Q33605" s="30"/>
    </row>
    <row r="33606" spans="17:17" x14ac:dyDescent="0.25">
      <c r="Q33606" s="30"/>
    </row>
    <row r="33607" spans="17:17" x14ac:dyDescent="0.25">
      <c r="Q33607" s="30"/>
    </row>
    <row r="33608" spans="17:17" x14ac:dyDescent="0.25">
      <c r="Q33608" s="30"/>
    </row>
    <row r="33609" spans="17:17" x14ac:dyDescent="0.25">
      <c r="Q33609" s="30"/>
    </row>
    <row r="33610" spans="17:17" x14ac:dyDescent="0.25">
      <c r="Q33610" s="30"/>
    </row>
    <row r="33611" spans="17:17" x14ac:dyDescent="0.25">
      <c r="Q33611" s="30"/>
    </row>
    <row r="33612" spans="17:17" x14ac:dyDescent="0.25">
      <c r="Q33612" s="30"/>
    </row>
    <row r="33613" spans="17:17" x14ac:dyDescent="0.25">
      <c r="Q33613" s="30"/>
    </row>
    <row r="33614" spans="17:17" x14ac:dyDescent="0.25">
      <c r="Q33614" s="30"/>
    </row>
    <row r="33615" spans="17:17" x14ac:dyDescent="0.25">
      <c r="Q33615" s="30"/>
    </row>
    <row r="33616" spans="17:17" x14ac:dyDescent="0.25">
      <c r="Q33616" s="30"/>
    </row>
    <row r="33617" spans="17:17" x14ac:dyDescent="0.25">
      <c r="Q33617" s="30"/>
    </row>
    <row r="33618" spans="17:17" x14ac:dyDescent="0.25">
      <c r="Q33618" s="30"/>
    </row>
    <row r="33619" spans="17:17" x14ac:dyDescent="0.25">
      <c r="Q33619" s="30"/>
    </row>
    <row r="33620" spans="17:17" x14ac:dyDescent="0.25">
      <c r="Q33620" s="30"/>
    </row>
    <row r="33621" spans="17:17" x14ac:dyDescent="0.25">
      <c r="Q33621" s="30"/>
    </row>
    <row r="33622" spans="17:17" x14ac:dyDescent="0.25">
      <c r="Q33622" s="30"/>
    </row>
    <row r="33623" spans="17:17" x14ac:dyDescent="0.25">
      <c r="Q33623" s="30"/>
    </row>
    <row r="33624" spans="17:17" x14ac:dyDescent="0.25">
      <c r="Q33624" s="30"/>
    </row>
    <row r="33625" spans="17:17" x14ac:dyDescent="0.25">
      <c r="Q33625" s="30"/>
    </row>
    <row r="33626" spans="17:17" x14ac:dyDescent="0.25">
      <c r="Q33626" s="30"/>
    </row>
    <row r="33627" spans="17:17" x14ac:dyDescent="0.25">
      <c r="Q33627" s="30"/>
    </row>
    <row r="33628" spans="17:17" x14ac:dyDescent="0.25">
      <c r="Q33628" s="30"/>
    </row>
    <row r="33629" spans="17:17" x14ac:dyDescent="0.25">
      <c r="Q33629" s="30"/>
    </row>
    <row r="33630" spans="17:17" x14ac:dyDescent="0.25">
      <c r="Q33630" s="30"/>
    </row>
    <row r="33631" spans="17:17" x14ac:dyDescent="0.25">
      <c r="Q33631" s="30"/>
    </row>
    <row r="33632" spans="17:17" x14ac:dyDescent="0.25">
      <c r="Q33632" s="30"/>
    </row>
    <row r="33633" spans="17:17" x14ac:dyDescent="0.25">
      <c r="Q33633" s="30"/>
    </row>
    <row r="33634" spans="17:17" x14ac:dyDescent="0.25">
      <c r="Q33634" s="30"/>
    </row>
    <row r="33635" spans="17:17" x14ac:dyDescent="0.25">
      <c r="Q33635" s="30"/>
    </row>
    <row r="33636" spans="17:17" x14ac:dyDescent="0.25">
      <c r="Q33636" s="30"/>
    </row>
    <row r="33637" spans="17:17" x14ac:dyDescent="0.25">
      <c r="Q33637" s="30"/>
    </row>
    <row r="33638" spans="17:17" x14ac:dyDescent="0.25">
      <c r="Q33638" s="30"/>
    </row>
    <row r="33639" spans="17:17" x14ac:dyDescent="0.25">
      <c r="Q33639" s="30"/>
    </row>
    <row r="33640" spans="17:17" x14ac:dyDescent="0.25">
      <c r="Q33640" s="30"/>
    </row>
    <row r="33641" spans="17:17" x14ac:dyDescent="0.25">
      <c r="Q33641" s="30"/>
    </row>
    <row r="33642" spans="17:17" x14ac:dyDescent="0.25">
      <c r="Q33642" s="30"/>
    </row>
    <row r="33643" spans="17:17" x14ac:dyDescent="0.25">
      <c r="Q33643" s="30"/>
    </row>
    <row r="33644" spans="17:17" x14ac:dyDescent="0.25">
      <c r="Q33644" s="30"/>
    </row>
    <row r="33645" spans="17:17" x14ac:dyDescent="0.25">
      <c r="Q33645" s="30"/>
    </row>
    <row r="33646" spans="17:17" x14ac:dyDescent="0.25">
      <c r="Q33646" s="30"/>
    </row>
    <row r="33647" spans="17:17" x14ac:dyDescent="0.25">
      <c r="Q33647" s="30"/>
    </row>
    <row r="33648" spans="17:17" x14ac:dyDescent="0.25">
      <c r="Q33648" s="30"/>
    </row>
    <row r="33649" spans="17:17" x14ac:dyDescent="0.25">
      <c r="Q33649" s="30"/>
    </row>
    <row r="33650" spans="17:17" x14ac:dyDescent="0.25">
      <c r="Q33650" s="30"/>
    </row>
    <row r="33651" spans="17:17" x14ac:dyDescent="0.25">
      <c r="Q33651" s="30"/>
    </row>
    <row r="33652" spans="17:17" x14ac:dyDescent="0.25">
      <c r="Q33652" s="30"/>
    </row>
    <row r="33653" spans="17:17" x14ac:dyDescent="0.25">
      <c r="Q33653" s="30"/>
    </row>
    <row r="33654" spans="17:17" x14ac:dyDescent="0.25">
      <c r="Q33654" s="30"/>
    </row>
    <row r="33655" spans="17:17" x14ac:dyDescent="0.25">
      <c r="Q33655" s="30"/>
    </row>
    <row r="33656" spans="17:17" x14ac:dyDescent="0.25">
      <c r="Q33656" s="30"/>
    </row>
    <row r="33657" spans="17:17" x14ac:dyDescent="0.25">
      <c r="Q33657" s="30"/>
    </row>
    <row r="33658" spans="17:17" x14ac:dyDescent="0.25">
      <c r="Q33658" s="30"/>
    </row>
    <row r="33659" spans="17:17" x14ac:dyDescent="0.25">
      <c r="Q33659" s="30"/>
    </row>
    <row r="33660" spans="17:17" x14ac:dyDescent="0.25">
      <c r="Q33660" s="30"/>
    </row>
    <row r="33661" spans="17:17" x14ac:dyDescent="0.25">
      <c r="Q33661" s="30"/>
    </row>
    <row r="33662" spans="17:17" x14ac:dyDescent="0.25">
      <c r="Q33662" s="30"/>
    </row>
    <row r="33663" spans="17:17" x14ac:dyDescent="0.25">
      <c r="Q33663" s="30"/>
    </row>
    <row r="33664" spans="17:17" x14ac:dyDescent="0.25">
      <c r="Q33664" s="30"/>
    </row>
    <row r="33665" spans="17:17" x14ac:dyDescent="0.25">
      <c r="Q33665" s="30"/>
    </row>
    <row r="33666" spans="17:17" x14ac:dyDescent="0.25">
      <c r="Q33666" s="30"/>
    </row>
    <row r="33667" spans="17:17" x14ac:dyDescent="0.25">
      <c r="Q33667" s="30"/>
    </row>
    <row r="33668" spans="17:17" x14ac:dyDescent="0.25">
      <c r="Q33668" s="30"/>
    </row>
    <row r="33669" spans="17:17" x14ac:dyDescent="0.25">
      <c r="Q33669" s="30"/>
    </row>
    <row r="33670" spans="17:17" x14ac:dyDescent="0.25">
      <c r="Q33670" s="30"/>
    </row>
    <row r="33671" spans="17:17" x14ac:dyDescent="0.25">
      <c r="Q33671" s="30"/>
    </row>
    <row r="33672" spans="17:17" x14ac:dyDescent="0.25">
      <c r="Q33672" s="30"/>
    </row>
    <row r="33673" spans="17:17" x14ac:dyDescent="0.25">
      <c r="Q33673" s="30"/>
    </row>
    <row r="33674" spans="17:17" x14ac:dyDescent="0.25">
      <c r="Q33674" s="30"/>
    </row>
    <row r="33675" spans="17:17" x14ac:dyDescent="0.25">
      <c r="Q33675" s="30"/>
    </row>
    <row r="33676" spans="17:17" x14ac:dyDescent="0.25">
      <c r="Q33676" s="30"/>
    </row>
    <row r="33677" spans="17:17" x14ac:dyDescent="0.25">
      <c r="Q33677" s="30"/>
    </row>
    <row r="33678" spans="17:17" x14ac:dyDescent="0.25">
      <c r="Q33678" s="30"/>
    </row>
    <row r="33679" spans="17:17" x14ac:dyDescent="0.25">
      <c r="Q33679" s="30"/>
    </row>
    <row r="33680" spans="17:17" x14ac:dyDescent="0.25">
      <c r="Q33680" s="30"/>
    </row>
    <row r="33681" spans="17:17" x14ac:dyDescent="0.25">
      <c r="Q33681" s="30"/>
    </row>
    <row r="33682" spans="17:17" x14ac:dyDescent="0.25">
      <c r="Q33682" s="30"/>
    </row>
    <row r="33683" spans="17:17" x14ac:dyDescent="0.25">
      <c r="Q33683" s="30"/>
    </row>
    <row r="33684" spans="17:17" x14ac:dyDescent="0.25">
      <c r="Q33684" s="30"/>
    </row>
    <row r="33685" spans="17:17" x14ac:dyDescent="0.25">
      <c r="Q33685" s="30"/>
    </row>
    <row r="33686" spans="17:17" x14ac:dyDescent="0.25">
      <c r="Q33686" s="30"/>
    </row>
    <row r="33687" spans="17:17" x14ac:dyDescent="0.25">
      <c r="Q33687" s="30"/>
    </row>
    <row r="33688" spans="17:17" x14ac:dyDescent="0.25">
      <c r="Q33688" s="30"/>
    </row>
    <row r="33689" spans="17:17" x14ac:dyDescent="0.25">
      <c r="Q33689" s="30"/>
    </row>
    <row r="33690" spans="17:17" x14ac:dyDescent="0.25">
      <c r="Q33690" s="30"/>
    </row>
    <row r="33691" spans="17:17" x14ac:dyDescent="0.25">
      <c r="Q33691" s="30"/>
    </row>
    <row r="33692" spans="17:17" x14ac:dyDescent="0.25">
      <c r="Q33692" s="30"/>
    </row>
    <row r="33693" spans="17:17" x14ac:dyDescent="0.25">
      <c r="Q33693" s="30"/>
    </row>
    <row r="33694" spans="17:17" x14ac:dyDescent="0.25">
      <c r="Q33694" s="30"/>
    </row>
    <row r="33695" spans="17:17" x14ac:dyDescent="0.25">
      <c r="Q33695" s="30"/>
    </row>
    <row r="33696" spans="17:17" x14ac:dyDescent="0.25">
      <c r="Q33696" s="30"/>
    </row>
    <row r="33697" spans="17:17" x14ac:dyDescent="0.25">
      <c r="Q33697" s="30"/>
    </row>
    <row r="33698" spans="17:17" x14ac:dyDescent="0.25">
      <c r="Q33698" s="30"/>
    </row>
    <row r="33699" spans="17:17" x14ac:dyDescent="0.25">
      <c r="Q33699" s="30"/>
    </row>
    <row r="33700" spans="17:17" x14ac:dyDescent="0.25">
      <c r="Q33700" s="30"/>
    </row>
    <row r="33701" spans="17:17" x14ac:dyDescent="0.25">
      <c r="Q33701" s="30"/>
    </row>
    <row r="33702" spans="17:17" x14ac:dyDescent="0.25">
      <c r="Q33702" s="30"/>
    </row>
    <row r="33703" spans="17:17" x14ac:dyDescent="0.25">
      <c r="Q33703" s="30"/>
    </row>
    <row r="33704" spans="17:17" x14ac:dyDescent="0.25">
      <c r="Q33704" s="30"/>
    </row>
    <row r="33705" spans="17:17" x14ac:dyDescent="0.25">
      <c r="Q33705" s="30"/>
    </row>
    <row r="33706" spans="17:17" x14ac:dyDescent="0.25">
      <c r="Q33706" s="30"/>
    </row>
    <row r="33707" spans="17:17" x14ac:dyDescent="0.25">
      <c r="Q33707" s="30"/>
    </row>
    <row r="33708" spans="17:17" x14ac:dyDescent="0.25">
      <c r="Q33708" s="30"/>
    </row>
    <row r="33709" spans="17:17" x14ac:dyDescent="0.25">
      <c r="Q33709" s="30"/>
    </row>
    <row r="33710" spans="17:17" x14ac:dyDescent="0.25">
      <c r="Q33710" s="30"/>
    </row>
    <row r="33711" spans="17:17" x14ac:dyDescent="0.25">
      <c r="Q33711" s="30"/>
    </row>
    <row r="33712" spans="17:17" x14ac:dyDescent="0.25">
      <c r="Q33712" s="30"/>
    </row>
    <row r="33713" spans="17:17" x14ac:dyDescent="0.25">
      <c r="Q33713" s="30"/>
    </row>
    <row r="33714" spans="17:17" x14ac:dyDescent="0.25">
      <c r="Q33714" s="30"/>
    </row>
    <row r="33715" spans="17:17" x14ac:dyDescent="0.25">
      <c r="Q33715" s="30"/>
    </row>
    <row r="33716" spans="17:17" x14ac:dyDescent="0.25">
      <c r="Q33716" s="30"/>
    </row>
    <row r="33717" spans="17:17" x14ac:dyDescent="0.25">
      <c r="Q33717" s="30"/>
    </row>
    <row r="33718" spans="17:17" x14ac:dyDescent="0.25">
      <c r="Q33718" s="30"/>
    </row>
    <row r="33719" spans="17:17" x14ac:dyDescent="0.25">
      <c r="Q33719" s="30"/>
    </row>
    <row r="33720" spans="17:17" x14ac:dyDescent="0.25">
      <c r="Q33720" s="30"/>
    </row>
    <row r="33721" spans="17:17" x14ac:dyDescent="0.25">
      <c r="Q33721" s="30"/>
    </row>
    <row r="33722" spans="17:17" x14ac:dyDescent="0.25">
      <c r="Q33722" s="30"/>
    </row>
    <row r="33723" spans="17:17" x14ac:dyDescent="0.25">
      <c r="Q33723" s="30"/>
    </row>
    <row r="33724" spans="17:17" x14ac:dyDescent="0.25">
      <c r="Q33724" s="30"/>
    </row>
    <row r="33725" spans="17:17" x14ac:dyDescent="0.25">
      <c r="Q33725" s="30"/>
    </row>
    <row r="33726" spans="17:17" x14ac:dyDescent="0.25">
      <c r="Q33726" s="30"/>
    </row>
    <row r="33727" spans="17:17" x14ac:dyDescent="0.25">
      <c r="Q33727" s="30"/>
    </row>
    <row r="33728" spans="17:17" x14ac:dyDescent="0.25">
      <c r="Q33728" s="30"/>
    </row>
    <row r="33729" spans="17:17" x14ac:dyDescent="0.25">
      <c r="Q33729" s="30"/>
    </row>
    <row r="33730" spans="17:17" x14ac:dyDescent="0.25">
      <c r="Q33730" s="30"/>
    </row>
    <row r="33731" spans="17:17" x14ac:dyDescent="0.25">
      <c r="Q33731" s="30"/>
    </row>
    <row r="33732" spans="17:17" x14ac:dyDescent="0.25">
      <c r="Q33732" s="30"/>
    </row>
    <row r="33733" spans="17:17" x14ac:dyDescent="0.25">
      <c r="Q33733" s="30"/>
    </row>
    <row r="33734" spans="17:17" x14ac:dyDescent="0.25">
      <c r="Q33734" s="30"/>
    </row>
    <row r="33735" spans="17:17" x14ac:dyDescent="0.25">
      <c r="Q33735" s="30"/>
    </row>
    <row r="33736" spans="17:17" x14ac:dyDescent="0.25">
      <c r="Q33736" s="30"/>
    </row>
    <row r="33737" spans="17:17" x14ac:dyDescent="0.25">
      <c r="Q33737" s="30"/>
    </row>
    <row r="33738" spans="17:17" x14ac:dyDescent="0.25">
      <c r="Q33738" s="30"/>
    </row>
    <row r="33739" spans="17:17" x14ac:dyDescent="0.25">
      <c r="Q33739" s="30"/>
    </row>
    <row r="33740" spans="17:17" x14ac:dyDescent="0.25">
      <c r="Q33740" s="30"/>
    </row>
    <row r="33741" spans="17:17" x14ac:dyDescent="0.25">
      <c r="Q33741" s="30"/>
    </row>
    <row r="33742" spans="17:17" x14ac:dyDescent="0.25">
      <c r="Q33742" s="30"/>
    </row>
    <row r="33743" spans="17:17" x14ac:dyDescent="0.25">
      <c r="Q33743" s="30"/>
    </row>
    <row r="33744" spans="17:17" x14ac:dyDescent="0.25">
      <c r="Q33744" s="30"/>
    </row>
    <row r="33745" spans="17:17" x14ac:dyDescent="0.25">
      <c r="Q33745" s="30"/>
    </row>
    <row r="33746" spans="17:17" x14ac:dyDescent="0.25">
      <c r="Q33746" s="30"/>
    </row>
    <row r="33747" spans="17:17" x14ac:dyDescent="0.25">
      <c r="Q33747" s="30"/>
    </row>
    <row r="33748" spans="17:17" x14ac:dyDescent="0.25">
      <c r="Q33748" s="30"/>
    </row>
    <row r="33749" spans="17:17" x14ac:dyDescent="0.25">
      <c r="Q33749" s="30"/>
    </row>
    <row r="33750" spans="17:17" x14ac:dyDescent="0.25">
      <c r="Q33750" s="30"/>
    </row>
    <row r="33751" spans="17:17" x14ac:dyDescent="0.25">
      <c r="Q33751" s="30"/>
    </row>
    <row r="33752" spans="17:17" x14ac:dyDescent="0.25">
      <c r="Q33752" s="30"/>
    </row>
    <row r="33753" spans="17:17" x14ac:dyDescent="0.25">
      <c r="Q33753" s="30"/>
    </row>
    <row r="33754" spans="17:17" x14ac:dyDescent="0.25">
      <c r="Q33754" s="30"/>
    </row>
    <row r="33755" spans="17:17" x14ac:dyDescent="0.25">
      <c r="Q33755" s="30"/>
    </row>
    <row r="33756" spans="17:17" x14ac:dyDescent="0.25">
      <c r="Q33756" s="30"/>
    </row>
    <row r="33757" spans="17:17" x14ac:dyDescent="0.25">
      <c r="Q33757" s="30"/>
    </row>
    <row r="33758" spans="17:17" x14ac:dyDescent="0.25">
      <c r="Q33758" s="30"/>
    </row>
    <row r="33759" spans="17:17" x14ac:dyDescent="0.25">
      <c r="Q33759" s="30"/>
    </row>
    <row r="33760" spans="17:17" x14ac:dyDescent="0.25">
      <c r="Q33760" s="30"/>
    </row>
    <row r="33761" spans="17:17" x14ac:dyDescent="0.25">
      <c r="Q33761" s="30"/>
    </row>
    <row r="33762" spans="17:17" x14ac:dyDescent="0.25">
      <c r="Q33762" s="30"/>
    </row>
    <row r="33763" spans="17:17" x14ac:dyDescent="0.25">
      <c r="Q33763" s="30"/>
    </row>
    <row r="33764" spans="17:17" x14ac:dyDescent="0.25">
      <c r="Q33764" s="30"/>
    </row>
    <row r="33765" spans="17:17" x14ac:dyDescent="0.25">
      <c r="Q33765" s="30"/>
    </row>
    <row r="33766" spans="17:17" x14ac:dyDescent="0.25">
      <c r="Q33766" s="30"/>
    </row>
    <row r="33767" spans="17:17" x14ac:dyDescent="0.25">
      <c r="Q33767" s="30"/>
    </row>
    <row r="33768" spans="17:17" x14ac:dyDescent="0.25">
      <c r="Q33768" s="30"/>
    </row>
    <row r="33769" spans="17:17" x14ac:dyDescent="0.25">
      <c r="Q33769" s="30"/>
    </row>
    <row r="33770" spans="17:17" x14ac:dyDescent="0.25">
      <c r="Q33770" s="30"/>
    </row>
    <row r="33771" spans="17:17" x14ac:dyDescent="0.25">
      <c r="Q33771" s="30"/>
    </row>
    <row r="33772" spans="17:17" x14ac:dyDescent="0.25">
      <c r="Q33772" s="30"/>
    </row>
    <row r="33773" spans="17:17" x14ac:dyDescent="0.25">
      <c r="Q33773" s="30"/>
    </row>
    <row r="33774" spans="17:17" x14ac:dyDescent="0.25">
      <c r="Q33774" s="30"/>
    </row>
    <row r="33775" spans="17:17" x14ac:dyDescent="0.25">
      <c r="Q33775" s="30"/>
    </row>
    <row r="33776" spans="17:17" x14ac:dyDescent="0.25">
      <c r="Q33776" s="30"/>
    </row>
    <row r="33777" spans="17:17" x14ac:dyDescent="0.25">
      <c r="Q33777" s="30"/>
    </row>
    <row r="33778" spans="17:17" x14ac:dyDescent="0.25">
      <c r="Q33778" s="30"/>
    </row>
    <row r="33779" spans="17:17" x14ac:dyDescent="0.25">
      <c r="Q33779" s="30"/>
    </row>
    <row r="33780" spans="17:17" x14ac:dyDescent="0.25">
      <c r="Q33780" s="30"/>
    </row>
    <row r="33781" spans="17:17" x14ac:dyDescent="0.25">
      <c r="Q33781" s="30"/>
    </row>
    <row r="33782" spans="17:17" x14ac:dyDescent="0.25">
      <c r="Q33782" s="30"/>
    </row>
    <row r="33783" spans="17:17" x14ac:dyDescent="0.25">
      <c r="Q33783" s="30"/>
    </row>
    <row r="33784" spans="17:17" x14ac:dyDescent="0.25">
      <c r="Q33784" s="30"/>
    </row>
    <row r="33785" spans="17:17" x14ac:dyDescent="0.25">
      <c r="Q33785" s="30"/>
    </row>
    <row r="33786" spans="17:17" x14ac:dyDescent="0.25">
      <c r="Q33786" s="30"/>
    </row>
    <row r="33787" spans="17:17" x14ac:dyDescent="0.25">
      <c r="Q33787" s="30"/>
    </row>
    <row r="33788" spans="17:17" x14ac:dyDescent="0.25">
      <c r="Q33788" s="30"/>
    </row>
    <row r="33789" spans="17:17" x14ac:dyDescent="0.25">
      <c r="Q33789" s="30"/>
    </row>
    <row r="33790" spans="17:17" x14ac:dyDescent="0.25">
      <c r="Q33790" s="30"/>
    </row>
    <row r="33791" spans="17:17" x14ac:dyDescent="0.25">
      <c r="Q33791" s="30"/>
    </row>
    <row r="33792" spans="17:17" x14ac:dyDescent="0.25">
      <c r="Q33792" s="30"/>
    </row>
    <row r="33793" spans="17:17" x14ac:dyDescent="0.25">
      <c r="Q33793" s="30"/>
    </row>
    <row r="33794" spans="17:17" x14ac:dyDescent="0.25">
      <c r="Q33794" s="30"/>
    </row>
    <row r="33795" spans="17:17" x14ac:dyDescent="0.25">
      <c r="Q33795" s="30"/>
    </row>
    <row r="33796" spans="17:17" x14ac:dyDescent="0.25">
      <c r="Q33796" s="30"/>
    </row>
    <row r="33797" spans="17:17" x14ac:dyDescent="0.25">
      <c r="Q33797" s="30"/>
    </row>
    <row r="33798" spans="17:17" x14ac:dyDescent="0.25">
      <c r="Q33798" s="30"/>
    </row>
    <row r="33799" spans="17:17" x14ac:dyDescent="0.25">
      <c r="Q33799" s="30"/>
    </row>
    <row r="33800" spans="17:17" x14ac:dyDescent="0.25">
      <c r="Q33800" s="30"/>
    </row>
    <row r="33801" spans="17:17" x14ac:dyDescent="0.25">
      <c r="Q33801" s="30"/>
    </row>
    <row r="33802" spans="17:17" x14ac:dyDescent="0.25">
      <c r="Q33802" s="30"/>
    </row>
    <row r="33803" spans="17:17" x14ac:dyDescent="0.25">
      <c r="Q33803" s="30"/>
    </row>
    <row r="33804" spans="17:17" x14ac:dyDescent="0.25">
      <c r="Q33804" s="30"/>
    </row>
    <row r="33805" spans="17:17" x14ac:dyDescent="0.25">
      <c r="Q33805" s="30"/>
    </row>
    <row r="33806" spans="17:17" x14ac:dyDescent="0.25">
      <c r="Q33806" s="30"/>
    </row>
    <row r="33807" spans="17:17" x14ac:dyDescent="0.25">
      <c r="Q33807" s="30"/>
    </row>
    <row r="33808" spans="17:17" x14ac:dyDescent="0.25">
      <c r="Q33808" s="30"/>
    </row>
    <row r="33809" spans="17:17" x14ac:dyDescent="0.25">
      <c r="Q33809" s="30"/>
    </row>
    <row r="33810" spans="17:17" x14ac:dyDescent="0.25">
      <c r="Q33810" s="30"/>
    </row>
    <row r="33811" spans="17:17" x14ac:dyDescent="0.25">
      <c r="Q33811" s="30"/>
    </row>
    <row r="33812" spans="17:17" x14ac:dyDescent="0.25">
      <c r="Q33812" s="30"/>
    </row>
    <row r="33813" spans="17:17" x14ac:dyDescent="0.25">
      <c r="Q33813" s="30"/>
    </row>
    <row r="33814" spans="17:17" x14ac:dyDescent="0.25">
      <c r="Q33814" s="30"/>
    </row>
    <row r="33815" spans="17:17" x14ac:dyDescent="0.25">
      <c r="Q33815" s="30"/>
    </row>
    <row r="33816" spans="17:17" x14ac:dyDescent="0.25">
      <c r="Q33816" s="30"/>
    </row>
    <row r="33817" spans="17:17" x14ac:dyDescent="0.25">
      <c r="Q33817" s="30"/>
    </row>
    <row r="33818" spans="17:17" x14ac:dyDescent="0.25">
      <c r="Q33818" s="30"/>
    </row>
    <row r="33819" spans="17:17" x14ac:dyDescent="0.25">
      <c r="Q33819" s="30"/>
    </row>
    <row r="33820" spans="17:17" x14ac:dyDescent="0.25">
      <c r="Q33820" s="30"/>
    </row>
    <row r="33821" spans="17:17" x14ac:dyDescent="0.25">
      <c r="Q33821" s="30"/>
    </row>
    <row r="33822" spans="17:17" x14ac:dyDescent="0.25">
      <c r="Q33822" s="30"/>
    </row>
    <row r="33823" spans="17:17" x14ac:dyDescent="0.25">
      <c r="Q33823" s="30"/>
    </row>
    <row r="33824" spans="17:17" x14ac:dyDescent="0.25">
      <c r="Q33824" s="30"/>
    </row>
    <row r="33825" spans="17:17" x14ac:dyDescent="0.25">
      <c r="Q33825" s="30"/>
    </row>
    <row r="33826" spans="17:17" x14ac:dyDescent="0.25">
      <c r="Q33826" s="30"/>
    </row>
    <row r="33827" spans="17:17" x14ac:dyDescent="0.25">
      <c r="Q33827" s="30"/>
    </row>
    <row r="33828" spans="17:17" x14ac:dyDescent="0.25">
      <c r="Q33828" s="30"/>
    </row>
    <row r="33829" spans="17:17" x14ac:dyDescent="0.25">
      <c r="Q33829" s="30"/>
    </row>
    <row r="33830" spans="17:17" x14ac:dyDescent="0.25">
      <c r="Q33830" s="30"/>
    </row>
    <row r="33831" spans="17:17" x14ac:dyDescent="0.25">
      <c r="Q33831" s="30"/>
    </row>
    <row r="33832" spans="17:17" x14ac:dyDescent="0.25">
      <c r="Q33832" s="30"/>
    </row>
    <row r="33833" spans="17:17" x14ac:dyDescent="0.25">
      <c r="Q33833" s="30"/>
    </row>
    <row r="33834" spans="17:17" x14ac:dyDescent="0.25">
      <c r="Q33834" s="30"/>
    </row>
    <row r="33835" spans="17:17" x14ac:dyDescent="0.25">
      <c r="Q33835" s="30"/>
    </row>
    <row r="33836" spans="17:17" x14ac:dyDescent="0.25">
      <c r="Q33836" s="30"/>
    </row>
    <row r="33837" spans="17:17" x14ac:dyDescent="0.25">
      <c r="Q33837" s="30"/>
    </row>
    <row r="33838" spans="17:17" x14ac:dyDescent="0.25">
      <c r="Q33838" s="30"/>
    </row>
    <row r="33839" spans="17:17" x14ac:dyDescent="0.25">
      <c r="Q33839" s="30"/>
    </row>
    <row r="33840" spans="17:17" x14ac:dyDescent="0.25">
      <c r="Q33840" s="30"/>
    </row>
    <row r="33841" spans="17:17" x14ac:dyDescent="0.25">
      <c r="Q33841" s="30"/>
    </row>
    <row r="33842" spans="17:17" x14ac:dyDescent="0.25">
      <c r="Q33842" s="30"/>
    </row>
    <row r="33843" spans="17:17" x14ac:dyDescent="0.25">
      <c r="Q33843" s="30"/>
    </row>
    <row r="33844" spans="17:17" x14ac:dyDescent="0.25">
      <c r="Q33844" s="30"/>
    </row>
    <row r="33845" spans="17:17" x14ac:dyDescent="0.25">
      <c r="Q33845" s="30"/>
    </row>
    <row r="33846" spans="17:17" x14ac:dyDescent="0.25">
      <c r="Q33846" s="30"/>
    </row>
    <row r="33847" spans="17:17" x14ac:dyDescent="0.25">
      <c r="Q33847" s="30"/>
    </row>
    <row r="33848" spans="17:17" x14ac:dyDescent="0.25">
      <c r="Q33848" s="30"/>
    </row>
    <row r="33849" spans="17:17" x14ac:dyDescent="0.25">
      <c r="Q33849" s="30"/>
    </row>
    <row r="33850" spans="17:17" x14ac:dyDescent="0.25">
      <c r="Q33850" s="30"/>
    </row>
    <row r="33851" spans="17:17" x14ac:dyDescent="0.25">
      <c r="Q33851" s="30"/>
    </row>
    <row r="33852" spans="17:17" x14ac:dyDescent="0.25">
      <c r="Q33852" s="30"/>
    </row>
    <row r="33853" spans="17:17" x14ac:dyDescent="0.25">
      <c r="Q33853" s="30"/>
    </row>
    <row r="33854" spans="17:17" x14ac:dyDescent="0.25">
      <c r="Q33854" s="30"/>
    </row>
    <row r="33855" spans="17:17" x14ac:dyDescent="0.25">
      <c r="Q33855" s="30"/>
    </row>
    <row r="33856" spans="17:17" x14ac:dyDescent="0.25">
      <c r="Q33856" s="30"/>
    </row>
    <row r="33857" spans="17:17" x14ac:dyDescent="0.25">
      <c r="Q33857" s="30"/>
    </row>
    <row r="33858" spans="17:17" x14ac:dyDescent="0.25">
      <c r="Q33858" s="30"/>
    </row>
    <row r="33859" spans="17:17" x14ac:dyDescent="0.25">
      <c r="Q33859" s="30"/>
    </row>
    <row r="33860" spans="17:17" x14ac:dyDescent="0.25">
      <c r="Q33860" s="30"/>
    </row>
    <row r="33861" spans="17:17" x14ac:dyDescent="0.25">
      <c r="Q33861" s="30"/>
    </row>
    <row r="33862" spans="17:17" x14ac:dyDescent="0.25">
      <c r="Q33862" s="30"/>
    </row>
    <row r="33863" spans="17:17" x14ac:dyDescent="0.25">
      <c r="Q33863" s="30"/>
    </row>
    <row r="33864" spans="17:17" x14ac:dyDescent="0.25">
      <c r="Q33864" s="30"/>
    </row>
    <row r="33865" spans="17:17" x14ac:dyDescent="0.25">
      <c r="Q33865" s="30"/>
    </row>
    <row r="33866" spans="17:17" x14ac:dyDescent="0.25">
      <c r="Q33866" s="30"/>
    </row>
    <row r="33867" spans="17:17" x14ac:dyDescent="0.25">
      <c r="Q33867" s="30"/>
    </row>
    <row r="33868" spans="17:17" x14ac:dyDescent="0.25">
      <c r="Q33868" s="30"/>
    </row>
    <row r="33869" spans="17:17" x14ac:dyDescent="0.25">
      <c r="Q33869" s="30"/>
    </row>
    <row r="33870" spans="17:17" x14ac:dyDescent="0.25">
      <c r="Q33870" s="30"/>
    </row>
    <row r="33871" spans="17:17" x14ac:dyDescent="0.25">
      <c r="Q33871" s="30"/>
    </row>
    <row r="33872" spans="17:17" x14ac:dyDescent="0.25">
      <c r="Q33872" s="30"/>
    </row>
    <row r="33873" spans="17:17" x14ac:dyDescent="0.25">
      <c r="Q33873" s="30"/>
    </row>
    <row r="33874" spans="17:17" x14ac:dyDescent="0.25">
      <c r="Q33874" s="30"/>
    </row>
    <row r="33875" spans="17:17" x14ac:dyDescent="0.25">
      <c r="Q33875" s="30"/>
    </row>
    <row r="33876" spans="17:17" x14ac:dyDescent="0.25">
      <c r="Q33876" s="30"/>
    </row>
    <row r="33877" spans="17:17" x14ac:dyDescent="0.25">
      <c r="Q33877" s="30"/>
    </row>
    <row r="33878" spans="17:17" x14ac:dyDescent="0.25">
      <c r="Q33878" s="30"/>
    </row>
    <row r="33879" spans="17:17" x14ac:dyDescent="0.25">
      <c r="Q33879" s="30"/>
    </row>
    <row r="33880" spans="17:17" x14ac:dyDescent="0.25">
      <c r="Q33880" s="30"/>
    </row>
    <row r="33881" spans="17:17" x14ac:dyDescent="0.25">
      <c r="Q33881" s="30"/>
    </row>
    <row r="33882" spans="17:17" x14ac:dyDescent="0.25">
      <c r="Q33882" s="30"/>
    </row>
    <row r="33883" spans="17:17" x14ac:dyDescent="0.25">
      <c r="Q33883" s="30"/>
    </row>
    <row r="33884" spans="17:17" x14ac:dyDescent="0.25">
      <c r="Q33884" s="30"/>
    </row>
    <row r="33885" spans="17:17" x14ac:dyDescent="0.25">
      <c r="Q33885" s="30"/>
    </row>
    <row r="33886" spans="17:17" x14ac:dyDescent="0.25">
      <c r="Q33886" s="30"/>
    </row>
    <row r="33887" spans="17:17" x14ac:dyDescent="0.25">
      <c r="Q33887" s="30"/>
    </row>
    <row r="33888" spans="17:17" x14ac:dyDescent="0.25">
      <c r="Q33888" s="30"/>
    </row>
    <row r="33889" spans="17:17" x14ac:dyDescent="0.25">
      <c r="Q33889" s="30"/>
    </row>
    <row r="33890" spans="17:17" x14ac:dyDescent="0.25">
      <c r="Q33890" s="30"/>
    </row>
    <row r="33891" spans="17:17" x14ac:dyDescent="0.25">
      <c r="Q33891" s="30"/>
    </row>
    <row r="33892" spans="17:17" x14ac:dyDescent="0.25">
      <c r="Q33892" s="30"/>
    </row>
    <row r="33893" spans="17:17" x14ac:dyDescent="0.25">
      <c r="Q33893" s="30"/>
    </row>
    <row r="33894" spans="17:17" x14ac:dyDescent="0.25">
      <c r="Q33894" s="30"/>
    </row>
    <row r="33895" spans="17:17" x14ac:dyDescent="0.25">
      <c r="Q33895" s="30"/>
    </row>
    <row r="33896" spans="17:17" x14ac:dyDescent="0.25">
      <c r="Q33896" s="30"/>
    </row>
    <row r="33897" spans="17:17" x14ac:dyDescent="0.25">
      <c r="Q33897" s="30"/>
    </row>
    <row r="33898" spans="17:17" x14ac:dyDescent="0.25">
      <c r="Q33898" s="30"/>
    </row>
    <row r="33899" spans="17:17" x14ac:dyDescent="0.25">
      <c r="Q33899" s="30"/>
    </row>
    <row r="33900" spans="17:17" x14ac:dyDescent="0.25">
      <c r="Q33900" s="30"/>
    </row>
    <row r="33901" spans="17:17" x14ac:dyDescent="0.25">
      <c r="Q33901" s="30"/>
    </row>
    <row r="33902" spans="17:17" x14ac:dyDescent="0.25">
      <c r="Q33902" s="30"/>
    </row>
    <row r="33903" spans="17:17" x14ac:dyDescent="0.25">
      <c r="Q33903" s="30"/>
    </row>
    <row r="33904" spans="17:17" x14ac:dyDescent="0.25">
      <c r="Q33904" s="30"/>
    </row>
    <row r="33905" spans="17:17" x14ac:dyDescent="0.25">
      <c r="Q33905" s="30"/>
    </row>
    <row r="33906" spans="17:17" x14ac:dyDescent="0.25">
      <c r="Q33906" s="30"/>
    </row>
    <row r="33907" spans="17:17" x14ac:dyDescent="0.25">
      <c r="Q33907" s="30"/>
    </row>
    <row r="33908" spans="17:17" x14ac:dyDescent="0.25">
      <c r="Q33908" s="30"/>
    </row>
    <row r="33909" spans="17:17" x14ac:dyDescent="0.25">
      <c r="Q33909" s="30"/>
    </row>
    <row r="33910" spans="17:17" x14ac:dyDescent="0.25">
      <c r="Q33910" s="30"/>
    </row>
    <row r="33911" spans="17:17" x14ac:dyDescent="0.25">
      <c r="Q33911" s="30"/>
    </row>
    <row r="33912" spans="17:17" x14ac:dyDescent="0.25">
      <c r="Q33912" s="30"/>
    </row>
    <row r="33913" spans="17:17" x14ac:dyDescent="0.25">
      <c r="Q33913" s="30"/>
    </row>
    <row r="33914" spans="17:17" x14ac:dyDescent="0.25">
      <c r="Q33914" s="30"/>
    </row>
    <row r="33915" spans="17:17" x14ac:dyDescent="0.25">
      <c r="Q33915" s="30"/>
    </row>
    <row r="33916" spans="17:17" x14ac:dyDescent="0.25">
      <c r="Q33916" s="30"/>
    </row>
    <row r="33917" spans="17:17" x14ac:dyDescent="0.25">
      <c r="Q33917" s="30"/>
    </row>
    <row r="33918" spans="17:17" x14ac:dyDescent="0.25">
      <c r="Q33918" s="30"/>
    </row>
    <row r="33919" spans="17:17" x14ac:dyDescent="0.25">
      <c r="Q33919" s="30"/>
    </row>
    <row r="33920" spans="17:17" x14ac:dyDescent="0.25">
      <c r="Q33920" s="30"/>
    </row>
    <row r="33921" spans="17:17" x14ac:dyDescent="0.25">
      <c r="Q33921" s="30"/>
    </row>
    <row r="33922" spans="17:17" x14ac:dyDescent="0.25">
      <c r="Q33922" s="30"/>
    </row>
    <row r="33923" spans="17:17" x14ac:dyDescent="0.25">
      <c r="Q33923" s="30"/>
    </row>
    <row r="33924" spans="17:17" x14ac:dyDescent="0.25">
      <c r="Q33924" s="30"/>
    </row>
    <row r="33925" spans="17:17" x14ac:dyDescent="0.25">
      <c r="Q33925" s="30"/>
    </row>
    <row r="33926" spans="17:17" x14ac:dyDescent="0.25">
      <c r="Q33926" s="30"/>
    </row>
    <row r="33927" spans="17:17" x14ac:dyDescent="0.25">
      <c r="Q33927" s="30"/>
    </row>
    <row r="33928" spans="17:17" x14ac:dyDescent="0.25">
      <c r="Q33928" s="30"/>
    </row>
    <row r="33929" spans="17:17" x14ac:dyDescent="0.25">
      <c r="Q33929" s="30"/>
    </row>
    <row r="33930" spans="17:17" x14ac:dyDescent="0.25">
      <c r="Q33930" s="30"/>
    </row>
    <row r="33931" spans="17:17" x14ac:dyDescent="0.25">
      <c r="Q33931" s="30"/>
    </row>
    <row r="33932" spans="17:17" x14ac:dyDescent="0.25">
      <c r="Q33932" s="30"/>
    </row>
    <row r="33933" spans="17:17" x14ac:dyDescent="0.25">
      <c r="Q33933" s="30"/>
    </row>
    <row r="33934" spans="17:17" x14ac:dyDescent="0.25">
      <c r="Q33934" s="30"/>
    </row>
    <row r="33935" spans="17:17" x14ac:dyDescent="0.25">
      <c r="Q33935" s="30"/>
    </row>
    <row r="33936" spans="17:17" x14ac:dyDescent="0.25">
      <c r="Q33936" s="30"/>
    </row>
    <row r="33937" spans="17:17" x14ac:dyDescent="0.25">
      <c r="Q33937" s="30"/>
    </row>
    <row r="33938" spans="17:17" x14ac:dyDescent="0.25">
      <c r="Q33938" s="30"/>
    </row>
    <row r="33939" spans="17:17" x14ac:dyDescent="0.25">
      <c r="Q33939" s="30"/>
    </row>
    <row r="33940" spans="17:17" x14ac:dyDescent="0.25">
      <c r="Q33940" s="30"/>
    </row>
    <row r="33941" spans="17:17" x14ac:dyDescent="0.25">
      <c r="Q33941" s="30"/>
    </row>
    <row r="33942" spans="17:17" x14ac:dyDescent="0.25">
      <c r="Q33942" s="30"/>
    </row>
    <row r="33943" spans="17:17" x14ac:dyDescent="0.25">
      <c r="Q33943" s="30"/>
    </row>
    <row r="33944" spans="17:17" x14ac:dyDescent="0.25">
      <c r="Q33944" s="30"/>
    </row>
    <row r="33945" spans="17:17" x14ac:dyDescent="0.25">
      <c r="Q33945" s="30"/>
    </row>
    <row r="33946" spans="17:17" x14ac:dyDescent="0.25">
      <c r="Q33946" s="30"/>
    </row>
    <row r="33947" spans="17:17" x14ac:dyDescent="0.25">
      <c r="Q33947" s="30"/>
    </row>
    <row r="33948" spans="17:17" x14ac:dyDescent="0.25">
      <c r="Q33948" s="30"/>
    </row>
    <row r="33949" spans="17:17" x14ac:dyDescent="0.25">
      <c r="Q33949" s="30"/>
    </row>
    <row r="33950" spans="17:17" x14ac:dyDescent="0.25">
      <c r="Q33950" s="30"/>
    </row>
    <row r="33951" spans="17:17" x14ac:dyDescent="0.25">
      <c r="Q33951" s="30"/>
    </row>
    <row r="33952" spans="17:17" x14ac:dyDescent="0.25">
      <c r="Q33952" s="30"/>
    </row>
    <row r="33953" spans="17:17" x14ac:dyDescent="0.25">
      <c r="Q33953" s="30"/>
    </row>
    <row r="33954" spans="17:17" x14ac:dyDescent="0.25">
      <c r="Q33954" s="30"/>
    </row>
    <row r="33955" spans="17:17" x14ac:dyDescent="0.25">
      <c r="Q33955" s="30"/>
    </row>
    <row r="33956" spans="17:17" x14ac:dyDescent="0.25">
      <c r="Q33956" s="30"/>
    </row>
    <row r="33957" spans="17:17" x14ac:dyDescent="0.25">
      <c r="Q33957" s="30"/>
    </row>
    <row r="33958" spans="17:17" x14ac:dyDescent="0.25">
      <c r="Q33958" s="30"/>
    </row>
    <row r="33959" spans="17:17" x14ac:dyDescent="0.25">
      <c r="Q33959" s="30"/>
    </row>
    <row r="33960" spans="17:17" x14ac:dyDescent="0.25">
      <c r="Q33960" s="30"/>
    </row>
    <row r="33961" spans="17:17" x14ac:dyDescent="0.25">
      <c r="Q33961" s="30"/>
    </row>
    <row r="33962" spans="17:17" x14ac:dyDescent="0.25">
      <c r="Q33962" s="30"/>
    </row>
    <row r="33963" spans="17:17" x14ac:dyDescent="0.25">
      <c r="Q33963" s="30"/>
    </row>
    <row r="33964" spans="17:17" x14ac:dyDescent="0.25">
      <c r="Q33964" s="30"/>
    </row>
    <row r="33965" spans="17:17" x14ac:dyDescent="0.25">
      <c r="Q33965" s="30"/>
    </row>
    <row r="33966" spans="17:17" x14ac:dyDescent="0.25">
      <c r="Q33966" s="30"/>
    </row>
    <row r="33967" spans="17:17" x14ac:dyDescent="0.25">
      <c r="Q33967" s="30"/>
    </row>
    <row r="33968" spans="17:17" x14ac:dyDescent="0.25">
      <c r="Q33968" s="30"/>
    </row>
    <row r="33969" spans="17:17" x14ac:dyDescent="0.25">
      <c r="Q33969" s="30"/>
    </row>
    <row r="33970" spans="17:17" x14ac:dyDescent="0.25">
      <c r="Q33970" s="30"/>
    </row>
    <row r="33971" spans="17:17" x14ac:dyDescent="0.25">
      <c r="Q33971" s="30"/>
    </row>
    <row r="33972" spans="17:17" x14ac:dyDescent="0.25">
      <c r="Q33972" s="30"/>
    </row>
    <row r="33973" spans="17:17" x14ac:dyDescent="0.25">
      <c r="Q33973" s="30"/>
    </row>
    <row r="33974" spans="17:17" x14ac:dyDescent="0.25">
      <c r="Q33974" s="30"/>
    </row>
    <row r="33975" spans="17:17" x14ac:dyDescent="0.25">
      <c r="Q33975" s="30"/>
    </row>
    <row r="33976" spans="17:17" x14ac:dyDescent="0.25">
      <c r="Q33976" s="30"/>
    </row>
    <row r="33977" spans="17:17" x14ac:dyDescent="0.25">
      <c r="Q33977" s="30"/>
    </row>
    <row r="33978" spans="17:17" x14ac:dyDescent="0.25">
      <c r="Q33978" s="30"/>
    </row>
    <row r="33979" spans="17:17" x14ac:dyDescent="0.25">
      <c r="Q33979" s="30"/>
    </row>
    <row r="33980" spans="17:17" x14ac:dyDescent="0.25">
      <c r="Q33980" s="30"/>
    </row>
    <row r="33981" spans="17:17" x14ac:dyDescent="0.25">
      <c r="Q33981" s="30"/>
    </row>
    <row r="33982" spans="17:17" x14ac:dyDescent="0.25">
      <c r="Q33982" s="30"/>
    </row>
    <row r="33983" spans="17:17" x14ac:dyDescent="0.25">
      <c r="Q33983" s="30"/>
    </row>
    <row r="33984" spans="17:17" x14ac:dyDescent="0.25">
      <c r="Q33984" s="30"/>
    </row>
    <row r="33985" spans="17:17" x14ac:dyDescent="0.25">
      <c r="Q33985" s="30"/>
    </row>
    <row r="33986" spans="17:17" x14ac:dyDescent="0.25">
      <c r="Q33986" s="30"/>
    </row>
    <row r="33987" spans="17:17" x14ac:dyDescent="0.25">
      <c r="Q33987" s="30"/>
    </row>
    <row r="33988" spans="17:17" x14ac:dyDescent="0.25">
      <c r="Q33988" s="30"/>
    </row>
    <row r="33989" spans="17:17" x14ac:dyDescent="0.25">
      <c r="Q33989" s="30"/>
    </row>
    <row r="33990" spans="17:17" x14ac:dyDescent="0.25">
      <c r="Q33990" s="30"/>
    </row>
    <row r="33991" spans="17:17" x14ac:dyDescent="0.25">
      <c r="Q33991" s="30"/>
    </row>
    <row r="33992" spans="17:17" x14ac:dyDescent="0.25">
      <c r="Q33992" s="30"/>
    </row>
    <row r="33993" spans="17:17" x14ac:dyDescent="0.25">
      <c r="Q33993" s="30"/>
    </row>
    <row r="33994" spans="17:17" x14ac:dyDescent="0.25">
      <c r="Q33994" s="30"/>
    </row>
    <row r="33995" spans="17:17" x14ac:dyDescent="0.25">
      <c r="Q33995" s="30"/>
    </row>
    <row r="33996" spans="17:17" x14ac:dyDescent="0.25">
      <c r="Q33996" s="30"/>
    </row>
    <row r="33997" spans="17:17" x14ac:dyDescent="0.25">
      <c r="Q33997" s="30"/>
    </row>
    <row r="33998" spans="17:17" x14ac:dyDescent="0.25">
      <c r="Q33998" s="30"/>
    </row>
    <row r="33999" spans="17:17" x14ac:dyDescent="0.25">
      <c r="Q33999" s="30"/>
    </row>
    <row r="34000" spans="17:17" x14ac:dyDescent="0.25">
      <c r="Q34000" s="30"/>
    </row>
    <row r="34001" spans="17:17" x14ac:dyDescent="0.25">
      <c r="Q34001" s="30"/>
    </row>
    <row r="34002" spans="17:17" x14ac:dyDescent="0.25">
      <c r="Q34002" s="30"/>
    </row>
    <row r="34003" spans="17:17" x14ac:dyDescent="0.25">
      <c r="Q34003" s="30"/>
    </row>
    <row r="34004" spans="17:17" x14ac:dyDescent="0.25">
      <c r="Q34004" s="30"/>
    </row>
    <row r="34005" spans="17:17" x14ac:dyDescent="0.25">
      <c r="Q34005" s="30"/>
    </row>
    <row r="34006" spans="17:17" x14ac:dyDescent="0.25">
      <c r="Q34006" s="30"/>
    </row>
    <row r="34007" spans="17:17" x14ac:dyDescent="0.25">
      <c r="Q34007" s="30"/>
    </row>
    <row r="34008" spans="17:17" x14ac:dyDescent="0.25">
      <c r="Q34008" s="30"/>
    </row>
    <row r="34009" spans="17:17" x14ac:dyDescent="0.25">
      <c r="Q34009" s="30"/>
    </row>
    <row r="34010" spans="17:17" x14ac:dyDescent="0.25">
      <c r="Q34010" s="30"/>
    </row>
    <row r="34011" spans="17:17" x14ac:dyDescent="0.25">
      <c r="Q34011" s="30"/>
    </row>
    <row r="34012" spans="17:17" x14ac:dyDescent="0.25">
      <c r="Q34012" s="30"/>
    </row>
    <row r="34013" spans="17:17" x14ac:dyDescent="0.25">
      <c r="Q34013" s="30"/>
    </row>
    <row r="34014" spans="17:17" x14ac:dyDescent="0.25">
      <c r="Q34014" s="30"/>
    </row>
    <row r="34015" spans="17:17" x14ac:dyDescent="0.25">
      <c r="Q34015" s="30"/>
    </row>
    <row r="34016" spans="17:17" x14ac:dyDescent="0.25">
      <c r="Q34016" s="30"/>
    </row>
    <row r="34017" spans="17:17" x14ac:dyDescent="0.25">
      <c r="Q34017" s="30"/>
    </row>
    <row r="34018" spans="17:17" x14ac:dyDescent="0.25">
      <c r="Q34018" s="30"/>
    </row>
    <row r="34019" spans="17:17" x14ac:dyDescent="0.25">
      <c r="Q34019" s="30"/>
    </row>
    <row r="34020" spans="17:17" x14ac:dyDescent="0.25">
      <c r="Q34020" s="30"/>
    </row>
    <row r="34021" spans="17:17" x14ac:dyDescent="0.25">
      <c r="Q34021" s="30"/>
    </row>
    <row r="34022" spans="17:17" x14ac:dyDescent="0.25">
      <c r="Q34022" s="30"/>
    </row>
    <row r="34023" spans="17:17" x14ac:dyDescent="0.25">
      <c r="Q34023" s="30"/>
    </row>
    <row r="34024" spans="17:17" x14ac:dyDescent="0.25">
      <c r="Q34024" s="30"/>
    </row>
    <row r="34025" spans="17:17" x14ac:dyDescent="0.25">
      <c r="Q34025" s="30"/>
    </row>
    <row r="34026" spans="17:17" x14ac:dyDescent="0.25">
      <c r="Q34026" s="30"/>
    </row>
    <row r="34027" spans="17:17" x14ac:dyDescent="0.25">
      <c r="Q34027" s="30"/>
    </row>
    <row r="34028" spans="17:17" x14ac:dyDescent="0.25">
      <c r="Q34028" s="30"/>
    </row>
    <row r="34029" spans="17:17" x14ac:dyDescent="0.25">
      <c r="Q34029" s="30"/>
    </row>
    <row r="34030" spans="17:17" x14ac:dyDescent="0.25">
      <c r="Q34030" s="30"/>
    </row>
    <row r="34031" spans="17:17" x14ac:dyDescent="0.25">
      <c r="Q34031" s="30"/>
    </row>
    <row r="34032" spans="17:17" x14ac:dyDescent="0.25">
      <c r="Q34032" s="30"/>
    </row>
    <row r="34033" spans="17:17" x14ac:dyDescent="0.25">
      <c r="Q34033" s="30"/>
    </row>
    <row r="34034" spans="17:17" x14ac:dyDescent="0.25">
      <c r="Q34034" s="30"/>
    </row>
    <row r="34035" spans="17:17" x14ac:dyDescent="0.25">
      <c r="Q34035" s="30"/>
    </row>
    <row r="34036" spans="17:17" x14ac:dyDescent="0.25">
      <c r="Q34036" s="30"/>
    </row>
    <row r="34037" spans="17:17" x14ac:dyDescent="0.25">
      <c r="Q34037" s="30"/>
    </row>
    <row r="34038" spans="17:17" x14ac:dyDescent="0.25">
      <c r="Q34038" s="30"/>
    </row>
    <row r="34039" spans="17:17" x14ac:dyDescent="0.25">
      <c r="Q34039" s="30"/>
    </row>
    <row r="34040" spans="17:17" x14ac:dyDescent="0.25">
      <c r="Q34040" s="30"/>
    </row>
    <row r="34041" spans="17:17" x14ac:dyDescent="0.25">
      <c r="Q34041" s="30"/>
    </row>
    <row r="34042" spans="17:17" x14ac:dyDescent="0.25">
      <c r="Q34042" s="30"/>
    </row>
    <row r="34043" spans="17:17" x14ac:dyDescent="0.25">
      <c r="Q34043" s="30"/>
    </row>
    <row r="34044" spans="17:17" x14ac:dyDescent="0.25">
      <c r="Q34044" s="30"/>
    </row>
    <row r="34045" spans="17:17" x14ac:dyDescent="0.25">
      <c r="Q34045" s="30"/>
    </row>
    <row r="34046" spans="17:17" x14ac:dyDescent="0.25">
      <c r="Q34046" s="30"/>
    </row>
    <row r="34047" spans="17:17" x14ac:dyDescent="0.25">
      <c r="Q34047" s="30"/>
    </row>
    <row r="34048" spans="17:17" x14ac:dyDescent="0.25">
      <c r="Q34048" s="30"/>
    </row>
    <row r="34049" spans="17:17" x14ac:dyDescent="0.25">
      <c r="Q34049" s="30"/>
    </row>
    <row r="34050" spans="17:17" x14ac:dyDescent="0.25">
      <c r="Q34050" s="30"/>
    </row>
    <row r="34051" spans="17:17" x14ac:dyDescent="0.25">
      <c r="Q34051" s="30"/>
    </row>
    <row r="34052" spans="17:17" x14ac:dyDescent="0.25">
      <c r="Q34052" s="30"/>
    </row>
    <row r="34053" spans="17:17" x14ac:dyDescent="0.25">
      <c r="Q34053" s="30"/>
    </row>
    <row r="34054" spans="17:17" x14ac:dyDescent="0.25">
      <c r="Q34054" s="30"/>
    </row>
    <row r="34055" spans="17:17" x14ac:dyDescent="0.25">
      <c r="Q34055" s="30"/>
    </row>
    <row r="34056" spans="17:17" x14ac:dyDescent="0.25">
      <c r="Q34056" s="30"/>
    </row>
    <row r="34057" spans="17:17" x14ac:dyDescent="0.25">
      <c r="Q34057" s="30"/>
    </row>
    <row r="34058" spans="17:17" x14ac:dyDescent="0.25">
      <c r="Q34058" s="30"/>
    </row>
    <row r="34059" spans="17:17" x14ac:dyDescent="0.25">
      <c r="Q34059" s="30"/>
    </row>
    <row r="34060" spans="17:17" x14ac:dyDescent="0.25">
      <c r="Q34060" s="30"/>
    </row>
    <row r="34061" spans="17:17" x14ac:dyDescent="0.25">
      <c r="Q34061" s="30"/>
    </row>
    <row r="34062" spans="17:17" x14ac:dyDescent="0.25">
      <c r="Q34062" s="30"/>
    </row>
    <row r="34063" spans="17:17" x14ac:dyDescent="0.25">
      <c r="Q34063" s="30"/>
    </row>
    <row r="34064" spans="17:17" x14ac:dyDescent="0.25">
      <c r="Q34064" s="30"/>
    </row>
    <row r="34065" spans="17:17" x14ac:dyDescent="0.25">
      <c r="Q34065" s="30"/>
    </row>
    <row r="34066" spans="17:17" x14ac:dyDescent="0.25">
      <c r="Q34066" s="30"/>
    </row>
    <row r="34067" spans="17:17" x14ac:dyDescent="0.25">
      <c r="Q34067" s="30"/>
    </row>
    <row r="34068" spans="17:17" x14ac:dyDescent="0.25">
      <c r="Q34068" s="30"/>
    </row>
    <row r="34069" spans="17:17" x14ac:dyDescent="0.25">
      <c r="Q34069" s="30"/>
    </row>
    <row r="34070" spans="17:17" x14ac:dyDescent="0.25">
      <c r="Q34070" s="30"/>
    </row>
    <row r="34071" spans="17:17" x14ac:dyDescent="0.25">
      <c r="Q34071" s="30"/>
    </row>
    <row r="34072" spans="17:17" x14ac:dyDescent="0.25">
      <c r="Q34072" s="30"/>
    </row>
    <row r="34073" spans="17:17" x14ac:dyDescent="0.25">
      <c r="Q34073" s="30"/>
    </row>
    <row r="34074" spans="17:17" x14ac:dyDescent="0.25">
      <c r="Q34074" s="30"/>
    </row>
    <row r="34075" spans="17:17" x14ac:dyDescent="0.25">
      <c r="Q34075" s="30"/>
    </row>
    <row r="34076" spans="17:17" x14ac:dyDescent="0.25">
      <c r="Q34076" s="30"/>
    </row>
    <row r="34077" spans="17:17" x14ac:dyDescent="0.25">
      <c r="Q34077" s="30"/>
    </row>
    <row r="34078" spans="17:17" x14ac:dyDescent="0.25">
      <c r="Q34078" s="30"/>
    </row>
    <row r="34079" spans="17:17" x14ac:dyDescent="0.25">
      <c r="Q34079" s="30"/>
    </row>
    <row r="34080" spans="17:17" x14ac:dyDescent="0.25">
      <c r="Q34080" s="30"/>
    </row>
    <row r="34081" spans="17:17" x14ac:dyDescent="0.25">
      <c r="Q34081" s="30"/>
    </row>
    <row r="34082" spans="17:17" x14ac:dyDescent="0.25">
      <c r="Q34082" s="30"/>
    </row>
    <row r="34083" spans="17:17" x14ac:dyDescent="0.25">
      <c r="Q34083" s="30"/>
    </row>
    <row r="34084" spans="17:17" x14ac:dyDescent="0.25">
      <c r="Q34084" s="30"/>
    </row>
    <row r="34085" spans="17:17" x14ac:dyDescent="0.25">
      <c r="Q34085" s="30"/>
    </row>
    <row r="34086" spans="17:17" x14ac:dyDescent="0.25">
      <c r="Q34086" s="30"/>
    </row>
    <row r="34087" spans="17:17" x14ac:dyDescent="0.25">
      <c r="Q34087" s="30"/>
    </row>
    <row r="34088" spans="17:17" x14ac:dyDescent="0.25">
      <c r="Q34088" s="30"/>
    </row>
    <row r="34089" spans="17:17" x14ac:dyDescent="0.25">
      <c r="Q34089" s="30"/>
    </row>
    <row r="34090" spans="17:17" x14ac:dyDescent="0.25">
      <c r="Q34090" s="30"/>
    </row>
    <row r="34091" spans="17:17" x14ac:dyDescent="0.25">
      <c r="Q34091" s="30"/>
    </row>
    <row r="34092" spans="17:17" x14ac:dyDescent="0.25">
      <c r="Q34092" s="30"/>
    </row>
    <row r="34093" spans="17:17" x14ac:dyDescent="0.25">
      <c r="Q34093" s="30"/>
    </row>
    <row r="34094" spans="17:17" x14ac:dyDescent="0.25">
      <c r="Q34094" s="30"/>
    </row>
    <row r="34095" spans="17:17" x14ac:dyDescent="0.25">
      <c r="Q34095" s="30"/>
    </row>
    <row r="34096" spans="17:17" x14ac:dyDescent="0.25">
      <c r="Q34096" s="30"/>
    </row>
    <row r="34097" spans="17:17" x14ac:dyDescent="0.25">
      <c r="Q34097" s="30"/>
    </row>
    <row r="34098" spans="17:17" x14ac:dyDescent="0.25">
      <c r="Q34098" s="30"/>
    </row>
    <row r="34099" spans="17:17" x14ac:dyDescent="0.25">
      <c r="Q34099" s="30"/>
    </row>
    <row r="34100" spans="17:17" x14ac:dyDescent="0.25">
      <c r="Q34100" s="30"/>
    </row>
    <row r="34101" spans="17:17" x14ac:dyDescent="0.25">
      <c r="Q34101" s="30"/>
    </row>
    <row r="34102" spans="17:17" x14ac:dyDescent="0.25">
      <c r="Q34102" s="30"/>
    </row>
    <row r="34103" spans="17:17" x14ac:dyDescent="0.25">
      <c r="Q34103" s="30"/>
    </row>
    <row r="34104" spans="17:17" x14ac:dyDescent="0.25">
      <c r="Q34104" s="30"/>
    </row>
    <row r="34105" spans="17:17" x14ac:dyDescent="0.25">
      <c r="Q34105" s="30"/>
    </row>
    <row r="34106" spans="17:17" x14ac:dyDescent="0.25">
      <c r="Q34106" s="30"/>
    </row>
    <row r="34107" spans="17:17" x14ac:dyDescent="0.25">
      <c r="Q34107" s="30"/>
    </row>
    <row r="34108" spans="17:17" x14ac:dyDescent="0.25">
      <c r="Q34108" s="30"/>
    </row>
    <row r="34109" spans="17:17" x14ac:dyDescent="0.25">
      <c r="Q34109" s="30"/>
    </row>
    <row r="34110" spans="17:17" x14ac:dyDescent="0.25">
      <c r="Q34110" s="30"/>
    </row>
    <row r="34111" spans="17:17" x14ac:dyDescent="0.25">
      <c r="Q34111" s="30"/>
    </row>
    <row r="34112" spans="17:17" x14ac:dyDescent="0.25">
      <c r="Q34112" s="30"/>
    </row>
    <row r="34113" spans="17:17" x14ac:dyDescent="0.25">
      <c r="Q34113" s="30"/>
    </row>
    <row r="34114" spans="17:17" x14ac:dyDescent="0.25">
      <c r="Q34114" s="30"/>
    </row>
    <row r="34115" spans="17:17" x14ac:dyDescent="0.25">
      <c r="Q34115" s="30"/>
    </row>
    <row r="34116" spans="17:17" x14ac:dyDescent="0.25">
      <c r="Q34116" s="30"/>
    </row>
    <row r="34117" spans="17:17" x14ac:dyDescent="0.25">
      <c r="Q34117" s="30"/>
    </row>
    <row r="34118" spans="17:17" x14ac:dyDescent="0.25">
      <c r="Q34118" s="30"/>
    </row>
    <row r="34119" spans="17:17" x14ac:dyDescent="0.25">
      <c r="Q34119" s="30"/>
    </row>
    <row r="34120" spans="17:17" x14ac:dyDescent="0.25">
      <c r="Q34120" s="30"/>
    </row>
    <row r="34121" spans="17:17" x14ac:dyDescent="0.25">
      <c r="Q34121" s="30"/>
    </row>
    <row r="34122" spans="17:17" x14ac:dyDescent="0.25">
      <c r="Q34122" s="30"/>
    </row>
    <row r="34123" spans="17:17" x14ac:dyDescent="0.25">
      <c r="Q34123" s="30"/>
    </row>
    <row r="34124" spans="17:17" x14ac:dyDescent="0.25">
      <c r="Q34124" s="30"/>
    </row>
    <row r="34125" spans="17:17" x14ac:dyDescent="0.25">
      <c r="Q34125" s="30"/>
    </row>
    <row r="34126" spans="17:17" x14ac:dyDescent="0.25">
      <c r="Q34126" s="30"/>
    </row>
    <row r="34127" spans="17:17" x14ac:dyDescent="0.25">
      <c r="Q34127" s="30"/>
    </row>
    <row r="34128" spans="17:17" x14ac:dyDescent="0.25">
      <c r="Q34128" s="30"/>
    </row>
    <row r="34129" spans="17:17" x14ac:dyDescent="0.25">
      <c r="Q34129" s="30"/>
    </row>
    <row r="34130" spans="17:17" x14ac:dyDescent="0.25">
      <c r="Q34130" s="30"/>
    </row>
    <row r="34131" spans="17:17" x14ac:dyDescent="0.25">
      <c r="Q34131" s="30"/>
    </row>
    <row r="34132" spans="17:17" x14ac:dyDescent="0.25">
      <c r="Q34132" s="30"/>
    </row>
    <row r="34133" spans="17:17" x14ac:dyDescent="0.25">
      <c r="Q34133" s="30"/>
    </row>
    <row r="34134" spans="17:17" x14ac:dyDescent="0.25">
      <c r="Q34134" s="30"/>
    </row>
    <row r="34135" spans="17:17" x14ac:dyDescent="0.25">
      <c r="Q34135" s="30"/>
    </row>
    <row r="34136" spans="17:17" x14ac:dyDescent="0.25">
      <c r="Q34136" s="30"/>
    </row>
    <row r="34137" spans="17:17" x14ac:dyDescent="0.25">
      <c r="Q34137" s="30"/>
    </row>
    <row r="34138" spans="17:17" x14ac:dyDescent="0.25">
      <c r="Q34138" s="30"/>
    </row>
    <row r="34139" spans="17:17" x14ac:dyDescent="0.25">
      <c r="Q34139" s="30"/>
    </row>
    <row r="34140" spans="17:17" x14ac:dyDescent="0.25">
      <c r="Q34140" s="30"/>
    </row>
    <row r="34141" spans="17:17" x14ac:dyDescent="0.25">
      <c r="Q34141" s="30"/>
    </row>
    <row r="34142" spans="17:17" x14ac:dyDescent="0.25">
      <c r="Q34142" s="30"/>
    </row>
    <row r="34143" spans="17:17" x14ac:dyDescent="0.25">
      <c r="Q34143" s="30"/>
    </row>
    <row r="34144" spans="17:17" x14ac:dyDescent="0.25">
      <c r="Q34144" s="30"/>
    </row>
    <row r="34145" spans="17:17" x14ac:dyDescent="0.25">
      <c r="Q34145" s="30"/>
    </row>
    <row r="34146" spans="17:17" x14ac:dyDescent="0.25">
      <c r="Q34146" s="30"/>
    </row>
    <row r="34147" spans="17:17" x14ac:dyDescent="0.25">
      <c r="Q34147" s="30"/>
    </row>
    <row r="34148" spans="17:17" x14ac:dyDescent="0.25">
      <c r="Q34148" s="30"/>
    </row>
    <row r="34149" spans="17:17" x14ac:dyDescent="0.25">
      <c r="Q34149" s="30"/>
    </row>
    <row r="34150" spans="17:17" x14ac:dyDescent="0.25">
      <c r="Q34150" s="30"/>
    </row>
    <row r="34151" spans="17:17" x14ac:dyDescent="0.25">
      <c r="Q34151" s="30"/>
    </row>
    <row r="34152" spans="17:17" x14ac:dyDescent="0.25">
      <c r="Q34152" s="30"/>
    </row>
    <row r="34153" spans="17:17" x14ac:dyDescent="0.25">
      <c r="Q34153" s="30"/>
    </row>
    <row r="34154" spans="17:17" x14ac:dyDescent="0.25">
      <c r="Q34154" s="30"/>
    </row>
    <row r="34155" spans="17:17" x14ac:dyDescent="0.25">
      <c r="Q34155" s="30"/>
    </row>
    <row r="34156" spans="17:17" x14ac:dyDescent="0.25">
      <c r="Q34156" s="30"/>
    </row>
    <row r="34157" spans="17:17" x14ac:dyDescent="0.25">
      <c r="Q34157" s="30"/>
    </row>
    <row r="34158" spans="17:17" x14ac:dyDescent="0.25">
      <c r="Q34158" s="30"/>
    </row>
    <row r="34159" spans="17:17" x14ac:dyDescent="0.25">
      <c r="Q34159" s="30"/>
    </row>
    <row r="34160" spans="17:17" x14ac:dyDescent="0.25">
      <c r="Q34160" s="30"/>
    </row>
    <row r="34161" spans="17:17" x14ac:dyDescent="0.25">
      <c r="Q34161" s="30"/>
    </row>
    <row r="34162" spans="17:17" x14ac:dyDescent="0.25">
      <c r="Q34162" s="30"/>
    </row>
    <row r="34163" spans="17:17" x14ac:dyDescent="0.25">
      <c r="Q34163" s="30"/>
    </row>
    <row r="34164" spans="17:17" x14ac:dyDescent="0.25">
      <c r="Q34164" s="30"/>
    </row>
    <row r="34165" spans="17:17" x14ac:dyDescent="0.25">
      <c r="Q34165" s="30"/>
    </row>
    <row r="34166" spans="17:17" x14ac:dyDescent="0.25">
      <c r="Q34166" s="30"/>
    </row>
    <row r="34167" spans="17:17" x14ac:dyDescent="0.25">
      <c r="Q34167" s="30"/>
    </row>
    <row r="34168" spans="17:17" x14ac:dyDescent="0.25">
      <c r="Q34168" s="30"/>
    </row>
    <row r="34169" spans="17:17" x14ac:dyDescent="0.25">
      <c r="Q34169" s="30"/>
    </row>
    <row r="34170" spans="17:17" x14ac:dyDescent="0.25">
      <c r="Q34170" s="30"/>
    </row>
    <row r="34171" spans="17:17" x14ac:dyDescent="0.25">
      <c r="Q34171" s="30"/>
    </row>
    <row r="34172" spans="17:17" x14ac:dyDescent="0.25">
      <c r="Q34172" s="30"/>
    </row>
    <row r="34173" spans="17:17" x14ac:dyDescent="0.25">
      <c r="Q34173" s="30"/>
    </row>
    <row r="34174" spans="17:17" x14ac:dyDescent="0.25">
      <c r="Q34174" s="30"/>
    </row>
    <row r="34175" spans="17:17" x14ac:dyDescent="0.25">
      <c r="Q34175" s="30"/>
    </row>
    <row r="34176" spans="17:17" x14ac:dyDescent="0.25">
      <c r="Q34176" s="30"/>
    </row>
    <row r="34177" spans="17:17" x14ac:dyDescent="0.25">
      <c r="Q34177" s="30"/>
    </row>
    <row r="34178" spans="17:17" x14ac:dyDescent="0.25">
      <c r="Q34178" s="30"/>
    </row>
    <row r="34179" spans="17:17" x14ac:dyDescent="0.25">
      <c r="Q34179" s="30"/>
    </row>
    <row r="34180" spans="17:17" x14ac:dyDescent="0.25">
      <c r="Q34180" s="30"/>
    </row>
    <row r="34181" spans="17:17" x14ac:dyDescent="0.25">
      <c r="Q34181" s="30"/>
    </row>
    <row r="34182" spans="17:17" x14ac:dyDescent="0.25">
      <c r="Q34182" s="30"/>
    </row>
    <row r="34183" spans="17:17" x14ac:dyDescent="0.25">
      <c r="Q34183" s="30"/>
    </row>
    <row r="34184" spans="17:17" x14ac:dyDescent="0.25">
      <c r="Q34184" s="30"/>
    </row>
    <row r="34185" spans="17:17" x14ac:dyDescent="0.25">
      <c r="Q34185" s="30"/>
    </row>
    <row r="34186" spans="17:17" x14ac:dyDescent="0.25">
      <c r="Q34186" s="30"/>
    </row>
    <row r="34187" spans="17:17" x14ac:dyDescent="0.25">
      <c r="Q34187" s="30"/>
    </row>
    <row r="34188" spans="17:17" x14ac:dyDescent="0.25">
      <c r="Q34188" s="30"/>
    </row>
    <row r="34189" spans="17:17" x14ac:dyDescent="0.25">
      <c r="Q34189" s="30"/>
    </row>
    <row r="34190" spans="17:17" x14ac:dyDescent="0.25">
      <c r="Q34190" s="30"/>
    </row>
    <row r="34191" spans="17:17" x14ac:dyDescent="0.25">
      <c r="Q34191" s="30"/>
    </row>
    <row r="34192" spans="17:17" x14ac:dyDescent="0.25">
      <c r="Q34192" s="30"/>
    </row>
    <row r="34193" spans="17:17" x14ac:dyDescent="0.25">
      <c r="Q34193" s="30"/>
    </row>
    <row r="34194" spans="17:17" x14ac:dyDescent="0.25">
      <c r="Q34194" s="30"/>
    </row>
    <row r="34195" spans="17:17" x14ac:dyDescent="0.25">
      <c r="Q34195" s="30"/>
    </row>
    <row r="34196" spans="17:17" x14ac:dyDescent="0.25">
      <c r="Q34196" s="30"/>
    </row>
    <row r="34197" spans="17:17" x14ac:dyDescent="0.25">
      <c r="Q34197" s="30"/>
    </row>
    <row r="34198" spans="17:17" x14ac:dyDescent="0.25">
      <c r="Q34198" s="30"/>
    </row>
    <row r="34199" spans="17:17" x14ac:dyDescent="0.25">
      <c r="Q34199" s="30"/>
    </row>
    <row r="34200" spans="17:17" x14ac:dyDescent="0.25">
      <c r="Q34200" s="30"/>
    </row>
    <row r="34201" spans="17:17" x14ac:dyDescent="0.25">
      <c r="Q34201" s="30"/>
    </row>
    <row r="34202" spans="17:17" x14ac:dyDescent="0.25">
      <c r="Q34202" s="30"/>
    </row>
    <row r="34203" spans="17:17" x14ac:dyDescent="0.25">
      <c r="Q34203" s="30"/>
    </row>
    <row r="34204" spans="17:17" x14ac:dyDescent="0.25">
      <c r="Q34204" s="30"/>
    </row>
    <row r="34205" spans="17:17" x14ac:dyDescent="0.25">
      <c r="Q34205" s="30"/>
    </row>
    <row r="34206" spans="17:17" x14ac:dyDescent="0.25">
      <c r="Q34206" s="30"/>
    </row>
    <row r="34207" spans="17:17" x14ac:dyDescent="0.25">
      <c r="Q34207" s="30"/>
    </row>
    <row r="34208" spans="17:17" x14ac:dyDescent="0.25">
      <c r="Q34208" s="30"/>
    </row>
    <row r="34209" spans="17:17" x14ac:dyDescent="0.25">
      <c r="Q34209" s="30"/>
    </row>
    <row r="34210" spans="17:17" x14ac:dyDescent="0.25">
      <c r="Q34210" s="30"/>
    </row>
    <row r="34211" spans="17:17" x14ac:dyDescent="0.25">
      <c r="Q34211" s="30"/>
    </row>
    <row r="34212" spans="17:17" x14ac:dyDescent="0.25">
      <c r="Q34212" s="30"/>
    </row>
    <row r="34213" spans="17:17" x14ac:dyDescent="0.25">
      <c r="Q34213" s="30"/>
    </row>
    <row r="34214" spans="17:17" x14ac:dyDescent="0.25">
      <c r="Q34214" s="30"/>
    </row>
    <row r="34215" spans="17:17" x14ac:dyDescent="0.25">
      <c r="Q34215" s="30"/>
    </row>
    <row r="34216" spans="17:17" x14ac:dyDescent="0.25">
      <c r="Q34216" s="30"/>
    </row>
    <row r="34217" spans="17:17" x14ac:dyDescent="0.25">
      <c r="Q34217" s="30"/>
    </row>
    <row r="34218" spans="17:17" x14ac:dyDescent="0.25">
      <c r="Q34218" s="30"/>
    </row>
    <row r="34219" spans="17:17" x14ac:dyDescent="0.25">
      <c r="Q34219" s="30"/>
    </row>
    <row r="34220" spans="17:17" x14ac:dyDescent="0.25">
      <c r="Q34220" s="30"/>
    </row>
    <row r="34221" spans="17:17" x14ac:dyDescent="0.25">
      <c r="Q34221" s="30"/>
    </row>
    <row r="34222" spans="17:17" x14ac:dyDescent="0.25">
      <c r="Q34222" s="30"/>
    </row>
    <row r="34223" spans="17:17" x14ac:dyDescent="0.25">
      <c r="Q34223" s="30"/>
    </row>
    <row r="34224" spans="17:17" x14ac:dyDescent="0.25">
      <c r="Q34224" s="30"/>
    </row>
    <row r="34225" spans="17:17" x14ac:dyDescent="0.25">
      <c r="Q34225" s="30"/>
    </row>
    <row r="34226" spans="17:17" x14ac:dyDescent="0.25">
      <c r="Q34226" s="30"/>
    </row>
    <row r="34227" spans="17:17" x14ac:dyDescent="0.25">
      <c r="Q34227" s="30"/>
    </row>
    <row r="34228" spans="17:17" x14ac:dyDescent="0.25">
      <c r="Q34228" s="30"/>
    </row>
    <row r="34229" spans="17:17" x14ac:dyDescent="0.25">
      <c r="Q34229" s="30"/>
    </row>
    <row r="34230" spans="17:17" x14ac:dyDescent="0.25">
      <c r="Q34230" s="30"/>
    </row>
    <row r="34231" spans="17:17" x14ac:dyDescent="0.25">
      <c r="Q34231" s="30"/>
    </row>
    <row r="34232" spans="17:17" x14ac:dyDescent="0.25">
      <c r="Q34232" s="30"/>
    </row>
    <row r="34233" spans="17:17" x14ac:dyDescent="0.25">
      <c r="Q34233" s="30"/>
    </row>
    <row r="34234" spans="17:17" x14ac:dyDescent="0.25">
      <c r="Q34234" s="30"/>
    </row>
    <row r="34235" spans="17:17" x14ac:dyDescent="0.25">
      <c r="Q34235" s="30"/>
    </row>
    <row r="34236" spans="17:17" x14ac:dyDescent="0.25">
      <c r="Q34236" s="30"/>
    </row>
    <row r="34237" spans="17:17" x14ac:dyDescent="0.25">
      <c r="Q34237" s="30"/>
    </row>
    <row r="34238" spans="17:17" x14ac:dyDescent="0.25">
      <c r="Q34238" s="30"/>
    </row>
    <row r="34239" spans="17:17" x14ac:dyDescent="0.25">
      <c r="Q34239" s="30"/>
    </row>
    <row r="34240" spans="17:17" x14ac:dyDescent="0.25">
      <c r="Q34240" s="30"/>
    </row>
    <row r="34241" spans="17:17" x14ac:dyDescent="0.25">
      <c r="Q34241" s="30"/>
    </row>
    <row r="34242" spans="17:17" x14ac:dyDescent="0.25">
      <c r="Q34242" s="30"/>
    </row>
    <row r="34243" spans="17:17" x14ac:dyDescent="0.25">
      <c r="Q34243" s="30"/>
    </row>
    <row r="34244" spans="17:17" x14ac:dyDescent="0.25">
      <c r="Q34244" s="30"/>
    </row>
    <row r="34245" spans="17:17" x14ac:dyDescent="0.25">
      <c r="Q34245" s="30"/>
    </row>
    <row r="34246" spans="17:17" x14ac:dyDescent="0.25">
      <c r="Q34246" s="30"/>
    </row>
    <row r="34247" spans="17:17" x14ac:dyDescent="0.25">
      <c r="Q34247" s="30"/>
    </row>
    <row r="34248" spans="17:17" x14ac:dyDescent="0.25">
      <c r="Q34248" s="30"/>
    </row>
    <row r="34249" spans="17:17" x14ac:dyDescent="0.25">
      <c r="Q34249" s="30"/>
    </row>
    <row r="34250" spans="17:17" x14ac:dyDescent="0.25">
      <c r="Q34250" s="30"/>
    </row>
    <row r="34251" spans="17:17" x14ac:dyDescent="0.25">
      <c r="Q34251" s="30"/>
    </row>
    <row r="34252" spans="17:17" x14ac:dyDescent="0.25">
      <c r="Q34252" s="30"/>
    </row>
    <row r="34253" spans="17:17" x14ac:dyDescent="0.25">
      <c r="Q34253" s="30"/>
    </row>
    <row r="34254" spans="17:17" x14ac:dyDescent="0.25">
      <c r="Q34254" s="30"/>
    </row>
    <row r="34255" spans="17:17" x14ac:dyDescent="0.25">
      <c r="Q34255" s="30"/>
    </row>
    <row r="34256" spans="17:17" x14ac:dyDescent="0.25">
      <c r="Q34256" s="30"/>
    </row>
    <row r="34257" spans="17:17" x14ac:dyDescent="0.25">
      <c r="Q34257" s="30"/>
    </row>
    <row r="34258" spans="17:17" x14ac:dyDescent="0.25">
      <c r="Q34258" s="30"/>
    </row>
    <row r="34259" spans="17:17" x14ac:dyDescent="0.25">
      <c r="Q34259" s="30"/>
    </row>
    <row r="34260" spans="17:17" x14ac:dyDescent="0.25">
      <c r="Q34260" s="30"/>
    </row>
    <row r="34261" spans="17:17" x14ac:dyDescent="0.25">
      <c r="Q34261" s="30"/>
    </row>
    <row r="34262" spans="17:17" x14ac:dyDescent="0.25">
      <c r="Q34262" s="30"/>
    </row>
    <row r="34263" spans="17:17" x14ac:dyDescent="0.25">
      <c r="Q34263" s="30"/>
    </row>
    <row r="34264" spans="17:17" x14ac:dyDescent="0.25">
      <c r="Q34264" s="30"/>
    </row>
    <row r="34265" spans="17:17" x14ac:dyDescent="0.25">
      <c r="Q34265" s="30"/>
    </row>
    <row r="34266" spans="17:17" x14ac:dyDescent="0.25">
      <c r="Q34266" s="30"/>
    </row>
    <row r="34267" spans="17:17" x14ac:dyDescent="0.25">
      <c r="Q34267" s="30"/>
    </row>
    <row r="34268" spans="17:17" x14ac:dyDescent="0.25">
      <c r="Q34268" s="30"/>
    </row>
    <row r="34269" spans="17:17" x14ac:dyDescent="0.25">
      <c r="Q34269" s="30"/>
    </row>
    <row r="34270" spans="17:17" x14ac:dyDescent="0.25">
      <c r="Q34270" s="30"/>
    </row>
    <row r="34271" spans="17:17" x14ac:dyDescent="0.25">
      <c r="Q34271" s="30"/>
    </row>
    <row r="34272" spans="17:17" x14ac:dyDescent="0.25">
      <c r="Q34272" s="30"/>
    </row>
    <row r="34273" spans="17:17" x14ac:dyDescent="0.25">
      <c r="Q34273" s="30"/>
    </row>
    <row r="34274" spans="17:17" x14ac:dyDescent="0.25">
      <c r="Q34274" s="30"/>
    </row>
    <row r="34275" spans="17:17" x14ac:dyDescent="0.25">
      <c r="Q34275" s="30"/>
    </row>
    <row r="34276" spans="17:17" x14ac:dyDescent="0.25">
      <c r="Q34276" s="30"/>
    </row>
    <row r="34277" spans="17:17" x14ac:dyDescent="0.25">
      <c r="Q34277" s="30"/>
    </row>
    <row r="34278" spans="17:17" x14ac:dyDescent="0.25">
      <c r="Q34278" s="30"/>
    </row>
    <row r="34279" spans="17:17" x14ac:dyDescent="0.25">
      <c r="Q34279" s="30"/>
    </row>
    <row r="34280" spans="17:17" x14ac:dyDescent="0.25">
      <c r="Q34280" s="30"/>
    </row>
    <row r="34281" spans="17:17" x14ac:dyDescent="0.25">
      <c r="Q34281" s="30"/>
    </row>
    <row r="34282" spans="17:17" x14ac:dyDescent="0.25">
      <c r="Q34282" s="30"/>
    </row>
    <row r="34283" spans="17:17" x14ac:dyDescent="0.25">
      <c r="Q34283" s="30"/>
    </row>
    <row r="34284" spans="17:17" x14ac:dyDescent="0.25">
      <c r="Q34284" s="30"/>
    </row>
    <row r="34285" spans="17:17" x14ac:dyDescent="0.25">
      <c r="Q34285" s="30"/>
    </row>
    <row r="34286" spans="17:17" x14ac:dyDescent="0.25">
      <c r="Q34286" s="30"/>
    </row>
    <row r="34287" spans="17:17" x14ac:dyDescent="0.25">
      <c r="Q34287" s="30"/>
    </row>
    <row r="34288" spans="17:17" x14ac:dyDescent="0.25">
      <c r="Q34288" s="30"/>
    </row>
    <row r="34289" spans="17:17" x14ac:dyDescent="0.25">
      <c r="Q34289" s="30"/>
    </row>
    <row r="34290" spans="17:17" x14ac:dyDescent="0.25">
      <c r="Q34290" s="30"/>
    </row>
    <row r="34291" spans="17:17" x14ac:dyDescent="0.25">
      <c r="Q34291" s="30"/>
    </row>
    <row r="34292" spans="17:17" x14ac:dyDescent="0.25">
      <c r="Q34292" s="30"/>
    </row>
    <row r="34293" spans="17:17" x14ac:dyDescent="0.25">
      <c r="Q34293" s="30"/>
    </row>
    <row r="34294" spans="17:17" x14ac:dyDescent="0.25">
      <c r="Q34294" s="30"/>
    </row>
    <row r="34295" spans="17:17" x14ac:dyDescent="0.25">
      <c r="Q34295" s="30"/>
    </row>
    <row r="34296" spans="17:17" x14ac:dyDescent="0.25">
      <c r="Q34296" s="30"/>
    </row>
    <row r="34297" spans="17:17" x14ac:dyDescent="0.25">
      <c r="Q34297" s="30"/>
    </row>
    <row r="34298" spans="17:17" x14ac:dyDescent="0.25">
      <c r="Q34298" s="30"/>
    </row>
    <row r="34299" spans="17:17" x14ac:dyDescent="0.25">
      <c r="Q34299" s="30"/>
    </row>
    <row r="34300" spans="17:17" x14ac:dyDescent="0.25">
      <c r="Q34300" s="30"/>
    </row>
    <row r="34301" spans="17:17" x14ac:dyDescent="0.25">
      <c r="Q34301" s="30"/>
    </row>
    <row r="34302" spans="17:17" x14ac:dyDescent="0.25">
      <c r="Q34302" s="30"/>
    </row>
    <row r="34303" spans="17:17" x14ac:dyDescent="0.25">
      <c r="Q34303" s="30"/>
    </row>
    <row r="34304" spans="17:17" x14ac:dyDescent="0.25">
      <c r="Q34304" s="30"/>
    </row>
    <row r="34305" spans="17:17" x14ac:dyDescent="0.25">
      <c r="Q34305" s="30"/>
    </row>
    <row r="34306" spans="17:17" x14ac:dyDescent="0.25">
      <c r="Q34306" s="30"/>
    </row>
    <row r="34307" spans="17:17" x14ac:dyDescent="0.25">
      <c r="Q34307" s="30"/>
    </row>
    <row r="34308" spans="17:17" x14ac:dyDescent="0.25">
      <c r="Q34308" s="30"/>
    </row>
    <row r="34309" spans="17:17" x14ac:dyDescent="0.25">
      <c r="Q34309" s="30"/>
    </row>
    <row r="34310" spans="17:17" x14ac:dyDescent="0.25">
      <c r="Q34310" s="30"/>
    </row>
    <row r="34311" spans="17:17" x14ac:dyDescent="0.25">
      <c r="Q34311" s="30"/>
    </row>
    <row r="34312" spans="17:17" x14ac:dyDescent="0.25">
      <c r="Q34312" s="30"/>
    </row>
    <row r="34313" spans="17:17" x14ac:dyDescent="0.25">
      <c r="Q34313" s="30"/>
    </row>
    <row r="34314" spans="17:17" x14ac:dyDescent="0.25">
      <c r="Q34314" s="30"/>
    </row>
    <row r="34315" spans="17:17" x14ac:dyDescent="0.25">
      <c r="Q34315" s="30"/>
    </row>
    <row r="34316" spans="17:17" x14ac:dyDescent="0.25">
      <c r="Q34316" s="30"/>
    </row>
    <row r="34317" spans="17:17" x14ac:dyDescent="0.25">
      <c r="Q34317" s="30"/>
    </row>
    <row r="34318" spans="17:17" x14ac:dyDescent="0.25">
      <c r="Q34318" s="30"/>
    </row>
    <row r="34319" spans="17:17" x14ac:dyDescent="0.25">
      <c r="Q34319" s="30"/>
    </row>
    <row r="34320" spans="17:17" x14ac:dyDescent="0.25">
      <c r="Q34320" s="30"/>
    </row>
    <row r="34321" spans="17:17" x14ac:dyDescent="0.25">
      <c r="Q34321" s="30"/>
    </row>
    <row r="34322" spans="17:17" x14ac:dyDescent="0.25">
      <c r="Q34322" s="30"/>
    </row>
    <row r="34323" spans="17:17" x14ac:dyDescent="0.25">
      <c r="Q34323" s="30"/>
    </row>
    <row r="34324" spans="17:17" x14ac:dyDescent="0.25">
      <c r="Q34324" s="30"/>
    </row>
    <row r="34325" spans="17:17" x14ac:dyDescent="0.25">
      <c r="Q34325" s="30"/>
    </row>
    <row r="34326" spans="17:17" x14ac:dyDescent="0.25">
      <c r="Q34326" s="30"/>
    </row>
    <row r="34327" spans="17:17" x14ac:dyDescent="0.25">
      <c r="Q34327" s="30"/>
    </row>
    <row r="34328" spans="17:17" x14ac:dyDescent="0.25">
      <c r="Q34328" s="30"/>
    </row>
    <row r="34329" spans="17:17" x14ac:dyDescent="0.25">
      <c r="Q34329" s="30"/>
    </row>
    <row r="34330" spans="17:17" x14ac:dyDescent="0.25">
      <c r="Q34330" s="30"/>
    </row>
    <row r="34331" spans="17:17" x14ac:dyDescent="0.25">
      <c r="Q34331" s="30"/>
    </row>
    <row r="34332" spans="17:17" x14ac:dyDescent="0.25">
      <c r="Q34332" s="30"/>
    </row>
    <row r="34333" spans="17:17" x14ac:dyDescent="0.25">
      <c r="Q34333" s="30"/>
    </row>
    <row r="34334" spans="17:17" x14ac:dyDescent="0.25">
      <c r="Q34334" s="30"/>
    </row>
    <row r="34335" spans="17:17" x14ac:dyDescent="0.25">
      <c r="Q34335" s="30"/>
    </row>
    <row r="34336" spans="17:17" x14ac:dyDescent="0.25">
      <c r="Q34336" s="30"/>
    </row>
    <row r="34337" spans="17:17" x14ac:dyDescent="0.25">
      <c r="Q34337" s="30"/>
    </row>
    <row r="34338" spans="17:17" x14ac:dyDescent="0.25">
      <c r="Q34338" s="30"/>
    </row>
    <row r="34339" spans="17:17" x14ac:dyDescent="0.25">
      <c r="Q34339" s="30"/>
    </row>
    <row r="34340" spans="17:17" x14ac:dyDescent="0.25">
      <c r="Q34340" s="30"/>
    </row>
    <row r="34341" spans="17:17" x14ac:dyDescent="0.25">
      <c r="Q34341" s="30"/>
    </row>
    <row r="34342" spans="17:17" x14ac:dyDescent="0.25">
      <c r="Q34342" s="30"/>
    </row>
    <row r="34343" spans="17:17" x14ac:dyDescent="0.25">
      <c r="Q34343" s="30"/>
    </row>
    <row r="34344" spans="17:17" x14ac:dyDescent="0.25">
      <c r="Q34344" s="30"/>
    </row>
    <row r="34345" spans="17:17" x14ac:dyDescent="0.25">
      <c r="Q34345" s="30"/>
    </row>
    <row r="34346" spans="17:17" x14ac:dyDescent="0.25">
      <c r="Q34346" s="30"/>
    </row>
    <row r="34347" spans="17:17" x14ac:dyDescent="0.25">
      <c r="Q34347" s="30"/>
    </row>
    <row r="34348" spans="17:17" x14ac:dyDescent="0.25">
      <c r="Q34348" s="30"/>
    </row>
    <row r="34349" spans="17:17" x14ac:dyDescent="0.25">
      <c r="Q34349" s="30"/>
    </row>
    <row r="34350" spans="17:17" x14ac:dyDescent="0.25">
      <c r="Q34350" s="30"/>
    </row>
    <row r="34351" spans="17:17" x14ac:dyDescent="0.25">
      <c r="Q34351" s="30"/>
    </row>
    <row r="34352" spans="17:17" x14ac:dyDescent="0.25">
      <c r="Q34352" s="30"/>
    </row>
    <row r="34353" spans="17:17" x14ac:dyDescent="0.25">
      <c r="Q34353" s="30"/>
    </row>
    <row r="34354" spans="17:17" x14ac:dyDescent="0.25">
      <c r="Q34354" s="30"/>
    </row>
    <row r="34355" spans="17:17" x14ac:dyDescent="0.25">
      <c r="Q34355" s="30"/>
    </row>
    <row r="34356" spans="17:17" x14ac:dyDescent="0.25">
      <c r="Q34356" s="30"/>
    </row>
    <row r="34357" spans="17:17" x14ac:dyDescent="0.25">
      <c r="Q34357" s="30"/>
    </row>
    <row r="34358" spans="17:17" x14ac:dyDescent="0.25">
      <c r="Q34358" s="30"/>
    </row>
    <row r="34359" spans="17:17" x14ac:dyDescent="0.25">
      <c r="Q34359" s="30"/>
    </row>
    <row r="34360" spans="17:17" x14ac:dyDescent="0.25">
      <c r="Q34360" s="30"/>
    </row>
    <row r="34361" spans="17:17" x14ac:dyDescent="0.25">
      <c r="Q34361" s="30"/>
    </row>
    <row r="34362" spans="17:17" x14ac:dyDescent="0.25">
      <c r="Q34362" s="30"/>
    </row>
    <row r="34363" spans="17:17" x14ac:dyDescent="0.25">
      <c r="Q34363" s="30"/>
    </row>
    <row r="34364" spans="17:17" x14ac:dyDescent="0.25">
      <c r="Q34364" s="30"/>
    </row>
    <row r="34365" spans="17:17" x14ac:dyDescent="0.25">
      <c r="Q34365" s="30"/>
    </row>
    <row r="34366" spans="17:17" x14ac:dyDescent="0.25">
      <c r="Q34366" s="30"/>
    </row>
    <row r="34367" spans="17:17" x14ac:dyDescent="0.25">
      <c r="Q34367" s="30"/>
    </row>
    <row r="34368" spans="17:17" x14ac:dyDescent="0.25">
      <c r="Q34368" s="30"/>
    </row>
    <row r="34369" spans="17:17" x14ac:dyDescent="0.25">
      <c r="Q34369" s="30"/>
    </row>
    <row r="34370" spans="17:17" x14ac:dyDescent="0.25">
      <c r="Q34370" s="30"/>
    </row>
    <row r="34371" spans="17:17" x14ac:dyDescent="0.25">
      <c r="Q34371" s="30"/>
    </row>
    <row r="34372" spans="17:17" x14ac:dyDescent="0.25">
      <c r="Q34372" s="30"/>
    </row>
    <row r="34373" spans="17:17" x14ac:dyDescent="0.25">
      <c r="Q34373" s="30"/>
    </row>
    <row r="34374" spans="17:17" x14ac:dyDescent="0.25">
      <c r="Q34374" s="30"/>
    </row>
    <row r="34375" spans="17:17" x14ac:dyDescent="0.25">
      <c r="Q34375" s="30"/>
    </row>
    <row r="34376" spans="17:17" x14ac:dyDescent="0.25">
      <c r="Q34376" s="30"/>
    </row>
    <row r="34377" spans="17:17" x14ac:dyDescent="0.25">
      <c r="Q34377" s="30"/>
    </row>
    <row r="34378" spans="17:17" x14ac:dyDescent="0.25">
      <c r="Q34378" s="30"/>
    </row>
    <row r="34379" spans="17:17" x14ac:dyDescent="0.25">
      <c r="Q34379" s="30"/>
    </row>
    <row r="34380" spans="17:17" x14ac:dyDescent="0.25">
      <c r="Q34380" s="30"/>
    </row>
    <row r="34381" spans="17:17" x14ac:dyDescent="0.25">
      <c r="Q34381" s="30"/>
    </row>
    <row r="34382" spans="17:17" x14ac:dyDescent="0.25">
      <c r="Q34382" s="30"/>
    </row>
    <row r="34383" spans="17:17" x14ac:dyDescent="0.25">
      <c r="Q34383" s="30"/>
    </row>
    <row r="34384" spans="17:17" x14ac:dyDescent="0.25">
      <c r="Q34384" s="30"/>
    </row>
    <row r="34385" spans="17:17" x14ac:dyDescent="0.25">
      <c r="Q34385" s="30"/>
    </row>
    <row r="34386" spans="17:17" x14ac:dyDescent="0.25">
      <c r="Q34386" s="30"/>
    </row>
    <row r="34387" spans="17:17" x14ac:dyDescent="0.25">
      <c r="Q34387" s="30"/>
    </row>
    <row r="34388" spans="17:17" x14ac:dyDescent="0.25">
      <c r="Q34388" s="30"/>
    </row>
    <row r="34389" spans="17:17" x14ac:dyDescent="0.25">
      <c r="Q34389" s="30"/>
    </row>
    <row r="34390" spans="17:17" x14ac:dyDescent="0.25">
      <c r="Q34390" s="30"/>
    </row>
    <row r="34391" spans="17:17" x14ac:dyDescent="0.25">
      <c r="Q34391" s="30"/>
    </row>
    <row r="34392" spans="17:17" x14ac:dyDescent="0.25">
      <c r="Q34392" s="30"/>
    </row>
    <row r="34393" spans="17:17" x14ac:dyDescent="0.25">
      <c r="Q34393" s="30"/>
    </row>
    <row r="34394" spans="17:17" x14ac:dyDescent="0.25">
      <c r="Q34394" s="30"/>
    </row>
    <row r="34395" spans="17:17" x14ac:dyDescent="0.25">
      <c r="Q34395" s="30"/>
    </row>
    <row r="34396" spans="17:17" x14ac:dyDescent="0.25">
      <c r="Q34396" s="30"/>
    </row>
    <row r="34397" spans="17:17" x14ac:dyDescent="0.25">
      <c r="Q34397" s="30"/>
    </row>
    <row r="34398" spans="17:17" x14ac:dyDescent="0.25">
      <c r="Q34398" s="30"/>
    </row>
    <row r="34399" spans="17:17" x14ac:dyDescent="0.25">
      <c r="Q34399" s="30"/>
    </row>
    <row r="34400" spans="17:17" x14ac:dyDescent="0.25">
      <c r="Q34400" s="30"/>
    </row>
    <row r="34401" spans="17:17" x14ac:dyDescent="0.25">
      <c r="Q34401" s="30"/>
    </row>
    <row r="34402" spans="17:17" x14ac:dyDescent="0.25">
      <c r="Q34402" s="30"/>
    </row>
    <row r="34403" spans="17:17" x14ac:dyDescent="0.25">
      <c r="Q34403" s="30"/>
    </row>
    <row r="34404" spans="17:17" x14ac:dyDescent="0.25">
      <c r="Q34404" s="30"/>
    </row>
    <row r="34405" spans="17:17" x14ac:dyDescent="0.25">
      <c r="Q34405" s="30"/>
    </row>
    <row r="34406" spans="17:17" x14ac:dyDescent="0.25">
      <c r="Q34406" s="30"/>
    </row>
    <row r="34407" spans="17:17" x14ac:dyDescent="0.25">
      <c r="Q34407" s="30"/>
    </row>
    <row r="34408" spans="17:17" x14ac:dyDescent="0.25">
      <c r="Q34408" s="30"/>
    </row>
    <row r="34409" spans="17:17" x14ac:dyDescent="0.25">
      <c r="Q34409" s="30"/>
    </row>
    <row r="34410" spans="17:17" x14ac:dyDescent="0.25">
      <c r="Q34410" s="30"/>
    </row>
    <row r="34411" spans="17:17" x14ac:dyDescent="0.25">
      <c r="Q34411" s="30"/>
    </row>
    <row r="34412" spans="17:17" x14ac:dyDescent="0.25">
      <c r="Q34412" s="30"/>
    </row>
    <row r="34413" spans="17:17" x14ac:dyDescent="0.25">
      <c r="Q34413" s="30"/>
    </row>
    <row r="34414" spans="17:17" x14ac:dyDescent="0.25">
      <c r="Q34414" s="30"/>
    </row>
    <row r="34415" spans="17:17" x14ac:dyDescent="0.25">
      <c r="Q34415" s="30"/>
    </row>
    <row r="34416" spans="17:17" x14ac:dyDescent="0.25">
      <c r="Q34416" s="30"/>
    </row>
    <row r="34417" spans="17:17" x14ac:dyDescent="0.25">
      <c r="Q34417" s="30"/>
    </row>
    <row r="34418" spans="17:17" x14ac:dyDescent="0.25">
      <c r="Q34418" s="30"/>
    </row>
    <row r="34419" spans="17:17" x14ac:dyDescent="0.25">
      <c r="Q34419" s="30"/>
    </row>
    <row r="34420" spans="17:17" x14ac:dyDescent="0.25">
      <c r="Q34420" s="30"/>
    </row>
    <row r="34421" spans="17:17" x14ac:dyDescent="0.25">
      <c r="Q34421" s="30"/>
    </row>
    <row r="34422" spans="17:17" x14ac:dyDescent="0.25">
      <c r="Q34422" s="30"/>
    </row>
    <row r="34423" spans="17:17" x14ac:dyDescent="0.25">
      <c r="Q34423" s="30"/>
    </row>
    <row r="34424" spans="17:17" x14ac:dyDescent="0.25">
      <c r="Q34424" s="30"/>
    </row>
    <row r="34425" spans="17:17" x14ac:dyDescent="0.25">
      <c r="Q34425" s="30"/>
    </row>
    <row r="34426" spans="17:17" x14ac:dyDescent="0.25">
      <c r="Q34426" s="30"/>
    </row>
    <row r="34427" spans="17:17" x14ac:dyDescent="0.25">
      <c r="Q34427" s="30"/>
    </row>
    <row r="34428" spans="17:17" x14ac:dyDescent="0.25">
      <c r="Q34428" s="30"/>
    </row>
    <row r="34429" spans="17:17" x14ac:dyDescent="0.25">
      <c r="Q34429" s="30"/>
    </row>
    <row r="34430" spans="17:17" x14ac:dyDescent="0.25">
      <c r="Q34430" s="30"/>
    </row>
    <row r="34431" spans="17:17" x14ac:dyDescent="0.25">
      <c r="Q34431" s="30"/>
    </row>
    <row r="34432" spans="17:17" x14ac:dyDescent="0.25">
      <c r="Q34432" s="30"/>
    </row>
    <row r="34433" spans="17:17" x14ac:dyDescent="0.25">
      <c r="Q34433" s="30"/>
    </row>
    <row r="34434" spans="17:17" x14ac:dyDescent="0.25">
      <c r="Q34434" s="30"/>
    </row>
    <row r="34435" spans="17:17" x14ac:dyDescent="0.25">
      <c r="Q34435" s="30"/>
    </row>
    <row r="34436" spans="17:17" x14ac:dyDescent="0.25">
      <c r="Q34436" s="30"/>
    </row>
    <row r="34437" spans="17:17" x14ac:dyDescent="0.25">
      <c r="Q34437" s="30"/>
    </row>
    <row r="34438" spans="17:17" x14ac:dyDescent="0.25">
      <c r="Q34438" s="30"/>
    </row>
    <row r="34439" spans="17:17" x14ac:dyDescent="0.25">
      <c r="Q34439" s="30"/>
    </row>
    <row r="34440" spans="17:17" x14ac:dyDescent="0.25">
      <c r="Q34440" s="30"/>
    </row>
    <row r="34441" spans="17:17" x14ac:dyDescent="0.25">
      <c r="Q34441" s="30"/>
    </row>
    <row r="34442" spans="17:17" x14ac:dyDescent="0.25">
      <c r="Q34442" s="30"/>
    </row>
    <row r="34443" spans="17:17" x14ac:dyDescent="0.25">
      <c r="Q34443" s="30"/>
    </row>
    <row r="34444" spans="17:17" x14ac:dyDescent="0.25">
      <c r="Q34444" s="30"/>
    </row>
    <row r="34445" spans="17:17" x14ac:dyDescent="0.25">
      <c r="Q34445" s="30"/>
    </row>
    <row r="34446" spans="17:17" x14ac:dyDescent="0.25">
      <c r="Q34446" s="30"/>
    </row>
    <row r="34447" spans="17:17" x14ac:dyDescent="0.25">
      <c r="Q34447" s="30"/>
    </row>
    <row r="34448" spans="17:17" x14ac:dyDescent="0.25">
      <c r="Q34448" s="30"/>
    </row>
    <row r="34449" spans="17:17" x14ac:dyDescent="0.25">
      <c r="Q34449" s="30"/>
    </row>
    <row r="34450" spans="17:17" x14ac:dyDescent="0.25">
      <c r="Q34450" s="30"/>
    </row>
    <row r="34451" spans="17:17" x14ac:dyDescent="0.25">
      <c r="Q34451" s="30"/>
    </row>
    <row r="34452" spans="17:17" x14ac:dyDescent="0.25">
      <c r="Q34452" s="30"/>
    </row>
    <row r="34453" spans="17:17" x14ac:dyDescent="0.25">
      <c r="Q34453" s="30"/>
    </row>
    <row r="34454" spans="17:17" x14ac:dyDescent="0.25">
      <c r="Q34454" s="30"/>
    </row>
    <row r="34455" spans="17:17" x14ac:dyDescent="0.25">
      <c r="Q34455" s="30"/>
    </row>
    <row r="34456" spans="17:17" x14ac:dyDescent="0.25">
      <c r="Q34456" s="30"/>
    </row>
    <row r="34457" spans="17:17" x14ac:dyDescent="0.25">
      <c r="Q34457" s="30"/>
    </row>
    <row r="34458" spans="17:17" x14ac:dyDescent="0.25">
      <c r="Q34458" s="30"/>
    </row>
    <row r="34459" spans="17:17" x14ac:dyDescent="0.25">
      <c r="Q34459" s="30"/>
    </row>
    <row r="34460" spans="17:17" x14ac:dyDescent="0.25">
      <c r="Q34460" s="30"/>
    </row>
    <row r="34461" spans="17:17" x14ac:dyDescent="0.25">
      <c r="Q34461" s="30"/>
    </row>
    <row r="34462" spans="17:17" x14ac:dyDescent="0.25">
      <c r="Q34462" s="30"/>
    </row>
    <row r="34463" spans="17:17" x14ac:dyDescent="0.25">
      <c r="Q34463" s="30"/>
    </row>
    <row r="34464" spans="17:17" x14ac:dyDescent="0.25">
      <c r="Q34464" s="30"/>
    </row>
    <row r="34465" spans="17:17" x14ac:dyDescent="0.25">
      <c r="Q34465" s="30"/>
    </row>
    <row r="34466" spans="17:17" x14ac:dyDescent="0.25">
      <c r="Q34466" s="30"/>
    </row>
    <row r="34467" spans="17:17" x14ac:dyDescent="0.25">
      <c r="Q34467" s="30"/>
    </row>
    <row r="34468" spans="17:17" x14ac:dyDescent="0.25">
      <c r="Q34468" s="30"/>
    </row>
    <row r="34469" spans="17:17" x14ac:dyDescent="0.25">
      <c r="Q34469" s="30"/>
    </row>
    <row r="34470" spans="17:17" x14ac:dyDescent="0.25">
      <c r="Q34470" s="30"/>
    </row>
    <row r="34471" spans="17:17" x14ac:dyDescent="0.25">
      <c r="Q34471" s="30"/>
    </row>
    <row r="34472" spans="17:17" x14ac:dyDescent="0.25">
      <c r="Q34472" s="30"/>
    </row>
    <row r="34473" spans="17:17" x14ac:dyDescent="0.25">
      <c r="Q34473" s="30"/>
    </row>
    <row r="34474" spans="17:17" x14ac:dyDescent="0.25">
      <c r="Q34474" s="30"/>
    </row>
    <row r="34475" spans="17:17" x14ac:dyDescent="0.25">
      <c r="Q34475" s="30"/>
    </row>
    <row r="34476" spans="17:17" x14ac:dyDescent="0.25">
      <c r="Q34476" s="30"/>
    </row>
    <row r="34477" spans="17:17" x14ac:dyDescent="0.25">
      <c r="Q34477" s="30"/>
    </row>
    <row r="34478" spans="17:17" x14ac:dyDescent="0.25">
      <c r="Q34478" s="30"/>
    </row>
    <row r="34479" spans="17:17" x14ac:dyDescent="0.25">
      <c r="Q34479" s="30"/>
    </row>
    <row r="34480" spans="17:17" x14ac:dyDescent="0.25">
      <c r="Q34480" s="30"/>
    </row>
    <row r="34481" spans="17:17" x14ac:dyDescent="0.25">
      <c r="Q34481" s="30"/>
    </row>
    <row r="34482" spans="17:17" x14ac:dyDescent="0.25">
      <c r="Q34482" s="30"/>
    </row>
    <row r="34483" spans="17:17" x14ac:dyDescent="0.25">
      <c r="Q34483" s="30"/>
    </row>
    <row r="34484" spans="17:17" x14ac:dyDescent="0.25">
      <c r="Q34484" s="30"/>
    </row>
    <row r="34485" spans="17:17" x14ac:dyDescent="0.25">
      <c r="Q34485" s="30"/>
    </row>
    <row r="34486" spans="17:17" x14ac:dyDescent="0.25">
      <c r="Q34486" s="30"/>
    </row>
    <row r="34487" spans="17:17" x14ac:dyDescent="0.25">
      <c r="Q34487" s="30"/>
    </row>
    <row r="34488" spans="17:17" x14ac:dyDescent="0.25">
      <c r="Q34488" s="30"/>
    </row>
    <row r="34489" spans="17:17" x14ac:dyDescent="0.25">
      <c r="Q34489" s="30"/>
    </row>
    <row r="34490" spans="17:17" x14ac:dyDescent="0.25">
      <c r="Q34490" s="30"/>
    </row>
    <row r="34491" spans="17:17" x14ac:dyDescent="0.25">
      <c r="Q34491" s="30"/>
    </row>
    <row r="34492" spans="17:17" x14ac:dyDescent="0.25">
      <c r="Q34492" s="30"/>
    </row>
    <row r="34493" spans="17:17" x14ac:dyDescent="0.25">
      <c r="Q34493" s="30"/>
    </row>
    <row r="34494" spans="17:17" x14ac:dyDescent="0.25">
      <c r="Q34494" s="30"/>
    </row>
    <row r="34495" spans="17:17" x14ac:dyDescent="0.25">
      <c r="Q34495" s="30"/>
    </row>
    <row r="34496" spans="17:17" x14ac:dyDescent="0.25">
      <c r="Q34496" s="30"/>
    </row>
    <row r="34497" spans="17:17" x14ac:dyDescent="0.25">
      <c r="Q34497" s="30"/>
    </row>
    <row r="34498" spans="17:17" x14ac:dyDescent="0.25">
      <c r="Q34498" s="30"/>
    </row>
    <row r="34499" spans="17:17" x14ac:dyDescent="0.25">
      <c r="Q34499" s="30"/>
    </row>
    <row r="34500" spans="17:17" x14ac:dyDescent="0.25">
      <c r="Q34500" s="30"/>
    </row>
    <row r="34501" spans="17:17" x14ac:dyDescent="0.25">
      <c r="Q34501" s="30"/>
    </row>
    <row r="34502" spans="17:17" x14ac:dyDescent="0.25">
      <c r="Q34502" s="30"/>
    </row>
    <row r="34503" spans="17:17" x14ac:dyDescent="0.25">
      <c r="Q34503" s="30"/>
    </row>
    <row r="34504" spans="17:17" x14ac:dyDescent="0.25">
      <c r="Q34504" s="30"/>
    </row>
    <row r="34505" spans="17:17" x14ac:dyDescent="0.25">
      <c r="Q34505" s="30"/>
    </row>
    <row r="34506" spans="17:17" x14ac:dyDescent="0.25">
      <c r="Q34506" s="30"/>
    </row>
    <row r="34507" spans="17:17" x14ac:dyDescent="0.25">
      <c r="Q34507" s="30"/>
    </row>
    <row r="34508" spans="17:17" x14ac:dyDescent="0.25">
      <c r="Q34508" s="30"/>
    </row>
    <row r="34509" spans="17:17" x14ac:dyDescent="0.25">
      <c r="Q34509" s="30"/>
    </row>
    <row r="34510" spans="17:17" x14ac:dyDescent="0.25">
      <c r="Q34510" s="30"/>
    </row>
    <row r="34511" spans="17:17" x14ac:dyDescent="0.25">
      <c r="Q34511" s="30"/>
    </row>
    <row r="34512" spans="17:17" x14ac:dyDescent="0.25">
      <c r="Q34512" s="30"/>
    </row>
    <row r="34513" spans="17:17" x14ac:dyDescent="0.25">
      <c r="Q34513" s="30"/>
    </row>
    <row r="34514" spans="17:17" x14ac:dyDescent="0.25">
      <c r="Q34514" s="30"/>
    </row>
    <row r="34515" spans="17:17" x14ac:dyDescent="0.25">
      <c r="Q34515" s="30"/>
    </row>
    <row r="34516" spans="17:17" x14ac:dyDescent="0.25">
      <c r="Q34516" s="30"/>
    </row>
    <row r="34517" spans="17:17" x14ac:dyDescent="0.25">
      <c r="Q34517" s="30"/>
    </row>
    <row r="34518" spans="17:17" x14ac:dyDescent="0.25">
      <c r="Q34518" s="30"/>
    </row>
    <row r="34519" spans="17:17" x14ac:dyDescent="0.25">
      <c r="Q34519" s="30"/>
    </row>
    <row r="34520" spans="17:17" x14ac:dyDescent="0.25">
      <c r="Q34520" s="30"/>
    </row>
    <row r="34521" spans="17:17" x14ac:dyDescent="0.25">
      <c r="Q34521" s="30"/>
    </row>
    <row r="34522" spans="17:17" x14ac:dyDescent="0.25">
      <c r="Q34522" s="30"/>
    </row>
    <row r="34523" spans="17:17" x14ac:dyDescent="0.25">
      <c r="Q34523" s="30"/>
    </row>
    <row r="34524" spans="17:17" x14ac:dyDescent="0.25">
      <c r="Q34524" s="30"/>
    </row>
    <row r="34525" spans="17:17" x14ac:dyDescent="0.25">
      <c r="Q34525" s="30"/>
    </row>
    <row r="34526" spans="17:17" x14ac:dyDescent="0.25">
      <c r="Q34526" s="30"/>
    </row>
    <row r="34527" spans="17:17" x14ac:dyDescent="0.25">
      <c r="Q34527" s="30"/>
    </row>
    <row r="34528" spans="17:17" x14ac:dyDescent="0.25">
      <c r="Q34528" s="30"/>
    </row>
    <row r="34529" spans="17:17" x14ac:dyDescent="0.25">
      <c r="Q34529" s="30"/>
    </row>
    <row r="34530" spans="17:17" x14ac:dyDescent="0.25">
      <c r="Q34530" s="30"/>
    </row>
    <row r="34531" spans="17:17" x14ac:dyDescent="0.25">
      <c r="Q34531" s="30"/>
    </row>
    <row r="34532" spans="17:17" x14ac:dyDescent="0.25">
      <c r="Q34532" s="30"/>
    </row>
    <row r="34533" spans="17:17" x14ac:dyDescent="0.25">
      <c r="Q34533" s="30"/>
    </row>
    <row r="34534" spans="17:17" x14ac:dyDescent="0.25">
      <c r="Q34534" s="30"/>
    </row>
    <row r="34535" spans="17:17" x14ac:dyDescent="0.25">
      <c r="Q34535" s="30"/>
    </row>
    <row r="34536" spans="17:17" x14ac:dyDescent="0.25">
      <c r="Q34536" s="30"/>
    </row>
    <row r="34537" spans="17:17" x14ac:dyDescent="0.25">
      <c r="Q34537" s="30"/>
    </row>
    <row r="34538" spans="17:17" x14ac:dyDescent="0.25">
      <c r="Q34538" s="30"/>
    </row>
    <row r="34539" spans="17:17" x14ac:dyDescent="0.25">
      <c r="Q34539" s="30"/>
    </row>
    <row r="34540" spans="17:17" x14ac:dyDescent="0.25">
      <c r="Q34540" s="30"/>
    </row>
    <row r="34541" spans="17:17" x14ac:dyDescent="0.25">
      <c r="Q34541" s="30"/>
    </row>
    <row r="34542" spans="17:17" x14ac:dyDescent="0.25">
      <c r="Q34542" s="30"/>
    </row>
    <row r="34543" spans="17:17" x14ac:dyDescent="0.25">
      <c r="Q34543" s="30"/>
    </row>
    <row r="34544" spans="17:17" x14ac:dyDescent="0.25">
      <c r="Q34544" s="30"/>
    </row>
    <row r="34545" spans="17:17" x14ac:dyDescent="0.25">
      <c r="Q34545" s="30"/>
    </row>
    <row r="34546" spans="17:17" x14ac:dyDescent="0.25">
      <c r="Q34546" s="30"/>
    </row>
    <row r="34547" spans="17:17" x14ac:dyDescent="0.25">
      <c r="Q34547" s="30"/>
    </row>
    <row r="34548" spans="17:17" x14ac:dyDescent="0.25">
      <c r="Q34548" s="30"/>
    </row>
    <row r="34549" spans="17:17" x14ac:dyDescent="0.25">
      <c r="Q34549" s="30"/>
    </row>
    <row r="34550" spans="17:17" x14ac:dyDescent="0.25">
      <c r="Q34550" s="30"/>
    </row>
    <row r="34551" spans="17:17" x14ac:dyDescent="0.25">
      <c r="Q34551" s="30"/>
    </row>
    <row r="34552" spans="17:17" x14ac:dyDescent="0.25">
      <c r="Q34552" s="30"/>
    </row>
    <row r="34553" spans="17:17" x14ac:dyDescent="0.25">
      <c r="Q34553" s="30"/>
    </row>
    <row r="34554" spans="17:17" x14ac:dyDescent="0.25">
      <c r="Q34554" s="30"/>
    </row>
    <row r="34555" spans="17:17" x14ac:dyDescent="0.25">
      <c r="Q34555" s="30"/>
    </row>
    <row r="34556" spans="17:17" x14ac:dyDescent="0.25">
      <c r="Q34556" s="30"/>
    </row>
    <row r="34557" spans="17:17" x14ac:dyDescent="0.25">
      <c r="Q34557" s="30"/>
    </row>
    <row r="34558" spans="17:17" x14ac:dyDescent="0.25">
      <c r="Q34558" s="30"/>
    </row>
    <row r="34559" spans="17:17" x14ac:dyDescent="0.25">
      <c r="Q34559" s="30"/>
    </row>
    <row r="34560" spans="17:17" x14ac:dyDescent="0.25">
      <c r="Q34560" s="30"/>
    </row>
    <row r="34561" spans="17:17" x14ac:dyDescent="0.25">
      <c r="Q34561" s="30"/>
    </row>
    <row r="34562" spans="17:17" x14ac:dyDescent="0.25">
      <c r="Q34562" s="30"/>
    </row>
    <row r="34563" spans="17:17" x14ac:dyDescent="0.25">
      <c r="Q34563" s="30"/>
    </row>
    <row r="34564" spans="17:17" x14ac:dyDescent="0.25">
      <c r="Q34564" s="30"/>
    </row>
    <row r="34565" spans="17:17" x14ac:dyDescent="0.25">
      <c r="Q34565" s="30"/>
    </row>
    <row r="34566" spans="17:17" x14ac:dyDescent="0.25">
      <c r="Q34566" s="30"/>
    </row>
    <row r="34567" spans="17:17" x14ac:dyDescent="0.25">
      <c r="Q34567" s="30"/>
    </row>
    <row r="34568" spans="17:17" x14ac:dyDescent="0.25">
      <c r="Q34568" s="30"/>
    </row>
    <row r="34569" spans="17:17" x14ac:dyDescent="0.25">
      <c r="Q34569" s="30"/>
    </row>
    <row r="34570" spans="17:17" x14ac:dyDescent="0.25">
      <c r="Q34570" s="30"/>
    </row>
    <row r="34571" spans="17:17" x14ac:dyDescent="0.25">
      <c r="Q34571" s="30"/>
    </row>
    <row r="34572" spans="17:17" x14ac:dyDescent="0.25">
      <c r="Q34572" s="30"/>
    </row>
    <row r="34573" spans="17:17" x14ac:dyDescent="0.25">
      <c r="Q34573" s="30"/>
    </row>
    <row r="34574" spans="17:17" x14ac:dyDescent="0.25">
      <c r="Q34574" s="30"/>
    </row>
    <row r="34575" spans="17:17" x14ac:dyDescent="0.25">
      <c r="Q34575" s="30"/>
    </row>
    <row r="34576" spans="17:17" x14ac:dyDescent="0.25">
      <c r="Q34576" s="30"/>
    </row>
    <row r="34577" spans="17:17" x14ac:dyDescent="0.25">
      <c r="Q34577" s="30"/>
    </row>
    <row r="34578" spans="17:17" x14ac:dyDescent="0.25">
      <c r="Q34578" s="30"/>
    </row>
    <row r="34579" spans="17:17" x14ac:dyDescent="0.25">
      <c r="Q34579" s="30"/>
    </row>
    <row r="34580" spans="17:17" x14ac:dyDescent="0.25">
      <c r="Q34580" s="30"/>
    </row>
    <row r="34581" spans="17:17" x14ac:dyDescent="0.25">
      <c r="Q34581" s="30"/>
    </row>
    <row r="34582" spans="17:17" x14ac:dyDescent="0.25">
      <c r="Q34582" s="30"/>
    </row>
    <row r="34583" spans="17:17" x14ac:dyDescent="0.25">
      <c r="Q34583" s="30"/>
    </row>
    <row r="34584" spans="17:17" x14ac:dyDescent="0.25">
      <c r="Q34584" s="30"/>
    </row>
    <row r="34585" spans="17:17" x14ac:dyDescent="0.25">
      <c r="Q34585" s="30"/>
    </row>
    <row r="34586" spans="17:17" x14ac:dyDescent="0.25">
      <c r="Q34586" s="30"/>
    </row>
    <row r="34587" spans="17:17" x14ac:dyDescent="0.25">
      <c r="Q34587" s="30"/>
    </row>
    <row r="34588" spans="17:17" x14ac:dyDescent="0.25">
      <c r="Q34588" s="30"/>
    </row>
    <row r="34589" spans="17:17" x14ac:dyDescent="0.25">
      <c r="Q34589" s="30"/>
    </row>
    <row r="34590" spans="17:17" x14ac:dyDescent="0.25">
      <c r="Q34590" s="30"/>
    </row>
    <row r="34591" spans="17:17" x14ac:dyDescent="0.25">
      <c r="Q34591" s="30"/>
    </row>
    <row r="34592" spans="17:17" x14ac:dyDescent="0.25">
      <c r="Q34592" s="30"/>
    </row>
    <row r="34593" spans="17:17" x14ac:dyDescent="0.25">
      <c r="Q34593" s="30"/>
    </row>
    <row r="34594" spans="17:17" x14ac:dyDescent="0.25">
      <c r="Q34594" s="30"/>
    </row>
    <row r="34595" spans="17:17" x14ac:dyDescent="0.25">
      <c r="Q34595" s="30"/>
    </row>
    <row r="34596" spans="17:17" x14ac:dyDescent="0.25">
      <c r="Q34596" s="30"/>
    </row>
    <row r="34597" spans="17:17" x14ac:dyDescent="0.25">
      <c r="Q34597" s="30"/>
    </row>
    <row r="34598" spans="17:17" x14ac:dyDescent="0.25">
      <c r="Q34598" s="30"/>
    </row>
    <row r="34599" spans="17:17" x14ac:dyDescent="0.25">
      <c r="Q34599" s="30"/>
    </row>
    <row r="34600" spans="17:17" x14ac:dyDescent="0.25">
      <c r="Q34600" s="30"/>
    </row>
    <row r="34601" spans="17:17" x14ac:dyDescent="0.25">
      <c r="Q34601" s="30"/>
    </row>
    <row r="34602" spans="17:17" x14ac:dyDescent="0.25">
      <c r="Q34602" s="30"/>
    </row>
    <row r="34603" spans="17:17" x14ac:dyDescent="0.25">
      <c r="Q34603" s="30"/>
    </row>
    <row r="34604" spans="17:17" x14ac:dyDescent="0.25">
      <c r="Q34604" s="30"/>
    </row>
    <row r="34605" spans="17:17" x14ac:dyDescent="0.25">
      <c r="Q34605" s="30"/>
    </row>
    <row r="34606" spans="17:17" x14ac:dyDescent="0.25">
      <c r="Q34606" s="30"/>
    </row>
    <row r="34607" spans="17:17" x14ac:dyDescent="0.25">
      <c r="Q34607" s="30"/>
    </row>
    <row r="34608" spans="17:17" x14ac:dyDescent="0.25">
      <c r="Q34608" s="30"/>
    </row>
    <row r="34609" spans="17:17" x14ac:dyDescent="0.25">
      <c r="Q34609" s="30"/>
    </row>
    <row r="34610" spans="17:17" x14ac:dyDescent="0.25">
      <c r="Q34610" s="30"/>
    </row>
    <row r="34611" spans="17:17" x14ac:dyDescent="0.25">
      <c r="Q34611" s="30"/>
    </row>
    <row r="34612" spans="17:17" x14ac:dyDescent="0.25">
      <c r="Q34612" s="30"/>
    </row>
    <row r="34613" spans="17:17" x14ac:dyDescent="0.25">
      <c r="Q34613" s="30"/>
    </row>
    <row r="34614" spans="17:17" x14ac:dyDescent="0.25">
      <c r="Q34614" s="30"/>
    </row>
    <row r="34615" spans="17:17" x14ac:dyDescent="0.25">
      <c r="Q34615" s="30"/>
    </row>
    <row r="34616" spans="17:17" x14ac:dyDescent="0.25">
      <c r="Q34616" s="30"/>
    </row>
    <row r="34617" spans="17:17" x14ac:dyDescent="0.25">
      <c r="Q34617" s="30"/>
    </row>
    <row r="34618" spans="17:17" x14ac:dyDescent="0.25">
      <c r="Q34618" s="30"/>
    </row>
    <row r="34619" spans="17:17" x14ac:dyDescent="0.25">
      <c r="Q34619" s="30"/>
    </row>
    <row r="34620" spans="17:17" x14ac:dyDescent="0.25">
      <c r="Q34620" s="30"/>
    </row>
    <row r="34621" spans="17:17" x14ac:dyDescent="0.25">
      <c r="Q34621" s="30"/>
    </row>
    <row r="34622" spans="17:17" x14ac:dyDescent="0.25">
      <c r="Q34622" s="30"/>
    </row>
    <row r="34623" spans="17:17" x14ac:dyDescent="0.25">
      <c r="Q34623" s="30"/>
    </row>
    <row r="34624" spans="17:17" x14ac:dyDescent="0.25">
      <c r="Q34624" s="30"/>
    </row>
    <row r="34625" spans="17:17" x14ac:dyDescent="0.25">
      <c r="Q34625" s="30"/>
    </row>
    <row r="34626" spans="17:17" x14ac:dyDescent="0.25">
      <c r="Q34626" s="30"/>
    </row>
    <row r="34627" spans="17:17" x14ac:dyDescent="0.25">
      <c r="Q34627" s="30"/>
    </row>
    <row r="34628" spans="17:17" x14ac:dyDescent="0.25">
      <c r="Q34628" s="30"/>
    </row>
    <row r="34629" spans="17:17" x14ac:dyDescent="0.25">
      <c r="Q34629" s="30"/>
    </row>
    <row r="34630" spans="17:17" x14ac:dyDescent="0.25">
      <c r="Q34630" s="30"/>
    </row>
    <row r="34631" spans="17:17" x14ac:dyDescent="0.25">
      <c r="Q34631" s="30"/>
    </row>
    <row r="34632" spans="17:17" x14ac:dyDescent="0.25">
      <c r="Q34632" s="30"/>
    </row>
    <row r="34633" spans="17:17" x14ac:dyDescent="0.25">
      <c r="Q34633" s="30"/>
    </row>
    <row r="34634" spans="17:17" x14ac:dyDescent="0.25">
      <c r="Q34634" s="30"/>
    </row>
    <row r="34635" spans="17:17" x14ac:dyDescent="0.25">
      <c r="Q34635" s="30"/>
    </row>
    <row r="34636" spans="17:17" x14ac:dyDescent="0.25">
      <c r="Q34636" s="30"/>
    </row>
    <row r="34637" spans="17:17" x14ac:dyDescent="0.25">
      <c r="Q34637" s="30"/>
    </row>
    <row r="34638" spans="17:17" x14ac:dyDescent="0.25">
      <c r="Q34638" s="30"/>
    </row>
    <row r="34639" spans="17:17" x14ac:dyDescent="0.25">
      <c r="Q34639" s="30"/>
    </row>
    <row r="34640" spans="17:17" x14ac:dyDescent="0.25">
      <c r="Q34640" s="30"/>
    </row>
    <row r="34641" spans="17:17" x14ac:dyDescent="0.25">
      <c r="Q34641" s="30"/>
    </row>
    <row r="34642" spans="17:17" x14ac:dyDescent="0.25">
      <c r="Q34642" s="30"/>
    </row>
    <row r="34643" spans="17:17" x14ac:dyDescent="0.25">
      <c r="Q34643" s="30"/>
    </row>
    <row r="34644" spans="17:17" x14ac:dyDescent="0.25">
      <c r="Q34644" s="30"/>
    </row>
    <row r="34645" spans="17:17" x14ac:dyDescent="0.25">
      <c r="Q34645" s="30"/>
    </row>
    <row r="34646" spans="17:17" x14ac:dyDescent="0.25">
      <c r="Q34646" s="30"/>
    </row>
    <row r="34647" spans="17:17" x14ac:dyDescent="0.25">
      <c r="Q34647" s="30"/>
    </row>
    <row r="34648" spans="17:17" x14ac:dyDescent="0.25">
      <c r="Q34648" s="30"/>
    </row>
    <row r="34649" spans="17:17" x14ac:dyDescent="0.25">
      <c r="Q34649" s="30"/>
    </row>
    <row r="34650" spans="17:17" x14ac:dyDescent="0.25">
      <c r="Q34650" s="30"/>
    </row>
    <row r="34651" spans="17:17" x14ac:dyDescent="0.25">
      <c r="Q34651" s="30"/>
    </row>
    <row r="34652" spans="17:17" x14ac:dyDescent="0.25">
      <c r="Q34652" s="30"/>
    </row>
    <row r="34653" spans="17:17" x14ac:dyDescent="0.25">
      <c r="Q34653" s="30"/>
    </row>
    <row r="34654" spans="17:17" x14ac:dyDescent="0.25">
      <c r="Q34654" s="30"/>
    </row>
    <row r="34655" spans="17:17" x14ac:dyDescent="0.25">
      <c r="Q34655" s="30"/>
    </row>
    <row r="34656" spans="17:17" x14ac:dyDescent="0.25">
      <c r="Q34656" s="30"/>
    </row>
    <row r="34657" spans="17:17" x14ac:dyDescent="0.25">
      <c r="Q34657" s="30"/>
    </row>
    <row r="34658" spans="17:17" x14ac:dyDescent="0.25">
      <c r="Q34658" s="30"/>
    </row>
    <row r="34659" spans="17:17" x14ac:dyDescent="0.25">
      <c r="Q34659" s="30"/>
    </row>
    <row r="34660" spans="17:17" x14ac:dyDescent="0.25">
      <c r="Q34660" s="30"/>
    </row>
    <row r="34661" spans="17:17" x14ac:dyDescent="0.25">
      <c r="Q34661" s="30"/>
    </row>
    <row r="34662" spans="17:17" x14ac:dyDescent="0.25">
      <c r="Q34662" s="30"/>
    </row>
    <row r="34663" spans="17:17" x14ac:dyDescent="0.25">
      <c r="Q34663" s="30"/>
    </row>
    <row r="34664" spans="17:17" x14ac:dyDescent="0.25">
      <c r="Q34664" s="30"/>
    </row>
    <row r="34665" spans="17:17" x14ac:dyDescent="0.25">
      <c r="Q34665" s="30"/>
    </row>
    <row r="34666" spans="17:17" x14ac:dyDescent="0.25">
      <c r="Q34666" s="30"/>
    </row>
    <row r="34667" spans="17:17" x14ac:dyDescent="0.25">
      <c r="Q34667" s="30"/>
    </row>
    <row r="34668" spans="17:17" x14ac:dyDescent="0.25">
      <c r="Q34668" s="30"/>
    </row>
    <row r="34669" spans="17:17" x14ac:dyDescent="0.25">
      <c r="Q34669" s="30"/>
    </row>
    <row r="34670" spans="17:17" x14ac:dyDescent="0.25">
      <c r="Q34670" s="30"/>
    </row>
    <row r="34671" spans="17:17" x14ac:dyDescent="0.25">
      <c r="Q34671" s="30"/>
    </row>
    <row r="34672" spans="17:17" x14ac:dyDescent="0.25">
      <c r="Q34672" s="30"/>
    </row>
    <row r="34673" spans="17:17" x14ac:dyDescent="0.25">
      <c r="Q34673" s="30"/>
    </row>
    <row r="34674" spans="17:17" x14ac:dyDescent="0.25">
      <c r="Q34674" s="30"/>
    </row>
    <row r="34675" spans="17:17" x14ac:dyDescent="0.25">
      <c r="Q34675" s="30"/>
    </row>
    <row r="34676" spans="17:17" x14ac:dyDescent="0.25">
      <c r="Q34676" s="30"/>
    </row>
    <row r="34677" spans="17:17" x14ac:dyDescent="0.25">
      <c r="Q34677" s="30"/>
    </row>
    <row r="34678" spans="17:17" x14ac:dyDescent="0.25">
      <c r="Q34678" s="30"/>
    </row>
    <row r="34679" spans="17:17" x14ac:dyDescent="0.25">
      <c r="Q34679" s="30"/>
    </row>
    <row r="34680" spans="17:17" x14ac:dyDescent="0.25">
      <c r="Q34680" s="30"/>
    </row>
    <row r="34681" spans="17:17" x14ac:dyDescent="0.25">
      <c r="Q34681" s="30"/>
    </row>
    <row r="34682" spans="17:17" x14ac:dyDescent="0.25">
      <c r="Q34682" s="30"/>
    </row>
    <row r="34683" spans="17:17" x14ac:dyDescent="0.25">
      <c r="Q34683" s="30"/>
    </row>
    <row r="34684" spans="17:17" x14ac:dyDescent="0.25">
      <c r="Q34684" s="30"/>
    </row>
    <row r="34685" spans="17:17" x14ac:dyDescent="0.25">
      <c r="Q34685" s="30"/>
    </row>
    <row r="34686" spans="17:17" x14ac:dyDescent="0.25">
      <c r="Q34686" s="30"/>
    </row>
    <row r="34687" spans="17:17" x14ac:dyDescent="0.25">
      <c r="Q34687" s="30"/>
    </row>
    <row r="34688" spans="17:17" x14ac:dyDescent="0.25">
      <c r="Q34688" s="30"/>
    </row>
    <row r="34689" spans="17:17" x14ac:dyDescent="0.25">
      <c r="Q34689" s="30"/>
    </row>
    <row r="34690" spans="17:17" x14ac:dyDescent="0.25">
      <c r="Q34690" s="30"/>
    </row>
    <row r="34691" spans="17:17" x14ac:dyDescent="0.25">
      <c r="Q34691" s="30"/>
    </row>
    <row r="34692" spans="17:17" x14ac:dyDescent="0.25">
      <c r="Q34692" s="30"/>
    </row>
    <row r="34693" spans="17:17" x14ac:dyDescent="0.25">
      <c r="Q34693" s="30"/>
    </row>
    <row r="34694" spans="17:17" x14ac:dyDescent="0.25">
      <c r="Q34694" s="30"/>
    </row>
    <row r="34695" spans="17:17" x14ac:dyDescent="0.25">
      <c r="Q34695" s="30"/>
    </row>
    <row r="34696" spans="17:17" x14ac:dyDescent="0.25">
      <c r="Q34696" s="30"/>
    </row>
    <row r="34697" spans="17:17" x14ac:dyDescent="0.25">
      <c r="Q34697" s="30"/>
    </row>
    <row r="34698" spans="17:17" x14ac:dyDescent="0.25">
      <c r="Q34698" s="30"/>
    </row>
    <row r="34699" spans="17:17" x14ac:dyDescent="0.25">
      <c r="Q34699" s="30"/>
    </row>
    <row r="34700" spans="17:17" x14ac:dyDescent="0.25">
      <c r="Q34700" s="30"/>
    </row>
    <row r="34701" spans="17:17" x14ac:dyDescent="0.25">
      <c r="Q34701" s="30"/>
    </row>
    <row r="34702" spans="17:17" x14ac:dyDescent="0.25">
      <c r="Q34702" s="30"/>
    </row>
    <row r="34703" spans="17:17" x14ac:dyDescent="0.25">
      <c r="Q34703" s="30"/>
    </row>
    <row r="34704" spans="17:17" x14ac:dyDescent="0.25">
      <c r="Q34704" s="30"/>
    </row>
    <row r="34705" spans="17:17" x14ac:dyDescent="0.25">
      <c r="Q34705" s="30"/>
    </row>
    <row r="34706" spans="17:17" x14ac:dyDescent="0.25">
      <c r="Q34706" s="30"/>
    </row>
    <row r="34707" spans="17:17" x14ac:dyDescent="0.25">
      <c r="Q34707" s="30"/>
    </row>
    <row r="34708" spans="17:17" x14ac:dyDescent="0.25">
      <c r="Q34708" s="30"/>
    </row>
    <row r="34709" spans="17:17" x14ac:dyDescent="0.25">
      <c r="Q34709" s="30"/>
    </row>
    <row r="34710" spans="17:17" x14ac:dyDescent="0.25">
      <c r="Q34710" s="30"/>
    </row>
    <row r="34711" spans="17:17" x14ac:dyDescent="0.25">
      <c r="Q34711" s="30"/>
    </row>
    <row r="34712" spans="17:17" x14ac:dyDescent="0.25">
      <c r="Q34712" s="30"/>
    </row>
    <row r="34713" spans="17:17" x14ac:dyDescent="0.25">
      <c r="Q34713" s="30"/>
    </row>
    <row r="34714" spans="17:17" x14ac:dyDescent="0.25">
      <c r="Q34714" s="30"/>
    </row>
    <row r="34715" spans="17:17" x14ac:dyDescent="0.25">
      <c r="Q34715" s="30"/>
    </row>
    <row r="34716" spans="17:17" x14ac:dyDescent="0.25">
      <c r="Q34716" s="30"/>
    </row>
    <row r="34717" spans="17:17" x14ac:dyDescent="0.25">
      <c r="Q34717" s="30"/>
    </row>
    <row r="34718" spans="17:17" x14ac:dyDescent="0.25">
      <c r="Q34718" s="30"/>
    </row>
    <row r="34719" spans="17:17" x14ac:dyDescent="0.25">
      <c r="Q34719" s="30"/>
    </row>
    <row r="34720" spans="17:17" x14ac:dyDescent="0.25">
      <c r="Q34720" s="30"/>
    </row>
    <row r="34721" spans="17:17" x14ac:dyDescent="0.25">
      <c r="Q34721" s="30"/>
    </row>
    <row r="34722" spans="17:17" x14ac:dyDescent="0.25">
      <c r="Q34722" s="30"/>
    </row>
    <row r="34723" spans="17:17" x14ac:dyDescent="0.25">
      <c r="Q34723" s="30"/>
    </row>
    <row r="34724" spans="17:17" x14ac:dyDescent="0.25">
      <c r="Q34724" s="30"/>
    </row>
    <row r="34725" spans="17:17" x14ac:dyDescent="0.25">
      <c r="Q34725" s="30"/>
    </row>
    <row r="34726" spans="17:17" x14ac:dyDescent="0.25">
      <c r="Q34726" s="30"/>
    </row>
    <row r="34727" spans="17:17" x14ac:dyDescent="0.25">
      <c r="Q34727" s="30"/>
    </row>
    <row r="34728" spans="17:17" x14ac:dyDescent="0.25">
      <c r="Q34728" s="30"/>
    </row>
    <row r="34729" spans="17:17" x14ac:dyDescent="0.25">
      <c r="Q34729" s="30"/>
    </row>
    <row r="34730" spans="17:17" x14ac:dyDescent="0.25">
      <c r="Q34730" s="30"/>
    </row>
    <row r="34731" spans="17:17" x14ac:dyDescent="0.25">
      <c r="Q34731" s="30"/>
    </row>
    <row r="34732" spans="17:17" x14ac:dyDescent="0.25">
      <c r="Q34732" s="30"/>
    </row>
    <row r="34733" spans="17:17" x14ac:dyDescent="0.25">
      <c r="Q34733" s="30"/>
    </row>
    <row r="34734" spans="17:17" x14ac:dyDescent="0.25">
      <c r="Q34734" s="30"/>
    </row>
    <row r="34735" spans="17:17" x14ac:dyDescent="0.25">
      <c r="Q34735" s="30"/>
    </row>
    <row r="34736" spans="17:17" x14ac:dyDescent="0.25">
      <c r="Q34736" s="30"/>
    </row>
    <row r="34737" spans="17:17" x14ac:dyDescent="0.25">
      <c r="Q34737" s="30"/>
    </row>
    <row r="34738" spans="17:17" x14ac:dyDescent="0.25">
      <c r="Q34738" s="30"/>
    </row>
    <row r="34739" spans="17:17" x14ac:dyDescent="0.25">
      <c r="Q34739" s="30"/>
    </row>
    <row r="34740" spans="17:17" x14ac:dyDescent="0.25">
      <c r="Q34740" s="30"/>
    </row>
    <row r="34741" spans="17:17" x14ac:dyDescent="0.25">
      <c r="Q34741" s="30"/>
    </row>
    <row r="34742" spans="17:17" x14ac:dyDescent="0.25">
      <c r="Q34742" s="30"/>
    </row>
    <row r="34743" spans="17:17" x14ac:dyDescent="0.25">
      <c r="Q34743" s="30"/>
    </row>
    <row r="34744" spans="17:17" x14ac:dyDescent="0.25">
      <c r="Q34744" s="30"/>
    </row>
    <row r="34745" spans="17:17" x14ac:dyDescent="0.25">
      <c r="Q34745" s="30"/>
    </row>
    <row r="34746" spans="17:17" x14ac:dyDescent="0.25">
      <c r="Q34746" s="30"/>
    </row>
    <row r="34747" spans="17:17" x14ac:dyDescent="0.25">
      <c r="Q34747" s="30"/>
    </row>
    <row r="34748" spans="17:17" x14ac:dyDescent="0.25">
      <c r="Q34748" s="30"/>
    </row>
    <row r="34749" spans="17:17" x14ac:dyDescent="0.25">
      <c r="Q34749" s="30"/>
    </row>
    <row r="34750" spans="17:17" x14ac:dyDescent="0.25">
      <c r="Q34750" s="30"/>
    </row>
    <row r="34751" spans="17:17" x14ac:dyDescent="0.25">
      <c r="Q34751" s="30"/>
    </row>
    <row r="34752" spans="17:17" x14ac:dyDescent="0.25">
      <c r="Q34752" s="30"/>
    </row>
    <row r="34753" spans="17:17" x14ac:dyDescent="0.25">
      <c r="Q34753" s="30"/>
    </row>
    <row r="34754" spans="17:17" x14ac:dyDescent="0.25">
      <c r="Q34754" s="30"/>
    </row>
    <row r="34755" spans="17:17" x14ac:dyDescent="0.25">
      <c r="Q34755" s="30"/>
    </row>
    <row r="34756" spans="17:17" x14ac:dyDescent="0.25">
      <c r="Q34756" s="30"/>
    </row>
    <row r="34757" spans="17:17" x14ac:dyDescent="0.25">
      <c r="Q34757" s="30"/>
    </row>
    <row r="34758" spans="17:17" x14ac:dyDescent="0.25">
      <c r="Q34758" s="30"/>
    </row>
    <row r="34759" spans="17:17" x14ac:dyDescent="0.25">
      <c r="Q34759" s="30"/>
    </row>
    <row r="34760" spans="17:17" x14ac:dyDescent="0.25">
      <c r="Q34760" s="30"/>
    </row>
    <row r="34761" spans="17:17" x14ac:dyDescent="0.25">
      <c r="Q34761" s="30"/>
    </row>
    <row r="34762" spans="17:17" x14ac:dyDescent="0.25">
      <c r="Q34762" s="30"/>
    </row>
    <row r="34763" spans="17:17" x14ac:dyDescent="0.25">
      <c r="Q34763" s="30"/>
    </row>
    <row r="34764" spans="17:17" x14ac:dyDescent="0.25">
      <c r="Q34764" s="30"/>
    </row>
    <row r="34765" spans="17:17" x14ac:dyDescent="0.25">
      <c r="Q34765" s="30"/>
    </row>
    <row r="34766" spans="17:17" x14ac:dyDescent="0.25">
      <c r="Q34766" s="30"/>
    </row>
    <row r="34767" spans="17:17" x14ac:dyDescent="0.25">
      <c r="Q34767" s="30"/>
    </row>
    <row r="34768" spans="17:17" x14ac:dyDescent="0.25">
      <c r="Q34768" s="30"/>
    </row>
    <row r="34769" spans="17:17" x14ac:dyDescent="0.25">
      <c r="Q34769" s="30"/>
    </row>
    <row r="34770" spans="17:17" x14ac:dyDescent="0.25">
      <c r="Q34770" s="30"/>
    </row>
    <row r="34771" spans="17:17" x14ac:dyDescent="0.25">
      <c r="Q34771" s="30"/>
    </row>
    <row r="34772" spans="17:17" x14ac:dyDescent="0.25">
      <c r="Q34772" s="30"/>
    </row>
    <row r="34773" spans="17:17" x14ac:dyDescent="0.25">
      <c r="Q34773" s="30"/>
    </row>
    <row r="34774" spans="17:17" x14ac:dyDescent="0.25">
      <c r="Q34774" s="30"/>
    </row>
    <row r="34775" spans="17:17" x14ac:dyDescent="0.25">
      <c r="Q34775" s="30"/>
    </row>
    <row r="34776" spans="17:17" x14ac:dyDescent="0.25">
      <c r="Q34776" s="30"/>
    </row>
    <row r="34777" spans="17:17" x14ac:dyDescent="0.25">
      <c r="Q34777" s="30"/>
    </row>
    <row r="34778" spans="17:17" x14ac:dyDescent="0.25">
      <c r="Q34778" s="30"/>
    </row>
    <row r="34779" spans="17:17" x14ac:dyDescent="0.25">
      <c r="Q34779" s="30"/>
    </row>
    <row r="34780" spans="17:17" x14ac:dyDescent="0.25">
      <c r="Q34780" s="30"/>
    </row>
    <row r="34781" spans="17:17" x14ac:dyDescent="0.25">
      <c r="Q34781" s="30"/>
    </row>
    <row r="34782" spans="17:17" x14ac:dyDescent="0.25">
      <c r="Q34782" s="30"/>
    </row>
    <row r="34783" spans="17:17" x14ac:dyDescent="0.25">
      <c r="Q34783" s="30"/>
    </row>
    <row r="34784" spans="17:17" x14ac:dyDescent="0.25">
      <c r="Q34784" s="30"/>
    </row>
    <row r="34785" spans="17:17" x14ac:dyDescent="0.25">
      <c r="Q34785" s="30"/>
    </row>
    <row r="34786" spans="17:17" x14ac:dyDescent="0.25">
      <c r="Q34786" s="30"/>
    </row>
    <row r="34787" spans="17:17" x14ac:dyDescent="0.25">
      <c r="Q34787" s="30"/>
    </row>
    <row r="34788" spans="17:17" x14ac:dyDescent="0.25">
      <c r="Q34788" s="30"/>
    </row>
    <row r="34789" spans="17:17" x14ac:dyDescent="0.25">
      <c r="Q34789" s="30"/>
    </row>
    <row r="34790" spans="17:17" x14ac:dyDescent="0.25">
      <c r="Q34790" s="30"/>
    </row>
    <row r="34791" spans="17:17" x14ac:dyDescent="0.25">
      <c r="Q34791" s="30"/>
    </row>
    <row r="34792" spans="17:17" x14ac:dyDescent="0.25">
      <c r="Q34792" s="30"/>
    </row>
    <row r="34793" spans="17:17" x14ac:dyDescent="0.25">
      <c r="Q34793" s="30"/>
    </row>
    <row r="34794" spans="17:17" x14ac:dyDescent="0.25">
      <c r="Q34794" s="30"/>
    </row>
    <row r="34795" spans="17:17" x14ac:dyDescent="0.25">
      <c r="Q34795" s="30"/>
    </row>
    <row r="34796" spans="17:17" x14ac:dyDescent="0.25">
      <c r="Q34796" s="30"/>
    </row>
    <row r="34797" spans="17:17" x14ac:dyDescent="0.25">
      <c r="Q34797" s="30"/>
    </row>
    <row r="34798" spans="17:17" x14ac:dyDescent="0.25">
      <c r="Q34798" s="30"/>
    </row>
    <row r="34799" spans="17:17" x14ac:dyDescent="0.25">
      <c r="Q34799" s="30"/>
    </row>
    <row r="34800" spans="17:17" x14ac:dyDescent="0.25">
      <c r="Q34800" s="30"/>
    </row>
    <row r="34801" spans="17:17" x14ac:dyDescent="0.25">
      <c r="Q34801" s="30"/>
    </row>
    <row r="34802" spans="17:17" x14ac:dyDescent="0.25">
      <c r="Q34802" s="30"/>
    </row>
    <row r="34803" spans="17:17" x14ac:dyDescent="0.25">
      <c r="Q34803" s="30"/>
    </row>
    <row r="34804" spans="17:17" x14ac:dyDescent="0.25">
      <c r="Q34804" s="30"/>
    </row>
    <row r="34805" spans="17:17" x14ac:dyDescent="0.25">
      <c r="Q34805" s="30"/>
    </row>
    <row r="34806" spans="17:17" x14ac:dyDescent="0.25">
      <c r="Q34806" s="30"/>
    </row>
    <row r="34807" spans="17:17" x14ac:dyDescent="0.25">
      <c r="Q34807" s="30"/>
    </row>
    <row r="34808" spans="17:17" x14ac:dyDescent="0.25">
      <c r="Q34808" s="30"/>
    </row>
    <row r="34809" spans="17:17" x14ac:dyDescent="0.25">
      <c r="Q34809" s="30"/>
    </row>
    <row r="34810" spans="17:17" x14ac:dyDescent="0.25">
      <c r="Q34810" s="30"/>
    </row>
    <row r="34811" spans="17:17" x14ac:dyDescent="0.25">
      <c r="Q34811" s="30"/>
    </row>
    <row r="34812" spans="17:17" x14ac:dyDescent="0.25">
      <c r="Q34812" s="30"/>
    </row>
    <row r="34813" spans="17:17" x14ac:dyDescent="0.25">
      <c r="Q34813" s="30"/>
    </row>
    <row r="34814" spans="17:17" x14ac:dyDescent="0.25">
      <c r="Q34814" s="30"/>
    </row>
    <row r="34815" spans="17:17" x14ac:dyDescent="0.25">
      <c r="Q34815" s="30"/>
    </row>
    <row r="34816" spans="17:17" x14ac:dyDescent="0.25">
      <c r="Q34816" s="30"/>
    </row>
    <row r="34817" spans="17:17" x14ac:dyDescent="0.25">
      <c r="Q34817" s="30"/>
    </row>
    <row r="34818" spans="17:17" x14ac:dyDescent="0.25">
      <c r="Q34818" s="30"/>
    </row>
    <row r="34819" spans="17:17" x14ac:dyDescent="0.25">
      <c r="Q34819" s="30"/>
    </row>
    <row r="34820" spans="17:17" x14ac:dyDescent="0.25">
      <c r="Q34820" s="30"/>
    </row>
    <row r="34821" spans="17:17" x14ac:dyDescent="0.25">
      <c r="Q34821" s="30"/>
    </row>
    <row r="34822" spans="17:17" x14ac:dyDescent="0.25">
      <c r="Q34822" s="30"/>
    </row>
    <row r="34823" spans="17:17" x14ac:dyDescent="0.25">
      <c r="Q34823" s="30"/>
    </row>
    <row r="34824" spans="17:17" x14ac:dyDescent="0.25">
      <c r="Q34824" s="30"/>
    </row>
    <row r="34825" spans="17:17" x14ac:dyDescent="0.25">
      <c r="Q34825" s="30"/>
    </row>
    <row r="34826" spans="17:17" x14ac:dyDescent="0.25">
      <c r="Q34826" s="30"/>
    </row>
    <row r="34827" spans="17:17" x14ac:dyDescent="0.25">
      <c r="Q34827" s="30"/>
    </row>
    <row r="34828" spans="17:17" x14ac:dyDescent="0.25">
      <c r="Q34828" s="30"/>
    </row>
    <row r="34829" spans="17:17" x14ac:dyDescent="0.25">
      <c r="Q34829" s="30"/>
    </row>
    <row r="34830" spans="17:17" x14ac:dyDescent="0.25">
      <c r="Q34830" s="30"/>
    </row>
    <row r="34831" spans="17:17" x14ac:dyDescent="0.25">
      <c r="Q34831" s="30"/>
    </row>
    <row r="34832" spans="17:17" x14ac:dyDescent="0.25">
      <c r="Q34832" s="30"/>
    </row>
    <row r="34833" spans="17:17" x14ac:dyDescent="0.25">
      <c r="Q34833" s="30"/>
    </row>
    <row r="34834" spans="17:17" x14ac:dyDescent="0.25">
      <c r="Q34834" s="30"/>
    </row>
    <row r="34835" spans="17:17" x14ac:dyDescent="0.25">
      <c r="Q34835" s="30"/>
    </row>
    <row r="34836" spans="17:17" x14ac:dyDescent="0.25">
      <c r="Q34836" s="30"/>
    </row>
    <row r="34837" spans="17:17" x14ac:dyDescent="0.25">
      <c r="Q34837" s="30"/>
    </row>
    <row r="34838" spans="17:17" x14ac:dyDescent="0.25">
      <c r="Q34838" s="30"/>
    </row>
    <row r="34839" spans="17:17" x14ac:dyDescent="0.25">
      <c r="Q34839" s="30"/>
    </row>
    <row r="34840" spans="17:17" x14ac:dyDescent="0.25">
      <c r="Q34840" s="30"/>
    </row>
    <row r="34841" spans="17:17" x14ac:dyDescent="0.25">
      <c r="Q34841" s="30"/>
    </row>
    <row r="34842" spans="17:17" x14ac:dyDescent="0.25">
      <c r="Q34842" s="30"/>
    </row>
    <row r="34843" spans="17:17" x14ac:dyDescent="0.25">
      <c r="Q34843" s="30"/>
    </row>
    <row r="34844" spans="17:17" x14ac:dyDescent="0.25">
      <c r="Q34844" s="30"/>
    </row>
    <row r="34845" spans="17:17" x14ac:dyDescent="0.25">
      <c r="Q34845" s="30"/>
    </row>
    <row r="34846" spans="17:17" x14ac:dyDescent="0.25">
      <c r="Q34846" s="30"/>
    </row>
    <row r="34847" spans="17:17" x14ac:dyDescent="0.25">
      <c r="Q34847" s="30"/>
    </row>
    <row r="34848" spans="17:17" x14ac:dyDescent="0.25">
      <c r="Q34848" s="30"/>
    </row>
    <row r="34849" spans="17:17" x14ac:dyDescent="0.25">
      <c r="Q34849" s="30"/>
    </row>
    <row r="34850" spans="17:17" x14ac:dyDescent="0.25">
      <c r="Q34850" s="30"/>
    </row>
    <row r="34851" spans="17:17" x14ac:dyDescent="0.25">
      <c r="Q34851" s="30"/>
    </row>
    <row r="34852" spans="17:17" x14ac:dyDescent="0.25">
      <c r="Q34852" s="30"/>
    </row>
    <row r="34853" spans="17:17" x14ac:dyDescent="0.25">
      <c r="Q34853" s="30"/>
    </row>
    <row r="34854" spans="17:17" x14ac:dyDescent="0.25">
      <c r="Q34854" s="30"/>
    </row>
    <row r="34855" spans="17:17" x14ac:dyDescent="0.25">
      <c r="Q34855" s="30"/>
    </row>
    <row r="34856" spans="17:17" x14ac:dyDescent="0.25">
      <c r="Q34856" s="30"/>
    </row>
    <row r="34857" spans="17:17" x14ac:dyDescent="0.25">
      <c r="Q34857" s="30"/>
    </row>
    <row r="34858" spans="17:17" x14ac:dyDescent="0.25">
      <c r="Q34858" s="30"/>
    </row>
    <row r="34859" spans="17:17" x14ac:dyDescent="0.25">
      <c r="Q34859" s="30"/>
    </row>
    <row r="34860" spans="17:17" x14ac:dyDescent="0.25">
      <c r="Q34860" s="30"/>
    </row>
    <row r="34861" spans="17:17" x14ac:dyDescent="0.25">
      <c r="Q34861" s="30"/>
    </row>
    <row r="34862" spans="17:17" x14ac:dyDescent="0.25">
      <c r="Q34862" s="30"/>
    </row>
    <row r="34863" spans="17:17" x14ac:dyDescent="0.25">
      <c r="Q34863" s="30"/>
    </row>
    <row r="34864" spans="17:17" x14ac:dyDescent="0.25">
      <c r="Q34864" s="30"/>
    </row>
    <row r="34865" spans="17:17" x14ac:dyDescent="0.25">
      <c r="Q34865" s="30"/>
    </row>
    <row r="34866" spans="17:17" x14ac:dyDescent="0.25">
      <c r="Q34866" s="30"/>
    </row>
    <row r="34867" spans="17:17" x14ac:dyDescent="0.25">
      <c r="Q34867" s="30"/>
    </row>
    <row r="34868" spans="17:17" x14ac:dyDescent="0.25">
      <c r="Q34868" s="30"/>
    </row>
    <row r="34869" spans="17:17" x14ac:dyDescent="0.25">
      <c r="Q34869" s="30"/>
    </row>
    <row r="34870" spans="17:17" x14ac:dyDescent="0.25">
      <c r="Q34870" s="30"/>
    </row>
    <row r="34871" spans="17:17" x14ac:dyDescent="0.25">
      <c r="Q34871" s="30"/>
    </row>
    <row r="34872" spans="17:17" x14ac:dyDescent="0.25">
      <c r="Q34872" s="30"/>
    </row>
    <row r="34873" spans="17:17" x14ac:dyDescent="0.25">
      <c r="Q34873" s="30"/>
    </row>
    <row r="34874" spans="17:17" x14ac:dyDescent="0.25">
      <c r="Q34874" s="30"/>
    </row>
    <row r="34875" spans="17:17" x14ac:dyDescent="0.25">
      <c r="Q34875" s="30"/>
    </row>
    <row r="34876" spans="17:17" x14ac:dyDescent="0.25">
      <c r="Q34876" s="30"/>
    </row>
    <row r="34877" spans="17:17" x14ac:dyDescent="0.25">
      <c r="Q34877" s="30"/>
    </row>
    <row r="34878" spans="17:17" x14ac:dyDescent="0.25">
      <c r="Q34878" s="30"/>
    </row>
    <row r="34879" spans="17:17" x14ac:dyDescent="0.25">
      <c r="Q34879" s="30"/>
    </row>
    <row r="34880" spans="17:17" x14ac:dyDescent="0.25">
      <c r="Q34880" s="30"/>
    </row>
    <row r="34881" spans="17:17" x14ac:dyDescent="0.25">
      <c r="Q34881" s="30"/>
    </row>
    <row r="34882" spans="17:17" x14ac:dyDescent="0.25">
      <c r="Q34882" s="30"/>
    </row>
    <row r="34883" spans="17:17" x14ac:dyDescent="0.25">
      <c r="Q34883" s="30"/>
    </row>
    <row r="34884" spans="17:17" x14ac:dyDescent="0.25">
      <c r="Q34884" s="30"/>
    </row>
    <row r="34885" spans="17:17" x14ac:dyDescent="0.25">
      <c r="Q34885" s="30"/>
    </row>
    <row r="34886" spans="17:17" x14ac:dyDescent="0.25">
      <c r="Q34886" s="30"/>
    </row>
    <row r="34887" spans="17:17" x14ac:dyDescent="0.25">
      <c r="Q34887" s="30"/>
    </row>
    <row r="34888" spans="17:17" x14ac:dyDescent="0.25">
      <c r="Q34888" s="30"/>
    </row>
    <row r="34889" spans="17:17" x14ac:dyDescent="0.25">
      <c r="Q34889" s="30"/>
    </row>
    <row r="34890" spans="17:17" x14ac:dyDescent="0.25">
      <c r="Q34890" s="30"/>
    </row>
    <row r="34891" spans="17:17" x14ac:dyDescent="0.25">
      <c r="Q34891" s="30"/>
    </row>
    <row r="34892" spans="17:17" x14ac:dyDescent="0.25">
      <c r="Q34892" s="30"/>
    </row>
    <row r="34893" spans="17:17" x14ac:dyDescent="0.25">
      <c r="Q34893" s="30"/>
    </row>
    <row r="34894" spans="17:17" x14ac:dyDescent="0.25">
      <c r="Q34894" s="30"/>
    </row>
    <row r="34895" spans="17:17" x14ac:dyDescent="0.25">
      <c r="Q34895" s="30"/>
    </row>
    <row r="34896" spans="17:17" x14ac:dyDescent="0.25">
      <c r="Q34896" s="30"/>
    </row>
    <row r="34897" spans="17:17" x14ac:dyDescent="0.25">
      <c r="Q34897" s="30"/>
    </row>
    <row r="34898" spans="17:17" x14ac:dyDescent="0.25">
      <c r="Q34898" s="30"/>
    </row>
    <row r="34899" spans="17:17" x14ac:dyDescent="0.25">
      <c r="Q34899" s="30"/>
    </row>
    <row r="34900" spans="17:17" x14ac:dyDescent="0.25">
      <c r="Q34900" s="30"/>
    </row>
    <row r="34901" spans="17:17" x14ac:dyDescent="0.25">
      <c r="Q34901" s="30"/>
    </row>
    <row r="34902" spans="17:17" x14ac:dyDescent="0.25">
      <c r="Q34902" s="30"/>
    </row>
    <row r="34903" spans="17:17" x14ac:dyDescent="0.25">
      <c r="Q34903" s="30"/>
    </row>
    <row r="34904" spans="17:17" x14ac:dyDescent="0.25">
      <c r="Q34904" s="30"/>
    </row>
    <row r="34905" spans="17:17" x14ac:dyDescent="0.25">
      <c r="Q34905" s="30"/>
    </row>
    <row r="34906" spans="17:17" x14ac:dyDescent="0.25">
      <c r="Q34906" s="30"/>
    </row>
    <row r="34907" spans="17:17" x14ac:dyDescent="0.25">
      <c r="Q34907" s="30"/>
    </row>
    <row r="34908" spans="17:17" x14ac:dyDescent="0.25">
      <c r="Q34908" s="30"/>
    </row>
    <row r="34909" spans="17:17" x14ac:dyDescent="0.25">
      <c r="Q34909" s="30"/>
    </row>
    <row r="34910" spans="17:17" x14ac:dyDescent="0.25">
      <c r="Q34910" s="30"/>
    </row>
    <row r="34911" spans="17:17" x14ac:dyDescent="0.25">
      <c r="Q34911" s="30"/>
    </row>
    <row r="34912" spans="17:17" x14ac:dyDescent="0.25">
      <c r="Q34912" s="30"/>
    </row>
    <row r="34913" spans="17:17" x14ac:dyDescent="0.25">
      <c r="Q34913" s="30"/>
    </row>
    <row r="34914" spans="17:17" x14ac:dyDescent="0.25">
      <c r="Q34914" s="30"/>
    </row>
    <row r="34915" spans="17:17" x14ac:dyDescent="0.25">
      <c r="Q34915" s="30"/>
    </row>
    <row r="34916" spans="17:17" x14ac:dyDescent="0.25">
      <c r="Q34916" s="30"/>
    </row>
    <row r="34917" spans="17:17" x14ac:dyDescent="0.25">
      <c r="Q34917" s="30"/>
    </row>
    <row r="34918" spans="17:17" x14ac:dyDescent="0.25">
      <c r="Q34918" s="30"/>
    </row>
    <row r="34919" spans="17:17" x14ac:dyDescent="0.25">
      <c r="Q34919" s="30"/>
    </row>
    <row r="34920" spans="17:17" x14ac:dyDescent="0.25">
      <c r="Q34920" s="30"/>
    </row>
    <row r="34921" spans="17:17" x14ac:dyDescent="0.25">
      <c r="Q34921" s="30"/>
    </row>
    <row r="34922" spans="17:17" x14ac:dyDescent="0.25">
      <c r="Q34922" s="30"/>
    </row>
    <row r="34923" spans="17:17" x14ac:dyDescent="0.25">
      <c r="Q34923" s="30"/>
    </row>
    <row r="34924" spans="17:17" x14ac:dyDescent="0.25">
      <c r="Q34924" s="30"/>
    </row>
    <row r="34925" spans="17:17" x14ac:dyDescent="0.25">
      <c r="Q34925" s="30"/>
    </row>
    <row r="34926" spans="17:17" x14ac:dyDescent="0.25">
      <c r="Q34926" s="30"/>
    </row>
    <row r="34927" spans="17:17" x14ac:dyDescent="0.25">
      <c r="Q34927" s="30"/>
    </row>
    <row r="34928" spans="17:17" x14ac:dyDescent="0.25">
      <c r="Q34928" s="30"/>
    </row>
    <row r="34929" spans="17:17" x14ac:dyDescent="0.25">
      <c r="Q34929" s="30"/>
    </row>
    <row r="34930" spans="17:17" x14ac:dyDescent="0.25">
      <c r="Q34930" s="30"/>
    </row>
    <row r="34931" spans="17:17" x14ac:dyDescent="0.25">
      <c r="Q34931" s="30"/>
    </row>
    <row r="34932" spans="17:17" x14ac:dyDescent="0.25">
      <c r="Q34932" s="30"/>
    </row>
    <row r="34933" spans="17:17" x14ac:dyDescent="0.25">
      <c r="Q34933" s="30"/>
    </row>
    <row r="34934" spans="17:17" x14ac:dyDescent="0.25">
      <c r="Q34934" s="30"/>
    </row>
    <row r="34935" spans="17:17" x14ac:dyDescent="0.25">
      <c r="Q34935" s="30"/>
    </row>
    <row r="34936" spans="17:17" x14ac:dyDescent="0.25">
      <c r="Q34936" s="30"/>
    </row>
    <row r="34937" spans="17:17" x14ac:dyDescent="0.25">
      <c r="Q34937" s="30"/>
    </row>
    <row r="34938" spans="17:17" x14ac:dyDescent="0.25">
      <c r="Q34938" s="30"/>
    </row>
    <row r="34939" spans="17:17" x14ac:dyDescent="0.25">
      <c r="Q34939" s="30"/>
    </row>
    <row r="34940" spans="17:17" x14ac:dyDescent="0.25">
      <c r="Q34940" s="30"/>
    </row>
    <row r="34941" spans="17:17" x14ac:dyDescent="0.25">
      <c r="Q34941" s="30"/>
    </row>
    <row r="34942" spans="17:17" x14ac:dyDescent="0.25">
      <c r="Q34942" s="30"/>
    </row>
    <row r="34943" spans="17:17" x14ac:dyDescent="0.25">
      <c r="Q34943" s="30"/>
    </row>
    <row r="34944" spans="17:17" x14ac:dyDescent="0.25">
      <c r="Q34944" s="30"/>
    </row>
    <row r="34945" spans="17:17" x14ac:dyDescent="0.25">
      <c r="Q34945" s="30"/>
    </row>
    <row r="34946" spans="17:17" x14ac:dyDescent="0.25">
      <c r="Q34946" s="30"/>
    </row>
    <row r="34947" spans="17:17" x14ac:dyDescent="0.25">
      <c r="Q34947" s="30"/>
    </row>
    <row r="34948" spans="17:17" x14ac:dyDescent="0.25">
      <c r="Q34948" s="30"/>
    </row>
    <row r="34949" spans="17:17" x14ac:dyDescent="0.25">
      <c r="Q34949" s="30"/>
    </row>
    <row r="34950" spans="17:17" x14ac:dyDescent="0.25">
      <c r="Q34950" s="30"/>
    </row>
    <row r="34951" spans="17:17" x14ac:dyDescent="0.25">
      <c r="Q34951" s="30"/>
    </row>
    <row r="34952" spans="17:17" x14ac:dyDescent="0.25">
      <c r="Q34952" s="30"/>
    </row>
    <row r="34953" spans="17:17" x14ac:dyDescent="0.25">
      <c r="Q34953" s="30"/>
    </row>
    <row r="34954" spans="17:17" x14ac:dyDescent="0.25">
      <c r="Q34954" s="30"/>
    </row>
    <row r="34955" spans="17:17" x14ac:dyDescent="0.25">
      <c r="Q34955" s="30"/>
    </row>
    <row r="34956" spans="17:17" x14ac:dyDescent="0.25">
      <c r="Q34956" s="30"/>
    </row>
    <row r="34957" spans="17:17" x14ac:dyDescent="0.25">
      <c r="Q34957" s="30"/>
    </row>
    <row r="34958" spans="17:17" x14ac:dyDescent="0.25">
      <c r="Q34958" s="30"/>
    </row>
    <row r="34959" spans="17:17" x14ac:dyDescent="0.25">
      <c r="Q34959" s="30"/>
    </row>
    <row r="34960" spans="17:17" x14ac:dyDescent="0.25">
      <c r="Q34960" s="30"/>
    </row>
    <row r="34961" spans="17:17" x14ac:dyDescent="0.25">
      <c r="Q34961" s="30"/>
    </row>
    <row r="34962" spans="17:17" x14ac:dyDescent="0.25">
      <c r="Q34962" s="30"/>
    </row>
    <row r="34963" spans="17:17" x14ac:dyDescent="0.25">
      <c r="Q34963" s="30"/>
    </row>
    <row r="34964" spans="17:17" x14ac:dyDescent="0.25">
      <c r="Q34964" s="30"/>
    </row>
    <row r="34965" spans="17:17" x14ac:dyDescent="0.25">
      <c r="Q34965" s="30"/>
    </row>
    <row r="34966" spans="17:17" x14ac:dyDescent="0.25">
      <c r="Q34966" s="30"/>
    </row>
    <row r="34967" spans="17:17" x14ac:dyDescent="0.25">
      <c r="Q34967" s="30"/>
    </row>
    <row r="34968" spans="17:17" x14ac:dyDescent="0.25">
      <c r="Q34968" s="30"/>
    </row>
    <row r="34969" spans="17:17" x14ac:dyDescent="0.25">
      <c r="Q34969" s="30"/>
    </row>
    <row r="34970" spans="17:17" x14ac:dyDescent="0.25">
      <c r="Q34970" s="30"/>
    </row>
    <row r="34971" spans="17:17" x14ac:dyDescent="0.25">
      <c r="Q34971" s="30"/>
    </row>
    <row r="34972" spans="17:17" x14ac:dyDescent="0.25">
      <c r="Q34972" s="30"/>
    </row>
    <row r="34973" spans="17:17" x14ac:dyDescent="0.25">
      <c r="Q34973" s="30"/>
    </row>
    <row r="34974" spans="17:17" x14ac:dyDescent="0.25">
      <c r="Q34974" s="30"/>
    </row>
    <row r="34975" spans="17:17" x14ac:dyDescent="0.25">
      <c r="Q34975" s="30"/>
    </row>
    <row r="34976" spans="17:17" x14ac:dyDescent="0.25">
      <c r="Q34976" s="30"/>
    </row>
    <row r="34977" spans="17:17" x14ac:dyDescent="0.25">
      <c r="Q34977" s="30"/>
    </row>
    <row r="34978" spans="17:17" x14ac:dyDescent="0.25">
      <c r="Q34978" s="30"/>
    </row>
    <row r="34979" spans="17:17" x14ac:dyDescent="0.25">
      <c r="Q34979" s="30"/>
    </row>
    <row r="34980" spans="17:17" x14ac:dyDescent="0.25">
      <c r="Q34980" s="30"/>
    </row>
    <row r="34981" spans="17:17" x14ac:dyDescent="0.25">
      <c r="Q34981" s="30"/>
    </row>
    <row r="34982" spans="17:17" x14ac:dyDescent="0.25">
      <c r="Q34982" s="30"/>
    </row>
    <row r="34983" spans="17:17" x14ac:dyDescent="0.25">
      <c r="Q34983" s="30"/>
    </row>
    <row r="34984" spans="17:17" x14ac:dyDescent="0.25">
      <c r="Q34984" s="30"/>
    </row>
    <row r="34985" spans="17:17" x14ac:dyDescent="0.25">
      <c r="Q34985" s="30"/>
    </row>
    <row r="34986" spans="17:17" x14ac:dyDescent="0.25">
      <c r="Q34986" s="30"/>
    </row>
    <row r="34987" spans="17:17" x14ac:dyDescent="0.25">
      <c r="Q34987" s="30"/>
    </row>
    <row r="34988" spans="17:17" x14ac:dyDescent="0.25">
      <c r="Q34988" s="30"/>
    </row>
    <row r="34989" spans="17:17" x14ac:dyDescent="0.25">
      <c r="Q34989" s="30"/>
    </row>
    <row r="34990" spans="17:17" x14ac:dyDescent="0.25">
      <c r="Q34990" s="30"/>
    </row>
    <row r="34991" spans="17:17" x14ac:dyDescent="0.25">
      <c r="Q34991" s="30"/>
    </row>
    <row r="34992" spans="17:17" x14ac:dyDescent="0.25">
      <c r="Q34992" s="30"/>
    </row>
    <row r="34993" spans="17:17" x14ac:dyDescent="0.25">
      <c r="Q34993" s="30"/>
    </row>
    <row r="34994" spans="17:17" x14ac:dyDescent="0.25">
      <c r="Q34994" s="30"/>
    </row>
    <row r="34995" spans="17:17" x14ac:dyDescent="0.25">
      <c r="Q34995" s="30"/>
    </row>
    <row r="34996" spans="17:17" x14ac:dyDescent="0.25">
      <c r="Q34996" s="30"/>
    </row>
    <row r="34997" spans="17:17" x14ac:dyDescent="0.25">
      <c r="Q34997" s="30"/>
    </row>
    <row r="34998" spans="17:17" x14ac:dyDescent="0.25">
      <c r="Q34998" s="30"/>
    </row>
    <row r="34999" spans="17:17" x14ac:dyDescent="0.25">
      <c r="Q34999" s="30"/>
    </row>
    <row r="35000" spans="17:17" x14ac:dyDescent="0.25">
      <c r="Q35000" s="30"/>
    </row>
    <row r="35001" spans="17:17" x14ac:dyDescent="0.25">
      <c r="Q35001" s="30"/>
    </row>
    <row r="35002" spans="17:17" x14ac:dyDescent="0.25">
      <c r="Q35002" s="30"/>
    </row>
    <row r="35003" spans="17:17" x14ac:dyDescent="0.25">
      <c r="Q35003" s="30"/>
    </row>
    <row r="35004" spans="17:17" x14ac:dyDescent="0.25">
      <c r="Q35004" s="30"/>
    </row>
    <row r="35005" spans="17:17" x14ac:dyDescent="0.25">
      <c r="Q35005" s="30"/>
    </row>
    <row r="35006" spans="17:17" x14ac:dyDescent="0.25">
      <c r="Q35006" s="30"/>
    </row>
    <row r="35007" spans="17:17" x14ac:dyDescent="0.25">
      <c r="Q35007" s="30"/>
    </row>
    <row r="35008" spans="17:17" x14ac:dyDescent="0.25">
      <c r="Q35008" s="30"/>
    </row>
    <row r="35009" spans="17:17" x14ac:dyDescent="0.25">
      <c r="Q35009" s="30"/>
    </row>
    <row r="35010" spans="17:17" x14ac:dyDescent="0.25">
      <c r="Q35010" s="30"/>
    </row>
    <row r="35011" spans="17:17" x14ac:dyDescent="0.25">
      <c r="Q35011" s="30"/>
    </row>
    <row r="35012" spans="17:17" x14ac:dyDescent="0.25">
      <c r="Q35012" s="30"/>
    </row>
    <row r="35013" spans="17:17" x14ac:dyDescent="0.25">
      <c r="Q35013" s="30"/>
    </row>
    <row r="35014" spans="17:17" x14ac:dyDescent="0.25">
      <c r="Q35014" s="30"/>
    </row>
    <row r="35015" spans="17:17" x14ac:dyDescent="0.25">
      <c r="Q35015" s="30"/>
    </row>
    <row r="35016" spans="17:17" x14ac:dyDescent="0.25">
      <c r="Q35016" s="30"/>
    </row>
    <row r="35017" spans="17:17" x14ac:dyDescent="0.25">
      <c r="Q35017" s="30"/>
    </row>
    <row r="35018" spans="17:17" x14ac:dyDescent="0.25">
      <c r="Q35018" s="30"/>
    </row>
    <row r="35019" spans="17:17" x14ac:dyDescent="0.25">
      <c r="Q35019" s="30"/>
    </row>
    <row r="35020" spans="17:17" x14ac:dyDescent="0.25">
      <c r="Q35020" s="30"/>
    </row>
    <row r="35021" spans="17:17" x14ac:dyDescent="0.25">
      <c r="Q35021" s="30"/>
    </row>
    <row r="35022" spans="17:17" x14ac:dyDescent="0.25">
      <c r="Q35022" s="30"/>
    </row>
    <row r="35023" spans="17:17" x14ac:dyDescent="0.25">
      <c r="Q35023" s="30"/>
    </row>
    <row r="35024" spans="17:17" x14ac:dyDescent="0.25">
      <c r="Q35024" s="30"/>
    </row>
    <row r="35025" spans="17:17" x14ac:dyDescent="0.25">
      <c r="Q35025" s="30"/>
    </row>
    <row r="35026" spans="17:17" x14ac:dyDescent="0.25">
      <c r="Q35026" s="30"/>
    </row>
    <row r="35027" spans="17:17" x14ac:dyDescent="0.25">
      <c r="Q35027" s="30"/>
    </row>
    <row r="35028" spans="17:17" x14ac:dyDescent="0.25">
      <c r="Q35028" s="30"/>
    </row>
    <row r="35029" spans="17:17" x14ac:dyDescent="0.25">
      <c r="Q35029" s="30"/>
    </row>
    <row r="35030" spans="17:17" x14ac:dyDescent="0.25">
      <c r="Q35030" s="30"/>
    </row>
    <row r="35031" spans="17:17" x14ac:dyDescent="0.25">
      <c r="Q35031" s="30"/>
    </row>
    <row r="35032" spans="17:17" x14ac:dyDescent="0.25">
      <c r="Q35032" s="30"/>
    </row>
    <row r="35033" spans="17:17" x14ac:dyDescent="0.25">
      <c r="Q35033" s="30"/>
    </row>
    <row r="35034" spans="17:17" x14ac:dyDescent="0.25">
      <c r="Q35034" s="30"/>
    </row>
    <row r="35035" spans="17:17" x14ac:dyDescent="0.25">
      <c r="Q35035" s="30"/>
    </row>
    <row r="35036" spans="17:17" x14ac:dyDescent="0.25">
      <c r="Q35036" s="30"/>
    </row>
    <row r="35037" spans="17:17" x14ac:dyDescent="0.25">
      <c r="Q35037" s="30"/>
    </row>
    <row r="35038" spans="17:17" x14ac:dyDescent="0.25">
      <c r="Q35038" s="30"/>
    </row>
    <row r="35039" spans="17:17" x14ac:dyDescent="0.25">
      <c r="Q35039" s="30"/>
    </row>
    <row r="35040" spans="17:17" x14ac:dyDescent="0.25">
      <c r="Q35040" s="30"/>
    </row>
    <row r="35041" spans="17:17" x14ac:dyDescent="0.25">
      <c r="Q35041" s="30"/>
    </row>
    <row r="35042" spans="17:17" x14ac:dyDescent="0.25">
      <c r="Q35042" s="30"/>
    </row>
    <row r="35043" spans="17:17" x14ac:dyDescent="0.25">
      <c r="Q35043" s="30"/>
    </row>
    <row r="35044" spans="17:17" x14ac:dyDescent="0.25">
      <c r="Q35044" s="30"/>
    </row>
    <row r="35045" spans="17:17" x14ac:dyDescent="0.25">
      <c r="Q35045" s="30"/>
    </row>
    <row r="35046" spans="17:17" x14ac:dyDescent="0.25">
      <c r="Q35046" s="30"/>
    </row>
    <row r="35047" spans="17:17" x14ac:dyDescent="0.25">
      <c r="Q35047" s="30"/>
    </row>
    <row r="35048" spans="17:17" x14ac:dyDescent="0.25">
      <c r="Q35048" s="30"/>
    </row>
    <row r="35049" spans="17:17" x14ac:dyDescent="0.25">
      <c r="Q35049" s="30"/>
    </row>
    <row r="35050" spans="17:17" x14ac:dyDescent="0.25">
      <c r="Q35050" s="30"/>
    </row>
    <row r="35051" spans="17:17" x14ac:dyDescent="0.25">
      <c r="Q35051" s="30"/>
    </row>
    <row r="35052" spans="17:17" x14ac:dyDescent="0.25">
      <c r="Q35052" s="30"/>
    </row>
    <row r="35053" spans="17:17" x14ac:dyDescent="0.25">
      <c r="Q35053" s="30"/>
    </row>
    <row r="35054" spans="17:17" x14ac:dyDescent="0.25">
      <c r="Q35054" s="30"/>
    </row>
    <row r="35055" spans="17:17" x14ac:dyDescent="0.25">
      <c r="Q35055" s="30"/>
    </row>
    <row r="35056" spans="17:17" x14ac:dyDescent="0.25">
      <c r="Q35056" s="30"/>
    </row>
    <row r="35057" spans="17:17" x14ac:dyDescent="0.25">
      <c r="Q35057" s="30"/>
    </row>
    <row r="35058" spans="17:17" x14ac:dyDescent="0.25">
      <c r="Q35058" s="30"/>
    </row>
    <row r="35059" spans="17:17" x14ac:dyDescent="0.25">
      <c r="Q35059" s="30"/>
    </row>
    <row r="35060" spans="17:17" x14ac:dyDescent="0.25">
      <c r="Q35060" s="30"/>
    </row>
    <row r="35061" spans="17:17" x14ac:dyDescent="0.25">
      <c r="Q35061" s="30"/>
    </row>
    <row r="35062" spans="17:17" x14ac:dyDescent="0.25">
      <c r="Q35062" s="30"/>
    </row>
    <row r="35063" spans="17:17" x14ac:dyDescent="0.25">
      <c r="Q35063" s="30"/>
    </row>
    <row r="35064" spans="17:17" x14ac:dyDescent="0.25">
      <c r="Q35064" s="30"/>
    </row>
    <row r="35065" spans="17:17" x14ac:dyDescent="0.25">
      <c r="Q35065" s="30"/>
    </row>
    <row r="35066" spans="17:17" x14ac:dyDescent="0.25">
      <c r="Q35066" s="30"/>
    </row>
    <row r="35067" spans="17:17" x14ac:dyDescent="0.25">
      <c r="Q35067" s="30"/>
    </row>
    <row r="35068" spans="17:17" x14ac:dyDescent="0.25">
      <c r="Q35068" s="30"/>
    </row>
    <row r="35069" spans="17:17" x14ac:dyDescent="0.25">
      <c r="Q35069" s="30"/>
    </row>
    <row r="35070" spans="17:17" x14ac:dyDescent="0.25">
      <c r="Q35070" s="30"/>
    </row>
    <row r="35071" spans="17:17" x14ac:dyDescent="0.25">
      <c r="Q35071" s="30"/>
    </row>
    <row r="35072" spans="17:17" x14ac:dyDescent="0.25">
      <c r="Q35072" s="30"/>
    </row>
    <row r="35073" spans="17:17" x14ac:dyDescent="0.25">
      <c r="Q35073" s="30"/>
    </row>
    <row r="35074" spans="17:17" x14ac:dyDescent="0.25">
      <c r="Q35074" s="30"/>
    </row>
    <row r="35075" spans="17:17" x14ac:dyDescent="0.25">
      <c r="Q35075" s="30"/>
    </row>
    <row r="35076" spans="17:17" x14ac:dyDescent="0.25">
      <c r="Q35076" s="30"/>
    </row>
    <row r="35077" spans="17:17" x14ac:dyDescent="0.25">
      <c r="Q35077" s="30"/>
    </row>
    <row r="35078" spans="17:17" x14ac:dyDescent="0.25">
      <c r="Q35078" s="30"/>
    </row>
    <row r="35079" spans="17:17" x14ac:dyDescent="0.25">
      <c r="Q35079" s="30"/>
    </row>
    <row r="35080" spans="17:17" x14ac:dyDescent="0.25">
      <c r="Q35080" s="30"/>
    </row>
    <row r="35081" spans="17:17" x14ac:dyDescent="0.25">
      <c r="Q35081" s="30"/>
    </row>
    <row r="35082" spans="17:17" x14ac:dyDescent="0.25">
      <c r="Q35082" s="30"/>
    </row>
    <row r="35083" spans="17:17" x14ac:dyDescent="0.25">
      <c r="Q35083" s="30"/>
    </row>
    <row r="35084" spans="17:17" x14ac:dyDescent="0.25">
      <c r="Q35084" s="30"/>
    </row>
    <row r="35085" spans="17:17" x14ac:dyDescent="0.25">
      <c r="Q35085" s="30"/>
    </row>
    <row r="35086" spans="17:17" x14ac:dyDescent="0.25">
      <c r="Q35086" s="30"/>
    </row>
    <row r="35087" spans="17:17" x14ac:dyDescent="0.25">
      <c r="Q35087" s="30"/>
    </row>
    <row r="35088" spans="17:17" x14ac:dyDescent="0.25">
      <c r="Q35088" s="30"/>
    </row>
    <row r="35089" spans="17:17" x14ac:dyDescent="0.25">
      <c r="Q35089" s="30"/>
    </row>
    <row r="35090" spans="17:17" x14ac:dyDescent="0.25">
      <c r="Q35090" s="30"/>
    </row>
    <row r="35091" spans="17:17" x14ac:dyDescent="0.25">
      <c r="Q35091" s="30"/>
    </row>
    <row r="35092" spans="17:17" x14ac:dyDescent="0.25">
      <c r="Q35092" s="30"/>
    </row>
    <row r="35093" spans="17:17" x14ac:dyDescent="0.25">
      <c r="Q35093" s="30"/>
    </row>
    <row r="35094" spans="17:17" x14ac:dyDescent="0.25">
      <c r="Q35094" s="30"/>
    </row>
    <row r="35095" spans="17:17" x14ac:dyDescent="0.25">
      <c r="Q35095" s="30"/>
    </row>
    <row r="35096" spans="17:17" x14ac:dyDescent="0.25">
      <c r="Q35096" s="30"/>
    </row>
    <row r="35097" spans="17:17" x14ac:dyDescent="0.25">
      <c r="Q35097" s="30"/>
    </row>
    <row r="35098" spans="17:17" x14ac:dyDescent="0.25">
      <c r="Q35098" s="30"/>
    </row>
    <row r="35099" spans="17:17" x14ac:dyDescent="0.25">
      <c r="Q35099" s="30"/>
    </row>
    <row r="35100" spans="17:17" x14ac:dyDescent="0.25">
      <c r="Q35100" s="30"/>
    </row>
    <row r="35101" spans="17:17" x14ac:dyDescent="0.25">
      <c r="Q35101" s="30"/>
    </row>
    <row r="35102" spans="17:17" x14ac:dyDescent="0.25">
      <c r="Q35102" s="30"/>
    </row>
    <row r="35103" spans="17:17" x14ac:dyDescent="0.25">
      <c r="Q35103" s="30"/>
    </row>
    <row r="35104" spans="17:17" x14ac:dyDescent="0.25">
      <c r="Q35104" s="30"/>
    </row>
    <row r="35105" spans="17:17" x14ac:dyDescent="0.25">
      <c r="Q35105" s="30"/>
    </row>
    <row r="35106" spans="17:17" x14ac:dyDescent="0.25">
      <c r="Q35106" s="30"/>
    </row>
    <row r="35107" spans="17:17" x14ac:dyDescent="0.25">
      <c r="Q35107" s="30"/>
    </row>
    <row r="35108" spans="17:17" x14ac:dyDescent="0.25">
      <c r="Q35108" s="30"/>
    </row>
    <row r="35109" spans="17:17" x14ac:dyDescent="0.25">
      <c r="Q35109" s="30"/>
    </row>
    <row r="35110" spans="17:17" x14ac:dyDescent="0.25">
      <c r="Q35110" s="30"/>
    </row>
    <row r="35111" spans="17:17" x14ac:dyDescent="0.25">
      <c r="Q35111" s="30"/>
    </row>
    <row r="35112" spans="17:17" x14ac:dyDescent="0.25">
      <c r="Q35112" s="30"/>
    </row>
    <row r="35113" spans="17:17" x14ac:dyDescent="0.25">
      <c r="Q35113" s="30"/>
    </row>
    <row r="35114" spans="17:17" x14ac:dyDescent="0.25">
      <c r="Q35114" s="30"/>
    </row>
    <row r="35115" spans="17:17" x14ac:dyDescent="0.25">
      <c r="Q35115" s="30"/>
    </row>
    <row r="35116" spans="17:17" x14ac:dyDescent="0.25">
      <c r="Q35116" s="30"/>
    </row>
    <row r="35117" spans="17:17" x14ac:dyDescent="0.25">
      <c r="Q35117" s="30"/>
    </row>
    <row r="35118" spans="17:17" x14ac:dyDescent="0.25">
      <c r="Q35118" s="30"/>
    </row>
    <row r="35119" spans="17:17" x14ac:dyDescent="0.25">
      <c r="Q35119" s="30"/>
    </row>
    <row r="35120" spans="17:17" x14ac:dyDescent="0.25">
      <c r="Q35120" s="30"/>
    </row>
    <row r="35121" spans="17:17" x14ac:dyDescent="0.25">
      <c r="Q35121" s="30"/>
    </row>
    <row r="35122" spans="17:17" x14ac:dyDescent="0.25">
      <c r="Q35122" s="30"/>
    </row>
    <row r="35123" spans="17:17" x14ac:dyDescent="0.25">
      <c r="Q35123" s="30"/>
    </row>
    <row r="35124" spans="17:17" x14ac:dyDescent="0.25">
      <c r="Q35124" s="30"/>
    </row>
    <row r="35125" spans="17:17" x14ac:dyDescent="0.25">
      <c r="Q35125" s="30"/>
    </row>
    <row r="35126" spans="17:17" x14ac:dyDescent="0.25">
      <c r="Q35126" s="30"/>
    </row>
    <row r="35127" spans="17:17" x14ac:dyDescent="0.25">
      <c r="Q35127" s="30"/>
    </row>
    <row r="35128" spans="17:17" x14ac:dyDescent="0.25">
      <c r="Q35128" s="30"/>
    </row>
    <row r="35129" spans="17:17" x14ac:dyDescent="0.25">
      <c r="Q35129" s="30"/>
    </row>
    <row r="35130" spans="17:17" x14ac:dyDescent="0.25">
      <c r="Q35130" s="30"/>
    </row>
    <row r="35131" spans="17:17" x14ac:dyDescent="0.25">
      <c r="Q35131" s="30"/>
    </row>
    <row r="35132" spans="17:17" x14ac:dyDescent="0.25">
      <c r="Q35132" s="30"/>
    </row>
    <row r="35133" spans="17:17" x14ac:dyDescent="0.25">
      <c r="Q35133" s="30"/>
    </row>
    <row r="35134" spans="17:17" x14ac:dyDescent="0.25">
      <c r="Q35134" s="30"/>
    </row>
    <row r="35135" spans="17:17" x14ac:dyDescent="0.25">
      <c r="Q35135" s="30"/>
    </row>
    <row r="35136" spans="17:17" x14ac:dyDescent="0.25">
      <c r="Q35136" s="30"/>
    </row>
    <row r="35137" spans="17:17" x14ac:dyDescent="0.25">
      <c r="Q35137" s="30"/>
    </row>
    <row r="35138" spans="17:17" x14ac:dyDescent="0.25">
      <c r="Q35138" s="30"/>
    </row>
    <row r="35139" spans="17:17" x14ac:dyDescent="0.25">
      <c r="Q35139" s="30"/>
    </row>
    <row r="35140" spans="17:17" x14ac:dyDescent="0.25">
      <c r="Q35140" s="30"/>
    </row>
    <row r="35141" spans="17:17" x14ac:dyDescent="0.25">
      <c r="Q35141" s="30"/>
    </row>
    <row r="35142" spans="17:17" x14ac:dyDescent="0.25">
      <c r="Q35142" s="30"/>
    </row>
    <row r="35143" spans="17:17" x14ac:dyDescent="0.25">
      <c r="Q35143" s="30"/>
    </row>
    <row r="35144" spans="17:17" x14ac:dyDescent="0.25">
      <c r="Q35144" s="30"/>
    </row>
    <row r="35145" spans="17:17" x14ac:dyDescent="0.25">
      <c r="Q35145" s="30"/>
    </row>
    <row r="35146" spans="17:17" x14ac:dyDescent="0.25">
      <c r="Q35146" s="30"/>
    </row>
    <row r="35147" spans="17:17" x14ac:dyDescent="0.25">
      <c r="Q35147" s="30"/>
    </row>
    <row r="35148" spans="17:17" x14ac:dyDescent="0.25">
      <c r="Q35148" s="30"/>
    </row>
    <row r="35149" spans="17:17" x14ac:dyDescent="0.25">
      <c r="Q35149" s="30"/>
    </row>
    <row r="35150" spans="17:17" x14ac:dyDescent="0.25">
      <c r="Q35150" s="30"/>
    </row>
    <row r="35151" spans="17:17" x14ac:dyDescent="0.25">
      <c r="Q35151" s="30"/>
    </row>
    <row r="35152" spans="17:17" x14ac:dyDescent="0.25">
      <c r="Q35152" s="30"/>
    </row>
    <row r="35153" spans="17:17" x14ac:dyDescent="0.25">
      <c r="Q35153" s="30"/>
    </row>
    <row r="35154" spans="17:17" x14ac:dyDescent="0.25">
      <c r="Q35154" s="30"/>
    </row>
    <row r="35155" spans="17:17" x14ac:dyDescent="0.25">
      <c r="Q35155" s="30"/>
    </row>
    <row r="35156" spans="17:17" x14ac:dyDescent="0.25">
      <c r="Q35156" s="30"/>
    </row>
    <row r="35157" spans="17:17" x14ac:dyDescent="0.25">
      <c r="Q35157" s="30"/>
    </row>
    <row r="35158" spans="17:17" x14ac:dyDescent="0.25">
      <c r="Q35158" s="30"/>
    </row>
    <row r="35159" spans="17:17" x14ac:dyDescent="0.25">
      <c r="Q35159" s="30"/>
    </row>
    <row r="35160" spans="17:17" x14ac:dyDescent="0.25">
      <c r="Q35160" s="30"/>
    </row>
    <row r="35161" spans="17:17" x14ac:dyDescent="0.25">
      <c r="Q35161" s="30"/>
    </row>
    <row r="35162" spans="17:17" x14ac:dyDescent="0.25">
      <c r="Q35162" s="30"/>
    </row>
    <row r="35163" spans="17:17" x14ac:dyDescent="0.25">
      <c r="Q35163" s="30"/>
    </row>
    <row r="35164" spans="17:17" x14ac:dyDescent="0.25">
      <c r="Q35164" s="30"/>
    </row>
    <row r="35165" spans="17:17" x14ac:dyDescent="0.25">
      <c r="Q35165" s="30"/>
    </row>
    <row r="35166" spans="17:17" x14ac:dyDescent="0.25">
      <c r="Q35166" s="30"/>
    </row>
    <row r="35167" spans="17:17" x14ac:dyDescent="0.25">
      <c r="Q35167" s="30"/>
    </row>
    <row r="35168" spans="17:17" x14ac:dyDescent="0.25">
      <c r="Q35168" s="30"/>
    </row>
    <row r="35169" spans="17:17" x14ac:dyDescent="0.25">
      <c r="Q35169" s="30"/>
    </row>
    <row r="35170" spans="17:17" x14ac:dyDescent="0.25">
      <c r="Q35170" s="30"/>
    </row>
    <row r="35171" spans="17:17" x14ac:dyDescent="0.25">
      <c r="Q35171" s="30"/>
    </row>
    <row r="35172" spans="17:17" x14ac:dyDescent="0.25">
      <c r="Q35172" s="30"/>
    </row>
    <row r="35173" spans="17:17" x14ac:dyDescent="0.25">
      <c r="Q35173" s="30"/>
    </row>
    <row r="35174" spans="17:17" x14ac:dyDescent="0.25">
      <c r="Q35174" s="30"/>
    </row>
    <row r="35175" spans="17:17" x14ac:dyDescent="0.25">
      <c r="Q35175" s="30"/>
    </row>
    <row r="35176" spans="17:17" x14ac:dyDescent="0.25">
      <c r="Q35176" s="30"/>
    </row>
    <row r="35177" spans="17:17" x14ac:dyDescent="0.25">
      <c r="Q35177" s="30"/>
    </row>
    <row r="35178" spans="17:17" x14ac:dyDescent="0.25">
      <c r="Q35178" s="30"/>
    </row>
    <row r="35179" spans="17:17" x14ac:dyDescent="0.25">
      <c r="Q35179" s="30"/>
    </row>
    <row r="35180" spans="17:17" x14ac:dyDescent="0.25">
      <c r="Q35180" s="30"/>
    </row>
    <row r="35181" spans="17:17" x14ac:dyDescent="0.25">
      <c r="Q35181" s="30"/>
    </row>
    <row r="35182" spans="17:17" x14ac:dyDescent="0.25">
      <c r="Q35182" s="30"/>
    </row>
    <row r="35183" spans="17:17" x14ac:dyDescent="0.25">
      <c r="Q35183" s="30"/>
    </row>
    <row r="35184" spans="17:17" x14ac:dyDescent="0.25">
      <c r="Q35184" s="30"/>
    </row>
    <row r="35185" spans="17:17" x14ac:dyDescent="0.25">
      <c r="Q35185" s="30"/>
    </row>
    <row r="35186" spans="17:17" x14ac:dyDescent="0.25">
      <c r="Q35186" s="30"/>
    </row>
    <row r="35187" spans="17:17" x14ac:dyDescent="0.25">
      <c r="Q35187" s="30"/>
    </row>
    <row r="35188" spans="17:17" x14ac:dyDescent="0.25">
      <c r="Q35188" s="30"/>
    </row>
    <row r="35189" spans="17:17" x14ac:dyDescent="0.25">
      <c r="Q35189" s="30"/>
    </row>
    <row r="35190" spans="17:17" x14ac:dyDescent="0.25">
      <c r="Q35190" s="30"/>
    </row>
    <row r="35191" spans="17:17" x14ac:dyDescent="0.25">
      <c r="Q35191" s="30"/>
    </row>
    <row r="35192" spans="17:17" x14ac:dyDescent="0.25">
      <c r="Q35192" s="30"/>
    </row>
    <row r="35193" spans="17:17" x14ac:dyDescent="0.25">
      <c r="Q35193" s="30"/>
    </row>
    <row r="35194" spans="17:17" x14ac:dyDescent="0.25">
      <c r="Q35194" s="30"/>
    </row>
    <row r="35195" spans="17:17" x14ac:dyDescent="0.25">
      <c r="Q35195" s="30"/>
    </row>
    <row r="35196" spans="17:17" x14ac:dyDescent="0.25">
      <c r="Q35196" s="30"/>
    </row>
    <row r="35197" spans="17:17" x14ac:dyDescent="0.25">
      <c r="Q35197" s="30"/>
    </row>
    <row r="35198" spans="17:17" x14ac:dyDescent="0.25">
      <c r="Q35198" s="30"/>
    </row>
    <row r="35199" spans="17:17" x14ac:dyDescent="0.25">
      <c r="Q35199" s="30"/>
    </row>
    <row r="35200" spans="17:17" x14ac:dyDescent="0.25">
      <c r="Q35200" s="30"/>
    </row>
    <row r="35201" spans="17:17" x14ac:dyDescent="0.25">
      <c r="Q35201" s="30"/>
    </row>
    <row r="35202" spans="17:17" x14ac:dyDescent="0.25">
      <c r="Q35202" s="30"/>
    </row>
    <row r="35203" spans="17:17" x14ac:dyDescent="0.25">
      <c r="Q35203" s="30"/>
    </row>
    <row r="35204" spans="17:17" x14ac:dyDescent="0.25">
      <c r="Q35204" s="30"/>
    </row>
    <row r="35205" spans="17:17" x14ac:dyDescent="0.25">
      <c r="Q35205" s="30"/>
    </row>
    <row r="35206" spans="17:17" x14ac:dyDescent="0.25">
      <c r="Q35206" s="30"/>
    </row>
    <row r="35207" spans="17:17" x14ac:dyDescent="0.25">
      <c r="Q35207" s="30"/>
    </row>
    <row r="35208" spans="17:17" x14ac:dyDescent="0.25">
      <c r="Q35208" s="30"/>
    </row>
    <row r="35209" spans="17:17" x14ac:dyDescent="0.25">
      <c r="Q35209" s="30"/>
    </row>
    <row r="35210" spans="17:17" x14ac:dyDescent="0.25">
      <c r="Q35210" s="30"/>
    </row>
    <row r="35211" spans="17:17" x14ac:dyDescent="0.25">
      <c r="Q35211" s="30"/>
    </row>
    <row r="35212" spans="17:17" x14ac:dyDescent="0.25">
      <c r="Q35212" s="30"/>
    </row>
    <row r="35213" spans="17:17" x14ac:dyDescent="0.25">
      <c r="Q35213" s="30"/>
    </row>
    <row r="35214" spans="17:17" x14ac:dyDescent="0.25">
      <c r="Q35214" s="30"/>
    </row>
    <row r="35215" spans="17:17" x14ac:dyDescent="0.25">
      <c r="Q35215" s="30"/>
    </row>
    <row r="35216" spans="17:17" x14ac:dyDescent="0.25">
      <c r="Q35216" s="30"/>
    </row>
    <row r="35217" spans="17:17" x14ac:dyDescent="0.25">
      <c r="Q35217" s="30"/>
    </row>
    <row r="35218" spans="17:17" x14ac:dyDescent="0.25">
      <c r="Q35218" s="30"/>
    </row>
    <row r="35219" spans="17:17" x14ac:dyDescent="0.25">
      <c r="Q35219" s="30"/>
    </row>
    <row r="35220" spans="17:17" x14ac:dyDescent="0.25">
      <c r="Q35220" s="30"/>
    </row>
    <row r="35221" spans="17:17" x14ac:dyDescent="0.25">
      <c r="Q35221" s="30"/>
    </row>
    <row r="35222" spans="17:17" x14ac:dyDescent="0.25">
      <c r="Q35222" s="30"/>
    </row>
    <row r="35223" spans="17:17" x14ac:dyDescent="0.25">
      <c r="Q35223" s="30"/>
    </row>
    <row r="35224" spans="17:17" x14ac:dyDescent="0.25">
      <c r="Q35224" s="30"/>
    </row>
    <row r="35225" spans="17:17" x14ac:dyDescent="0.25">
      <c r="Q35225" s="30"/>
    </row>
    <row r="35226" spans="17:17" x14ac:dyDescent="0.25">
      <c r="Q35226" s="30"/>
    </row>
    <row r="35227" spans="17:17" x14ac:dyDescent="0.25">
      <c r="Q35227" s="30"/>
    </row>
    <row r="35228" spans="17:17" x14ac:dyDescent="0.25">
      <c r="Q35228" s="30"/>
    </row>
    <row r="35229" spans="17:17" x14ac:dyDescent="0.25">
      <c r="Q35229" s="30"/>
    </row>
    <row r="35230" spans="17:17" x14ac:dyDescent="0.25">
      <c r="Q35230" s="30"/>
    </row>
    <row r="35231" spans="17:17" x14ac:dyDescent="0.25">
      <c r="Q35231" s="30"/>
    </row>
    <row r="35232" spans="17:17" x14ac:dyDescent="0.25">
      <c r="Q35232" s="30"/>
    </row>
    <row r="35233" spans="17:17" x14ac:dyDescent="0.25">
      <c r="Q35233" s="30"/>
    </row>
    <row r="35234" spans="17:17" x14ac:dyDescent="0.25">
      <c r="Q35234" s="30"/>
    </row>
    <row r="35235" spans="17:17" x14ac:dyDescent="0.25">
      <c r="Q35235" s="30"/>
    </row>
    <row r="35236" spans="17:17" x14ac:dyDescent="0.25">
      <c r="Q35236" s="30"/>
    </row>
    <row r="35237" spans="17:17" x14ac:dyDescent="0.25">
      <c r="Q35237" s="30"/>
    </row>
    <row r="35238" spans="17:17" x14ac:dyDescent="0.25">
      <c r="Q35238" s="30"/>
    </row>
    <row r="35239" spans="17:17" x14ac:dyDescent="0.25">
      <c r="Q35239" s="30"/>
    </row>
    <row r="35240" spans="17:17" x14ac:dyDescent="0.25">
      <c r="Q35240" s="30"/>
    </row>
    <row r="35241" spans="17:17" x14ac:dyDescent="0.25">
      <c r="Q35241" s="30"/>
    </row>
    <row r="35242" spans="17:17" x14ac:dyDescent="0.25">
      <c r="Q35242" s="30"/>
    </row>
    <row r="35243" spans="17:17" x14ac:dyDescent="0.25">
      <c r="Q35243" s="30"/>
    </row>
    <row r="35244" spans="17:17" x14ac:dyDescent="0.25">
      <c r="Q35244" s="30"/>
    </row>
    <row r="35245" spans="17:17" x14ac:dyDescent="0.25">
      <c r="Q35245" s="30"/>
    </row>
    <row r="35246" spans="17:17" x14ac:dyDescent="0.25">
      <c r="Q35246" s="30"/>
    </row>
    <row r="35247" spans="17:17" x14ac:dyDescent="0.25">
      <c r="Q35247" s="30"/>
    </row>
    <row r="35248" spans="17:17" x14ac:dyDescent="0.25">
      <c r="Q35248" s="30"/>
    </row>
    <row r="35249" spans="17:17" x14ac:dyDescent="0.25">
      <c r="Q35249" s="30"/>
    </row>
    <row r="35250" spans="17:17" x14ac:dyDescent="0.25">
      <c r="Q35250" s="30"/>
    </row>
    <row r="35251" spans="17:17" x14ac:dyDescent="0.25">
      <c r="Q35251" s="30"/>
    </row>
    <row r="35252" spans="17:17" x14ac:dyDescent="0.25">
      <c r="Q35252" s="30"/>
    </row>
    <row r="35253" spans="17:17" x14ac:dyDescent="0.25">
      <c r="Q35253" s="30"/>
    </row>
    <row r="35254" spans="17:17" x14ac:dyDescent="0.25">
      <c r="Q35254" s="30"/>
    </row>
    <row r="35255" spans="17:17" x14ac:dyDescent="0.25">
      <c r="Q35255" s="30"/>
    </row>
    <row r="35256" spans="17:17" x14ac:dyDescent="0.25">
      <c r="Q35256" s="30"/>
    </row>
    <row r="35257" spans="17:17" x14ac:dyDescent="0.25">
      <c r="Q35257" s="30"/>
    </row>
    <row r="35258" spans="17:17" x14ac:dyDescent="0.25">
      <c r="Q35258" s="30"/>
    </row>
    <row r="35259" spans="17:17" x14ac:dyDescent="0.25">
      <c r="Q35259" s="30"/>
    </row>
    <row r="35260" spans="17:17" x14ac:dyDescent="0.25">
      <c r="Q35260" s="30"/>
    </row>
    <row r="35261" spans="17:17" x14ac:dyDescent="0.25">
      <c r="Q35261" s="30"/>
    </row>
    <row r="35262" spans="17:17" x14ac:dyDescent="0.25">
      <c r="Q35262" s="30"/>
    </row>
    <row r="35263" spans="17:17" x14ac:dyDescent="0.25">
      <c r="Q35263" s="30"/>
    </row>
    <row r="35264" spans="17:17" x14ac:dyDescent="0.25">
      <c r="Q35264" s="30"/>
    </row>
    <row r="35265" spans="17:17" x14ac:dyDescent="0.25">
      <c r="Q35265" s="30"/>
    </row>
    <row r="35266" spans="17:17" x14ac:dyDescent="0.25">
      <c r="Q35266" s="30"/>
    </row>
    <row r="35267" spans="17:17" x14ac:dyDescent="0.25">
      <c r="Q35267" s="30"/>
    </row>
    <row r="35268" spans="17:17" x14ac:dyDescent="0.25">
      <c r="Q35268" s="30"/>
    </row>
    <row r="35269" spans="17:17" x14ac:dyDescent="0.25">
      <c r="Q35269" s="30"/>
    </row>
    <row r="35270" spans="17:17" x14ac:dyDescent="0.25">
      <c r="Q35270" s="30"/>
    </row>
    <row r="35271" spans="17:17" x14ac:dyDescent="0.25">
      <c r="Q35271" s="30"/>
    </row>
    <row r="35272" spans="17:17" x14ac:dyDescent="0.25">
      <c r="Q35272" s="30"/>
    </row>
    <row r="35273" spans="17:17" x14ac:dyDescent="0.25">
      <c r="Q35273" s="30"/>
    </row>
    <row r="35274" spans="17:17" x14ac:dyDescent="0.25">
      <c r="Q35274" s="30"/>
    </row>
    <row r="35275" spans="17:17" x14ac:dyDescent="0.25">
      <c r="Q35275" s="30"/>
    </row>
    <row r="35276" spans="17:17" x14ac:dyDescent="0.25">
      <c r="Q35276" s="30"/>
    </row>
    <row r="35277" spans="17:17" x14ac:dyDescent="0.25">
      <c r="Q35277" s="30"/>
    </row>
    <row r="35278" spans="17:17" x14ac:dyDescent="0.25">
      <c r="Q35278" s="30"/>
    </row>
    <row r="35279" spans="17:17" x14ac:dyDescent="0.25">
      <c r="Q35279" s="30"/>
    </row>
    <row r="35280" spans="17:17" x14ac:dyDescent="0.25">
      <c r="Q35280" s="30"/>
    </row>
    <row r="35281" spans="17:17" x14ac:dyDescent="0.25">
      <c r="Q35281" s="30"/>
    </row>
    <row r="35282" spans="17:17" x14ac:dyDescent="0.25">
      <c r="Q35282" s="30"/>
    </row>
    <row r="35283" spans="17:17" x14ac:dyDescent="0.25">
      <c r="Q35283" s="30"/>
    </row>
    <row r="35284" spans="17:17" x14ac:dyDescent="0.25">
      <c r="Q35284" s="30"/>
    </row>
    <row r="35285" spans="17:17" x14ac:dyDescent="0.25">
      <c r="Q35285" s="30"/>
    </row>
    <row r="35286" spans="17:17" x14ac:dyDescent="0.25">
      <c r="Q35286" s="30"/>
    </row>
    <row r="35287" spans="17:17" x14ac:dyDescent="0.25">
      <c r="Q35287" s="30"/>
    </row>
    <row r="35288" spans="17:17" x14ac:dyDescent="0.25">
      <c r="Q35288" s="30"/>
    </row>
    <row r="35289" spans="17:17" x14ac:dyDescent="0.25">
      <c r="Q35289" s="30"/>
    </row>
    <row r="35290" spans="17:17" x14ac:dyDescent="0.25">
      <c r="Q35290" s="30"/>
    </row>
    <row r="35291" spans="17:17" x14ac:dyDescent="0.25">
      <c r="Q35291" s="30"/>
    </row>
    <row r="35292" spans="17:17" x14ac:dyDescent="0.25">
      <c r="Q35292" s="30"/>
    </row>
    <row r="35293" spans="17:17" x14ac:dyDescent="0.25">
      <c r="Q35293" s="30"/>
    </row>
    <row r="35294" spans="17:17" x14ac:dyDescent="0.25">
      <c r="Q35294" s="30"/>
    </row>
    <row r="35295" spans="17:17" x14ac:dyDescent="0.25">
      <c r="Q35295" s="30"/>
    </row>
    <row r="35296" spans="17:17" x14ac:dyDescent="0.25">
      <c r="Q35296" s="30"/>
    </row>
    <row r="35297" spans="17:17" x14ac:dyDescent="0.25">
      <c r="Q35297" s="30"/>
    </row>
    <row r="35298" spans="17:17" x14ac:dyDescent="0.25">
      <c r="Q35298" s="30"/>
    </row>
    <row r="35299" spans="17:17" x14ac:dyDescent="0.25">
      <c r="Q35299" s="30"/>
    </row>
    <row r="35300" spans="17:17" x14ac:dyDescent="0.25">
      <c r="Q35300" s="30"/>
    </row>
    <row r="35301" spans="17:17" x14ac:dyDescent="0.25">
      <c r="Q35301" s="30"/>
    </row>
    <row r="35302" spans="17:17" x14ac:dyDescent="0.25">
      <c r="Q35302" s="30"/>
    </row>
    <row r="35303" spans="17:17" x14ac:dyDescent="0.25">
      <c r="Q35303" s="30"/>
    </row>
    <row r="35304" spans="17:17" x14ac:dyDescent="0.25">
      <c r="Q35304" s="30"/>
    </row>
    <row r="35305" spans="17:17" x14ac:dyDescent="0.25">
      <c r="Q35305" s="30"/>
    </row>
    <row r="35306" spans="17:17" x14ac:dyDescent="0.25">
      <c r="Q35306" s="30"/>
    </row>
    <row r="35307" spans="17:17" x14ac:dyDescent="0.25">
      <c r="Q35307" s="30"/>
    </row>
    <row r="35308" spans="17:17" x14ac:dyDescent="0.25">
      <c r="Q35308" s="30"/>
    </row>
    <row r="35309" spans="17:17" x14ac:dyDescent="0.25">
      <c r="Q35309" s="30"/>
    </row>
    <row r="35310" spans="17:17" x14ac:dyDescent="0.25">
      <c r="Q35310" s="30"/>
    </row>
    <row r="35311" spans="17:17" x14ac:dyDescent="0.25">
      <c r="Q35311" s="30"/>
    </row>
    <row r="35312" spans="17:17" x14ac:dyDescent="0.25">
      <c r="Q35312" s="30"/>
    </row>
    <row r="35313" spans="17:17" x14ac:dyDescent="0.25">
      <c r="Q35313" s="30"/>
    </row>
    <row r="35314" spans="17:17" x14ac:dyDescent="0.25">
      <c r="Q35314" s="30"/>
    </row>
    <row r="35315" spans="17:17" x14ac:dyDescent="0.25">
      <c r="Q35315" s="30"/>
    </row>
    <row r="35316" spans="17:17" x14ac:dyDescent="0.25">
      <c r="Q35316" s="30"/>
    </row>
    <row r="35317" spans="17:17" x14ac:dyDescent="0.25">
      <c r="Q35317" s="30"/>
    </row>
    <row r="35318" spans="17:17" x14ac:dyDescent="0.25">
      <c r="Q35318" s="30"/>
    </row>
    <row r="35319" spans="17:17" x14ac:dyDescent="0.25">
      <c r="Q35319" s="30"/>
    </row>
    <row r="35320" spans="17:17" x14ac:dyDescent="0.25">
      <c r="Q35320" s="30"/>
    </row>
    <row r="35321" spans="17:17" x14ac:dyDescent="0.25">
      <c r="Q35321" s="30"/>
    </row>
    <row r="35322" spans="17:17" x14ac:dyDescent="0.25">
      <c r="Q35322" s="30"/>
    </row>
    <row r="35323" spans="17:17" x14ac:dyDescent="0.25">
      <c r="Q35323" s="30"/>
    </row>
    <row r="35324" spans="17:17" x14ac:dyDescent="0.25">
      <c r="Q35324" s="30"/>
    </row>
    <row r="35325" spans="17:17" x14ac:dyDescent="0.25">
      <c r="Q35325" s="30"/>
    </row>
    <row r="35326" spans="17:17" x14ac:dyDescent="0.25">
      <c r="Q35326" s="30"/>
    </row>
    <row r="35327" spans="17:17" x14ac:dyDescent="0.25">
      <c r="Q35327" s="30"/>
    </row>
    <row r="35328" spans="17:17" x14ac:dyDescent="0.25">
      <c r="Q35328" s="30"/>
    </row>
    <row r="35329" spans="17:17" x14ac:dyDescent="0.25">
      <c r="Q35329" s="30"/>
    </row>
    <row r="35330" spans="17:17" x14ac:dyDescent="0.25">
      <c r="Q35330" s="30"/>
    </row>
    <row r="35331" spans="17:17" x14ac:dyDescent="0.25">
      <c r="Q35331" s="30"/>
    </row>
    <row r="35332" spans="17:17" x14ac:dyDescent="0.25">
      <c r="Q35332" s="30"/>
    </row>
    <row r="35333" spans="17:17" x14ac:dyDescent="0.25">
      <c r="Q35333" s="30"/>
    </row>
    <row r="35334" spans="17:17" x14ac:dyDescent="0.25">
      <c r="Q35334" s="30"/>
    </row>
    <row r="35335" spans="17:17" x14ac:dyDescent="0.25">
      <c r="Q35335" s="30"/>
    </row>
    <row r="35336" spans="17:17" x14ac:dyDescent="0.25">
      <c r="Q35336" s="30"/>
    </row>
    <row r="35337" spans="17:17" x14ac:dyDescent="0.25">
      <c r="Q35337" s="30"/>
    </row>
    <row r="35338" spans="17:17" x14ac:dyDescent="0.25">
      <c r="Q35338" s="30"/>
    </row>
    <row r="35339" spans="17:17" x14ac:dyDescent="0.25">
      <c r="Q35339" s="30"/>
    </row>
    <row r="35340" spans="17:17" x14ac:dyDescent="0.25">
      <c r="Q35340" s="30"/>
    </row>
    <row r="35341" spans="17:17" x14ac:dyDescent="0.25">
      <c r="Q35341" s="30"/>
    </row>
    <row r="35342" spans="17:17" x14ac:dyDescent="0.25">
      <c r="Q35342" s="30"/>
    </row>
    <row r="35343" spans="17:17" x14ac:dyDescent="0.25">
      <c r="Q35343" s="30"/>
    </row>
    <row r="35344" spans="17:17" x14ac:dyDescent="0.25">
      <c r="Q35344" s="30"/>
    </row>
    <row r="35345" spans="17:17" x14ac:dyDescent="0.25">
      <c r="Q35345" s="30"/>
    </row>
    <row r="35346" spans="17:17" x14ac:dyDescent="0.25">
      <c r="Q35346" s="30"/>
    </row>
    <row r="35347" spans="17:17" x14ac:dyDescent="0.25">
      <c r="Q35347" s="30"/>
    </row>
    <row r="35348" spans="17:17" x14ac:dyDescent="0.25">
      <c r="Q35348" s="30"/>
    </row>
    <row r="35349" spans="17:17" x14ac:dyDescent="0.25">
      <c r="Q35349" s="30"/>
    </row>
    <row r="35350" spans="17:17" x14ac:dyDescent="0.25">
      <c r="Q35350" s="30"/>
    </row>
    <row r="35351" spans="17:17" x14ac:dyDescent="0.25">
      <c r="Q35351" s="30"/>
    </row>
    <row r="35352" spans="17:17" x14ac:dyDescent="0.25">
      <c r="Q35352" s="30"/>
    </row>
    <row r="35353" spans="17:17" x14ac:dyDescent="0.25">
      <c r="Q35353" s="30"/>
    </row>
    <row r="35354" spans="17:17" x14ac:dyDescent="0.25">
      <c r="Q35354" s="30"/>
    </row>
    <row r="35355" spans="17:17" x14ac:dyDescent="0.25">
      <c r="Q35355" s="30"/>
    </row>
    <row r="35356" spans="17:17" x14ac:dyDescent="0.25">
      <c r="Q35356" s="30"/>
    </row>
    <row r="35357" spans="17:17" x14ac:dyDescent="0.25">
      <c r="Q35357" s="30"/>
    </row>
    <row r="35358" spans="17:17" x14ac:dyDescent="0.25">
      <c r="Q35358" s="30"/>
    </row>
    <row r="35359" spans="17:17" x14ac:dyDescent="0.25">
      <c r="Q35359" s="30"/>
    </row>
    <row r="35360" spans="17:17" x14ac:dyDescent="0.25">
      <c r="Q35360" s="30"/>
    </row>
    <row r="35361" spans="17:17" x14ac:dyDescent="0.25">
      <c r="Q35361" s="30"/>
    </row>
    <row r="35362" spans="17:17" x14ac:dyDescent="0.25">
      <c r="Q35362" s="30"/>
    </row>
    <row r="35363" spans="17:17" x14ac:dyDescent="0.25">
      <c r="Q35363" s="30"/>
    </row>
    <row r="35364" spans="17:17" x14ac:dyDescent="0.25">
      <c r="Q35364" s="30"/>
    </row>
    <row r="35365" spans="17:17" x14ac:dyDescent="0.25">
      <c r="Q35365" s="30"/>
    </row>
    <row r="35366" spans="17:17" x14ac:dyDescent="0.25">
      <c r="Q35366" s="30"/>
    </row>
    <row r="35367" spans="17:17" x14ac:dyDescent="0.25">
      <c r="Q35367" s="30"/>
    </row>
    <row r="35368" spans="17:17" x14ac:dyDescent="0.25">
      <c r="Q35368" s="30"/>
    </row>
    <row r="35369" spans="17:17" x14ac:dyDescent="0.25">
      <c r="Q35369" s="30"/>
    </row>
    <row r="35370" spans="17:17" x14ac:dyDescent="0.25">
      <c r="Q35370" s="30"/>
    </row>
    <row r="35371" spans="17:17" x14ac:dyDescent="0.25">
      <c r="Q35371" s="30"/>
    </row>
    <row r="35372" spans="17:17" x14ac:dyDescent="0.25">
      <c r="Q35372" s="30"/>
    </row>
    <row r="35373" spans="17:17" x14ac:dyDescent="0.25">
      <c r="Q35373" s="30"/>
    </row>
    <row r="35374" spans="17:17" x14ac:dyDescent="0.25">
      <c r="Q35374" s="30"/>
    </row>
    <row r="35375" spans="17:17" x14ac:dyDescent="0.25">
      <c r="Q35375" s="30"/>
    </row>
    <row r="35376" spans="17:17" x14ac:dyDescent="0.25">
      <c r="Q35376" s="30"/>
    </row>
    <row r="35377" spans="17:17" x14ac:dyDescent="0.25">
      <c r="Q35377" s="30"/>
    </row>
    <row r="35378" spans="17:17" x14ac:dyDescent="0.25">
      <c r="Q35378" s="30"/>
    </row>
    <row r="35379" spans="17:17" x14ac:dyDescent="0.25">
      <c r="Q35379" s="30"/>
    </row>
    <row r="35380" spans="17:17" x14ac:dyDescent="0.25">
      <c r="Q35380" s="30"/>
    </row>
    <row r="35381" spans="17:17" x14ac:dyDescent="0.25">
      <c r="Q35381" s="30"/>
    </row>
    <row r="35382" spans="17:17" x14ac:dyDescent="0.25">
      <c r="Q35382" s="30"/>
    </row>
    <row r="35383" spans="17:17" x14ac:dyDescent="0.25">
      <c r="Q35383" s="30"/>
    </row>
    <row r="35384" spans="17:17" x14ac:dyDescent="0.25">
      <c r="Q35384" s="30"/>
    </row>
    <row r="35385" spans="17:17" x14ac:dyDescent="0.25">
      <c r="Q35385" s="30"/>
    </row>
    <row r="35386" spans="17:17" x14ac:dyDescent="0.25">
      <c r="Q35386" s="30"/>
    </row>
    <row r="35387" spans="17:17" x14ac:dyDescent="0.25">
      <c r="Q35387" s="30"/>
    </row>
    <row r="35388" spans="17:17" x14ac:dyDescent="0.25">
      <c r="Q35388" s="30"/>
    </row>
    <row r="35389" spans="17:17" x14ac:dyDescent="0.25">
      <c r="Q35389" s="30"/>
    </row>
    <row r="35390" spans="17:17" x14ac:dyDescent="0.25">
      <c r="Q35390" s="30"/>
    </row>
    <row r="35391" spans="17:17" x14ac:dyDescent="0.25">
      <c r="Q35391" s="30"/>
    </row>
    <row r="35392" spans="17:17" x14ac:dyDescent="0.25">
      <c r="Q35392" s="30"/>
    </row>
    <row r="35393" spans="17:17" x14ac:dyDescent="0.25">
      <c r="Q35393" s="30"/>
    </row>
    <row r="35394" spans="17:17" x14ac:dyDescent="0.25">
      <c r="Q35394" s="30"/>
    </row>
    <row r="35395" spans="17:17" x14ac:dyDescent="0.25">
      <c r="Q35395" s="30"/>
    </row>
    <row r="35396" spans="17:17" x14ac:dyDescent="0.25">
      <c r="Q35396" s="30"/>
    </row>
    <row r="35397" spans="17:17" x14ac:dyDescent="0.25">
      <c r="Q35397" s="30"/>
    </row>
    <row r="35398" spans="17:17" x14ac:dyDescent="0.25">
      <c r="Q35398" s="30"/>
    </row>
    <row r="35399" spans="17:17" x14ac:dyDescent="0.25">
      <c r="Q35399" s="30"/>
    </row>
    <row r="35400" spans="17:17" x14ac:dyDescent="0.25">
      <c r="Q35400" s="30"/>
    </row>
    <row r="35401" spans="17:17" x14ac:dyDescent="0.25">
      <c r="Q35401" s="30"/>
    </row>
    <row r="35402" spans="17:17" x14ac:dyDescent="0.25">
      <c r="Q35402" s="30"/>
    </row>
    <row r="35403" spans="17:17" x14ac:dyDescent="0.25">
      <c r="Q35403" s="30"/>
    </row>
    <row r="35404" spans="17:17" x14ac:dyDescent="0.25">
      <c r="Q35404" s="30"/>
    </row>
    <row r="35405" spans="17:17" x14ac:dyDescent="0.25">
      <c r="Q35405" s="30"/>
    </row>
    <row r="35406" spans="17:17" x14ac:dyDescent="0.25">
      <c r="Q35406" s="30"/>
    </row>
    <row r="35407" spans="17:17" x14ac:dyDescent="0.25">
      <c r="Q35407" s="30"/>
    </row>
    <row r="35408" spans="17:17" x14ac:dyDescent="0.25">
      <c r="Q35408" s="30"/>
    </row>
    <row r="35409" spans="17:17" x14ac:dyDescent="0.25">
      <c r="Q35409" s="30"/>
    </row>
    <row r="35410" spans="17:17" x14ac:dyDescent="0.25">
      <c r="Q35410" s="30"/>
    </row>
    <row r="35411" spans="17:17" x14ac:dyDescent="0.25">
      <c r="Q35411" s="30"/>
    </row>
    <row r="35412" spans="17:17" x14ac:dyDescent="0.25">
      <c r="Q35412" s="30"/>
    </row>
    <row r="35413" spans="17:17" x14ac:dyDescent="0.25">
      <c r="Q35413" s="30"/>
    </row>
    <row r="35414" spans="17:17" x14ac:dyDescent="0.25">
      <c r="Q35414" s="30"/>
    </row>
    <row r="35415" spans="17:17" x14ac:dyDescent="0.25">
      <c r="Q35415" s="30"/>
    </row>
    <row r="35416" spans="17:17" x14ac:dyDescent="0.25">
      <c r="Q35416" s="30"/>
    </row>
    <row r="35417" spans="17:17" x14ac:dyDescent="0.25">
      <c r="Q35417" s="30"/>
    </row>
    <row r="35418" spans="17:17" x14ac:dyDescent="0.25">
      <c r="Q35418" s="30"/>
    </row>
    <row r="35419" spans="17:17" x14ac:dyDescent="0.25">
      <c r="Q35419" s="30"/>
    </row>
    <row r="35420" spans="17:17" x14ac:dyDescent="0.25">
      <c r="Q35420" s="30"/>
    </row>
    <row r="35421" spans="17:17" x14ac:dyDescent="0.25">
      <c r="Q35421" s="30"/>
    </row>
    <row r="35422" spans="17:17" x14ac:dyDescent="0.25">
      <c r="Q35422" s="30"/>
    </row>
    <row r="35423" spans="17:17" x14ac:dyDescent="0.25">
      <c r="Q35423" s="30"/>
    </row>
    <row r="35424" spans="17:17" x14ac:dyDescent="0.25">
      <c r="Q35424" s="30"/>
    </row>
    <row r="35425" spans="17:17" x14ac:dyDescent="0.25">
      <c r="Q35425" s="30"/>
    </row>
    <row r="35426" spans="17:17" x14ac:dyDescent="0.25">
      <c r="Q35426" s="30"/>
    </row>
    <row r="35427" spans="17:17" x14ac:dyDescent="0.25">
      <c r="Q35427" s="30"/>
    </row>
    <row r="35428" spans="17:17" x14ac:dyDescent="0.25">
      <c r="Q35428" s="30"/>
    </row>
    <row r="35429" spans="17:17" x14ac:dyDescent="0.25">
      <c r="Q35429" s="30"/>
    </row>
    <row r="35430" spans="17:17" x14ac:dyDescent="0.25">
      <c r="Q35430" s="30"/>
    </row>
    <row r="35431" spans="17:17" x14ac:dyDescent="0.25">
      <c r="Q35431" s="30"/>
    </row>
    <row r="35432" spans="17:17" x14ac:dyDescent="0.25">
      <c r="Q35432" s="30"/>
    </row>
    <row r="35433" spans="17:17" x14ac:dyDescent="0.25">
      <c r="Q35433" s="30"/>
    </row>
    <row r="35434" spans="17:17" x14ac:dyDescent="0.25">
      <c r="Q35434" s="30"/>
    </row>
    <row r="35435" spans="17:17" x14ac:dyDescent="0.25">
      <c r="Q35435" s="30"/>
    </row>
    <row r="35436" spans="17:17" x14ac:dyDescent="0.25">
      <c r="Q35436" s="30"/>
    </row>
    <row r="35437" spans="17:17" x14ac:dyDescent="0.25">
      <c r="Q35437" s="30"/>
    </row>
    <row r="35438" spans="17:17" x14ac:dyDescent="0.25">
      <c r="Q35438" s="30"/>
    </row>
    <row r="35439" spans="17:17" x14ac:dyDescent="0.25">
      <c r="Q35439" s="30"/>
    </row>
    <row r="35440" spans="17:17" x14ac:dyDescent="0.25">
      <c r="Q35440" s="30"/>
    </row>
    <row r="35441" spans="17:17" x14ac:dyDescent="0.25">
      <c r="Q35441" s="30"/>
    </row>
    <row r="35442" spans="17:17" x14ac:dyDescent="0.25">
      <c r="Q35442" s="30"/>
    </row>
    <row r="35443" spans="17:17" x14ac:dyDescent="0.25">
      <c r="Q35443" s="30"/>
    </row>
    <row r="35444" spans="17:17" x14ac:dyDescent="0.25">
      <c r="Q35444" s="30"/>
    </row>
    <row r="35445" spans="17:17" x14ac:dyDescent="0.25">
      <c r="Q35445" s="30"/>
    </row>
    <row r="35446" spans="17:17" x14ac:dyDescent="0.25">
      <c r="Q35446" s="30"/>
    </row>
    <row r="35447" spans="17:17" x14ac:dyDescent="0.25">
      <c r="Q35447" s="30"/>
    </row>
    <row r="35448" spans="17:17" x14ac:dyDescent="0.25">
      <c r="Q35448" s="30"/>
    </row>
    <row r="35449" spans="17:17" x14ac:dyDescent="0.25">
      <c r="Q35449" s="30"/>
    </row>
    <row r="35450" spans="17:17" x14ac:dyDescent="0.25">
      <c r="Q35450" s="30"/>
    </row>
    <row r="35451" spans="17:17" x14ac:dyDescent="0.25">
      <c r="Q35451" s="30"/>
    </row>
    <row r="35452" spans="17:17" x14ac:dyDescent="0.25">
      <c r="Q35452" s="30"/>
    </row>
    <row r="35453" spans="17:17" x14ac:dyDescent="0.25">
      <c r="Q35453" s="30"/>
    </row>
    <row r="35454" spans="17:17" x14ac:dyDescent="0.25">
      <c r="Q35454" s="30"/>
    </row>
    <row r="35455" spans="17:17" x14ac:dyDescent="0.25">
      <c r="Q35455" s="30"/>
    </row>
    <row r="35456" spans="17:17" x14ac:dyDescent="0.25">
      <c r="Q35456" s="30"/>
    </row>
    <row r="35457" spans="17:17" x14ac:dyDescent="0.25">
      <c r="Q35457" s="30"/>
    </row>
    <row r="35458" spans="17:17" x14ac:dyDescent="0.25">
      <c r="Q35458" s="30"/>
    </row>
    <row r="35459" spans="17:17" x14ac:dyDescent="0.25">
      <c r="Q35459" s="30"/>
    </row>
    <row r="35460" spans="17:17" x14ac:dyDescent="0.25">
      <c r="Q35460" s="30"/>
    </row>
    <row r="35461" spans="17:17" x14ac:dyDescent="0.25">
      <c r="Q35461" s="30"/>
    </row>
    <row r="35462" spans="17:17" x14ac:dyDescent="0.25">
      <c r="Q35462" s="30"/>
    </row>
    <row r="35463" spans="17:17" x14ac:dyDescent="0.25">
      <c r="Q35463" s="30"/>
    </row>
    <row r="35464" spans="17:17" x14ac:dyDescent="0.25">
      <c r="Q35464" s="30"/>
    </row>
    <row r="35465" spans="17:17" x14ac:dyDescent="0.25">
      <c r="Q35465" s="30"/>
    </row>
    <row r="35466" spans="17:17" x14ac:dyDescent="0.25">
      <c r="Q35466" s="30"/>
    </row>
    <row r="35467" spans="17:17" x14ac:dyDescent="0.25">
      <c r="Q35467" s="30"/>
    </row>
    <row r="35468" spans="17:17" x14ac:dyDescent="0.25">
      <c r="Q35468" s="30"/>
    </row>
    <row r="35469" spans="17:17" x14ac:dyDescent="0.25">
      <c r="Q35469" s="30"/>
    </row>
    <row r="35470" spans="17:17" x14ac:dyDescent="0.25">
      <c r="Q35470" s="30"/>
    </row>
    <row r="35471" spans="17:17" x14ac:dyDescent="0.25">
      <c r="Q35471" s="30"/>
    </row>
    <row r="35472" spans="17:17" x14ac:dyDescent="0.25">
      <c r="Q35472" s="30"/>
    </row>
    <row r="35473" spans="17:17" x14ac:dyDescent="0.25">
      <c r="Q35473" s="30"/>
    </row>
    <row r="35474" spans="17:17" x14ac:dyDescent="0.25">
      <c r="Q35474" s="30"/>
    </row>
    <row r="35475" spans="17:17" x14ac:dyDescent="0.25">
      <c r="Q35475" s="30"/>
    </row>
    <row r="35476" spans="17:17" x14ac:dyDescent="0.25">
      <c r="Q35476" s="30"/>
    </row>
    <row r="35477" spans="17:17" x14ac:dyDescent="0.25">
      <c r="Q35477" s="30"/>
    </row>
    <row r="35478" spans="17:17" x14ac:dyDescent="0.25">
      <c r="Q35478" s="30"/>
    </row>
    <row r="35479" spans="17:17" x14ac:dyDescent="0.25">
      <c r="Q35479" s="30"/>
    </row>
    <row r="35480" spans="17:17" x14ac:dyDescent="0.25">
      <c r="Q35480" s="30"/>
    </row>
    <row r="35481" spans="17:17" x14ac:dyDescent="0.25">
      <c r="Q35481" s="30"/>
    </row>
    <row r="35482" spans="17:17" x14ac:dyDescent="0.25">
      <c r="Q35482" s="30"/>
    </row>
    <row r="35483" spans="17:17" x14ac:dyDescent="0.25">
      <c r="Q35483" s="30"/>
    </row>
    <row r="35484" spans="17:17" x14ac:dyDescent="0.25">
      <c r="Q35484" s="30"/>
    </row>
    <row r="35485" spans="17:17" x14ac:dyDescent="0.25">
      <c r="Q35485" s="30"/>
    </row>
    <row r="35486" spans="17:17" x14ac:dyDescent="0.25">
      <c r="Q35486" s="30"/>
    </row>
    <row r="35487" spans="17:17" x14ac:dyDescent="0.25">
      <c r="Q35487" s="30"/>
    </row>
    <row r="35488" spans="17:17" x14ac:dyDescent="0.25">
      <c r="Q35488" s="30"/>
    </row>
    <row r="35489" spans="17:17" x14ac:dyDescent="0.25">
      <c r="Q35489" s="30"/>
    </row>
    <row r="35490" spans="17:17" x14ac:dyDescent="0.25">
      <c r="Q35490" s="30"/>
    </row>
    <row r="35491" spans="17:17" x14ac:dyDescent="0.25">
      <c r="Q35491" s="30"/>
    </row>
    <row r="35492" spans="17:17" x14ac:dyDescent="0.25">
      <c r="Q35492" s="30"/>
    </row>
    <row r="35493" spans="17:17" x14ac:dyDescent="0.25">
      <c r="Q35493" s="30"/>
    </row>
    <row r="35494" spans="17:17" x14ac:dyDescent="0.25">
      <c r="Q35494" s="30"/>
    </row>
    <row r="35495" spans="17:17" x14ac:dyDescent="0.25">
      <c r="Q35495" s="30"/>
    </row>
    <row r="35496" spans="17:17" x14ac:dyDescent="0.25">
      <c r="Q35496" s="30"/>
    </row>
    <row r="35497" spans="17:17" x14ac:dyDescent="0.25">
      <c r="Q35497" s="30"/>
    </row>
    <row r="35498" spans="17:17" x14ac:dyDescent="0.25">
      <c r="Q35498" s="30"/>
    </row>
    <row r="35499" spans="17:17" x14ac:dyDescent="0.25">
      <c r="Q35499" s="30"/>
    </row>
    <row r="35500" spans="17:17" x14ac:dyDescent="0.25">
      <c r="Q35500" s="30"/>
    </row>
    <row r="35501" spans="17:17" x14ac:dyDescent="0.25">
      <c r="Q35501" s="30"/>
    </row>
    <row r="35502" spans="17:17" x14ac:dyDescent="0.25">
      <c r="Q35502" s="30"/>
    </row>
    <row r="35503" spans="17:17" x14ac:dyDescent="0.25">
      <c r="Q35503" s="30"/>
    </row>
    <row r="35504" spans="17:17" x14ac:dyDescent="0.25">
      <c r="Q35504" s="30"/>
    </row>
    <row r="35505" spans="17:17" x14ac:dyDescent="0.25">
      <c r="Q35505" s="30"/>
    </row>
    <row r="35506" spans="17:17" x14ac:dyDescent="0.25">
      <c r="Q35506" s="30"/>
    </row>
    <row r="35507" spans="17:17" x14ac:dyDescent="0.25">
      <c r="Q35507" s="30"/>
    </row>
    <row r="35508" spans="17:17" x14ac:dyDescent="0.25">
      <c r="Q35508" s="30"/>
    </row>
    <row r="35509" spans="17:17" x14ac:dyDescent="0.25">
      <c r="Q35509" s="30"/>
    </row>
    <row r="35510" spans="17:17" x14ac:dyDescent="0.25">
      <c r="Q35510" s="30"/>
    </row>
    <row r="35511" spans="17:17" x14ac:dyDescent="0.25">
      <c r="Q35511" s="30"/>
    </row>
    <row r="35512" spans="17:17" x14ac:dyDescent="0.25">
      <c r="Q35512" s="30"/>
    </row>
    <row r="35513" spans="17:17" x14ac:dyDescent="0.25">
      <c r="Q35513" s="30"/>
    </row>
    <row r="35514" spans="17:17" x14ac:dyDescent="0.25">
      <c r="Q35514" s="30"/>
    </row>
    <row r="35515" spans="17:17" x14ac:dyDescent="0.25">
      <c r="Q35515" s="30"/>
    </row>
    <row r="35516" spans="17:17" x14ac:dyDescent="0.25">
      <c r="Q35516" s="30"/>
    </row>
    <row r="35517" spans="17:17" x14ac:dyDescent="0.25">
      <c r="Q35517" s="30"/>
    </row>
    <row r="35518" spans="17:17" x14ac:dyDescent="0.25">
      <c r="Q35518" s="30"/>
    </row>
    <row r="35519" spans="17:17" x14ac:dyDescent="0.25">
      <c r="Q35519" s="30"/>
    </row>
    <row r="35520" spans="17:17" x14ac:dyDescent="0.25">
      <c r="Q35520" s="30"/>
    </row>
    <row r="35521" spans="17:17" x14ac:dyDescent="0.25">
      <c r="Q35521" s="30"/>
    </row>
    <row r="35522" spans="17:17" x14ac:dyDescent="0.25">
      <c r="Q35522" s="30"/>
    </row>
    <row r="35523" spans="17:17" x14ac:dyDescent="0.25">
      <c r="Q35523" s="30"/>
    </row>
    <row r="35524" spans="17:17" x14ac:dyDescent="0.25">
      <c r="Q35524" s="30"/>
    </row>
    <row r="35525" spans="17:17" x14ac:dyDescent="0.25">
      <c r="Q35525" s="30"/>
    </row>
    <row r="35526" spans="17:17" x14ac:dyDescent="0.25">
      <c r="Q35526" s="30"/>
    </row>
    <row r="35527" spans="17:17" x14ac:dyDescent="0.25">
      <c r="Q35527" s="30"/>
    </row>
    <row r="35528" spans="17:17" x14ac:dyDescent="0.25">
      <c r="Q35528" s="30"/>
    </row>
    <row r="35529" spans="17:17" x14ac:dyDescent="0.25">
      <c r="Q35529" s="30"/>
    </row>
    <row r="35530" spans="17:17" x14ac:dyDescent="0.25">
      <c r="Q35530" s="30"/>
    </row>
    <row r="35531" spans="17:17" x14ac:dyDescent="0.25">
      <c r="Q35531" s="30"/>
    </row>
    <row r="35532" spans="17:17" x14ac:dyDescent="0.25">
      <c r="Q35532" s="30"/>
    </row>
    <row r="35533" spans="17:17" x14ac:dyDescent="0.25">
      <c r="Q35533" s="30"/>
    </row>
    <row r="35534" spans="17:17" x14ac:dyDescent="0.25">
      <c r="Q35534" s="30"/>
    </row>
    <row r="35535" spans="17:17" x14ac:dyDescent="0.25">
      <c r="Q35535" s="30"/>
    </row>
    <row r="35536" spans="17:17" x14ac:dyDescent="0.25">
      <c r="Q35536" s="30"/>
    </row>
    <row r="35537" spans="17:17" x14ac:dyDescent="0.25">
      <c r="Q35537" s="30"/>
    </row>
    <row r="35538" spans="17:17" x14ac:dyDescent="0.25">
      <c r="Q35538" s="30"/>
    </row>
    <row r="35539" spans="17:17" x14ac:dyDescent="0.25">
      <c r="Q35539" s="30"/>
    </row>
    <row r="35540" spans="17:17" x14ac:dyDescent="0.25">
      <c r="Q35540" s="30"/>
    </row>
    <row r="35541" spans="17:17" x14ac:dyDescent="0.25">
      <c r="Q35541" s="30"/>
    </row>
    <row r="35542" spans="17:17" x14ac:dyDescent="0.25">
      <c r="Q35542" s="30"/>
    </row>
    <row r="35543" spans="17:17" x14ac:dyDescent="0.25">
      <c r="Q35543" s="30"/>
    </row>
    <row r="35544" spans="17:17" x14ac:dyDescent="0.25">
      <c r="Q35544" s="30"/>
    </row>
    <row r="35545" spans="17:17" x14ac:dyDescent="0.25">
      <c r="Q35545" s="30"/>
    </row>
    <row r="35546" spans="17:17" x14ac:dyDescent="0.25">
      <c r="Q35546" s="30"/>
    </row>
    <row r="35547" spans="17:17" x14ac:dyDescent="0.25">
      <c r="Q35547" s="30"/>
    </row>
    <row r="35548" spans="17:17" x14ac:dyDescent="0.25">
      <c r="Q35548" s="30"/>
    </row>
    <row r="35549" spans="17:17" x14ac:dyDescent="0.25">
      <c r="Q35549" s="30"/>
    </row>
    <row r="35550" spans="17:17" x14ac:dyDescent="0.25">
      <c r="Q35550" s="30"/>
    </row>
    <row r="35551" spans="17:17" x14ac:dyDescent="0.25">
      <c r="Q35551" s="30"/>
    </row>
    <row r="35552" spans="17:17" x14ac:dyDescent="0.25">
      <c r="Q35552" s="30"/>
    </row>
    <row r="35553" spans="17:17" x14ac:dyDescent="0.25">
      <c r="Q35553" s="30"/>
    </row>
    <row r="35554" spans="17:17" x14ac:dyDescent="0.25">
      <c r="Q35554" s="30"/>
    </row>
    <row r="35555" spans="17:17" x14ac:dyDescent="0.25">
      <c r="Q35555" s="30"/>
    </row>
    <row r="35556" spans="17:17" x14ac:dyDescent="0.25">
      <c r="Q35556" s="30"/>
    </row>
    <row r="35557" spans="17:17" x14ac:dyDescent="0.25">
      <c r="Q35557" s="30"/>
    </row>
    <row r="35558" spans="17:17" x14ac:dyDescent="0.25">
      <c r="Q35558" s="30"/>
    </row>
    <row r="35559" spans="17:17" x14ac:dyDescent="0.25">
      <c r="Q35559" s="30"/>
    </row>
    <row r="35560" spans="17:17" x14ac:dyDescent="0.25">
      <c r="Q35560" s="30"/>
    </row>
    <row r="35561" spans="17:17" x14ac:dyDescent="0.25">
      <c r="Q35561" s="30"/>
    </row>
    <row r="35562" spans="17:17" x14ac:dyDescent="0.25">
      <c r="Q35562" s="30"/>
    </row>
    <row r="35563" spans="17:17" x14ac:dyDescent="0.25">
      <c r="Q35563" s="30"/>
    </row>
    <row r="35564" spans="17:17" x14ac:dyDescent="0.25">
      <c r="Q35564" s="30"/>
    </row>
    <row r="35565" spans="17:17" x14ac:dyDescent="0.25">
      <c r="Q35565" s="30"/>
    </row>
    <row r="35566" spans="17:17" x14ac:dyDescent="0.25">
      <c r="Q35566" s="30"/>
    </row>
    <row r="35567" spans="17:17" x14ac:dyDescent="0.25">
      <c r="Q35567" s="30"/>
    </row>
    <row r="35568" spans="17:17" x14ac:dyDescent="0.25">
      <c r="Q35568" s="30"/>
    </row>
    <row r="35569" spans="17:17" x14ac:dyDescent="0.25">
      <c r="Q35569" s="30"/>
    </row>
    <row r="35570" spans="17:17" x14ac:dyDescent="0.25">
      <c r="Q35570" s="30"/>
    </row>
    <row r="35571" spans="17:17" x14ac:dyDescent="0.25">
      <c r="Q35571" s="30"/>
    </row>
    <row r="35572" spans="17:17" x14ac:dyDescent="0.25">
      <c r="Q35572" s="30"/>
    </row>
    <row r="35573" spans="17:17" x14ac:dyDescent="0.25">
      <c r="Q35573" s="30"/>
    </row>
    <row r="35574" spans="17:17" x14ac:dyDescent="0.25">
      <c r="Q35574" s="30"/>
    </row>
    <row r="35575" spans="17:17" x14ac:dyDescent="0.25">
      <c r="Q35575" s="30"/>
    </row>
    <row r="35576" spans="17:17" x14ac:dyDescent="0.25">
      <c r="Q35576" s="30"/>
    </row>
    <row r="35577" spans="17:17" x14ac:dyDescent="0.25">
      <c r="Q35577" s="30"/>
    </row>
    <row r="35578" spans="17:17" x14ac:dyDescent="0.25">
      <c r="Q35578" s="30"/>
    </row>
    <row r="35579" spans="17:17" x14ac:dyDescent="0.25">
      <c r="Q35579" s="30"/>
    </row>
    <row r="35580" spans="17:17" x14ac:dyDescent="0.25">
      <c r="Q35580" s="30"/>
    </row>
    <row r="35581" spans="17:17" x14ac:dyDescent="0.25">
      <c r="Q35581" s="30"/>
    </row>
    <row r="35582" spans="17:17" x14ac:dyDescent="0.25">
      <c r="Q35582" s="30"/>
    </row>
    <row r="35583" spans="17:17" x14ac:dyDescent="0.25">
      <c r="Q35583" s="30"/>
    </row>
    <row r="35584" spans="17:17" x14ac:dyDescent="0.25">
      <c r="Q35584" s="30"/>
    </row>
    <row r="35585" spans="17:17" x14ac:dyDescent="0.25">
      <c r="Q35585" s="30"/>
    </row>
    <row r="35586" spans="17:17" x14ac:dyDescent="0.25">
      <c r="Q35586" s="30"/>
    </row>
    <row r="35587" spans="17:17" x14ac:dyDescent="0.25">
      <c r="Q35587" s="30"/>
    </row>
    <row r="35588" spans="17:17" x14ac:dyDescent="0.25">
      <c r="Q35588" s="30"/>
    </row>
    <row r="35589" spans="17:17" x14ac:dyDescent="0.25">
      <c r="Q35589" s="30"/>
    </row>
    <row r="35590" spans="17:17" x14ac:dyDescent="0.25">
      <c r="Q35590" s="30"/>
    </row>
    <row r="35591" spans="17:17" x14ac:dyDescent="0.25">
      <c r="Q35591" s="30"/>
    </row>
    <row r="35592" spans="17:17" x14ac:dyDescent="0.25">
      <c r="Q35592" s="30"/>
    </row>
    <row r="35593" spans="17:17" x14ac:dyDescent="0.25">
      <c r="Q35593" s="30"/>
    </row>
    <row r="35594" spans="17:17" x14ac:dyDescent="0.25">
      <c r="Q35594" s="30"/>
    </row>
    <row r="35595" spans="17:17" x14ac:dyDescent="0.25">
      <c r="Q35595" s="30"/>
    </row>
    <row r="35596" spans="17:17" x14ac:dyDescent="0.25">
      <c r="Q35596" s="30"/>
    </row>
    <row r="35597" spans="17:17" x14ac:dyDescent="0.25">
      <c r="Q35597" s="30"/>
    </row>
    <row r="35598" spans="17:17" x14ac:dyDescent="0.25">
      <c r="Q35598" s="30"/>
    </row>
    <row r="35599" spans="17:17" x14ac:dyDescent="0.25">
      <c r="Q35599" s="30"/>
    </row>
    <row r="35600" spans="17:17" x14ac:dyDescent="0.25">
      <c r="Q35600" s="30"/>
    </row>
    <row r="35601" spans="17:17" x14ac:dyDescent="0.25">
      <c r="Q35601" s="30"/>
    </row>
    <row r="35602" spans="17:17" x14ac:dyDescent="0.25">
      <c r="Q35602" s="30"/>
    </row>
    <row r="35603" spans="17:17" x14ac:dyDescent="0.25">
      <c r="Q35603" s="30"/>
    </row>
    <row r="35604" spans="17:17" x14ac:dyDescent="0.25">
      <c r="Q35604" s="30"/>
    </row>
    <row r="35605" spans="17:17" x14ac:dyDescent="0.25">
      <c r="Q35605" s="30"/>
    </row>
    <row r="35606" spans="17:17" x14ac:dyDescent="0.25">
      <c r="Q35606" s="30"/>
    </row>
    <row r="35607" spans="17:17" x14ac:dyDescent="0.25">
      <c r="Q35607" s="30"/>
    </row>
    <row r="35608" spans="17:17" x14ac:dyDescent="0.25">
      <c r="Q35608" s="30"/>
    </row>
    <row r="35609" spans="17:17" x14ac:dyDescent="0.25">
      <c r="Q35609" s="30"/>
    </row>
    <row r="35610" spans="17:17" x14ac:dyDescent="0.25">
      <c r="Q35610" s="30"/>
    </row>
    <row r="35611" spans="17:17" x14ac:dyDescent="0.25">
      <c r="Q35611" s="30"/>
    </row>
    <row r="35612" spans="17:17" x14ac:dyDescent="0.25">
      <c r="Q35612" s="30"/>
    </row>
    <row r="35613" spans="17:17" x14ac:dyDescent="0.25">
      <c r="Q35613" s="30"/>
    </row>
    <row r="35614" spans="17:17" x14ac:dyDescent="0.25">
      <c r="Q35614" s="30"/>
    </row>
    <row r="35615" spans="17:17" x14ac:dyDescent="0.25">
      <c r="Q35615" s="30"/>
    </row>
    <row r="35616" spans="17:17" x14ac:dyDescent="0.25">
      <c r="Q35616" s="30"/>
    </row>
    <row r="35617" spans="17:17" x14ac:dyDescent="0.25">
      <c r="Q35617" s="30"/>
    </row>
    <row r="35618" spans="17:17" x14ac:dyDescent="0.25">
      <c r="Q35618" s="30"/>
    </row>
    <row r="35619" spans="17:17" x14ac:dyDescent="0.25">
      <c r="Q35619" s="30"/>
    </row>
    <row r="35620" spans="17:17" x14ac:dyDescent="0.25">
      <c r="Q35620" s="30"/>
    </row>
    <row r="35621" spans="17:17" x14ac:dyDescent="0.25">
      <c r="Q35621" s="30"/>
    </row>
    <row r="35622" spans="17:17" x14ac:dyDescent="0.25">
      <c r="Q35622" s="30"/>
    </row>
    <row r="35623" spans="17:17" x14ac:dyDescent="0.25">
      <c r="Q35623" s="30"/>
    </row>
    <row r="35624" spans="17:17" x14ac:dyDescent="0.25">
      <c r="Q35624" s="30"/>
    </row>
    <row r="35625" spans="17:17" x14ac:dyDescent="0.25">
      <c r="Q35625" s="30"/>
    </row>
    <row r="35626" spans="17:17" x14ac:dyDescent="0.25">
      <c r="Q35626" s="30"/>
    </row>
    <row r="35627" spans="17:17" x14ac:dyDescent="0.25">
      <c r="Q35627" s="30"/>
    </row>
    <row r="35628" spans="17:17" x14ac:dyDescent="0.25">
      <c r="Q35628" s="30"/>
    </row>
    <row r="35629" spans="17:17" x14ac:dyDescent="0.25">
      <c r="Q35629" s="30"/>
    </row>
    <row r="35630" spans="17:17" x14ac:dyDescent="0.25">
      <c r="Q35630" s="30"/>
    </row>
    <row r="35631" spans="17:17" x14ac:dyDescent="0.25">
      <c r="Q35631" s="30"/>
    </row>
    <row r="35632" spans="17:17" x14ac:dyDescent="0.25">
      <c r="Q35632" s="30"/>
    </row>
    <row r="35633" spans="17:17" x14ac:dyDescent="0.25">
      <c r="Q35633" s="30"/>
    </row>
    <row r="35634" spans="17:17" x14ac:dyDescent="0.25">
      <c r="Q35634" s="30"/>
    </row>
    <row r="35635" spans="17:17" x14ac:dyDescent="0.25">
      <c r="Q35635" s="30"/>
    </row>
    <row r="35636" spans="17:17" x14ac:dyDescent="0.25">
      <c r="Q35636" s="30"/>
    </row>
    <row r="35637" spans="17:17" x14ac:dyDescent="0.25">
      <c r="Q35637" s="30"/>
    </row>
    <row r="35638" spans="17:17" x14ac:dyDescent="0.25">
      <c r="Q35638" s="30"/>
    </row>
    <row r="35639" spans="17:17" x14ac:dyDescent="0.25">
      <c r="Q35639" s="30"/>
    </row>
    <row r="35640" spans="17:17" x14ac:dyDescent="0.25">
      <c r="Q35640" s="30"/>
    </row>
    <row r="35641" spans="17:17" x14ac:dyDescent="0.25">
      <c r="Q35641" s="30"/>
    </row>
    <row r="35642" spans="17:17" x14ac:dyDescent="0.25">
      <c r="Q35642" s="30"/>
    </row>
    <row r="35643" spans="17:17" x14ac:dyDescent="0.25">
      <c r="Q35643" s="30"/>
    </row>
    <row r="35644" spans="17:17" x14ac:dyDescent="0.25">
      <c r="Q35644" s="30"/>
    </row>
    <row r="35645" spans="17:17" x14ac:dyDescent="0.25">
      <c r="Q35645" s="30"/>
    </row>
    <row r="35646" spans="17:17" x14ac:dyDescent="0.25">
      <c r="Q35646" s="30"/>
    </row>
    <row r="35647" spans="17:17" x14ac:dyDescent="0.25">
      <c r="Q35647" s="30"/>
    </row>
    <row r="35648" spans="17:17" x14ac:dyDescent="0.25">
      <c r="Q35648" s="30"/>
    </row>
    <row r="35649" spans="17:17" x14ac:dyDescent="0.25">
      <c r="Q35649" s="30"/>
    </row>
    <row r="35650" spans="17:17" x14ac:dyDescent="0.25">
      <c r="Q35650" s="30"/>
    </row>
    <row r="35651" spans="17:17" x14ac:dyDescent="0.25">
      <c r="Q35651" s="30"/>
    </row>
    <row r="35652" spans="17:17" x14ac:dyDescent="0.25">
      <c r="Q35652" s="30"/>
    </row>
    <row r="35653" spans="17:17" x14ac:dyDescent="0.25">
      <c r="Q35653" s="30"/>
    </row>
    <row r="35654" spans="17:17" x14ac:dyDescent="0.25">
      <c r="Q35654" s="30"/>
    </row>
    <row r="35655" spans="17:17" x14ac:dyDescent="0.25">
      <c r="Q35655" s="30"/>
    </row>
    <row r="35656" spans="17:17" x14ac:dyDescent="0.25">
      <c r="Q35656" s="30"/>
    </row>
    <row r="35657" spans="17:17" x14ac:dyDescent="0.25">
      <c r="Q35657" s="30"/>
    </row>
    <row r="35658" spans="17:17" x14ac:dyDescent="0.25">
      <c r="Q35658" s="30"/>
    </row>
    <row r="35659" spans="17:17" x14ac:dyDescent="0.25">
      <c r="Q35659" s="30"/>
    </row>
    <row r="35660" spans="17:17" x14ac:dyDescent="0.25">
      <c r="Q35660" s="30"/>
    </row>
    <row r="35661" spans="17:17" x14ac:dyDescent="0.25">
      <c r="Q35661" s="30"/>
    </row>
    <row r="35662" spans="17:17" x14ac:dyDescent="0.25">
      <c r="Q35662" s="30"/>
    </row>
    <row r="35663" spans="17:17" x14ac:dyDescent="0.25">
      <c r="Q35663" s="30"/>
    </row>
    <row r="35664" spans="17:17" x14ac:dyDescent="0.25">
      <c r="Q35664" s="30"/>
    </row>
    <row r="35665" spans="17:17" x14ac:dyDescent="0.25">
      <c r="Q35665" s="30"/>
    </row>
    <row r="35666" spans="17:17" x14ac:dyDescent="0.25">
      <c r="Q35666" s="30"/>
    </row>
    <row r="35667" spans="17:17" x14ac:dyDescent="0.25">
      <c r="Q35667" s="30"/>
    </row>
    <row r="35668" spans="17:17" x14ac:dyDescent="0.25">
      <c r="Q35668" s="30"/>
    </row>
    <row r="35669" spans="17:17" x14ac:dyDescent="0.25">
      <c r="Q35669" s="30"/>
    </row>
    <row r="35670" spans="17:17" x14ac:dyDescent="0.25">
      <c r="Q35670" s="30"/>
    </row>
    <row r="35671" spans="17:17" x14ac:dyDescent="0.25">
      <c r="Q35671" s="30"/>
    </row>
    <row r="35672" spans="17:17" x14ac:dyDescent="0.25">
      <c r="Q35672" s="30"/>
    </row>
    <row r="35673" spans="17:17" x14ac:dyDescent="0.25">
      <c r="Q35673" s="30"/>
    </row>
    <row r="35674" spans="17:17" x14ac:dyDescent="0.25">
      <c r="Q35674" s="30"/>
    </row>
    <row r="35675" spans="17:17" x14ac:dyDescent="0.25">
      <c r="Q35675" s="30"/>
    </row>
    <row r="35676" spans="17:17" x14ac:dyDescent="0.25">
      <c r="Q35676" s="30"/>
    </row>
    <row r="35677" spans="17:17" x14ac:dyDescent="0.25">
      <c r="Q35677" s="30"/>
    </row>
    <row r="35678" spans="17:17" x14ac:dyDescent="0.25">
      <c r="Q35678" s="30"/>
    </row>
    <row r="35679" spans="17:17" x14ac:dyDescent="0.25">
      <c r="Q35679" s="30"/>
    </row>
    <row r="35680" spans="17:17" x14ac:dyDescent="0.25">
      <c r="Q35680" s="30"/>
    </row>
    <row r="35681" spans="17:17" x14ac:dyDescent="0.25">
      <c r="Q35681" s="30"/>
    </row>
    <row r="35682" spans="17:17" x14ac:dyDescent="0.25">
      <c r="Q35682" s="30"/>
    </row>
    <row r="35683" spans="17:17" x14ac:dyDescent="0.25">
      <c r="Q35683" s="30"/>
    </row>
    <row r="35684" spans="17:17" x14ac:dyDescent="0.25">
      <c r="Q35684" s="30"/>
    </row>
    <row r="35685" spans="17:17" x14ac:dyDescent="0.25">
      <c r="Q35685" s="30"/>
    </row>
    <row r="35686" spans="17:17" x14ac:dyDescent="0.25">
      <c r="Q35686" s="30"/>
    </row>
    <row r="35687" spans="17:17" x14ac:dyDescent="0.25">
      <c r="Q35687" s="30"/>
    </row>
    <row r="35688" spans="17:17" x14ac:dyDescent="0.25">
      <c r="Q35688" s="30"/>
    </row>
    <row r="35689" spans="17:17" x14ac:dyDescent="0.25">
      <c r="Q35689" s="30"/>
    </row>
    <row r="35690" spans="17:17" x14ac:dyDescent="0.25">
      <c r="Q35690" s="30"/>
    </row>
    <row r="35691" spans="17:17" x14ac:dyDescent="0.25">
      <c r="Q35691" s="30"/>
    </row>
    <row r="35692" spans="17:17" x14ac:dyDescent="0.25">
      <c r="Q35692" s="30"/>
    </row>
    <row r="35693" spans="17:17" x14ac:dyDescent="0.25">
      <c r="Q35693" s="30"/>
    </row>
    <row r="35694" spans="17:17" x14ac:dyDescent="0.25">
      <c r="Q35694" s="30"/>
    </row>
    <row r="35695" spans="17:17" x14ac:dyDescent="0.25">
      <c r="Q35695" s="30"/>
    </row>
    <row r="35696" spans="17:17" x14ac:dyDescent="0.25">
      <c r="Q35696" s="30"/>
    </row>
    <row r="35697" spans="17:17" x14ac:dyDescent="0.25">
      <c r="Q35697" s="30"/>
    </row>
    <row r="35698" spans="17:17" x14ac:dyDescent="0.25">
      <c r="Q35698" s="30"/>
    </row>
    <row r="35699" spans="17:17" x14ac:dyDescent="0.25">
      <c r="Q35699" s="30"/>
    </row>
    <row r="35700" spans="17:17" x14ac:dyDescent="0.25">
      <c r="Q35700" s="30"/>
    </row>
    <row r="35701" spans="17:17" x14ac:dyDescent="0.25">
      <c r="Q35701" s="30"/>
    </row>
    <row r="35702" spans="17:17" x14ac:dyDescent="0.25">
      <c r="Q35702" s="30"/>
    </row>
    <row r="35703" spans="17:17" x14ac:dyDescent="0.25">
      <c r="Q35703" s="30"/>
    </row>
    <row r="35704" spans="17:17" x14ac:dyDescent="0.25">
      <c r="Q35704" s="30"/>
    </row>
    <row r="35705" spans="17:17" x14ac:dyDescent="0.25">
      <c r="Q35705" s="30"/>
    </row>
    <row r="35706" spans="17:17" x14ac:dyDescent="0.25">
      <c r="Q35706" s="30"/>
    </row>
    <row r="35707" spans="17:17" x14ac:dyDescent="0.25">
      <c r="Q35707" s="30"/>
    </row>
    <row r="35708" spans="17:17" x14ac:dyDescent="0.25">
      <c r="Q35708" s="30"/>
    </row>
    <row r="35709" spans="17:17" x14ac:dyDescent="0.25">
      <c r="Q35709" s="30"/>
    </row>
    <row r="35710" spans="17:17" x14ac:dyDescent="0.25">
      <c r="Q35710" s="30"/>
    </row>
    <row r="35711" spans="17:17" x14ac:dyDescent="0.25">
      <c r="Q35711" s="30"/>
    </row>
    <row r="35712" spans="17:17" x14ac:dyDescent="0.25">
      <c r="Q35712" s="30"/>
    </row>
    <row r="35713" spans="17:17" x14ac:dyDescent="0.25">
      <c r="Q35713" s="30"/>
    </row>
    <row r="35714" spans="17:17" x14ac:dyDescent="0.25">
      <c r="Q35714" s="30"/>
    </row>
    <row r="35715" spans="17:17" x14ac:dyDescent="0.25">
      <c r="Q35715" s="30"/>
    </row>
    <row r="35716" spans="17:17" x14ac:dyDescent="0.25">
      <c r="Q35716" s="30"/>
    </row>
    <row r="35717" spans="17:17" x14ac:dyDescent="0.25">
      <c r="Q35717" s="30"/>
    </row>
    <row r="35718" spans="17:17" x14ac:dyDescent="0.25">
      <c r="Q35718" s="30"/>
    </row>
    <row r="35719" spans="17:17" x14ac:dyDescent="0.25">
      <c r="Q35719" s="30"/>
    </row>
    <row r="35720" spans="17:17" x14ac:dyDescent="0.25">
      <c r="Q35720" s="30"/>
    </row>
    <row r="35721" spans="17:17" x14ac:dyDescent="0.25">
      <c r="Q35721" s="30"/>
    </row>
    <row r="35722" spans="17:17" x14ac:dyDescent="0.25">
      <c r="Q35722" s="30"/>
    </row>
    <row r="35723" spans="17:17" x14ac:dyDescent="0.25">
      <c r="Q35723" s="30"/>
    </row>
    <row r="35724" spans="17:17" x14ac:dyDescent="0.25">
      <c r="Q35724" s="30"/>
    </row>
    <row r="35725" spans="17:17" x14ac:dyDescent="0.25">
      <c r="Q35725" s="30"/>
    </row>
    <row r="35726" spans="17:17" x14ac:dyDescent="0.25">
      <c r="Q35726" s="30"/>
    </row>
    <row r="35727" spans="17:17" x14ac:dyDescent="0.25">
      <c r="Q35727" s="30"/>
    </row>
    <row r="35728" spans="17:17" x14ac:dyDescent="0.25">
      <c r="Q35728" s="30"/>
    </row>
    <row r="35729" spans="17:17" x14ac:dyDescent="0.25">
      <c r="Q35729" s="30"/>
    </row>
    <row r="35730" spans="17:17" x14ac:dyDescent="0.25">
      <c r="Q35730" s="30"/>
    </row>
    <row r="35731" spans="17:17" x14ac:dyDescent="0.25">
      <c r="Q35731" s="30"/>
    </row>
    <row r="35732" spans="17:17" x14ac:dyDescent="0.25">
      <c r="Q35732" s="30"/>
    </row>
    <row r="35733" spans="17:17" x14ac:dyDescent="0.25">
      <c r="Q35733" s="30"/>
    </row>
    <row r="35734" spans="17:17" x14ac:dyDescent="0.25">
      <c r="Q35734" s="30"/>
    </row>
    <row r="35735" spans="17:17" x14ac:dyDescent="0.25">
      <c r="Q35735" s="30"/>
    </row>
    <row r="35736" spans="17:17" x14ac:dyDescent="0.25">
      <c r="Q35736" s="30"/>
    </row>
    <row r="35737" spans="17:17" x14ac:dyDescent="0.25">
      <c r="Q35737" s="30"/>
    </row>
    <row r="35738" spans="17:17" x14ac:dyDescent="0.25">
      <c r="Q35738" s="30"/>
    </row>
    <row r="35739" spans="17:17" x14ac:dyDescent="0.25">
      <c r="Q35739" s="30"/>
    </row>
    <row r="35740" spans="17:17" x14ac:dyDescent="0.25">
      <c r="Q35740" s="30"/>
    </row>
    <row r="35741" spans="17:17" x14ac:dyDescent="0.25">
      <c r="Q35741" s="30"/>
    </row>
    <row r="35742" spans="17:17" x14ac:dyDescent="0.25">
      <c r="Q35742" s="30"/>
    </row>
    <row r="35743" spans="17:17" x14ac:dyDescent="0.25">
      <c r="Q35743" s="30"/>
    </row>
    <row r="35744" spans="17:17" x14ac:dyDescent="0.25">
      <c r="Q35744" s="30"/>
    </row>
    <row r="35745" spans="17:17" x14ac:dyDescent="0.25">
      <c r="Q35745" s="30"/>
    </row>
    <row r="35746" spans="17:17" x14ac:dyDescent="0.25">
      <c r="Q35746" s="30"/>
    </row>
    <row r="35747" spans="17:17" x14ac:dyDescent="0.25">
      <c r="Q35747" s="30"/>
    </row>
    <row r="35748" spans="17:17" x14ac:dyDescent="0.25">
      <c r="Q35748" s="30"/>
    </row>
    <row r="35749" spans="17:17" x14ac:dyDescent="0.25">
      <c r="Q35749" s="30"/>
    </row>
    <row r="35750" spans="17:17" x14ac:dyDescent="0.25">
      <c r="Q35750" s="30"/>
    </row>
    <row r="35751" spans="17:17" x14ac:dyDescent="0.25">
      <c r="Q35751" s="30"/>
    </row>
    <row r="35752" spans="17:17" x14ac:dyDescent="0.25">
      <c r="Q35752" s="30"/>
    </row>
    <row r="35753" spans="17:17" x14ac:dyDescent="0.25">
      <c r="Q35753" s="30"/>
    </row>
    <row r="35754" spans="17:17" x14ac:dyDescent="0.25">
      <c r="Q35754" s="30"/>
    </row>
    <row r="35755" spans="17:17" x14ac:dyDescent="0.25">
      <c r="Q35755" s="30"/>
    </row>
    <row r="35756" spans="17:17" x14ac:dyDescent="0.25">
      <c r="Q35756" s="30"/>
    </row>
    <row r="35757" spans="17:17" x14ac:dyDescent="0.25">
      <c r="Q35757" s="30"/>
    </row>
    <row r="35758" spans="17:17" x14ac:dyDescent="0.25">
      <c r="Q35758" s="30"/>
    </row>
    <row r="35759" spans="17:17" x14ac:dyDescent="0.25">
      <c r="Q35759" s="30"/>
    </row>
    <row r="35760" spans="17:17" x14ac:dyDescent="0.25">
      <c r="Q35760" s="30"/>
    </row>
    <row r="35761" spans="17:17" x14ac:dyDescent="0.25">
      <c r="Q35761" s="30"/>
    </row>
    <row r="35762" spans="17:17" x14ac:dyDescent="0.25">
      <c r="Q35762" s="30"/>
    </row>
    <row r="35763" spans="17:17" x14ac:dyDescent="0.25">
      <c r="Q35763" s="30"/>
    </row>
    <row r="35764" spans="17:17" x14ac:dyDescent="0.25">
      <c r="Q35764" s="30"/>
    </row>
    <row r="35765" spans="17:17" x14ac:dyDescent="0.25">
      <c r="Q35765" s="30"/>
    </row>
    <row r="35766" spans="17:17" x14ac:dyDescent="0.25">
      <c r="Q35766" s="30"/>
    </row>
    <row r="35767" spans="17:17" x14ac:dyDescent="0.25">
      <c r="Q35767" s="30"/>
    </row>
    <row r="35768" spans="17:17" x14ac:dyDescent="0.25">
      <c r="Q35768" s="30"/>
    </row>
    <row r="35769" spans="17:17" x14ac:dyDescent="0.25">
      <c r="Q35769" s="30"/>
    </row>
    <row r="35770" spans="17:17" x14ac:dyDescent="0.25">
      <c r="Q35770" s="30"/>
    </row>
    <row r="35771" spans="17:17" x14ac:dyDescent="0.25">
      <c r="Q35771" s="30"/>
    </row>
    <row r="35772" spans="17:17" x14ac:dyDescent="0.25">
      <c r="Q35772" s="30"/>
    </row>
    <row r="35773" spans="17:17" x14ac:dyDescent="0.25">
      <c r="Q35773" s="30"/>
    </row>
    <row r="35774" spans="17:17" x14ac:dyDescent="0.25">
      <c r="Q35774" s="30"/>
    </row>
    <row r="35775" spans="17:17" x14ac:dyDescent="0.25">
      <c r="Q35775" s="30"/>
    </row>
    <row r="35776" spans="17:17" x14ac:dyDescent="0.25">
      <c r="Q35776" s="30"/>
    </row>
    <row r="35777" spans="17:17" x14ac:dyDescent="0.25">
      <c r="Q35777" s="30"/>
    </row>
    <row r="35778" spans="17:17" x14ac:dyDescent="0.25">
      <c r="Q35778" s="30"/>
    </row>
    <row r="35779" spans="17:17" x14ac:dyDescent="0.25">
      <c r="Q35779" s="30"/>
    </row>
    <row r="35780" spans="17:17" x14ac:dyDescent="0.25">
      <c r="Q35780" s="30"/>
    </row>
    <row r="35781" spans="17:17" x14ac:dyDescent="0.25">
      <c r="Q35781" s="30"/>
    </row>
    <row r="35782" spans="17:17" x14ac:dyDescent="0.25">
      <c r="Q35782" s="30"/>
    </row>
    <row r="35783" spans="17:17" x14ac:dyDescent="0.25">
      <c r="Q35783" s="30"/>
    </row>
    <row r="35784" spans="17:17" x14ac:dyDescent="0.25">
      <c r="Q35784" s="30"/>
    </row>
    <row r="35785" spans="17:17" x14ac:dyDescent="0.25">
      <c r="Q35785" s="30"/>
    </row>
    <row r="35786" spans="17:17" x14ac:dyDescent="0.25">
      <c r="Q35786" s="30"/>
    </row>
    <row r="35787" spans="17:17" x14ac:dyDescent="0.25">
      <c r="Q35787" s="30"/>
    </row>
    <row r="35788" spans="17:17" x14ac:dyDescent="0.25">
      <c r="Q35788" s="30"/>
    </row>
    <row r="35789" spans="17:17" x14ac:dyDescent="0.25">
      <c r="Q35789" s="30"/>
    </row>
    <row r="35790" spans="17:17" x14ac:dyDescent="0.25">
      <c r="Q35790" s="30"/>
    </row>
    <row r="35791" spans="17:17" x14ac:dyDescent="0.25">
      <c r="Q35791" s="30"/>
    </row>
    <row r="35792" spans="17:17" x14ac:dyDescent="0.25">
      <c r="Q35792" s="30"/>
    </row>
    <row r="35793" spans="17:17" x14ac:dyDescent="0.25">
      <c r="Q35793" s="30"/>
    </row>
    <row r="35794" spans="17:17" x14ac:dyDescent="0.25">
      <c r="Q35794" s="30"/>
    </row>
    <row r="35795" spans="17:17" x14ac:dyDescent="0.25">
      <c r="Q35795" s="30"/>
    </row>
    <row r="35796" spans="17:17" x14ac:dyDescent="0.25">
      <c r="Q35796" s="30"/>
    </row>
    <row r="35797" spans="17:17" x14ac:dyDescent="0.25">
      <c r="Q35797" s="30"/>
    </row>
    <row r="35798" spans="17:17" x14ac:dyDescent="0.25">
      <c r="Q35798" s="30"/>
    </row>
    <row r="35799" spans="17:17" x14ac:dyDescent="0.25">
      <c r="Q35799" s="30"/>
    </row>
    <row r="35800" spans="17:17" x14ac:dyDescent="0.25">
      <c r="Q35800" s="30"/>
    </row>
    <row r="35801" spans="17:17" x14ac:dyDescent="0.25">
      <c r="Q35801" s="30"/>
    </row>
    <row r="35802" spans="17:17" x14ac:dyDescent="0.25">
      <c r="Q35802" s="30"/>
    </row>
    <row r="35803" spans="17:17" x14ac:dyDescent="0.25">
      <c r="Q35803" s="30"/>
    </row>
    <row r="35804" spans="17:17" x14ac:dyDescent="0.25">
      <c r="Q35804" s="30"/>
    </row>
    <row r="35805" spans="17:17" x14ac:dyDescent="0.25">
      <c r="Q35805" s="30"/>
    </row>
    <row r="35806" spans="17:17" x14ac:dyDescent="0.25">
      <c r="Q35806" s="30"/>
    </row>
    <row r="35807" spans="17:17" x14ac:dyDescent="0.25">
      <c r="Q35807" s="30"/>
    </row>
    <row r="35808" spans="17:17" x14ac:dyDescent="0.25">
      <c r="Q35808" s="30"/>
    </row>
    <row r="35809" spans="17:17" x14ac:dyDescent="0.25">
      <c r="Q35809" s="30"/>
    </row>
    <row r="35810" spans="17:17" x14ac:dyDescent="0.25">
      <c r="Q35810" s="30"/>
    </row>
    <row r="35811" spans="17:17" x14ac:dyDescent="0.25">
      <c r="Q35811" s="30"/>
    </row>
    <row r="35812" spans="17:17" x14ac:dyDescent="0.25">
      <c r="Q35812" s="30"/>
    </row>
    <row r="35813" spans="17:17" x14ac:dyDescent="0.25">
      <c r="Q35813" s="30"/>
    </row>
    <row r="35814" spans="17:17" x14ac:dyDescent="0.25">
      <c r="Q35814" s="30"/>
    </row>
    <row r="35815" spans="17:17" x14ac:dyDescent="0.25">
      <c r="Q35815" s="30"/>
    </row>
    <row r="35816" spans="17:17" x14ac:dyDescent="0.25">
      <c r="Q35816" s="30"/>
    </row>
    <row r="35817" spans="17:17" x14ac:dyDescent="0.25">
      <c r="Q35817" s="30"/>
    </row>
    <row r="35818" spans="17:17" x14ac:dyDescent="0.25">
      <c r="Q35818" s="30"/>
    </row>
    <row r="35819" spans="17:17" x14ac:dyDescent="0.25">
      <c r="Q35819" s="30"/>
    </row>
    <row r="35820" spans="17:17" x14ac:dyDescent="0.25">
      <c r="Q35820" s="30"/>
    </row>
    <row r="35821" spans="17:17" x14ac:dyDescent="0.25">
      <c r="Q35821" s="30"/>
    </row>
    <row r="35822" spans="17:17" x14ac:dyDescent="0.25">
      <c r="Q35822" s="30"/>
    </row>
    <row r="35823" spans="17:17" x14ac:dyDescent="0.25">
      <c r="Q35823" s="30"/>
    </row>
    <row r="35824" spans="17:17" x14ac:dyDescent="0.25">
      <c r="Q35824" s="30"/>
    </row>
    <row r="35825" spans="17:17" x14ac:dyDescent="0.25">
      <c r="Q35825" s="30"/>
    </row>
    <row r="35826" spans="17:17" x14ac:dyDescent="0.25">
      <c r="Q35826" s="30"/>
    </row>
    <row r="35827" spans="17:17" x14ac:dyDescent="0.25">
      <c r="Q35827" s="30"/>
    </row>
    <row r="35828" spans="17:17" x14ac:dyDescent="0.25">
      <c r="Q35828" s="30"/>
    </row>
    <row r="35829" spans="17:17" x14ac:dyDescent="0.25">
      <c r="Q35829" s="30"/>
    </row>
    <row r="35830" spans="17:17" x14ac:dyDescent="0.25">
      <c r="Q35830" s="30"/>
    </row>
    <row r="35831" spans="17:17" x14ac:dyDescent="0.25">
      <c r="Q35831" s="30"/>
    </row>
    <row r="35832" spans="17:17" x14ac:dyDescent="0.25">
      <c r="Q35832" s="30"/>
    </row>
    <row r="35833" spans="17:17" x14ac:dyDescent="0.25">
      <c r="Q35833" s="30"/>
    </row>
    <row r="35834" spans="17:17" x14ac:dyDescent="0.25">
      <c r="Q35834" s="30"/>
    </row>
    <row r="35835" spans="17:17" x14ac:dyDescent="0.25">
      <c r="Q35835" s="30"/>
    </row>
    <row r="35836" spans="17:17" x14ac:dyDescent="0.25">
      <c r="Q35836" s="30"/>
    </row>
    <row r="35837" spans="17:17" x14ac:dyDescent="0.25">
      <c r="Q35837" s="30"/>
    </row>
    <row r="35838" spans="17:17" x14ac:dyDescent="0.25">
      <c r="Q35838" s="30"/>
    </row>
    <row r="35839" spans="17:17" x14ac:dyDescent="0.25">
      <c r="Q35839" s="30"/>
    </row>
    <row r="35840" spans="17:17" x14ac:dyDescent="0.25">
      <c r="Q35840" s="30"/>
    </row>
    <row r="35841" spans="17:17" x14ac:dyDescent="0.25">
      <c r="Q35841" s="30"/>
    </row>
    <row r="35842" spans="17:17" x14ac:dyDescent="0.25">
      <c r="Q35842" s="30"/>
    </row>
    <row r="35843" spans="17:17" x14ac:dyDescent="0.25">
      <c r="Q35843" s="30"/>
    </row>
    <row r="35844" spans="17:17" x14ac:dyDescent="0.25">
      <c r="Q35844" s="30"/>
    </row>
    <row r="35845" spans="17:17" x14ac:dyDescent="0.25">
      <c r="Q35845" s="30"/>
    </row>
    <row r="35846" spans="17:17" x14ac:dyDescent="0.25">
      <c r="Q35846" s="30"/>
    </row>
    <row r="35847" spans="17:17" x14ac:dyDescent="0.25">
      <c r="Q35847" s="30"/>
    </row>
    <row r="35848" spans="17:17" x14ac:dyDescent="0.25">
      <c r="Q35848" s="30"/>
    </row>
    <row r="35849" spans="17:17" x14ac:dyDescent="0.25">
      <c r="Q35849" s="30"/>
    </row>
    <row r="35850" spans="17:17" x14ac:dyDescent="0.25">
      <c r="Q35850" s="30"/>
    </row>
    <row r="35851" spans="17:17" x14ac:dyDescent="0.25">
      <c r="Q35851" s="30"/>
    </row>
    <row r="35852" spans="17:17" x14ac:dyDescent="0.25">
      <c r="Q35852" s="30"/>
    </row>
    <row r="35853" spans="17:17" x14ac:dyDescent="0.25">
      <c r="Q35853" s="30"/>
    </row>
    <row r="35854" spans="17:17" x14ac:dyDescent="0.25">
      <c r="Q35854" s="30"/>
    </row>
    <row r="35855" spans="17:17" x14ac:dyDescent="0.25">
      <c r="Q35855" s="30"/>
    </row>
    <row r="35856" spans="17:17" x14ac:dyDescent="0.25">
      <c r="Q35856" s="30"/>
    </row>
    <row r="35857" spans="17:17" x14ac:dyDescent="0.25">
      <c r="Q35857" s="30"/>
    </row>
    <row r="35858" spans="17:17" x14ac:dyDescent="0.25">
      <c r="Q35858" s="30"/>
    </row>
    <row r="35859" spans="17:17" x14ac:dyDescent="0.25">
      <c r="Q35859" s="30"/>
    </row>
    <row r="35860" spans="17:17" x14ac:dyDescent="0.25">
      <c r="Q35860" s="30"/>
    </row>
    <row r="35861" spans="17:17" x14ac:dyDescent="0.25">
      <c r="Q35861" s="30"/>
    </row>
    <row r="35862" spans="17:17" x14ac:dyDescent="0.25">
      <c r="Q35862" s="30"/>
    </row>
    <row r="35863" spans="17:17" x14ac:dyDescent="0.25">
      <c r="Q35863" s="30"/>
    </row>
    <row r="35864" spans="17:17" x14ac:dyDescent="0.25">
      <c r="Q35864" s="30"/>
    </row>
    <row r="35865" spans="17:17" x14ac:dyDescent="0.25">
      <c r="Q35865" s="30"/>
    </row>
    <row r="35866" spans="17:17" x14ac:dyDescent="0.25">
      <c r="Q35866" s="30"/>
    </row>
    <row r="35867" spans="17:17" x14ac:dyDescent="0.25">
      <c r="Q35867" s="30"/>
    </row>
    <row r="35868" spans="17:17" x14ac:dyDescent="0.25">
      <c r="Q35868" s="30"/>
    </row>
    <row r="35869" spans="17:17" x14ac:dyDescent="0.25">
      <c r="Q35869" s="30"/>
    </row>
    <row r="35870" spans="17:17" x14ac:dyDescent="0.25">
      <c r="Q35870" s="30"/>
    </row>
    <row r="35871" spans="17:17" x14ac:dyDescent="0.25">
      <c r="Q35871" s="30"/>
    </row>
    <row r="35872" spans="17:17" x14ac:dyDescent="0.25">
      <c r="Q35872" s="30"/>
    </row>
    <row r="35873" spans="17:17" x14ac:dyDescent="0.25">
      <c r="Q35873" s="30"/>
    </row>
    <row r="35874" spans="17:17" x14ac:dyDescent="0.25">
      <c r="Q35874" s="30"/>
    </row>
    <row r="35875" spans="17:17" x14ac:dyDescent="0.25">
      <c r="Q35875" s="30"/>
    </row>
    <row r="35876" spans="17:17" x14ac:dyDescent="0.25">
      <c r="Q35876" s="30"/>
    </row>
    <row r="35877" spans="17:17" x14ac:dyDescent="0.25">
      <c r="Q35877" s="30"/>
    </row>
    <row r="35878" spans="17:17" x14ac:dyDescent="0.25">
      <c r="Q35878" s="30"/>
    </row>
    <row r="35879" spans="17:17" x14ac:dyDescent="0.25">
      <c r="Q35879" s="30"/>
    </row>
    <row r="35880" spans="17:17" x14ac:dyDescent="0.25">
      <c r="Q35880" s="30"/>
    </row>
    <row r="35881" spans="17:17" x14ac:dyDescent="0.25">
      <c r="Q35881" s="30"/>
    </row>
    <row r="35882" spans="17:17" x14ac:dyDescent="0.25">
      <c r="Q35882" s="30"/>
    </row>
    <row r="35883" spans="17:17" x14ac:dyDescent="0.25">
      <c r="Q35883" s="30"/>
    </row>
    <row r="35884" spans="17:17" x14ac:dyDescent="0.25">
      <c r="Q35884" s="30"/>
    </row>
    <row r="35885" spans="17:17" x14ac:dyDescent="0.25">
      <c r="Q35885" s="30"/>
    </row>
    <row r="35886" spans="17:17" x14ac:dyDescent="0.25">
      <c r="Q35886" s="30"/>
    </row>
    <row r="35887" spans="17:17" x14ac:dyDescent="0.25">
      <c r="Q35887" s="30"/>
    </row>
    <row r="35888" spans="17:17" x14ac:dyDescent="0.25">
      <c r="Q35888" s="30"/>
    </row>
    <row r="35889" spans="17:17" x14ac:dyDescent="0.25">
      <c r="Q35889" s="30"/>
    </row>
    <row r="35890" spans="17:17" x14ac:dyDescent="0.25">
      <c r="Q35890" s="30"/>
    </row>
    <row r="35891" spans="17:17" x14ac:dyDescent="0.25">
      <c r="Q35891" s="30"/>
    </row>
    <row r="35892" spans="17:17" x14ac:dyDescent="0.25">
      <c r="Q35892" s="30"/>
    </row>
    <row r="35893" spans="17:17" x14ac:dyDescent="0.25">
      <c r="Q35893" s="30"/>
    </row>
    <row r="35894" spans="17:17" x14ac:dyDescent="0.25">
      <c r="Q35894" s="30"/>
    </row>
    <row r="35895" spans="17:17" x14ac:dyDescent="0.25">
      <c r="Q35895" s="30"/>
    </row>
    <row r="35896" spans="17:17" x14ac:dyDescent="0.25">
      <c r="Q35896" s="30"/>
    </row>
    <row r="35897" spans="17:17" x14ac:dyDescent="0.25">
      <c r="Q35897" s="30"/>
    </row>
    <row r="35898" spans="17:17" x14ac:dyDescent="0.25">
      <c r="Q35898" s="30"/>
    </row>
    <row r="35899" spans="17:17" x14ac:dyDescent="0.25">
      <c r="Q35899" s="30"/>
    </row>
    <row r="35900" spans="17:17" x14ac:dyDescent="0.25">
      <c r="Q35900" s="30"/>
    </row>
    <row r="35901" spans="17:17" x14ac:dyDescent="0.25">
      <c r="Q35901" s="30"/>
    </row>
    <row r="35902" spans="17:17" x14ac:dyDescent="0.25">
      <c r="Q35902" s="30"/>
    </row>
    <row r="35903" spans="17:17" x14ac:dyDescent="0.25">
      <c r="Q35903" s="30"/>
    </row>
    <row r="35904" spans="17:17" x14ac:dyDescent="0.25">
      <c r="Q35904" s="30"/>
    </row>
    <row r="35905" spans="17:17" x14ac:dyDescent="0.25">
      <c r="Q35905" s="30"/>
    </row>
    <row r="35906" spans="17:17" x14ac:dyDescent="0.25">
      <c r="Q35906" s="30"/>
    </row>
    <row r="35907" spans="17:17" x14ac:dyDescent="0.25">
      <c r="Q35907" s="30"/>
    </row>
    <row r="35908" spans="17:17" x14ac:dyDescent="0.25">
      <c r="Q35908" s="30"/>
    </row>
    <row r="35909" spans="17:17" x14ac:dyDescent="0.25">
      <c r="Q35909" s="30"/>
    </row>
    <row r="35910" spans="17:17" x14ac:dyDescent="0.25">
      <c r="Q35910" s="30"/>
    </row>
    <row r="35911" spans="17:17" x14ac:dyDescent="0.25">
      <c r="Q35911" s="30"/>
    </row>
    <row r="35912" spans="17:17" x14ac:dyDescent="0.25">
      <c r="Q35912" s="30"/>
    </row>
    <row r="35913" spans="17:17" x14ac:dyDescent="0.25">
      <c r="Q35913" s="30"/>
    </row>
    <row r="35914" spans="17:17" x14ac:dyDescent="0.25">
      <c r="Q35914" s="30"/>
    </row>
    <row r="35915" spans="17:17" x14ac:dyDescent="0.25">
      <c r="Q35915" s="30"/>
    </row>
    <row r="35916" spans="17:17" x14ac:dyDescent="0.25">
      <c r="Q35916" s="30"/>
    </row>
    <row r="35917" spans="17:17" x14ac:dyDescent="0.25">
      <c r="Q35917" s="30"/>
    </row>
    <row r="35918" spans="17:17" x14ac:dyDescent="0.25">
      <c r="Q35918" s="30"/>
    </row>
    <row r="35919" spans="17:17" x14ac:dyDescent="0.25">
      <c r="Q35919" s="30"/>
    </row>
    <row r="35920" spans="17:17" x14ac:dyDescent="0.25">
      <c r="Q35920" s="30"/>
    </row>
    <row r="35921" spans="17:17" x14ac:dyDescent="0.25">
      <c r="Q35921" s="30"/>
    </row>
    <row r="35922" spans="17:17" x14ac:dyDescent="0.25">
      <c r="Q35922" s="30"/>
    </row>
    <row r="35923" spans="17:17" x14ac:dyDescent="0.25">
      <c r="Q35923" s="30"/>
    </row>
    <row r="35924" spans="17:17" x14ac:dyDescent="0.25">
      <c r="Q35924" s="30"/>
    </row>
    <row r="35925" spans="17:17" x14ac:dyDescent="0.25">
      <c r="Q35925" s="30"/>
    </row>
    <row r="35926" spans="17:17" x14ac:dyDescent="0.25">
      <c r="Q35926" s="30"/>
    </row>
    <row r="35927" spans="17:17" x14ac:dyDescent="0.25">
      <c r="Q35927" s="30"/>
    </row>
    <row r="35928" spans="17:17" x14ac:dyDescent="0.25">
      <c r="Q35928" s="30"/>
    </row>
    <row r="35929" spans="17:17" x14ac:dyDescent="0.25">
      <c r="Q35929" s="30"/>
    </row>
    <row r="35930" spans="17:17" x14ac:dyDescent="0.25">
      <c r="Q35930" s="30"/>
    </row>
    <row r="35931" spans="17:17" x14ac:dyDescent="0.25">
      <c r="Q35931" s="30"/>
    </row>
    <row r="35932" spans="17:17" x14ac:dyDescent="0.25">
      <c r="Q35932" s="30"/>
    </row>
    <row r="35933" spans="17:17" x14ac:dyDescent="0.25">
      <c r="Q35933" s="30"/>
    </row>
    <row r="35934" spans="17:17" x14ac:dyDescent="0.25">
      <c r="Q35934" s="30"/>
    </row>
    <row r="35935" spans="17:17" x14ac:dyDescent="0.25">
      <c r="Q35935" s="30"/>
    </row>
    <row r="35936" spans="17:17" x14ac:dyDescent="0.25">
      <c r="Q35936" s="30"/>
    </row>
    <row r="35937" spans="17:17" x14ac:dyDescent="0.25">
      <c r="Q35937" s="30"/>
    </row>
    <row r="35938" spans="17:17" x14ac:dyDescent="0.25">
      <c r="Q35938" s="30"/>
    </row>
    <row r="35939" spans="17:17" x14ac:dyDescent="0.25">
      <c r="Q35939" s="30"/>
    </row>
    <row r="35940" spans="17:17" x14ac:dyDescent="0.25">
      <c r="Q35940" s="30"/>
    </row>
    <row r="35941" spans="17:17" x14ac:dyDescent="0.25">
      <c r="Q35941" s="30"/>
    </row>
    <row r="35942" spans="17:17" x14ac:dyDescent="0.25">
      <c r="Q35942" s="30"/>
    </row>
    <row r="35943" spans="17:17" x14ac:dyDescent="0.25">
      <c r="Q35943" s="30"/>
    </row>
    <row r="35944" spans="17:17" x14ac:dyDescent="0.25">
      <c r="Q35944" s="30"/>
    </row>
    <row r="35945" spans="17:17" x14ac:dyDescent="0.25">
      <c r="Q35945" s="30"/>
    </row>
    <row r="35946" spans="17:17" x14ac:dyDescent="0.25">
      <c r="Q35946" s="30"/>
    </row>
    <row r="35947" spans="17:17" x14ac:dyDescent="0.25">
      <c r="Q35947" s="30"/>
    </row>
    <row r="35948" spans="17:17" x14ac:dyDescent="0.25">
      <c r="Q35948" s="30"/>
    </row>
    <row r="35949" spans="17:17" x14ac:dyDescent="0.25">
      <c r="Q35949" s="30"/>
    </row>
    <row r="35950" spans="17:17" x14ac:dyDescent="0.25">
      <c r="Q35950" s="30"/>
    </row>
    <row r="35951" spans="17:17" x14ac:dyDescent="0.25">
      <c r="Q35951" s="30"/>
    </row>
    <row r="35952" spans="17:17" x14ac:dyDescent="0.25">
      <c r="Q35952" s="30"/>
    </row>
    <row r="35953" spans="17:17" x14ac:dyDescent="0.25">
      <c r="Q35953" s="30"/>
    </row>
    <row r="35954" spans="17:17" x14ac:dyDescent="0.25">
      <c r="Q35954" s="30"/>
    </row>
    <row r="35955" spans="17:17" x14ac:dyDescent="0.25">
      <c r="Q35955" s="30"/>
    </row>
    <row r="35956" spans="17:17" x14ac:dyDescent="0.25">
      <c r="Q35956" s="30"/>
    </row>
    <row r="35957" spans="17:17" x14ac:dyDescent="0.25">
      <c r="Q35957" s="30"/>
    </row>
    <row r="35958" spans="17:17" x14ac:dyDescent="0.25">
      <c r="Q35958" s="30"/>
    </row>
    <row r="35959" spans="17:17" x14ac:dyDescent="0.25">
      <c r="Q35959" s="30"/>
    </row>
    <row r="35960" spans="17:17" x14ac:dyDescent="0.25">
      <c r="Q35960" s="30"/>
    </row>
    <row r="35961" spans="17:17" x14ac:dyDescent="0.25">
      <c r="Q35961" s="30"/>
    </row>
    <row r="35962" spans="17:17" x14ac:dyDescent="0.25">
      <c r="Q35962" s="30"/>
    </row>
    <row r="35963" spans="17:17" x14ac:dyDescent="0.25">
      <c r="Q35963" s="30"/>
    </row>
    <row r="35964" spans="17:17" x14ac:dyDescent="0.25">
      <c r="Q35964" s="30"/>
    </row>
    <row r="35965" spans="17:17" x14ac:dyDescent="0.25">
      <c r="Q35965" s="30"/>
    </row>
    <row r="35966" spans="17:17" x14ac:dyDescent="0.25">
      <c r="Q35966" s="30"/>
    </row>
    <row r="35967" spans="17:17" x14ac:dyDescent="0.25">
      <c r="Q35967" s="30"/>
    </row>
    <row r="35968" spans="17:17" x14ac:dyDescent="0.25">
      <c r="Q35968" s="30"/>
    </row>
    <row r="35969" spans="17:17" x14ac:dyDescent="0.25">
      <c r="Q35969" s="30"/>
    </row>
    <row r="35970" spans="17:17" x14ac:dyDescent="0.25">
      <c r="Q35970" s="30"/>
    </row>
    <row r="35971" spans="17:17" x14ac:dyDescent="0.25">
      <c r="Q35971" s="30"/>
    </row>
    <row r="35972" spans="17:17" x14ac:dyDescent="0.25">
      <c r="Q35972" s="30"/>
    </row>
    <row r="35973" spans="17:17" x14ac:dyDescent="0.25">
      <c r="Q35973" s="30"/>
    </row>
    <row r="35974" spans="17:17" x14ac:dyDescent="0.25">
      <c r="Q35974" s="30"/>
    </row>
    <row r="35975" spans="17:17" x14ac:dyDescent="0.25">
      <c r="Q35975" s="30"/>
    </row>
    <row r="35976" spans="17:17" x14ac:dyDescent="0.25">
      <c r="Q35976" s="30"/>
    </row>
    <row r="35977" spans="17:17" x14ac:dyDescent="0.25">
      <c r="Q35977" s="30"/>
    </row>
    <row r="35978" spans="17:17" x14ac:dyDescent="0.25">
      <c r="Q35978" s="30"/>
    </row>
    <row r="35979" spans="17:17" x14ac:dyDescent="0.25">
      <c r="Q35979" s="30"/>
    </row>
    <row r="35980" spans="17:17" x14ac:dyDescent="0.25">
      <c r="Q35980" s="30"/>
    </row>
    <row r="35981" spans="17:17" x14ac:dyDescent="0.25">
      <c r="Q35981" s="30"/>
    </row>
    <row r="35982" spans="17:17" x14ac:dyDescent="0.25">
      <c r="Q35982" s="30"/>
    </row>
    <row r="35983" spans="17:17" x14ac:dyDescent="0.25">
      <c r="Q35983" s="30"/>
    </row>
    <row r="35984" spans="17:17" x14ac:dyDescent="0.25">
      <c r="Q35984" s="30"/>
    </row>
    <row r="35985" spans="17:17" x14ac:dyDescent="0.25">
      <c r="Q35985" s="30"/>
    </row>
    <row r="35986" spans="17:17" x14ac:dyDescent="0.25">
      <c r="Q35986" s="30"/>
    </row>
    <row r="35987" spans="17:17" x14ac:dyDescent="0.25">
      <c r="Q35987" s="30"/>
    </row>
    <row r="35988" spans="17:17" x14ac:dyDescent="0.25">
      <c r="Q35988" s="30"/>
    </row>
    <row r="35989" spans="17:17" x14ac:dyDescent="0.25">
      <c r="Q35989" s="30"/>
    </row>
    <row r="35990" spans="17:17" x14ac:dyDescent="0.25">
      <c r="Q35990" s="30"/>
    </row>
    <row r="35991" spans="17:17" x14ac:dyDescent="0.25">
      <c r="Q35991" s="30"/>
    </row>
    <row r="35992" spans="17:17" x14ac:dyDescent="0.25">
      <c r="Q35992" s="30"/>
    </row>
    <row r="35993" spans="17:17" x14ac:dyDescent="0.25">
      <c r="Q35993" s="30"/>
    </row>
    <row r="35994" spans="17:17" x14ac:dyDescent="0.25">
      <c r="Q35994" s="30"/>
    </row>
    <row r="35995" spans="17:17" x14ac:dyDescent="0.25">
      <c r="Q35995" s="30"/>
    </row>
    <row r="35996" spans="17:17" x14ac:dyDescent="0.25">
      <c r="Q35996" s="30"/>
    </row>
    <row r="35997" spans="17:17" x14ac:dyDescent="0.25">
      <c r="Q35997" s="30"/>
    </row>
    <row r="35998" spans="17:17" x14ac:dyDescent="0.25">
      <c r="Q35998" s="30"/>
    </row>
    <row r="35999" spans="17:17" x14ac:dyDescent="0.25">
      <c r="Q35999" s="30"/>
    </row>
    <row r="36000" spans="17:17" x14ac:dyDescent="0.25">
      <c r="Q36000" s="30"/>
    </row>
    <row r="36001" spans="17:17" x14ac:dyDescent="0.25">
      <c r="Q36001" s="30"/>
    </row>
    <row r="36002" spans="17:17" x14ac:dyDescent="0.25">
      <c r="Q36002" s="30"/>
    </row>
    <row r="36003" spans="17:17" x14ac:dyDescent="0.25">
      <c r="Q36003" s="30"/>
    </row>
    <row r="36004" spans="17:17" x14ac:dyDescent="0.25">
      <c r="Q36004" s="30"/>
    </row>
    <row r="36005" spans="17:17" x14ac:dyDescent="0.25">
      <c r="Q36005" s="30"/>
    </row>
    <row r="36006" spans="17:17" x14ac:dyDescent="0.25">
      <c r="Q36006" s="30"/>
    </row>
    <row r="36007" spans="17:17" x14ac:dyDescent="0.25">
      <c r="Q36007" s="30"/>
    </row>
    <row r="36008" spans="17:17" x14ac:dyDescent="0.25">
      <c r="Q36008" s="30"/>
    </row>
    <row r="36009" spans="17:17" x14ac:dyDescent="0.25">
      <c r="Q36009" s="30"/>
    </row>
    <row r="36010" spans="17:17" x14ac:dyDescent="0.25">
      <c r="Q36010" s="30"/>
    </row>
    <row r="36011" spans="17:17" x14ac:dyDescent="0.25">
      <c r="Q36011" s="30"/>
    </row>
    <row r="36012" spans="17:17" x14ac:dyDescent="0.25">
      <c r="Q36012" s="30"/>
    </row>
    <row r="36013" spans="17:17" x14ac:dyDescent="0.25">
      <c r="Q36013" s="30"/>
    </row>
    <row r="36014" spans="17:17" x14ac:dyDescent="0.25">
      <c r="Q36014" s="30"/>
    </row>
    <row r="36015" spans="17:17" x14ac:dyDescent="0.25">
      <c r="Q36015" s="30"/>
    </row>
    <row r="36016" spans="17:17" x14ac:dyDescent="0.25">
      <c r="Q36016" s="30"/>
    </row>
    <row r="36017" spans="17:17" x14ac:dyDescent="0.25">
      <c r="Q36017" s="30"/>
    </row>
    <row r="36018" spans="17:17" x14ac:dyDescent="0.25">
      <c r="Q36018" s="30"/>
    </row>
    <row r="36019" spans="17:17" x14ac:dyDescent="0.25">
      <c r="Q36019" s="30"/>
    </row>
    <row r="36020" spans="17:17" x14ac:dyDescent="0.25">
      <c r="Q36020" s="30"/>
    </row>
    <row r="36021" spans="17:17" x14ac:dyDescent="0.25">
      <c r="Q36021" s="30"/>
    </row>
    <row r="36022" spans="17:17" x14ac:dyDescent="0.25">
      <c r="Q36022" s="30"/>
    </row>
    <row r="36023" spans="17:17" x14ac:dyDescent="0.25">
      <c r="Q36023" s="30"/>
    </row>
    <row r="36024" spans="17:17" x14ac:dyDescent="0.25">
      <c r="Q36024" s="30"/>
    </row>
    <row r="36025" spans="17:17" x14ac:dyDescent="0.25">
      <c r="Q36025" s="30"/>
    </row>
    <row r="36026" spans="17:17" x14ac:dyDescent="0.25">
      <c r="Q36026" s="30"/>
    </row>
    <row r="36027" spans="17:17" x14ac:dyDescent="0.25">
      <c r="Q36027" s="30"/>
    </row>
    <row r="36028" spans="17:17" x14ac:dyDescent="0.25">
      <c r="Q36028" s="30"/>
    </row>
    <row r="36029" spans="17:17" x14ac:dyDescent="0.25">
      <c r="Q36029" s="30"/>
    </row>
    <row r="36030" spans="17:17" x14ac:dyDescent="0.25">
      <c r="Q36030" s="30"/>
    </row>
    <row r="36031" spans="17:17" x14ac:dyDescent="0.25">
      <c r="Q36031" s="30"/>
    </row>
    <row r="36032" spans="17:17" x14ac:dyDescent="0.25">
      <c r="Q36032" s="30"/>
    </row>
    <row r="36033" spans="17:17" x14ac:dyDescent="0.25">
      <c r="Q36033" s="30"/>
    </row>
    <row r="36034" spans="17:17" x14ac:dyDescent="0.25">
      <c r="Q36034" s="30"/>
    </row>
    <row r="36035" spans="17:17" x14ac:dyDescent="0.25">
      <c r="Q36035" s="30"/>
    </row>
    <row r="36036" spans="17:17" x14ac:dyDescent="0.25">
      <c r="Q36036" s="30"/>
    </row>
    <row r="36037" spans="17:17" x14ac:dyDescent="0.25">
      <c r="Q36037" s="30"/>
    </row>
    <row r="36038" spans="17:17" x14ac:dyDescent="0.25">
      <c r="Q36038" s="30"/>
    </row>
    <row r="36039" spans="17:17" x14ac:dyDescent="0.25">
      <c r="Q36039" s="30"/>
    </row>
    <row r="36040" spans="17:17" x14ac:dyDescent="0.25">
      <c r="Q36040" s="30"/>
    </row>
    <row r="36041" spans="17:17" x14ac:dyDescent="0.25">
      <c r="Q36041" s="30"/>
    </row>
    <row r="36042" spans="17:17" x14ac:dyDescent="0.25">
      <c r="Q36042" s="30"/>
    </row>
    <row r="36043" spans="17:17" x14ac:dyDescent="0.25">
      <c r="Q36043" s="30"/>
    </row>
    <row r="36044" spans="17:17" x14ac:dyDescent="0.25">
      <c r="Q36044" s="30"/>
    </row>
    <row r="36045" spans="17:17" x14ac:dyDescent="0.25">
      <c r="Q36045" s="30"/>
    </row>
    <row r="36046" spans="17:17" x14ac:dyDescent="0.25">
      <c r="Q36046" s="30"/>
    </row>
    <row r="36047" spans="17:17" x14ac:dyDescent="0.25">
      <c r="Q36047" s="30"/>
    </row>
    <row r="36048" spans="17:17" x14ac:dyDescent="0.25">
      <c r="Q36048" s="30"/>
    </row>
    <row r="36049" spans="17:17" x14ac:dyDescent="0.25">
      <c r="Q36049" s="30"/>
    </row>
    <row r="36050" spans="17:17" x14ac:dyDescent="0.25">
      <c r="Q36050" s="30"/>
    </row>
    <row r="36051" spans="17:17" x14ac:dyDescent="0.25">
      <c r="Q36051" s="30"/>
    </row>
    <row r="36052" spans="17:17" x14ac:dyDescent="0.25">
      <c r="Q36052" s="30"/>
    </row>
    <row r="36053" spans="17:17" x14ac:dyDescent="0.25">
      <c r="Q36053" s="30"/>
    </row>
    <row r="36054" spans="17:17" x14ac:dyDescent="0.25">
      <c r="Q36054" s="30"/>
    </row>
    <row r="36055" spans="17:17" x14ac:dyDescent="0.25">
      <c r="Q36055" s="30"/>
    </row>
    <row r="36056" spans="17:17" x14ac:dyDescent="0.25">
      <c r="Q36056" s="30"/>
    </row>
    <row r="36057" spans="17:17" x14ac:dyDescent="0.25">
      <c r="Q36057" s="30"/>
    </row>
    <row r="36058" spans="17:17" x14ac:dyDescent="0.25">
      <c r="Q36058" s="30"/>
    </row>
    <row r="36059" spans="17:17" x14ac:dyDescent="0.25">
      <c r="Q36059" s="30"/>
    </row>
    <row r="36060" spans="17:17" x14ac:dyDescent="0.25">
      <c r="Q36060" s="30"/>
    </row>
    <row r="36061" spans="17:17" x14ac:dyDescent="0.25">
      <c r="Q36061" s="30"/>
    </row>
    <row r="36062" spans="17:17" x14ac:dyDescent="0.25">
      <c r="Q36062" s="30"/>
    </row>
    <row r="36063" spans="17:17" x14ac:dyDescent="0.25">
      <c r="Q36063" s="30"/>
    </row>
    <row r="36064" spans="17:17" x14ac:dyDescent="0.25">
      <c r="Q36064" s="30"/>
    </row>
    <row r="36065" spans="17:17" x14ac:dyDescent="0.25">
      <c r="Q36065" s="30"/>
    </row>
    <row r="36066" spans="17:17" x14ac:dyDescent="0.25">
      <c r="Q36066" s="30"/>
    </row>
    <row r="36067" spans="17:17" x14ac:dyDescent="0.25">
      <c r="Q36067" s="30"/>
    </row>
    <row r="36068" spans="17:17" x14ac:dyDescent="0.25">
      <c r="Q36068" s="30"/>
    </row>
    <row r="36069" spans="17:17" x14ac:dyDescent="0.25">
      <c r="Q36069" s="30"/>
    </row>
    <row r="36070" spans="17:17" x14ac:dyDescent="0.25">
      <c r="Q36070" s="30"/>
    </row>
    <row r="36071" spans="17:17" x14ac:dyDescent="0.25">
      <c r="Q36071" s="30"/>
    </row>
    <row r="36072" spans="17:17" x14ac:dyDescent="0.25">
      <c r="Q36072" s="30"/>
    </row>
    <row r="36073" spans="17:17" x14ac:dyDescent="0.25">
      <c r="Q36073" s="30"/>
    </row>
    <row r="36074" spans="17:17" x14ac:dyDescent="0.25">
      <c r="Q36074" s="30"/>
    </row>
    <row r="36075" spans="17:17" x14ac:dyDescent="0.25">
      <c r="Q36075" s="30"/>
    </row>
    <row r="36076" spans="17:17" x14ac:dyDescent="0.25">
      <c r="Q36076" s="30"/>
    </row>
    <row r="36077" spans="17:17" x14ac:dyDescent="0.25">
      <c r="Q36077" s="30"/>
    </row>
    <row r="36078" spans="17:17" x14ac:dyDescent="0.25">
      <c r="Q36078" s="30"/>
    </row>
    <row r="36079" spans="17:17" x14ac:dyDescent="0.25">
      <c r="Q36079" s="30"/>
    </row>
    <row r="36080" spans="17:17" x14ac:dyDescent="0.25">
      <c r="Q36080" s="30"/>
    </row>
    <row r="36081" spans="17:17" x14ac:dyDescent="0.25">
      <c r="Q36081" s="30"/>
    </row>
    <row r="36082" spans="17:17" x14ac:dyDescent="0.25">
      <c r="Q36082" s="30"/>
    </row>
    <row r="36083" spans="17:17" x14ac:dyDescent="0.25">
      <c r="Q36083" s="30"/>
    </row>
    <row r="36084" spans="17:17" x14ac:dyDescent="0.25">
      <c r="Q36084" s="30"/>
    </row>
    <row r="36085" spans="17:17" x14ac:dyDescent="0.25">
      <c r="Q36085" s="30"/>
    </row>
    <row r="36086" spans="17:17" x14ac:dyDescent="0.25">
      <c r="Q36086" s="30"/>
    </row>
    <row r="36087" spans="17:17" x14ac:dyDescent="0.25">
      <c r="Q36087" s="30"/>
    </row>
    <row r="36088" spans="17:17" x14ac:dyDescent="0.25">
      <c r="Q36088" s="30"/>
    </row>
    <row r="36089" spans="17:17" x14ac:dyDescent="0.25">
      <c r="Q36089" s="30"/>
    </row>
    <row r="36090" spans="17:17" x14ac:dyDescent="0.25">
      <c r="Q36090" s="30"/>
    </row>
    <row r="36091" spans="17:17" x14ac:dyDescent="0.25">
      <c r="Q36091" s="30"/>
    </row>
    <row r="36092" spans="17:17" x14ac:dyDescent="0.25">
      <c r="Q36092" s="30"/>
    </row>
    <row r="36093" spans="17:17" x14ac:dyDescent="0.25">
      <c r="Q36093" s="30"/>
    </row>
    <row r="36094" spans="17:17" x14ac:dyDescent="0.25">
      <c r="Q36094" s="30"/>
    </row>
    <row r="36095" spans="17:17" x14ac:dyDescent="0.25">
      <c r="Q36095" s="30"/>
    </row>
    <row r="36096" spans="17:17" x14ac:dyDescent="0.25">
      <c r="Q36096" s="30"/>
    </row>
    <row r="36097" spans="17:17" x14ac:dyDescent="0.25">
      <c r="Q36097" s="30"/>
    </row>
    <row r="36098" spans="17:17" x14ac:dyDescent="0.25">
      <c r="Q36098" s="30"/>
    </row>
    <row r="36099" spans="17:17" x14ac:dyDescent="0.25">
      <c r="Q36099" s="30"/>
    </row>
    <row r="36100" spans="17:17" x14ac:dyDescent="0.25">
      <c r="Q36100" s="30"/>
    </row>
    <row r="36101" spans="17:17" x14ac:dyDescent="0.25">
      <c r="Q36101" s="30"/>
    </row>
    <row r="36102" spans="17:17" x14ac:dyDescent="0.25">
      <c r="Q36102" s="30"/>
    </row>
    <row r="36103" spans="17:17" x14ac:dyDescent="0.25">
      <c r="Q36103" s="30"/>
    </row>
    <row r="36104" spans="17:17" x14ac:dyDescent="0.25">
      <c r="Q36104" s="30"/>
    </row>
    <row r="36105" spans="17:17" x14ac:dyDescent="0.25">
      <c r="Q36105" s="30"/>
    </row>
    <row r="36106" spans="17:17" x14ac:dyDescent="0.25">
      <c r="Q36106" s="30"/>
    </row>
    <row r="36107" spans="17:17" x14ac:dyDescent="0.25">
      <c r="Q36107" s="30"/>
    </row>
    <row r="36108" spans="17:17" x14ac:dyDescent="0.25">
      <c r="Q36108" s="30"/>
    </row>
    <row r="36109" spans="17:17" x14ac:dyDescent="0.25">
      <c r="Q36109" s="30"/>
    </row>
    <row r="36110" spans="17:17" x14ac:dyDescent="0.25">
      <c r="Q36110" s="30"/>
    </row>
    <row r="36111" spans="17:17" x14ac:dyDescent="0.25">
      <c r="Q36111" s="30"/>
    </row>
    <row r="36112" spans="17:17" x14ac:dyDescent="0.25">
      <c r="Q36112" s="30"/>
    </row>
    <row r="36113" spans="17:17" x14ac:dyDescent="0.25">
      <c r="Q36113" s="30"/>
    </row>
    <row r="36114" spans="17:17" x14ac:dyDescent="0.25">
      <c r="Q36114" s="30"/>
    </row>
    <row r="36115" spans="17:17" x14ac:dyDescent="0.25">
      <c r="Q36115" s="30"/>
    </row>
    <row r="36116" spans="17:17" x14ac:dyDescent="0.25">
      <c r="Q36116" s="30"/>
    </row>
    <row r="36117" spans="17:17" x14ac:dyDescent="0.25">
      <c r="Q36117" s="30"/>
    </row>
    <row r="36118" spans="17:17" x14ac:dyDescent="0.25">
      <c r="Q36118" s="30"/>
    </row>
    <row r="36119" spans="17:17" x14ac:dyDescent="0.25">
      <c r="Q36119" s="30"/>
    </row>
    <row r="36120" spans="17:17" x14ac:dyDescent="0.25">
      <c r="Q36120" s="30"/>
    </row>
    <row r="36121" spans="17:17" x14ac:dyDescent="0.25">
      <c r="Q36121" s="30"/>
    </row>
    <row r="36122" spans="17:17" x14ac:dyDescent="0.25">
      <c r="Q36122" s="30"/>
    </row>
    <row r="36123" spans="17:17" x14ac:dyDescent="0.25">
      <c r="Q36123" s="30"/>
    </row>
    <row r="36124" spans="17:17" x14ac:dyDescent="0.25">
      <c r="Q36124" s="30"/>
    </row>
    <row r="36125" spans="17:17" x14ac:dyDescent="0.25">
      <c r="Q36125" s="30"/>
    </row>
    <row r="36126" spans="17:17" x14ac:dyDescent="0.25">
      <c r="Q36126" s="30"/>
    </row>
    <row r="36127" spans="17:17" x14ac:dyDescent="0.25">
      <c r="Q36127" s="30"/>
    </row>
    <row r="36128" spans="17:17" x14ac:dyDescent="0.25">
      <c r="Q36128" s="30"/>
    </row>
    <row r="36129" spans="17:17" x14ac:dyDescent="0.25">
      <c r="Q36129" s="30"/>
    </row>
    <row r="36130" spans="17:17" x14ac:dyDescent="0.25">
      <c r="Q36130" s="30"/>
    </row>
    <row r="36131" spans="17:17" x14ac:dyDescent="0.25">
      <c r="Q36131" s="30"/>
    </row>
    <row r="36132" spans="17:17" x14ac:dyDescent="0.25">
      <c r="Q36132" s="30"/>
    </row>
    <row r="36133" spans="17:17" x14ac:dyDescent="0.25">
      <c r="Q36133" s="30"/>
    </row>
    <row r="36134" spans="17:17" x14ac:dyDescent="0.25">
      <c r="Q36134" s="30"/>
    </row>
    <row r="36135" spans="17:17" x14ac:dyDescent="0.25">
      <c r="Q36135" s="30"/>
    </row>
    <row r="36136" spans="17:17" x14ac:dyDescent="0.25">
      <c r="Q36136" s="30"/>
    </row>
    <row r="36137" spans="17:17" x14ac:dyDescent="0.25">
      <c r="Q36137" s="30"/>
    </row>
    <row r="36138" spans="17:17" x14ac:dyDescent="0.25">
      <c r="Q36138" s="30"/>
    </row>
    <row r="36139" spans="17:17" x14ac:dyDescent="0.25">
      <c r="Q36139" s="30"/>
    </row>
    <row r="36140" spans="17:17" x14ac:dyDescent="0.25">
      <c r="Q36140" s="30"/>
    </row>
    <row r="36141" spans="17:17" x14ac:dyDescent="0.25">
      <c r="Q36141" s="30"/>
    </row>
    <row r="36142" spans="17:17" x14ac:dyDescent="0.25">
      <c r="Q36142" s="30"/>
    </row>
    <row r="36143" spans="17:17" x14ac:dyDescent="0.25">
      <c r="Q36143" s="30"/>
    </row>
    <row r="36144" spans="17:17" x14ac:dyDescent="0.25">
      <c r="Q36144" s="30"/>
    </row>
    <row r="36145" spans="17:17" x14ac:dyDescent="0.25">
      <c r="Q36145" s="30"/>
    </row>
    <row r="36146" spans="17:17" x14ac:dyDescent="0.25">
      <c r="Q36146" s="30"/>
    </row>
    <row r="36147" spans="17:17" x14ac:dyDescent="0.25">
      <c r="Q36147" s="30"/>
    </row>
    <row r="36148" spans="17:17" x14ac:dyDescent="0.25">
      <c r="Q36148" s="30"/>
    </row>
    <row r="36149" spans="17:17" x14ac:dyDescent="0.25">
      <c r="Q36149" s="30"/>
    </row>
    <row r="36150" spans="17:17" x14ac:dyDescent="0.25">
      <c r="Q36150" s="30"/>
    </row>
    <row r="36151" spans="17:17" x14ac:dyDescent="0.25">
      <c r="Q36151" s="30"/>
    </row>
    <row r="36152" spans="17:17" x14ac:dyDescent="0.25">
      <c r="Q36152" s="30"/>
    </row>
    <row r="36153" spans="17:17" x14ac:dyDescent="0.25">
      <c r="Q36153" s="30"/>
    </row>
    <row r="36154" spans="17:17" x14ac:dyDescent="0.25">
      <c r="Q36154" s="30"/>
    </row>
    <row r="36155" spans="17:17" x14ac:dyDescent="0.25">
      <c r="Q36155" s="30"/>
    </row>
    <row r="36156" spans="17:17" x14ac:dyDescent="0.25">
      <c r="Q36156" s="30"/>
    </row>
    <row r="36157" spans="17:17" x14ac:dyDescent="0.25">
      <c r="Q36157" s="30"/>
    </row>
    <row r="36158" spans="17:17" x14ac:dyDescent="0.25">
      <c r="Q36158" s="30"/>
    </row>
    <row r="36159" spans="17:17" x14ac:dyDescent="0.25">
      <c r="Q36159" s="30"/>
    </row>
    <row r="36160" spans="17:17" x14ac:dyDescent="0.25">
      <c r="Q36160" s="30"/>
    </row>
    <row r="36161" spans="17:17" x14ac:dyDescent="0.25">
      <c r="Q36161" s="30"/>
    </row>
    <row r="36162" spans="17:17" x14ac:dyDescent="0.25">
      <c r="Q36162" s="30"/>
    </row>
    <row r="36163" spans="17:17" x14ac:dyDescent="0.25">
      <c r="Q36163" s="30"/>
    </row>
    <row r="36164" spans="17:17" x14ac:dyDescent="0.25">
      <c r="Q36164" s="30"/>
    </row>
    <row r="36165" spans="17:17" x14ac:dyDescent="0.25">
      <c r="Q36165" s="30"/>
    </row>
    <row r="36166" spans="17:17" x14ac:dyDescent="0.25">
      <c r="Q36166" s="30"/>
    </row>
    <row r="36167" spans="17:17" x14ac:dyDescent="0.25">
      <c r="Q36167" s="30"/>
    </row>
    <row r="36168" spans="17:17" x14ac:dyDescent="0.25">
      <c r="Q36168" s="30"/>
    </row>
    <row r="36169" spans="17:17" x14ac:dyDescent="0.25">
      <c r="Q36169" s="30"/>
    </row>
    <row r="36170" spans="17:17" x14ac:dyDescent="0.25">
      <c r="Q36170" s="30"/>
    </row>
    <row r="36171" spans="17:17" x14ac:dyDescent="0.25">
      <c r="Q36171" s="30"/>
    </row>
    <row r="36172" spans="17:17" x14ac:dyDescent="0.25">
      <c r="Q36172" s="30"/>
    </row>
    <row r="36173" spans="17:17" x14ac:dyDescent="0.25">
      <c r="Q36173" s="30"/>
    </row>
    <row r="36174" spans="17:17" x14ac:dyDescent="0.25">
      <c r="Q36174" s="30"/>
    </row>
    <row r="36175" spans="17:17" x14ac:dyDescent="0.25">
      <c r="Q36175" s="30"/>
    </row>
    <row r="36176" spans="17:17" x14ac:dyDescent="0.25">
      <c r="Q36176" s="30"/>
    </row>
    <row r="36177" spans="17:17" x14ac:dyDescent="0.25">
      <c r="Q36177" s="30"/>
    </row>
    <row r="36178" spans="17:17" x14ac:dyDescent="0.25">
      <c r="Q36178" s="30"/>
    </row>
    <row r="36179" spans="17:17" x14ac:dyDescent="0.25">
      <c r="Q36179" s="30"/>
    </row>
    <row r="36180" spans="17:17" x14ac:dyDescent="0.25">
      <c r="Q36180" s="30"/>
    </row>
    <row r="36181" spans="17:17" x14ac:dyDescent="0.25">
      <c r="Q36181" s="30"/>
    </row>
    <row r="36182" spans="17:17" x14ac:dyDescent="0.25">
      <c r="Q36182" s="30"/>
    </row>
    <row r="36183" spans="17:17" x14ac:dyDescent="0.25">
      <c r="Q36183" s="30"/>
    </row>
    <row r="36184" spans="17:17" x14ac:dyDescent="0.25">
      <c r="Q36184" s="30"/>
    </row>
    <row r="36185" spans="17:17" x14ac:dyDescent="0.25">
      <c r="Q36185" s="30"/>
    </row>
    <row r="36186" spans="17:17" x14ac:dyDescent="0.25">
      <c r="Q36186" s="30"/>
    </row>
    <row r="36187" spans="17:17" x14ac:dyDescent="0.25">
      <c r="Q36187" s="30"/>
    </row>
    <row r="36188" spans="17:17" x14ac:dyDescent="0.25">
      <c r="Q36188" s="30"/>
    </row>
    <row r="36189" spans="17:17" x14ac:dyDescent="0.25">
      <c r="Q36189" s="30"/>
    </row>
    <row r="36190" spans="17:17" x14ac:dyDescent="0.25">
      <c r="Q36190" s="30"/>
    </row>
    <row r="36191" spans="17:17" x14ac:dyDescent="0.25">
      <c r="Q36191" s="30"/>
    </row>
    <row r="36192" spans="17:17" x14ac:dyDescent="0.25">
      <c r="Q36192" s="30"/>
    </row>
    <row r="36193" spans="17:17" x14ac:dyDescent="0.25">
      <c r="Q36193" s="30"/>
    </row>
    <row r="36194" spans="17:17" x14ac:dyDescent="0.25">
      <c r="Q36194" s="30"/>
    </row>
    <row r="36195" spans="17:17" x14ac:dyDescent="0.25">
      <c r="Q36195" s="30"/>
    </row>
    <row r="36196" spans="17:17" x14ac:dyDescent="0.25">
      <c r="Q36196" s="30"/>
    </row>
    <row r="36197" spans="17:17" x14ac:dyDescent="0.25">
      <c r="Q36197" s="30"/>
    </row>
    <row r="36198" spans="17:17" x14ac:dyDescent="0.25">
      <c r="Q36198" s="30"/>
    </row>
    <row r="36199" spans="17:17" x14ac:dyDescent="0.25">
      <c r="Q36199" s="30"/>
    </row>
    <row r="36200" spans="17:17" x14ac:dyDescent="0.25">
      <c r="Q36200" s="30"/>
    </row>
    <row r="36201" spans="17:17" x14ac:dyDescent="0.25">
      <c r="Q36201" s="30"/>
    </row>
    <row r="36202" spans="17:17" x14ac:dyDescent="0.25">
      <c r="Q36202" s="30"/>
    </row>
    <row r="36203" spans="17:17" x14ac:dyDescent="0.25">
      <c r="Q36203" s="30"/>
    </row>
    <row r="36204" spans="17:17" x14ac:dyDescent="0.25">
      <c r="Q36204" s="30"/>
    </row>
    <row r="36205" spans="17:17" x14ac:dyDescent="0.25">
      <c r="Q36205" s="30"/>
    </row>
    <row r="36206" spans="17:17" x14ac:dyDescent="0.25">
      <c r="Q36206" s="30"/>
    </row>
    <row r="36207" spans="17:17" x14ac:dyDescent="0.25">
      <c r="Q36207" s="30"/>
    </row>
    <row r="36208" spans="17:17" x14ac:dyDescent="0.25">
      <c r="Q36208" s="30"/>
    </row>
    <row r="36209" spans="17:17" x14ac:dyDescent="0.25">
      <c r="Q36209" s="30"/>
    </row>
    <row r="36210" spans="17:17" x14ac:dyDescent="0.25">
      <c r="Q36210" s="30"/>
    </row>
    <row r="36211" spans="17:17" x14ac:dyDescent="0.25">
      <c r="Q36211" s="30"/>
    </row>
    <row r="36212" spans="17:17" x14ac:dyDescent="0.25">
      <c r="Q36212" s="30"/>
    </row>
    <row r="36213" spans="17:17" x14ac:dyDescent="0.25">
      <c r="Q36213" s="30"/>
    </row>
    <row r="36214" spans="17:17" x14ac:dyDescent="0.25">
      <c r="Q36214" s="30"/>
    </row>
    <row r="36215" spans="17:17" x14ac:dyDescent="0.25">
      <c r="Q36215" s="30"/>
    </row>
    <row r="36216" spans="17:17" x14ac:dyDescent="0.25">
      <c r="Q36216" s="30"/>
    </row>
    <row r="36217" spans="17:17" x14ac:dyDescent="0.25">
      <c r="Q36217" s="30"/>
    </row>
    <row r="36218" spans="17:17" x14ac:dyDescent="0.25">
      <c r="Q36218" s="30"/>
    </row>
    <row r="36219" spans="17:17" x14ac:dyDescent="0.25">
      <c r="Q36219" s="30"/>
    </row>
    <row r="36220" spans="17:17" x14ac:dyDescent="0.25">
      <c r="Q36220" s="30"/>
    </row>
    <row r="36221" spans="17:17" x14ac:dyDescent="0.25">
      <c r="Q36221" s="30"/>
    </row>
    <row r="36222" spans="17:17" x14ac:dyDescent="0.25">
      <c r="Q36222" s="30"/>
    </row>
    <row r="36223" spans="17:17" x14ac:dyDescent="0.25">
      <c r="Q36223" s="30"/>
    </row>
    <row r="36224" spans="17:17" x14ac:dyDescent="0.25">
      <c r="Q36224" s="30"/>
    </row>
    <row r="36225" spans="17:17" x14ac:dyDescent="0.25">
      <c r="Q36225" s="30"/>
    </row>
    <row r="36226" spans="17:17" x14ac:dyDescent="0.25">
      <c r="Q36226" s="30"/>
    </row>
    <row r="36227" spans="17:17" x14ac:dyDescent="0.25">
      <c r="Q36227" s="30"/>
    </row>
    <row r="36228" spans="17:17" x14ac:dyDescent="0.25">
      <c r="Q36228" s="30"/>
    </row>
    <row r="36229" spans="17:17" x14ac:dyDescent="0.25">
      <c r="Q36229" s="30"/>
    </row>
    <row r="36230" spans="17:17" x14ac:dyDescent="0.25">
      <c r="Q36230" s="30"/>
    </row>
    <row r="36231" spans="17:17" x14ac:dyDescent="0.25">
      <c r="Q36231" s="30"/>
    </row>
    <row r="36232" spans="17:17" x14ac:dyDescent="0.25">
      <c r="Q36232" s="30"/>
    </row>
    <row r="36233" spans="17:17" x14ac:dyDescent="0.25">
      <c r="Q36233" s="30"/>
    </row>
    <row r="36234" spans="17:17" x14ac:dyDescent="0.25">
      <c r="Q36234" s="30"/>
    </row>
    <row r="36235" spans="17:17" x14ac:dyDescent="0.25">
      <c r="Q36235" s="30"/>
    </row>
    <row r="36236" spans="17:17" x14ac:dyDescent="0.25">
      <c r="Q36236" s="30"/>
    </row>
    <row r="36237" spans="17:17" x14ac:dyDescent="0.25">
      <c r="Q36237" s="30"/>
    </row>
    <row r="36238" spans="17:17" x14ac:dyDescent="0.25">
      <c r="Q36238" s="30"/>
    </row>
    <row r="36239" spans="17:17" x14ac:dyDescent="0.25">
      <c r="Q36239" s="30"/>
    </row>
    <row r="36240" spans="17:17" x14ac:dyDescent="0.25">
      <c r="Q36240" s="30"/>
    </row>
    <row r="36241" spans="17:17" x14ac:dyDescent="0.25">
      <c r="Q36241" s="30"/>
    </row>
    <row r="36242" spans="17:17" x14ac:dyDescent="0.25">
      <c r="Q36242" s="30"/>
    </row>
    <row r="36243" spans="17:17" x14ac:dyDescent="0.25">
      <c r="Q36243" s="30"/>
    </row>
    <row r="36244" spans="17:17" x14ac:dyDescent="0.25">
      <c r="Q36244" s="30"/>
    </row>
    <row r="36245" spans="17:17" x14ac:dyDescent="0.25">
      <c r="Q36245" s="30"/>
    </row>
    <row r="36246" spans="17:17" x14ac:dyDescent="0.25">
      <c r="Q36246" s="30"/>
    </row>
    <row r="36247" spans="17:17" x14ac:dyDescent="0.25">
      <c r="Q36247" s="30"/>
    </row>
    <row r="36248" spans="17:17" x14ac:dyDescent="0.25">
      <c r="Q36248" s="30"/>
    </row>
    <row r="36249" spans="17:17" x14ac:dyDescent="0.25">
      <c r="Q36249" s="30"/>
    </row>
    <row r="36250" spans="17:17" x14ac:dyDescent="0.25">
      <c r="Q36250" s="30"/>
    </row>
    <row r="36251" spans="17:17" x14ac:dyDescent="0.25">
      <c r="Q36251" s="30"/>
    </row>
    <row r="36252" spans="17:17" x14ac:dyDescent="0.25">
      <c r="Q36252" s="30"/>
    </row>
    <row r="36253" spans="17:17" x14ac:dyDescent="0.25">
      <c r="Q36253" s="30"/>
    </row>
    <row r="36254" spans="17:17" x14ac:dyDescent="0.25">
      <c r="Q36254" s="30"/>
    </row>
    <row r="36255" spans="17:17" x14ac:dyDescent="0.25">
      <c r="Q36255" s="30"/>
    </row>
    <row r="36256" spans="17:17" x14ac:dyDescent="0.25">
      <c r="Q36256" s="30"/>
    </row>
    <row r="36257" spans="17:17" x14ac:dyDescent="0.25">
      <c r="Q36257" s="30"/>
    </row>
    <row r="36258" spans="17:17" x14ac:dyDescent="0.25">
      <c r="Q36258" s="30"/>
    </row>
    <row r="36259" spans="17:17" x14ac:dyDescent="0.25">
      <c r="Q36259" s="30"/>
    </row>
    <row r="36260" spans="17:17" x14ac:dyDescent="0.25">
      <c r="Q36260" s="30"/>
    </row>
    <row r="36261" spans="17:17" x14ac:dyDescent="0.25">
      <c r="Q36261" s="30"/>
    </row>
    <row r="36262" spans="17:17" x14ac:dyDescent="0.25">
      <c r="Q36262" s="30"/>
    </row>
    <row r="36263" spans="17:17" x14ac:dyDescent="0.25">
      <c r="Q36263" s="30"/>
    </row>
    <row r="36264" spans="17:17" x14ac:dyDescent="0.25">
      <c r="Q36264" s="30"/>
    </row>
    <row r="36265" spans="17:17" x14ac:dyDescent="0.25">
      <c r="Q36265" s="30"/>
    </row>
    <row r="36266" spans="17:17" x14ac:dyDescent="0.25">
      <c r="Q36266" s="30"/>
    </row>
    <row r="36267" spans="17:17" x14ac:dyDescent="0.25">
      <c r="Q36267" s="30"/>
    </row>
    <row r="36268" spans="17:17" x14ac:dyDescent="0.25">
      <c r="Q36268" s="30"/>
    </row>
    <row r="36269" spans="17:17" x14ac:dyDescent="0.25">
      <c r="Q36269" s="30"/>
    </row>
    <row r="36270" spans="17:17" x14ac:dyDescent="0.25">
      <c r="Q36270" s="30"/>
    </row>
    <row r="36271" spans="17:17" x14ac:dyDescent="0.25">
      <c r="Q36271" s="30"/>
    </row>
    <row r="36272" spans="17:17" x14ac:dyDescent="0.25">
      <c r="Q36272" s="30"/>
    </row>
    <row r="36273" spans="17:17" x14ac:dyDescent="0.25">
      <c r="Q36273" s="30"/>
    </row>
    <row r="36274" spans="17:17" x14ac:dyDescent="0.25">
      <c r="Q36274" s="30"/>
    </row>
    <row r="36275" spans="17:17" x14ac:dyDescent="0.25">
      <c r="Q36275" s="30"/>
    </row>
    <row r="36276" spans="17:17" x14ac:dyDescent="0.25">
      <c r="Q36276" s="30"/>
    </row>
    <row r="36277" spans="17:17" x14ac:dyDescent="0.25">
      <c r="Q36277" s="30"/>
    </row>
    <row r="36278" spans="17:17" x14ac:dyDescent="0.25">
      <c r="Q36278" s="30"/>
    </row>
    <row r="36279" spans="17:17" x14ac:dyDescent="0.25">
      <c r="Q36279" s="30"/>
    </row>
    <row r="36280" spans="17:17" x14ac:dyDescent="0.25">
      <c r="Q36280" s="30"/>
    </row>
    <row r="36281" spans="17:17" x14ac:dyDescent="0.25">
      <c r="Q36281" s="30"/>
    </row>
    <row r="36282" spans="17:17" x14ac:dyDescent="0.25">
      <c r="Q36282" s="30"/>
    </row>
    <row r="36283" spans="17:17" x14ac:dyDescent="0.25">
      <c r="Q36283" s="30"/>
    </row>
    <row r="36284" spans="17:17" x14ac:dyDescent="0.25">
      <c r="Q36284" s="30"/>
    </row>
    <row r="36285" spans="17:17" x14ac:dyDescent="0.25">
      <c r="Q36285" s="30"/>
    </row>
    <row r="36286" spans="17:17" x14ac:dyDescent="0.25">
      <c r="Q36286" s="30"/>
    </row>
    <row r="36287" spans="17:17" x14ac:dyDescent="0.25">
      <c r="Q36287" s="30"/>
    </row>
    <row r="36288" spans="17:17" x14ac:dyDescent="0.25">
      <c r="Q36288" s="30"/>
    </row>
    <row r="36289" spans="17:17" x14ac:dyDescent="0.25">
      <c r="Q36289" s="30"/>
    </row>
    <row r="36290" spans="17:17" x14ac:dyDescent="0.25">
      <c r="Q36290" s="30"/>
    </row>
    <row r="36291" spans="17:17" x14ac:dyDescent="0.25">
      <c r="Q36291" s="30"/>
    </row>
    <row r="36292" spans="17:17" x14ac:dyDescent="0.25">
      <c r="Q36292" s="30"/>
    </row>
    <row r="36293" spans="17:17" x14ac:dyDescent="0.25">
      <c r="Q36293" s="30"/>
    </row>
    <row r="36294" spans="17:17" x14ac:dyDescent="0.25">
      <c r="Q36294" s="30"/>
    </row>
    <row r="36295" spans="17:17" x14ac:dyDescent="0.25">
      <c r="Q36295" s="30"/>
    </row>
    <row r="36296" spans="17:17" x14ac:dyDescent="0.25">
      <c r="Q36296" s="30"/>
    </row>
    <row r="36297" spans="17:17" x14ac:dyDescent="0.25">
      <c r="Q36297" s="30"/>
    </row>
    <row r="36298" spans="17:17" x14ac:dyDescent="0.25">
      <c r="Q36298" s="30"/>
    </row>
    <row r="36299" spans="17:17" x14ac:dyDescent="0.25">
      <c r="Q36299" s="30"/>
    </row>
    <row r="36300" spans="17:17" x14ac:dyDescent="0.25">
      <c r="Q36300" s="30"/>
    </row>
    <row r="36301" spans="17:17" x14ac:dyDescent="0.25">
      <c r="Q36301" s="30"/>
    </row>
    <row r="36302" spans="17:17" x14ac:dyDescent="0.25">
      <c r="Q36302" s="30"/>
    </row>
    <row r="36303" spans="17:17" x14ac:dyDescent="0.25">
      <c r="Q36303" s="30"/>
    </row>
    <row r="36304" spans="17:17" x14ac:dyDescent="0.25">
      <c r="Q36304" s="30"/>
    </row>
    <row r="36305" spans="17:17" x14ac:dyDescent="0.25">
      <c r="Q36305" s="30"/>
    </row>
    <row r="36306" spans="17:17" x14ac:dyDescent="0.25">
      <c r="Q36306" s="30"/>
    </row>
    <row r="36307" spans="17:17" x14ac:dyDescent="0.25">
      <c r="Q36307" s="30"/>
    </row>
    <row r="36308" spans="17:17" x14ac:dyDescent="0.25">
      <c r="Q36308" s="30"/>
    </row>
    <row r="36309" spans="17:17" x14ac:dyDescent="0.25">
      <c r="Q36309" s="30"/>
    </row>
    <row r="36310" spans="17:17" x14ac:dyDescent="0.25">
      <c r="Q36310" s="30"/>
    </row>
    <row r="36311" spans="17:17" x14ac:dyDescent="0.25">
      <c r="Q36311" s="30"/>
    </row>
    <row r="36312" spans="17:17" x14ac:dyDescent="0.25">
      <c r="Q36312" s="30"/>
    </row>
    <row r="36313" spans="17:17" x14ac:dyDescent="0.25">
      <c r="Q36313" s="30"/>
    </row>
    <row r="36314" spans="17:17" x14ac:dyDescent="0.25">
      <c r="Q36314" s="30"/>
    </row>
    <row r="36315" spans="17:17" x14ac:dyDescent="0.25">
      <c r="Q36315" s="30"/>
    </row>
    <row r="36316" spans="17:17" x14ac:dyDescent="0.25">
      <c r="Q36316" s="30"/>
    </row>
    <row r="36317" spans="17:17" x14ac:dyDescent="0.25">
      <c r="Q36317" s="30"/>
    </row>
    <row r="36318" spans="17:17" x14ac:dyDescent="0.25">
      <c r="Q36318" s="30"/>
    </row>
    <row r="36319" spans="17:17" x14ac:dyDescent="0.25">
      <c r="Q36319" s="30"/>
    </row>
    <row r="36320" spans="17:17" x14ac:dyDescent="0.25">
      <c r="Q36320" s="30"/>
    </row>
    <row r="36321" spans="17:17" x14ac:dyDescent="0.25">
      <c r="Q36321" s="30"/>
    </row>
    <row r="36322" spans="17:17" x14ac:dyDescent="0.25">
      <c r="Q36322" s="30"/>
    </row>
    <row r="36323" spans="17:17" x14ac:dyDescent="0.25">
      <c r="Q36323" s="30"/>
    </row>
    <row r="36324" spans="17:17" x14ac:dyDescent="0.25">
      <c r="Q36324" s="30"/>
    </row>
    <row r="36325" spans="17:17" x14ac:dyDescent="0.25">
      <c r="Q36325" s="30"/>
    </row>
    <row r="36326" spans="17:17" x14ac:dyDescent="0.25">
      <c r="Q36326" s="30"/>
    </row>
    <row r="36327" spans="17:17" x14ac:dyDescent="0.25">
      <c r="Q36327" s="30"/>
    </row>
    <row r="36328" spans="17:17" x14ac:dyDescent="0.25">
      <c r="Q36328" s="30"/>
    </row>
    <row r="36329" spans="17:17" x14ac:dyDescent="0.25">
      <c r="Q36329" s="30"/>
    </row>
    <row r="36330" spans="17:17" x14ac:dyDescent="0.25">
      <c r="Q36330" s="30"/>
    </row>
    <row r="36331" spans="17:17" x14ac:dyDescent="0.25">
      <c r="Q36331" s="30"/>
    </row>
    <row r="36332" spans="17:17" x14ac:dyDescent="0.25">
      <c r="Q36332" s="30"/>
    </row>
    <row r="36333" spans="17:17" x14ac:dyDescent="0.25">
      <c r="Q36333" s="30"/>
    </row>
    <row r="36334" spans="17:17" x14ac:dyDescent="0.25">
      <c r="Q36334" s="30"/>
    </row>
    <row r="36335" spans="17:17" x14ac:dyDescent="0.25">
      <c r="Q36335" s="30"/>
    </row>
    <row r="36336" spans="17:17" x14ac:dyDescent="0.25">
      <c r="Q36336" s="30"/>
    </row>
    <row r="36337" spans="17:17" x14ac:dyDescent="0.25">
      <c r="Q36337" s="30"/>
    </row>
    <row r="36338" spans="17:17" x14ac:dyDescent="0.25">
      <c r="Q36338" s="30"/>
    </row>
    <row r="36339" spans="17:17" x14ac:dyDescent="0.25">
      <c r="Q36339" s="30"/>
    </row>
    <row r="36340" spans="17:17" x14ac:dyDescent="0.25">
      <c r="Q36340" s="30"/>
    </row>
    <row r="36341" spans="17:17" x14ac:dyDescent="0.25">
      <c r="Q36341" s="30"/>
    </row>
    <row r="36342" spans="17:17" x14ac:dyDescent="0.25">
      <c r="Q36342" s="30"/>
    </row>
    <row r="36343" spans="17:17" x14ac:dyDescent="0.25">
      <c r="Q36343" s="30"/>
    </row>
    <row r="36344" spans="17:17" x14ac:dyDescent="0.25">
      <c r="Q36344" s="30"/>
    </row>
    <row r="36345" spans="17:17" x14ac:dyDescent="0.25">
      <c r="Q36345" s="30"/>
    </row>
    <row r="36346" spans="17:17" x14ac:dyDescent="0.25">
      <c r="Q36346" s="30"/>
    </row>
    <row r="36347" spans="17:17" x14ac:dyDescent="0.25">
      <c r="Q36347" s="30"/>
    </row>
    <row r="36348" spans="17:17" x14ac:dyDescent="0.25">
      <c r="Q36348" s="30"/>
    </row>
    <row r="36349" spans="17:17" x14ac:dyDescent="0.25">
      <c r="Q36349" s="30"/>
    </row>
    <row r="36350" spans="17:17" x14ac:dyDescent="0.25">
      <c r="Q36350" s="30"/>
    </row>
    <row r="36351" spans="17:17" x14ac:dyDescent="0.25">
      <c r="Q36351" s="30"/>
    </row>
    <row r="36352" spans="17:17" x14ac:dyDescent="0.25">
      <c r="Q36352" s="30"/>
    </row>
    <row r="36353" spans="17:17" x14ac:dyDescent="0.25">
      <c r="Q36353" s="30"/>
    </row>
    <row r="36354" spans="17:17" x14ac:dyDescent="0.25">
      <c r="Q36354" s="30"/>
    </row>
    <row r="36355" spans="17:17" x14ac:dyDescent="0.25">
      <c r="Q36355" s="30"/>
    </row>
    <row r="36356" spans="17:17" x14ac:dyDescent="0.25">
      <c r="Q36356" s="30"/>
    </row>
    <row r="36357" spans="17:17" x14ac:dyDescent="0.25">
      <c r="Q36357" s="30"/>
    </row>
    <row r="36358" spans="17:17" x14ac:dyDescent="0.25">
      <c r="Q36358" s="30"/>
    </row>
    <row r="36359" spans="17:17" x14ac:dyDescent="0.25">
      <c r="Q36359" s="30"/>
    </row>
    <row r="36360" spans="17:17" x14ac:dyDescent="0.25">
      <c r="Q36360" s="30"/>
    </row>
    <row r="36361" spans="17:17" x14ac:dyDescent="0.25">
      <c r="Q36361" s="30"/>
    </row>
    <row r="36362" spans="17:17" x14ac:dyDescent="0.25">
      <c r="Q36362" s="30"/>
    </row>
    <row r="36363" spans="17:17" x14ac:dyDescent="0.25">
      <c r="Q36363" s="30"/>
    </row>
    <row r="36364" spans="17:17" x14ac:dyDescent="0.25">
      <c r="Q36364" s="30"/>
    </row>
    <row r="36365" spans="17:17" x14ac:dyDescent="0.25">
      <c r="Q36365" s="30"/>
    </row>
    <row r="36366" spans="17:17" x14ac:dyDescent="0.25">
      <c r="Q36366" s="30"/>
    </row>
    <row r="36367" spans="17:17" x14ac:dyDescent="0.25">
      <c r="Q36367" s="30"/>
    </row>
    <row r="36368" spans="17:17" x14ac:dyDescent="0.25">
      <c r="Q36368" s="30"/>
    </row>
    <row r="36369" spans="17:17" x14ac:dyDescent="0.25">
      <c r="Q36369" s="30"/>
    </row>
    <row r="36370" spans="17:17" x14ac:dyDescent="0.25">
      <c r="Q36370" s="30"/>
    </row>
    <row r="36371" spans="17:17" x14ac:dyDescent="0.25">
      <c r="Q36371" s="30"/>
    </row>
    <row r="36372" spans="17:17" x14ac:dyDescent="0.25">
      <c r="Q36372" s="30"/>
    </row>
    <row r="36373" spans="17:17" x14ac:dyDescent="0.25">
      <c r="Q36373" s="30"/>
    </row>
    <row r="36374" spans="17:17" x14ac:dyDescent="0.25">
      <c r="Q36374" s="30"/>
    </row>
    <row r="36375" spans="17:17" x14ac:dyDescent="0.25">
      <c r="Q36375" s="30"/>
    </row>
    <row r="36376" spans="17:17" x14ac:dyDescent="0.25">
      <c r="Q36376" s="30"/>
    </row>
    <row r="36377" spans="17:17" x14ac:dyDescent="0.25">
      <c r="Q36377" s="30"/>
    </row>
    <row r="36378" spans="17:17" x14ac:dyDescent="0.25">
      <c r="Q36378" s="30"/>
    </row>
    <row r="36379" spans="17:17" x14ac:dyDescent="0.25">
      <c r="Q36379" s="30"/>
    </row>
    <row r="36380" spans="17:17" x14ac:dyDescent="0.25">
      <c r="Q36380" s="30"/>
    </row>
    <row r="36381" spans="17:17" x14ac:dyDescent="0.25">
      <c r="Q36381" s="30"/>
    </row>
    <row r="36382" spans="17:17" x14ac:dyDescent="0.25">
      <c r="Q36382" s="30"/>
    </row>
    <row r="36383" spans="17:17" x14ac:dyDescent="0.25">
      <c r="Q36383" s="30"/>
    </row>
    <row r="36384" spans="17:17" x14ac:dyDescent="0.25">
      <c r="Q36384" s="30"/>
    </row>
    <row r="36385" spans="17:17" x14ac:dyDescent="0.25">
      <c r="Q36385" s="30"/>
    </row>
    <row r="36386" spans="17:17" x14ac:dyDescent="0.25">
      <c r="Q36386" s="30"/>
    </row>
    <row r="36387" spans="17:17" x14ac:dyDescent="0.25">
      <c r="Q36387" s="30"/>
    </row>
    <row r="36388" spans="17:17" x14ac:dyDescent="0.25">
      <c r="Q36388" s="30"/>
    </row>
    <row r="36389" spans="17:17" x14ac:dyDescent="0.25">
      <c r="Q36389" s="30"/>
    </row>
    <row r="36390" spans="17:17" x14ac:dyDescent="0.25">
      <c r="Q36390" s="30"/>
    </row>
    <row r="36391" spans="17:17" x14ac:dyDescent="0.25">
      <c r="Q36391" s="30"/>
    </row>
    <row r="36392" spans="17:17" x14ac:dyDescent="0.25">
      <c r="Q36392" s="30"/>
    </row>
    <row r="36393" spans="17:17" x14ac:dyDescent="0.25">
      <c r="Q36393" s="30"/>
    </row>
    <row r="36394" spans="17:17" x14ac:dyDescent="0.25">
      <c r="Q36394" s="30"/>
    </row>
    <row r="36395" spans="17:17" x14ac:dyDescent="0.25">
      <c r="Q36395" s="30"/>
    </row>
    <row r="36396" spans="17:17" x14ac:dyDescent="0.25">
      <c r="Q36396" s="30"/>
    </row>
    <row r="36397" spans="17:17" x14ac:dyDescent="0.25">
      <c r="Q36397" s="30"/>
    </row>
    <row r="36398" spans="17:17" x14ac:dyDescent="0.25">
      <c r="Q36398" s="30"/>
    </row>
    <row r="36399" spans="17:17" x14ac:dyDescent="0.25">
      <c r="Q36399" s="30"/>
    </row>
    <row r="36400" spans="17:17" x14ac:dyDescent="0.25">
      <c r="Q36400" s="30"/>
    </row>
    <row r="36401" spans="17:17" x14ac:dyDescent="0.25">
      <c r="Q36401" s="30"/>
    </row>
    <row r="36402" spans="17:17" x14ac:dyDescent="0.25">
      <c r="Q36402" s="30"/>
    </row>
    <row r="36403" spans="17:17" x14ac:dyDescent="0.25">
      <c r="Q36403" s="30"/>
    </row>
    <row r="36404" spans="17:17" x14ac:dyDescent="0.25">
      <c r="Q36404" s="30"/>
    </row>
    <row r="36405" spans="17:17" x14ac:dyDescent="0.25">
      <c r="Q36405" s="30"/>
    </row>
    <row r="36406" spans="17:17" x14ac:dyDescent="0.25">
      <c r="Q36406" s="30"/>
    </row>
    <row r="36407" spans="17:17" x14ac:dyDescent="0.25">
      <c r="Q36407" s="30"/>
    </row>
    <row r="36408" spans="17:17" x14ac:dyDescent="0.25">
      <c r="Q36408" s="30"/>
    </row>
    <row r="36409" spans="17:17" x14ac:dyDescent="0.25">
      <c r="Q36409" s="30"/>
    </row>
    <row r="36410" spans="17:17" x14ac:dyDescent="0.25">
      <c r="Q36410" s="30"/>
    </row>
    <row r="36411" spans="17:17" x14ac:dyDescent="0.25">
      <c r="Q36411" s="30"/>
    </row>
    <row r="36412" spans="17:17" x14ac:dyDescent="0.25">
      <c r="Q36412" s="30"/>
    </row>
    <row r="36413" spans="17:17" x14ac:dyDescent="0.25">
      <c r="Q36413" s="30"/>
    </row>
    <row r="36414" spans="17:17" x14ac:dyDescent="0.25">
      <c r="Q36414" s="30"/>
    </row>
    <row r="36415" spans="17:17" x14ac:dyDescent="0.25">
      <c r="Q36415" s="30"/>
    </row>
    <row r="36416" spans="17:17" x14ac:dyDescent="0.25">
      <c r="Q36416" s="30"/>
    </row>
    <row r="36417" spans="17:17" x14ac:dyDescent="0.25">
      <c r="Q36417" s="30"/>
    </row>
    <row r="36418" spans="17:17" x14ac:dyDescent="0.25">
      <c r="Q36418" s="30"/>
    </row>
    <row r="36419" spans="17:17" x14ac:dyDescent="0.25">
      <c r="Q36419" s="30"/>
    </row>
    <row r="36420" spans="17:17" x14ac:dyDescent="0.25">
      <c r="Q36420" s="30"/>
    </row>
    <row r="36421" spans="17:17" x14ac:dyDescent="0.25">
      <c r="Q36421" s="30"/>
    </row>
    <row r="36422" spans="17:17" x14ac:dyDescent="0.25">
      <c r="Q36422" s="30"/>
    </row>
    <row r="36423" spans="17:17" x14ac:dyDescent="0.25">
      <c r="Q36423" s="30"/>
    </row>
    <row r="36424" spans="17:17" x14ac:dyDescent="0.25">
      <c r="Q36424" s="30"/>
    </row>
    <row r="36425" spans="17:17" x14ac:dyDescent="0.25">
      <c r="Q36425" s="30"/>
    </row>
    <row r="36426" spans="17:17" x14ac:dyDescent="0.25">
      <c r="Q36426" s="30"/>
    </row>
    <row r="36427" spans="17:17" x14ac:dyDescent="0.25">
      <c r="Q36427" s="30"/>
    </row>
    <row r="36428" spans="17:17" x14ac:dyDescent="0.25">
      <c r="Q36428" s="30"/>
    </row>
    <row r="36429" spans="17:17" x14ac:dyDescent="0.25">
      <c r="Q36429" s="30"/>
    </row>
    <row r="36430" spans="17:17" x14ac:dyDescent="0.25">
      <c r="Q36430" s="30"/>
    </row>
    <row r="36431" spans="17:17" x14ac:dyDescent="0.25">
      <c r="Q36431" s="30"/>
    </row>
    <row r="36432" spans="17:17" x14ac:dyDescent="0.25">
      <c r="Q36432" s="30"/>
    </row>
    <row r="36433" spans="17:17" x14ac:dyDescent="0.25">
      <c r="Q36433" s="30"/>
    </row>
    <row r="36434" spans="17:17" x14ac:dyDescent="0.25">
      <c r="Q36434" s="30"/>
    </row>
    <row r="36435" spans="17:17" x14ac:dyDescent="0.25">
      <c r="Q36435" s="30"/>
    </row>
    <row r="36436" spans="17:17" x14ac:dyDescent="0.25">
      <c r="Q36436" s="30"/>
    </row>
    <row r="36437" spans="17:17" x14ac:dyDescent="0.25">
      <c r="Q36437" s="30"/>
    </row>
    <row r="36438" spans="17:17" x14ac:dyDescent="0.25">
      <c r="Q36438" s="30"/>
    </row>
    <row r="36439" spans="17:17" x14ac:dyDescent="0.25">
      <c r="Q36439" s="30"/>
    </row>
    <row r="36440" spans="17:17" x14ac:dyDescent="0.25">
      <c r="Q36440" s="30"/>
    </row>
    <row r="36441" spans="17:17" x14ac:dyDescent="0.25">
      <c r="Q36441" s="30"/>
    </row>
    <row r="36442" spans="17:17" x14ac:dyDescent="0.25">
      <c r="Q36442" s="30"/>
    </row>
    <row r="36443" spans="17:17" x14ac:dyDescent="0.25">
      <c r="Q36443" s="30"/>
    </row>
    <row r="36444" spans="17:17" x14ac:dyDescent="0.25">
      <c r="Q36444" s="30"/>
    </row>
    <row r="36445" spans="17:17" x14ac:dyDescent="0.25">
      <c r="Q36445" s="30"/>
    </row>
    <row r="36446" spans="17:17" x14ac:dyDescent="0.25">
      <c r="Q36446" s="30"/>
    </row>
    <row r="36447" spans="17:17" x14ac:dyDescent="0.25">
      <c r="Q36447" s="30"/>
    </row>
    <row r="36448" spans="17:17" x14ac:dyDescent="0.25">
      <c r="Q36448" s="30"/>
    </row>
    <row r="36449" spans="17:17" x14ac:dyDescent="0.25">
      <c r="Q36449" s="30"/>
    </row>
    <row r="36450" spans="17:17" x14ac:dyDescent="0.25">
      <c r="Q36450" s="30"/>
    </row>
    <row r="36451" spans="17:17" x14ac:dyDescent="0.25">
      <c r="Q36451" s="30"/>
    </row>
    <row r="36452" spans="17:17" x14ac:dyDescent="0.25">
      <c r="Q36452" s="30"/>
    </row>
    <row r="36453" spans="17:17" x14ac:dyDescent="0.25">
      <c r="Q36453" s="30"/>
    </row>
    <row r="36454" spans="17:17" x14ac:dyDescent="0.25">
      <c r="Q36454" s="30"/>
    </row>
    <row r="36455" spans="17:17" x14ac:dyDescent="0.25">
      <c r="Q36455" s="30"/>
    </row>
    <row r="36456" spans="17:17" x14ac:dyDescent="0.25">
      <c r="Q36456" s="30"/>
    </row>
    <row r="36457" spans="17:17" x14ac:dyDescent="0.25">
      <c r="Q36457" s="30"/>
    </row>
    <row r="36458" spans="17:17" x14ac:dyDescent="0.25">
      <c r="Q36458" s="30"/>
    </row>
    <row r="36459" spans="17:17" x14ac:dyDescent="0.25">
      <c r="Q36459" s="30"/>
    </row>
    <row r="36460" spans="17:17" x14ac:dyDescent="0.25">
      <c r="Q36460" s="30"/>
    </row>
    <row r="36461" spans="17:17" x14ac:dyDescent="0.25">
      <c r="Q36461" s="30"/>
    </row>
    <row r="36462" spans="17:17" x14ac:dyDescent="0.25">
      <c r="Q36462" s="30"/>
    </row>
    <row r="36463" spans="17:17" x14ac:dyDescent="0.25">
      <c r="Q36463" s="30"/>
    </row>
    <row r="36464" spans="17:17" x14ac:dyDescent="0.25">
      <c r="Q36464" s="30"/>
    </row>
    <row r="36465" spans="17:17" x14ac:dyDescent="0.25">
      <c r="Q36465" s="30"/>
    </row>
    <row r="36466" spans="17:17" x14ac:dyDescent="0.25">
      <c r="Q36466" s="30"/>
    </row>
    <row r="36467" spans="17:17" x14ac:dyDescent="0.25">
      <c r="Q36467" s="30"/>
    </row>
    <row r="36468" spans="17:17" x14ac:dyDescent="0.25">
      <c r="Q36468" s="30"/>
    </row>
    <row r="36469" spans="17:17" x14ac:dyDescent="0.25">
      <c r="Q36469" s="30"/>
    </row>
    <row r="36470" spans="17:17" x14ac:dyDescent="0.25">
      <c r="Q36470" s="30"/>
    </row>
    <row r="36471" spans="17:17" x14ac:dyDescent="0.25">
      <c r="Q36471" s="30"/>
    </row>
    <row r="36472" spans="17:17" x14ac:dyDescent="0.25">
      <c r="Q36472" s="30"/>
    </row>
    <row r="36473" spans="17:17" x14ac:dyDescent="0.25">
      <c r="Q36473" s="30"/>
    </row>
    <row r="36474" spans="17:17" x14ac:dyDescent="0.25">
      <c r="Q36474" s="30"/>
    </row>
    <row r="36475" spans="17:17" x14ac:dyDescent="0.25">
      <c r="Q36475" s="30"/>
    </row>
    <row r="36476" spans="17:17" x14ac:dyDescent="0.25">
      <c r="Q36476" s="30"/>
    </row>
    <row r="36477" spans="17:17" x14ac:dyDescent="0.25">
      <c r="Q36477" s="30"/>
    </row>
    <row r="36478" spans="17:17" x14ac:dyDescent="0.25">
      <c r="Q36478" s="30"/>
    </row>
    <row r="36479" spans="17:17" x14ac:dyDescent="0.25">
      <c r="Q36479" s="30"/>
    </row>
    <row r="36480" spans="17:17" x14ac:dyDescent="0.25">
      <c r="Q36480" s="30"/>
    </row>
    <row r="36481" spans="17:17" x14ac:dyDescent="0.25">
      <c r="Q36481" s="30"/>
    </row>
    <row r="36482" spans="17:17" x14ac:dyDescent="0.25">
      <c r="Q36482" s="30"/>
    </row>
    <row r="36483" spans="17:17" x14ac:dyDescent="0.25">
      <c r="Q36483" s="30"/>
    </row>
    <row r="36484" spans="17:17" x14ac:dyDescent="0.25">
      <c r="Q36484" s="30"/>
    </row>
    <row r="36485" spans="17:17" x14ac:dyDescent="0.25">
      <c r="Q36485" s="30"/>
    </row>
    <row r="36486" spans="17:17" x14ac:dyDescent="0.25">
      <c r="Q36486" s="30"/>
    </row>
    <row r="36487" spans="17:17" x14ac:dyDescent="0.25">
      <c r="Q36487" s="30"/>
    </row>
    <row r="36488" spans="17:17" x14ac:dyDescent="0.25">
      <c r="Q36488" s="30"/>
    </row>
    <row r="36489" spans="17:17" x14ac:dyDescent="0.25">
      <c r="Q36489" s="30"/>
    </row>
    <row r="36490" spans="17:17" x14ac:dyDescent="0.25">
      <c r="Q36490" s="30"/>
    </row>
    <row r="36491" spans="17:17" x14ac:dyDescent="0.25">
      <c r="Q36491" s="30"/>
    </row>
    <row r="36492" spans="17:17" x14ac:dyDescent="0.25">
      <c r="Q36492" s="30"/>
    </row>
    <row r="36493" spans="17:17" x14ac:dyDescent="0.25">
      <c r="Q36493" s="30"/>
    </row>
    <row r="36494" spans="17:17" x14ac:dyDescent="0.25">
      <c r="Q36494" s="30"/>
    </row>
    <row r="36495" spans="17:17" x14ac:dyDescent="0.25">
      <c r="Q36495" s="30"/>
    </row>
    <row r="36496" spans="17:17" x14ac:dyDescent="0.25">
      <c r="Q36496" s="30"/>
    </row>
    <row r="36497" spans="17:17" x14ac:dyDescent="0.25">
      <c r="Q36497" s="30"/>
    </row>
    <row r="36498" spans="17:17" x14ac:dyDescent="0.25">
      <c r="Q36498" s="30"/>
    </row>
    <row r="36499" spans="17:17" x14ac:dyDescent="0.25">
      <c r="Q36499" s="30"/>
    </row>
    <row r="36500" spans="17:17" x14ac:dyDescent="0.25">
      <c r="Q36500" s="30"/>
    </row>
    <row r="36501" spans="17:17" x14ac:dyDescent="0.25">
      <c r="Q36501" s="30"/>
    </row>
    <row r="36502" spans="17:17" x14ac:dyDescent="0.25">
      <c r="Q36502" s="30"/>
    </row>
    <row r="36503" spans="17:17" x14ac:dyDescent="0.25">
      <c r="Q36503" s="30"/>
    </row>
    <row r="36504" spans="17:17" x14ac:dyDescent="0.25">
      <c r="Q36504" s="30"/>
    </row>
    <row r="36505" spans="17:17" x14ac:dyDescent="0.25">
      <c r="Q36505" s="30"/>
    </row>
    <row r="36506" spans="17:17" x14ac:dyDescent="0.25">
      <c r="Q36506" s="30"/>
    </row>
    <row r="36507" spans="17:17" x14ac:dyDescent="0.25">
      <c r="Q36507" s="30"/>
    </row>
    <row r="36508" spans="17:17" x14ac:dyDescent="0.25">
      <c r="Q36508" s="30"/>
    </row>
    <row r="36509" spans="17:17" x14ac:dyDescent="0.25">
      <c r="Q36509" s="30"/>
    </row>
    <row r="36510" spans="17:17" x14ac:dyDescent="0.25">
      <c r="Q36510" s="30"/>
    </row>
    <row r="36511" spans="17:17" x14ac:dyDescent="0.25">
      <c r="Q36511" s="30"/>
    </row>
    <row r="36512" spans="17:17" x14ac:dyDescent="0.25">
      <c r="Q36512" s="30"/>
    </row>
    <row r="36513" spans="17:17" x14ac:dyDescent="0.25">
      <c r="Q36513" s="30"/>
    </row>
    <row r="36514" spans="17:17" x14ac:dyDescent="0.25">
      <c r="Q36514" s="30"/>
    </row>
    <row r="36515" spans="17:17" x14ac:dyDescent="0.25">
      <c r="Q36515" s="30"/>
    </row>
    <row r="36516" spans="17:17" x14ac:dyDescent="0.25">
      <c r="Q36516" s="30"/>
    </row>
    <row r="36517" spans="17:17" x14ac:dyDescent="0.25">
      <c r="Q36517" s="30"/>
    </row>
    <row r="36518" spans="17:17" x14ac:dyDescent="0.25">
      <c r="Q36518" s="30"/>
    </row>
    <row r="36519" spans="17:17" x14ac:dyDescent="0.25">
      <c r="Q36519" s="30"/>
    </row>
    <row r="36520" spans="17:17" x14ac:dyDescent="0.25">
      <c r="Q36520" s="30"/>
    </row>
    <row r="36521" spans="17:17" x14ac:dyDescent="0.25">
      <c r="Q36521" s="30"/>
    </row>
    <row r="36522" spans="17:17" x14ac:dyDescent="0.25">
      <c r="Q36522" s="30"/>
    </row>
    <row r="36523" spans="17:17" x14ac:dyDescent="0.25">
      <c r="Q36523" s="30"/>
    </row>
    <row r="36524" spans="17:17" x14ac:dyDescent="0.25">
      <c r="Q36524" s="30"/>
    </row>
    <row r="36525" spans="17:17" x14ac:dyDescent="0.25">
      <c r="Q36525" s="30"/>
    </row>
    <row r="36526" spans="17:17" x14ac:dyDescent="0.25">
      <c r="Q36526" s="30"/>
    </row>
    <row r="36527" spans="17:17" x14ac:dyDescent="0.25">
      <c r="Q36527" s="30"/>
    </row>
    <row r="36528" spans="17:17" x14ac:dyDescent="0.25">
      <c r="Q36528" s="30"/>
    </row>
    <row r="36529" spans="17:17" x14ac:dyDescent="0.25">
      <c r="Q36529" s="30"/>
    </row>
    <row r="36530" spans="17:17" x14ac:dyDescent="0.25">
      <c r="Q36530" s="30"/>
    </row>
    <row r="36531" spans="17:17" x14ac:dyDescent="0.25">
      <c r="Q36531" s="30"/>
    </row>
    <row r="36532" spans="17:17" x14ac:dyDescent="0.25">
      <c r="Q36532" s="30"/>
    </row>
    <row r="36533" spans="17:17" x14ac:dyDescent="0.25">
      <c r="Q36533" s="30"/>
    </row>
    <row r="36534" spans="17:17" x14ac:dyDescent="0.25">
      <c r="Q36534" s="30"/>
    </row>
    <row r="36535" spans="17:17" x14ac:dyDescent="0.25">
      <c r="Q36535" s="30"/>
    </row>
    <row r="36536" spans="17:17" x14ac:dyDescent="0.25">
      <c r="Q36536" s="30"/>
    </row>
    <row r="36537" spans="17:17" x14ac:dyDescent="0.25">
      <c r="Q36537" s="30"/>
    </row>
    <row r="36538" spans="17:17" x14ac:dyDescent="0.25">
      <c r="Q36538" s="30"/>
    </row>
    <row r="36539" spans="17:17" x14ac:dyDescent="0.25">
      <c r="Q36539" s="30"/>
    </row>
    <row r="36540" spans="17:17" x14ac:dyDescent="0.25">
      <c r="Q36540" s="30"/>
    </row>
    <row r="36541" spans="17:17" x14ac:dyDescent="0.25">
      <c r="Q36541" s="30"/>
    </row>
    <row r="36542" spans="17:17" x14ac:dyDescent="0.25">
      <c r="Q36542" s="30"/>
    </row>
    <row r="36543" spans="17:17" x14ac:dyDescent="0.25">
      <c r="Q36543" s="30"/>
    </row>
    <row r="36544" spans="17:17" x14ac:dyDescent="0.25">
      <c r="Q36544" s="30"/>
    </row>
    <row r="36545" spans="17:17" x14ac:dyDescent="0.25">
      <c r="Q36545" s="30"/>
    </row>
    <row r="36546" spans="17:17" x14ac:dyDescent="0.25">
      <c r="Q36546" s="30"/>
    </row>
    <row r="36547" spans="17:17" x14ac:dyDescent="0.25">
      <c r="Q36547" s="30"/>
    </row>
    <row r="36548" spans="17:17" x14ac:dyDescent="0.25">
      <c r="Q36548" s="30"/>
    </row>
    <row r="36549" spans="17:17" x14ac:dyDescent="0.25">
      <c r="Q36549" s="30"/>
    </row>
    <row r="36550" spans="17:17" x14ac:dyDescent="0.25">
      <c r="Q36550" s="30"/>
    </row>
    <row r="36551" spans="17:17" x14ac:dyDescent="0.25">
      <c r="Q36551" s="30"/>
    </row>
    <row r="36552" spans="17:17" x14ac:dyDescent="0.25">
      <c r="Q36552" s="30"/>
    </row>
    <row r="36553" spans="17:17" x14ac:dyDescent="0.25">
      <c r="Q36553" s="30"/>
    </row>
    <row r="36554" spans="17:17" x14ac:dyDescent="0.25">
      <c r="Q36554" s="30"/>
    </row>
    <row r="36555" spans="17:17" x14ac:dyDescent="0.25">
      <c r="Q36555" s="30"/>
    </row>
    <row r="36556" spans="17:17" x14ac:dyDescent="0.25">
      <c r="Q36556" s="30"/>
    </row>
    <row r="36557" spans="17:17" x14ac:dyDescent="0.25">
      <c r="Q36557" s="30"/>
    </row>
    <row r="36558" spans="17:17" x14ac:dyDescent="0.25">
      <c r="Q36558" s="30"/>
    </row>
    <row r="36559" spans="17:17" x14ac:dyDescent="0.25">
      <c r="Q36559" s="30"/>
    </row>
    <row r="36560" spans="17:17" x14ac:dyDescent="0.25">
      <c r="Q36560" s="30"/>
    </row>
    <row r="36561" spans="17:17" x14ac:dyDescent="0.25">
      <c r="Q36561" s="30"/>
    </row>
    <row r="36562" spans="17:17" x14ac:dyDescent="0.25">
      <c r="Q36562" s="30"/>
    </row>
    <row r="36563" spans="17:17" x14ac:dyDescent="0.25">
      <c r="Q36563" s="30"/>
    </row>
    <row r="36564" spans="17:17" x14ac:dyDescent="0.25">
      <c r="Q36564" s="30"/>
    </row>
    <row r="36565" spans="17:17" x14ac:dyDescent="0.25">
      <c r="Q36565" s="30"/>
    </row>
    <row r="36566" spans="17:17" x14ac:dyDescent="0.25">
      <c r="Q36566" s="30"/>
    </row>
    <row r="36567" spans="17:17" x14ac:dyDescent="0.25">
      <c r="Q36567" s="30"/>
    </row>
    <row r="36568" spans="17:17" x14ac:dyDescent="0.25">
      <c r="Q36568" s="30"/>
    </row>
    <row r="36569" spans="17:17" x14ac:dyDescent="0.25">
      <c r="Q36569" s="30"/>
    </row>
    <row r="36570" spans="17:17" x14ac:dyDescent="0.25">
      <c r="Q36570" s="30"/>
    </row>
    <row r="36571" spans="17:17" x14ac:dyDescent="0.25">
      <c r="Q36571" s="30"/>
    </row>
    <row r="36572" spans="17:17" x14ac:dyDescent="0.25">
      <c r="Q36572" s="30"/>
    </row>
    <row r="36573" spans="17:17" x14ac:dyDescent="0.25">
      <c r="Q36573" s="30"/>
    </row>
    <row r="36574" spans="17:17" x14ac:dyDescent="0.25">
      <c r="Q36574" s="30"/>
    </row>
    <row r="36575" spans="17:17" x14ac:dyDescent="0.25">
      <c r="Q36575" s="30"/>
    </row>
    <row r="36576" spans="17:17" x14ac:dyDescent="0.25">
      <c r="Q36576" s="30"/>
    </row>
    <row r="36577" spans="17:17" x14ac:dyDescent="0.25">
      <c r="Q36577" s="30"/>
    </row>
    <row r="36578" spans="17:17" x14ac:dyDescent="0.25">
      <c r="Q36578" s="30"/>
    </row>
    <row r="36579" spans="17:17" x14ac:dyDescent="0.25">
      <c r="Q36579" s="30"/>
    </row>
    <row r="36580" spans="17:17" x14ac:dyDescent="0.25">
      <c r="Q36580" s="30"/>
    </row>
    <row r="36581" spans="17:17" x14ac:dyDescent="0.25">
      <c r="Q36581" s="30"/>
    </row>
    <row r="36582" spans="17:17" x14ac:dyDescent="0.25">
      <c r="Q36582" s="30"/>
    </row>
    <row r="36583" spans="17:17" x14ac:dyDescent="0.25">
      <c r="Q36583" s="30"/>
    </row>
    <row r="36584" spans="17:17" x14ac:dyDescent="0.25">
      <c r="Q36584" s="30"/>
    </row>
    <row r="36585" spans="17:17" x14ac:dyDescent="0.25">
      <c r="Q36585" s="30"/>
    </row>
    <row r="36586" spans="17:17" x14ac:dyDescent="0.25">
      <c r="Q36586" s="30"/>
    </row>
    <row r="36587" spans="17:17" x14ac:dyDescent="0.25">
      <c r="Q36587" s="30"/>
    </row>
    <row r="36588" spans="17:17" x14ac:dyDescent="0.25">
      <c r="Q36588" s="30"/>
    </row>
    <row r="36589" spans="17:17" x14ac:dyDescent="0.25">
      <c r="Q36589" s="30"/>
    </row>
    <row r="36590" spans="17:17" x14ac:dyDescent="0.25">
      <c r="Q36590" s="30"/>
    </row>
    <row r="36591" spans="17:17" x14ac:dyDescent="0.25">
      <c r="Q36591" s="30"/>
    </row>
    <row r="36592" spans="17:17" x14ac:dyDescent="0.25">
      <c r="Q36592" s="30"/>
    </row>
    <row r="36593" spans="17:17" x14ac:dyDescent="0.25">
      <c r="Q36593" s="30"/>
    </row>
    <row r="36594" spans="17:17" x14ac:dyDescent="0.25">
      <c r="Q36594" s="30"/>
    </row>
    <row r="36595" spans="17:17" x14ac:dyDescent="0.25">
      <c r="Q36595" s="30"/>
    </row>
    <row r="36596" spans="17:17" x14ac:dyDescent="0.25">
      <c r="Q36596" s="30"/>
    </row>
    <row r="36597" spans="17:17" x14ac:dyDescent="0.25">
      <c r="Q36597" s="30"/>
    </row>
    <row r="36598" spans="17:17" x14ac:dyDescent="0.25">
      <c r="Q36598" s="30"/>
    </row>
    <row r="36599" spans="17:17" x14ac:dyDescent="0.25">
      <c r="Q36599" s="30"/>
    </row>
    <row r="36600" spans="17:17" x14ac:dyDescent="0.25">
      <c r="Q36600" s="30"/>
    </row>
    <row r="36601" spans="17:17" x14ac:dyDescent="0.25">
      <c r="Q36601" s="30"/>
    </row>
    <row r="36602" spans="17:17" x14ac:dyDescent="0.25">
      <c r="Q36602" s="30"/>
    </row>
    <row r="36603" spans="17:17" x14ac:dyDescent="0.25">
      <c r="Q36603" s="30"/>
    </row>
    <row r="36604" spans="17:17" x14ac:dyDescent="0.25">
      <c r="Q36604" s="30"/>
    </row>
    <row r="36605" spans="17:17" x14ac:dyDescent="0.25">
      <c r="Q36605" s="30"/>
    </row>
    <row r="36606" spans="17:17" x14ac:dyDescent="0.25">
      <c r="Q36606" s="30"/>
    </row>
    <row r="36607" spans="17:17" x14ac:dyDescent="0.25">
      <c r="Q36607" s="30"/>
    </row>
    <row r="36608" spans="17:17" x14ac:dyDescent="0.25">
      <c r="Q36608" s="30"/>
    </row>
    <row r="36609" spans="17:17" x14ac:dyDescent="0.25">
      <c r="Q36609" s="30"/>
    </row>
    <row r="36610" spans="17:17" x14ac:dyDescent="0.25">
      <c r="Q36610" s="30"/>
    </row>
    <row r="36611" spans="17:17" x14ac:dyDescent="0.25">
      <c r="Q36611" s="30"/>
    </row>
    <row r="36612" spans="17:17" x14ac:dyDescent="0.25">
      <c r="Q36612" s="30"/>
    </row>
    <row r="36613" spans="17:17" x14ac:dyDescent="0.25">
      <c r="Q36613" s="30"/>
    </row>
    <row r="36614" spans="17:17" x14ac:dyDescent="0.25">
      <c r="Q36614" s="30"/>
    </row>
    <row r="36615" spans="17:17" x14ac:dyDescent="0.25">
      <c r="Q36615" s="30"/>
    </row>
    <row r="36616" spans="17:17" x14ac:dyDescent="0.25">
      <c r="Q36616" s="30"/>
    </row>
    <row r="36617" spans="17:17" x14ac:dyDescent="0.25">
      <c r="Q36617" s="30"/>
    </row>
    <row r="36618" spans="17:17" x14ac:dyDescent="0.25">
      <c r="Q36618" s="30"/>
    </row>
    <row r="36619" spans="17:17" x14ac:dyDescent="0.25">
      <c r="Q36619" s="30"/>
    </row>
    <row r="36620" spans="17:17" x14ac:dyDescent="0.25">
      <c r="Q36620" s="30"/>
    </row>
    <row r="36621" spans="17:17" x14ac:dyDescent="0.25">
      <c r="Q36621" s="30"/>
    </row>
    <row r="36622" spans="17:17" x14ac:dyDescent="0.25">
      <c r="Q36622" s="30"/>
    </row>
    <row r="36623" spans="17:17" x14ac:dyDescent="0.25">
      <c r="Q36623" s="30"/>
    </row>
    <row r="36624" spans="17:17" x14ac:dyDescent="0.25">
      <c r="Q36624" s="30"/>
    </row>
    <row r="36625" spans="17:17" x14ac:dyDescent="0.25">
      <c r="Q36625" s="30"/>
    </row>
    <row r="36626" spans="17:17" x14ac:dyDescent="0.25">
      <c r="Q36626" s="30"/>
    </row>
    <row r="36627" spans="17:17" x14ac:dyDescent="0.25">
      <c r="Q36627" s="30"/>
    </row>
    <row r="36628" spans="17:17" x14ac:dyDescent="0.25">
      <c r="Q36628" s="30"/>
    </row>
    <row r="36629" spans="17:17" x14ac:dyDescent="0.25">
      <c r="Q36629" s="30"/>
    </row>
    <row r="36630" spans="17:17" x14ac:dyDescent="0.25">
      <c r="Q36630" s="30"/>
    </row>
    <row r="36631" spans="17:17" x14ac:dyDescent="0.25">
      <c r="Q36631" s="30"/>
    </row>
    <row r="36632" spans="17:17" x14ac:dyDescent="0.25">
      <c r="Q36632" s="30"/>
    </row>
    <row r="36633" spans="17:17" x14ac:dyDescent="0.25">
      <c r="Q36633" s="30"/>
    </row>
    <row r="36634" spans="17:17" x14ac:dyDescent="0.25">
      <c r="Q36634" s="30"/>
    </row>
    <row r="36635" spans="17:17" x14ac:dyDescent="0.25">
      <c r="Q36635" s="30"/>
    </row>
    <row r="36636" spans="17:17" x14ac:dyDescent="0.25">
      <c r="Q36636" s="30"/>
    </row>
    <row r="36637" spans="17:17" x14ac:dyDescent="0.25">
      <c r="Q36637" s="30"/>
    </row>
    <row r="36638" spans="17:17" x14ac:dyDescent="0.25">
      <c r="Q36638" s="30"/>
    </row>
    <row r="36639" spans="17:17" x14ac:dyDescent="0.25">
      <c r="Q36639" s="30"/>
    </row>
    <row r="36640" spans="17:17" x14ac:dyDescent="0.25">
      <c r="Q36640" s="30"/>
    </row>
    <row r="36641" spans="17:17" x14ac:dyDescent="0.25">
      <c r="Q36641" s="30"/>
    </row>
    <row r="36642" spans="17:17" x14ac:dyDescent="0.25">
      <c r="Q36642" s="30"/>
    </row>
    <row r="36643" spans="17:17" x14ac:dyDescent="0.25">
      <c r="Q36643" s="30"/>
    </row>
    <row r="36644" spans="17:17" x14ac:dyDescent="0.25">
      <c r="Q36644" s="30"/>
    </row>
    <row r="36645" spans="17:17" x14ac:dyDescent="0.25">
      <c r="Q36645" s="30"/>
    </row>
    <row r="36646" spans="17:17" x14ac:dyDescent="0.25">
      <c r="Q36646" s="30"/>
    </row>
    <row r="36647" spans="17:17" x14ac:dyDescent="0.25">
      <c r="Q36647" s="30"/>
    </row>
    <row r="36648" spans="17:17" x14ac:dyDescent="0.25">
      <c r="Q36648" s="30"/>
    </row>
    <row r="36649" spans="17:17" x14ac:dyDescent="0.25">
      <c r="Q36649" s="30"/>
    </row>
    <row r="36650" spans="17:17" x14ac:dyDescent="0.25">
      <c r="Q36650" s="30"/>
    </row>
    <row r="36651" spans="17:17" x14ac:dyDescent="0.25">
      <c r="Q36651" s="30"/>
    </row>
    <row r="36652" spans="17:17" x14ac:dyDescent="0.25">
      <c r="Q36652" s="30"/>
    </row>
    <row r="36653" spans="17:17" x14ac:dyDescent="0.25">
      <c r="Q36653" s="30"/>
    </row>
    <row r="36654" spans="17:17" x14ac:dyDescent="0.25">
      <c r="Q36654" s="30"/>
    </row>
    <row r="36655" spans="17:17" x14ac:dyDescent="0.25">
      <c r="Q36655" s="30"/>
    </row>
    <row r="36656" spans="17:17" x14ac:dyDescent="0.25">
      <c r="Q36656" s="30"/>
    </row>
    <row r="36657" spans="17:17" x14ac:dyDescent="0.25">
      <c r="Q36657" s="30"/>
    </row>
    <row r="36658" spans="17:17" x14ac:dyDescent="0.25">
      <c r="Q36658" s="30"/>
    </row>
    <row r="36659" spans="17:17" x14ac:dyDescent="0.25">
      <c r="Q36659" s="30"/>
    </row>
    <row r="36660" spans="17:17" x14ac:dyDescent="0.25">
      <c r="Q36660" s="30"/>
    </row>
    <row r="36661" spans="17:17" x14ac:dyDescent="0.25">
      <c r="Q36661" s="30"/>
    </row>
    <row r="36662" spans="17:17" x14ac:dyDescent="0.25">
      <c r="Q36662" s="30"/>
    </row>
    <row r="36663" spans="17:17" x14ac:dyDescent="0.25">
      <c r="Q36663" s="30"/>
    </row>
    <row r="36664" spans="17:17" x14ac:dyDescent="0.25">
      <c r="Q36664" s="30"/>
    </row>
    <row r="36665" spans="17:17" x14ac:dyDescent="0.25">
      <c r="Q36665" s="30"/>
    </row>
    <row r="36666" spans="17:17" x14ac:dyDescent="0.25">
      <c r="Q36666" s="30"/>
    </row>
    <row r="36667" spans="17:17" x14ac:dyDescent="0.25">
      <c r="Q36667" s="30"/>
    </row>
    <row r="36668" spans="17:17" x14ac:dyDescent="0.25">
      <c r="Q36668" s="30"/>
    </row>
    <row r="36669" spans="17:17" x14ac:dyDescent="0.25">
      <c r="Q36669" s="30"/>
    </row>
    <row r="36670" spans="17:17" x14ac:dyDescent="0.25">
      <c r="Q36670" s="30"/>
    </row>
    <row r="36671" spans="17:17" x14ac:dyDescent="0.25">
      <c r="Q36671" s="30"/>
    </row>
    <row r="36672" spans="17:17" x14ac:dyDescent="0.25">
      <c r="Q36672" s="30"/>
    </row>
    <row r="36673" spans="17:17" x14ac:dyDescent="0.25">
      <c r="Q36673" s="30"/>
    </row>
    <row r="36674" spans="17:17" x14ac:dyDescent="0.25">
      <c r="Q36674" s="30"/>
    </row>
    <row r="36675" spans="17:17" x14ac:dyDescent="0.25">
      <c r="Q36675" s="30"/>
    </row>
    <row r="36676" spans="17:17" x14ac:dyDescent="0.25">
      <c r="Q36676" s="30"/>
    </row>
    <row r="36677" spans="17:17" x14ac:dyDescent="0.25">
      <c r="Q36677" s="30"/>
    </row>
    <row r="36678" spans="17:17" x14ac:dyDescent="0.25">
      <c r="Q36678" s="30"/>
    </row>
    <row r="36679" spans="17:17" x14ac:dyDescent="0.25">
      <c r="Q36679" s="30"/>
    </row>
    <row r="36680" spans="17:17" x14ac:dyDescent="0.25">
      <c r="Q36680" s="30"/>
    </row>
    <row r="36681" spans="17:17" x14ac:dyDescent="0.25">
      <c r="Q36681" s="30"/>
    </row>
    <row r="36682" spans="17:17" x14ac:dyDescent="0.25">
      <c r="Q36682" s="30"/>
    </row>
    <row r="36683" spans="17:17" x14ac:dyDescent="0.25">
      <c r="Q36683" s="30"/>
    </row>
    <row r="36684" spans="17:17" x14ac:dyDescent="0.25">
      <c r="Q36684" s="30"/>
    </row>
    <row r="36685" spans="17:17" x14ac:dyDescent="0.25">
      <c r="Q36685" s="30"/>
    </row>
    <row r="36686" spans="17:17" x14ac:dyDescent="0.25">
      <c r="Q36686" s="30"/>
    </row>
    <row r="36687" spans="17:17" x14ac:dyDescent="0.25">
      <c r="Q36687" s="30"/>
    </row>
    <row r="36688" spans="17:17" x14ac:dyDescent="0.25">
      <c r="Q36688" s="30"/>
    </row>
    <row r="36689" spans="17:17" x14ac:dyDescent="0.25">
      <c r="Q36689" s="30"/>
    </row>
    <row r="36690" spans="17:17" x14ac:dyDescent="0.25">
      <c r="Q36690" s="30"/>
    </row>
    <row r="36691" spans="17:17" x14ac:dyDescent="0.25">
      <c r="Q36691" s="30"/>
    </row>
    <row r="36692" spans="17:17" x14ac:dyDescent="0.25">
      <c r="Q36692" s="30"/>
    </row>
    <row r="36693" spans="17:17" x14ac:dyDescent="0.25">
      <c r="Q36693" s="30"/>
    </row>
    <row r="36694" spans="17:17" x14ac:dyDescent="0.25">
      <c r="Q36694" s="30"/>
    </row>
    <row r="36695" spans="17:17" x14ac:dyDescent="0.25">
      <c r="Q36695" s="30"/>
    </row>
    <row r="36696" spans="17:17" x14ac:dyDescent="0.25">
      <c r="Q36696" s="30"/>
    </row>
    <row r="36697" spans="17:17" x14ac:dyDescent="0.25">
      <c r="Q36697" s="30"/>
    </row>
    <row r="36698" spans="17:17" x14ac:dyDescent="0.25">
      <c r="Q36698" s="30"/>
    </row>
    <row r="36699" spans="17:17" x14ac:dyDescent="0.25">
      <c r="Q36699" s="30"/>
    </row>
    <row r="36700" spans="17:17" x14ac:dyDescent="0.25">
      <c r="Q36700" s="30"/>
    </row>
    <row r="36701" spans="17:17" x14ac:dyDescent="0.25">
      <c r="Q36701" s="30"/>
    </row>
    <row r="36702" spans="17:17" x14ac:dyDescent="0.25">
      <c r="Q36702" s="30"/>
    </row>
    <row r="36703" spans="17:17" x14ac:dyDescent="0.25">
      <c r="Q36703" s="30"/>
    </row>
    <row r="36704" spans="17:17" x14ac:dyDescent="0.25">
      <c r="Q36704" s="30"/>
    </row>
    <row r="36705" spans="17:17" x14ac:dyDescent="0.25">
      <c r="Q36705" s="30"/>
    </row>
    <row r="36706" spans="17:17" x14ac:dyDescent="0.25">
      <c r="Q36706" s="30"/>
    </row>
    <row r="36707" spans="17:17" x14ac:dyDescent="0.25">
      <c r="Q36707" s="30"/>
    </row>
    <row r="36708" spans="17:17" x14ac:dyDescent="0.25">
      <c r="Q36708" s="30"/>
    </row>
    <row r="36709" spans="17:17" x14ac:dyDescent="0.25">
      <c r="Q36709" s="30"/>
    </row>
    <row r="36710" spans="17:17" x14ac:dyDescent="0.25">
      <c r="Q36710" s="30"/>
    </row>
    <row r="36711" spans="17:17" x14ac:dyDescent="0.25">
      <c r="Q36711" s="30"/>
    </row>
    <row r="36712" spans="17:17" x14ac:dyDescent="0.25">
      <c r="Q36712" s="30"/>
    </row>
    <row r="36713" spans="17:17" x14ac:dyDescent="0.25">
      <c r="Q36713" s="30"/>
    </row>
    <row r="36714" spans="17:17" x14ac:dyDescent="0.25">
      <c r="Q36714" s="30"/>
    </row>
    <row r="36715" spans="17:17" x14ac:dyDescent="0.25">
      <c r="Q36715" s="30"/>
    </row>
    <row r="36716" spans="17:17" x14ac:dyDescent="0.25">
      <c r="Q36716" s="30"/>
    </row>
    <row r="36717" spans="17:17" x14ac:dyDescent="0.25">
      <c r="Q36717" s="30"/>
    </row>
    <row r="36718" spans="17:17" x14ac:dyDescent="0.25">
      <c r="Q36718" s="30"/>
    </row>
    <row r="36719" spans="17:17" x14ac:dyDescent="0.25">
      <c r="Q36719" s="30"/>
    </row>
    <row r="36720" spans="17:17" x14ac:dyDescent="0.25">
      <c r="Q36720" s="30"/>
    </row>
    <row r="36721" spans="17:17" x14ac:dyDescent="0.25">
      <c r="Q36721" s="30"/>
    </row>
    <row r="36722" spans="17:17" x14ac:dyDescent="0.25">
      <c r="Q36722" s="30"/>
    </row>
    <row r="36723" spans="17:17" x14ac:dyDescent="0.25">
      <c r="Q36723" s="30"/>
    </row>
    <row r="36724" spans="17:17" x14ac:dyDescent="0.25">
      <c r="Q36724" s="30"/>
    </row>
    <row r="36725" spans="17:17" x14ac:dyDescent="0.25">
      <c r="Q36725" s="30"/>
    </row>
    <row r="36726" spans="17:17" x14ac:dyDescent="0.25">
      <c r="Q36726" s="30"/>
    </row>
    <row r="36727" spans="17:17" x14ac:dyDescent="0.25">
      <c r="Q36727" s="30"/>
    </row>
    <row r="36728" spans="17:17" x14ac:dyDescent="0.25">
      <c r="Q36728" s="30"/>
    </row>
    <row r="36729" spans="17:17" x14ac:dyDescent="0.25">
      <c r="Q36729" s="30"/>
    </row>
    <row r="36730" spans="17:17" x14ac:dyDescent="0.25">
      <c r="Q36730" s="30"/>
    </row>
    <row r="36731" spans="17:17" x14ac:dyDescent="0.25">
      <c r="Q36731" s="30"/>
    </row>
    <row r="36732" spans="17:17" x14ac:dyDescent="0.25">
      <c r="Q36732" s="30"/>
    </row>
    <row r="36733" spans="17:17" x14ac:dyDescent="0.25">
      <c r="Q36733" s="30"/>
    </row>
    <row r="36734" spans="17:17" x14ac:dyDescent="0.25">
      <c r="Q36734" s="30"/>
    </row>
    <row r="36735" spans="17:17" x14ac:dyDescent="0.25">
      <c r="Q36735" s="30"/>
    </row>
    <row r="36736" spans="17:17" x14ac:dyDescent="0.25">
      <c r="Q36736" s="30"/>
    </row>
    <row r="36737" spans="17:17" x14ac:dyDescent="0.25">
      <c r="Q36737" s="30"/>
    </row>
    <row r="36738" spans="17:17" x14ac:dyDescent="0.25">
      <c r="Q36738" s="30"/>
    </row>
    <row r="36739" spans="17:17" x14ac:dyDescent="0.25">
      <c r="Q36739" s="30"/>
    </row>
    <row r="36740" spans="17:17" x14ac:dyDescent="0.25">
      <c r="Q36740" s="30"/>
    </row>
    <row r="36741" spans="17:17" x14ac:dyDescent="0.25">
      <c r="Q36741" s="30"/>
    </row>
    <row r="36742" spans="17:17" x14ac:dyDescent="0.25">
      <c r="Q36742" s="30"/>
    </row>
    <row r="36743" spans="17:17" x14ac:dyDescent="0.25">
      <c r="Q36743" s="30"/>
    </row>
    <row r="36744" spans="17:17" x14ac:dyDescent="0.25">
      <c r="Q36744" s="30"/>
    </row>
    <row r="36745" spans="17:17" x14ac:dyDescent="0.25">
      <c r="Q36745" s="30"/>
    </row>
    <row r="36746" spans="17:17" x14ac:dyDescent="0.25">
      <c r="Q36746" s="30"/>
    </row>
    <row r="36747" spans="17:17" x14ac:dyDescent="0.25">
      <c r="Q36747" s="30"/>
    </row>
    <row r="36748" spans="17:17" x14ac:dyDescent="0.25">
      <c r="Q36748" s="30"/>
    </row>
    <row r="36749" spans="17:17" x14ac:dyDescent="0.25">
      <c r="Q36749" s="30"/>
    </row>
    <row r="36750" spans="17:17" x14ac:dyDescent="0.25">
      <c r="Q36750" s="30"/>
    </row>
    <row r="36751" spans="17:17" x14ac:dyDescent="0.25">
      <c r="Q36751" s="30"/>
    </row>
    <row r="36752" spans="17:17" x14ac:dyDescent="0.25">
      <c r="Q36752" s="30"/>
    </row>
    <row r="36753" spans="17:17" x14ac:dyDescent="0.25">
      <c r="Q36753" s="30"/>
    </row>
    <row r="36754" spans="17:17" x14ac:dyDescent="0.25">
      <c r="Q36754" s="30"/>
    </row>
    <row r="36755" spans="17:17" x14ac:dyDescent="0.25">
      <c r="Q36755" s="30"/>
    </row>
    <row r="36756" spans="17:17" x14ac:dyDescent="0.25">
      <c r="Q36756" s="30"/>
    </row>
    <row r="36757" spans="17:17" x14ac:dyDescent="0.25">
      <c r="Q36757" s="30"/>
    </row>
    <row r="36758" spans="17:17" x14ac:dyDescent="0.25">
      <c r="Q36758" s="30"/>
    </row>
    <row r="36759" spans="17:17" x14ac:dyDescent="0.25">
      <c r="Q36759" s="30"/>
    </row>
    <row r="36760" spans="17:17" x14ac:dyDescent="0.25">
      <c r="Q36760" s="30"/>
    </row>
    <row r="36761" spans="17:17" x14ac:dyDescent="0.25">
      <c r="Q36761" s="30"/>
    </row>
    <row r="36762" spans="17:17" x14ac:dyDescent="0.25">
      <c r="Q36762" s="30"/>
    </row>
    <row r="36763" spans="17:17" x14ac:dyDescent="0.25">
      <c r="Q36763" s="30"/>
    </row>
    <row r="36764" spans="17:17" x14ac:dyDescent="0.25">
      <c r="Q36764" s="30"/>
    </row>
    <row r="36765" spans="17:17" x14ac:dyDescent="0.25">
      <c r="Q36765" s="30"/>
    </row>
    <row r="36766" spans="17:17" x14ac:dyDescent="0.25">
      <c r="Q36766" s="30"/>
    </row>
    <row r="36767" spans="17:17" x14ac:dyDescent="0.25">
      <c r="Q36767" s="30"/>
    </row>
    <row r="36768" spans="17:17" x14ac:dyDescent="0.25">
      <c r="Q36768" s="30"/>
    </row>
    <row r="36769" spans="17:17" x14ac:dyDescent="0.25">
      <c r="Q36769" s="30"/>
    </row>
    <row r="36770" spans="17:17" x14ac:dyDescent="0.25">
      <c r="Q36770" s="30"/>
    </row>
    <row r="36771" spans="17:17" x14ac:dyDescent="0.25">
      <c r="Q36771" s="30"/>
    </row>
    <row r="36772" spans="17:17" x14ac:dyDescent="0.25">
      <c r="Q36772" s="30"/>
    </row>
    <row r="36773" spans="17:17" x14ac:dyDescent="0.25">
      <c r="Q36773" s="30"/>
    </row>
    <row r="36774" spans="17:17" x14ac:dyDescent="0.25">
      <c r="Q36774" s="30"/>
    </row>
    <row r="36775" spans="17:17" x14ac:dyDescent="0.25">
      <c r="Q36775" s="30"/>
    </row>
    <row r="36776" spans="17:17" x14ac:dyDescent="0.25">
      <c r="Q36776" s="30"/>
    </row>
    <row r="36777" spans="17:17" x14ac:dyDescent="0.25">
      <c r="Q36777" s="30"/>
    </row>
    <row r="36778" spans="17:17" x14ac:dyDescent="0.25">
      <c r="Q36778" s="30"/>
    </row>
    <row r="36779" spans="17:17" x14ac:dyDescent="0.25">
      <c r="Q36779" s="30"/>
    </row>
    <row r="36780" spans="17:17" x14ac:dyDescent="0.25">
      <c r="Q36780" s="30"/>
    </row>
    <row r="36781" spans="17:17" x14ac:dyDescent="0.25">
      <c r="Q36781" s="30"/>
    </row>
    <row r="36782" spans="17:17" x14ac:dyDescent="0.25">
      <c r="Q36782" s="30"/>
    </row>
    <row r="36783" spans="17:17" x14ac:dyDescent="0.25">
      <c r="Q36783" s="30"/>
    </row>
    <row r="36784" spans="17:17" x14ac:dyDescent="0.25">
      <c r="Q36784" s="30"/>
    </row>
    <row r="36785" spans="17:17" x14ac:dyDescent="0.25">
      <c r="Q36785" s="30"/>
    </row>
    <row r="36786" spans="17:17" x14ac:dyDescent="0.25">
      <c r="Q36786" s="30"/>
    </row>
    <row r="36787" spans="17:17" x14ac:dyDescent="0.25">
      <c r="Q36787" s="30"/>
    </row>
    <row r="36788" spans="17:17" x14ac:dyDescent="0.25">
      <c r="Q36788" s="30"/>
    </row>
    <row r="36789" spans="17:17" x14ac:dyDescent="0.25">
      <c r="Q36789" s="30"/>
    </row>
    <row r="36790" spans="17:17" x14ac:dyDescent="0.25">
      <c r="Q36790" s="30"/>
    </row>
    <row r="36791" spans="17:17" x14ac:dyDescent="0.25">
      <c r="Q36791" s="30"/>
    </row>
    <row r="36792" spans="17:17" x14ac:dyDescent="0.25">
      <c r="Q36792" s="30"/>
    </row>
    <row r="36793" spans="17:17" x14ac:dyDescent="0.25">
      <c r="Q36793" s="30"/>
    </row>
    <row r="36794" spans="17:17" x14ac:dyDescent="0.25">
      <c r="Q36794" s="30"/>
    </row>
    <row r="36795" spans="17:17" x14ac:dyDescent="0.25">
      <c r="Q36795" s="30"/>
    </row>
    <row r="36796" spans="17:17" x14ac:dyDescent="0.25">
      <c r="Q36796" s="30"/>
    </row>
    <row r="36797" spans="17:17" x14ac:dyDescent="0.25">
      <c r="Q36797" s="30"/>
    </row>
    <row r="36798" spans="17:17" x14ac:dyDescent="0.25">
      <c r="Q36798" s="30"/>
    </row>
    <row r="36799" spans="17:17" x14ac:dyDescent="0.25">
      <c r="Q36799" s="30"/>
    </row>
    <row r="36800" spans="17:17" x14ac:dyDescent="0.25">
      <c r="Q36800" s="30"/>
    </row>
    <row r="36801" spans="17:17" x14ac:dyDescent="0.25">
      <c r="Q36801" s="30"/>
    </row>
    <row r="36802" spans="17:17" x14ac:dyDescent="0.25">
      <c r="Q36802" s="30"/>
    </row>
    <row r="36803" spans="17:17" x14ac:dyDescent="0.25">
      <c r="Q36803" s="30"/>
    </row>
    <row r="36804" spans="17:17" x14ac:dyDescent="0.25">
      <c r="Q36804" s="30"/>
    </row>
    <row r="36805" spans="17:17" x14ac:dyDescent="0.25">
      <c r="Q36805" s="30"/>
    </row>
    <row r="36806" spans="17:17" x14ac:dyDescent="0.25">
      <c r="Q36806" s="30"/>
    </row>
    <row r="36807" spans="17:17" x14ac:dyDescent="0.25">
      <c r="Q36807" s="30"/>
    </row>
    <row r="36808" spans="17:17" x14ac:dyDescent="0.25">
      <c r="Q36808" s="30"/>
    </row>
    <row r="36809" spans="17:17" x14ac:dyDescent="0.25">
      <c r="Q36809" s="30"/>
    </row>
    <row r="36810" spans="17:17" x14ac:dyDescent="0.25">
      <c r="Q36810" s="30"/>
    </row>
    <row r="36811" spans="17:17" x14ac:dyDescent="0.25">
      <c r="Q36811" s="30"/>
    </row>
    <row r="36812" spans="17:17" x14ac:dyDescent="0.25">
      <c r="Q36812" s="30"/>
    </row>
    <row r="36813" spans="17:17" x14ac:dyDescent="0.25">
      <c r="Q36813" s="30"/>
    </row>
    <row r="36814" spans="17:17" x14ac:dyDescent="0.25">
      <c r="Q36814" s="30"/>
    </row>
    <row r="36815" spans="17:17" x14ac:dyDescent="0.25">
      <c r="Q36815" s="30"/>
    </row>
    <row r="36816" spans="17:17" x14ac:dyDescent="0.25">
      <c r="Q36816" s="30"/>
    </row>
    <row r="36817" spans="17:17" x14ac:dyDescent="0.25">
      <c r="Q36817" s="30"/>
    </row>
    <row r="36818" spans="17:17" x14ac:dyDescent="0.25">
      <c r="Q36818" s="30"/>
    </row>
    <row r="36819" spans="17:17" x14ac:dyDescent="0.25">
      <c r="Q36819" s="30"/>
    </row>
    <row r="36820" spans="17:17" x14ac:dyDescent="0.25">
      <c r="Q36820" s="30"/>
    </row>
    <row r="36821" spans="17:17" x14ac:dyDescent="0.25">
      <c r="Q36821" s="30"/>
    </row>
    <row r="36822" spans="17:17" x14ac:dyDescent="0.25">
      <c r="Q36822" s="30"/>
    </row>
    <row r="36823" spans="17:17" x14ac:dyDescent="0.25">
      <c r="Q36823" s="30"/>
    </row>
    <row r="36824" spans="17:17" x14ac:dyDescent="0.25">
      <c r="Q36824" s="30"/>
    </row>
    <row r="36825" spans="17:17" x14ac:dyDescent="0.25">
      <c r="Q36825" s="30"/>
    </row>
    <row r="36826" spans="17:17" x14ac:dyDescent="0.25">
      <c r="Q36826" s="30"/>
    </row>
    <row r="36827" spans="17:17" x14ac:dyDescent="0.25">
      <c r="Q36827" s="30"/>
    </row>
    <row r="36828" spans="17:17" x14ac:dyDescent="0.25">
      <c r="Q36828" s="30"/>
    </row>
    <row r="36829" spans="17:17" x14ac:dyDescent="0.25">
      <c r="Q36829" s="30"/>
    </row>
    <row r="36830" spans="17:17" x14ac:dyDescent="0.25">
      <c r="Q36830" s="30"/>
    </row>
    <row r="36831" spans="17:17" x14ac:dyDescent="0.25">
      <c r="Q36831" s="30"/>
    </row>
    <row r="36832" spans="17:17" x14ac:dyDescent="0.25">
      <c r="Q36832" s="30"/>
    </row>
    <row r="36833" spans="17:17" x14ac:dyDescent="0.25">
      <c r="Q36833" s="30"/>
    </row>
    <row r="36834" spans="17:17" x14ac:dyDescent="0.25">
      <c r="Q36834" s="30"/>
    </row>
    <row r="36835" spans="17:17" x14ac:dyDescent="0.25">
      <c r="Q36835" s="30"/>
    </row>
    <row r="36836" spans="17:17" x14ac:dyDescent="0.25">
      <c r="Q36836" s="30"/>
    </row>
    <row r="36837" spans="17:17" x14ac:dyDescent="0.25">
      <c r="Q36837" s="30"/>
    </row>
    <row r="36838" spans="17:17" x14ac:dyDescent="0.25">
      <c r="Q36838" s="30"/>
    </row>
    <row r="36839" spans="17:17" x14ac:dyDescent="0.25">
      <c r="Q36839" s="30"/>
    </row>
    <row r="36840" spans="17:17" x14ac:dyDescent="0.25">
      <c r="Q36840" s="30"/>
    </row>
    <row r="36841" spans="17:17" x14ac:dyDescent="0.25">
      <c r="Q36841" s="30"/>
    </row>
    <row r="36842" spans="17:17" x14ac:dyDescent="0.25">
      <c r="Q36842" s="30"/>
    </row>
    <row r="36843" spans="17:17" x14ac:dyDescent="0.25">
      <c r="Q36843" s="30"/>
    </row>
    <row r="36844" spans="17:17" x14ac:dyDescent="0.25">
      <c r="Q36844" s="30"/>
    </row>
    <row r="36845" spans="17:17" x14ac:dyDescent="0.25">
      <c r="Q36845" s="30"/>
    </row>
    <row r="36846" spans="17:17" x14ac:dyDescent="0.25">
      <c r="Q36846" s="30"/>
    </row>
    <row r="36847" spans="17:17" x14ac:dyDescent="0.25">
      <c r="Q36847" s="30"/>
    </row>
    <row r="36848" spans="17:17" x14ac:dyDescent="0.25">
      <c r="Q36848" s="30"/>
    </row>
    <row r="36849" spans="17:17" x14ac:dyDescent="0.25">
      <c r="Q36849" s="30"/>
    </row>
    <row r="36850" spans="17:17" x14ac:dyDescent="0.25">
      <c r="Q36850" s="30"/>
    </row>
    <row r="36851" spans="17:17" x14ac:dyDescent="0.25">
      <c r="Q36851" s="30"/>
    </row>
    <row r="36852" spans="17:17" x14ac:dyDescent="0.25">
      <c r="Q36852" s="30"/>
    </row>
    <row r="36853" spans="17:17" x14ac:dyDescent="0.25">
      <c r="Q36853" s="30"/>
    </row>
    <row r="36854" spans="17:17" x14ac:dyDescent="0.25">
      <c r="Q36854" s="30"/>
    </row>
    <row r="36855" spans="17:17" x14ac:dyDescent="0.25">
      <c r="Q36855" s="30"/>
    </row>
    <row r="36856" spans="17:17" x14ac:dyDescent="0.25">
      <c r="Q36856" s="30"/>
    </row>
    <row r="36857" spans="17:17" x14ac:dyDescent="0.25">
      <c r="Q36857" s="30"/>
    </row>
    <row r="36858" spans="17:17" x14ac:dyDescent="0.25">
      <c r="Q36858" s="30"/>
    </row>
    <row r="36859" spans="17:17" x14ac:dyDescent="0.25">
      <c r="Q36859" s="30"/>
    </row>
    <row r="36860" spans="17:17" x14ac:dyDescent="0.25">
      <c r="Q36860" s="30"/>
    </row>
    <row r="36861" spans="17:17" x14ac:dyDescent="0.25">
      <c r="Q36861" s="30"/>
    </row>
    <row r="36862" spans="17:17" x14ac:dyDescent="0.25">
      <c r="Q36862" s="30"/>
    </row>
    <row r="36863" spans="17:17" x14ac:dyDescent="0.25">
      <c r="Q36863" s="30"/>
    </row>
    <row r="36864" spans="17:17" x14ac:dyDescent="0.25">
      <c r="Q36864" s="30"/>
    </row>
    <row r="36865" spans="17:17" x14ac:dyDescent="0.25">
      <c r="Q36865" s="30"/>
    </row>
    <row r="36866" spans="17:17" x14ac:dyDescent="0.25">
      <c r="Q36866" s="30"/>
    </row>
    <row r="36867" spans="17:17" x14ac:dyDescent="0.25">
      <c r="Q36867" s="30"/>
    </row>
    <row r="36868" spans="17:17" x14ac:dyDescent="0.25">
      <c r="Q36868" s="30"/>
    </row>
    <row r="36869" spans="17:17" x14ac:dyDescent="0.25">
      <c r="Q36869" s="30"/>
    </row>
    <row r="36870" spans="17:17" x14ac:dyDescent="0.25">
      <c r="Q36870" s="30"/>
    </row>
    <row r="36871" spans="17:17" x14ac:dyDescent="0.25">
      <c r="Q36871" s="30"/>
    </row>
    <row r="36872" spans="17:17" x14ac:dyDescent="0.25">
      <c r="Q36872" s="30"/>
    </row>
    <row r="36873" spans="17:17" x14ac:dyDescent="0.25">
      <c r="Q36873" s="30"/>
    </row>
    <row r="36874" spans="17:17" x14ac:dyDescent="0.25">
      <c r="Q36874" s="30"/>
    </row>
    <row r="36875" spans="17:17" x14ac:dyDescent="0.25">
      <c r="Q36875" s="30"/>
    </row>
    <row r="36876" spans="17:17" x14ac:dyDescent="0.25">
      <c r="Q36876" s="30"/>
    </row>
    <row r="36877" spans="17:17" x14ac:dyDescent="0.25">
      <c r="Q36877" s="30"/>
    </row>
    <row r="36878" spans="17:17" x14ac:dyDescent="0.25">
      <c r="Q36878" s="30"/>
    </row>
    <row r="36879" spans="17:17" x14ac:dyDescent="0.25">
      <c r="Q36879" s="30"/>
    </row>
    <row r="36880" spans="17:17" x14ac:dyDescent="0.25">
      <c r="Q36880" s="30"/>
    </row>
    <row r="36881" spans="17:17" x14ac:dyDescent="0.25">
      <c r="Q36881" s="30"/>
    </row>
    <row r="36882" spans="17:17" x14ac:dyDescent="0.25">
      <c r="Q36882" s="30"/>
    </row>
    <row r="36883" spans="17:17" x14ac:dyDescent="0.25">
      <c r="Q36883" s="30"/>
    </row>
    <row r="36884" spans="17:17" x14ac:dyDescent="0.25">
      <c r="Q36884" s="30"/>
    </row>
    <row r="36885" spans="17:17" x14ac:dyDescent="0.25">
      <c r="Q36885" s="30"/>
    </row>
    <row r="36886" spans="17:17" x14ac:dyDescent="0.25">
      <c r="Q36886" s="30"/>
    </row>
    <row r="36887" spans="17:17" x14ac:dyDescent="0.25">
      <c r="Q36887" s="30"/>
    </row>
    <row r="36888" spans="17:17" x14ac:dyDescent="0.25">
      <c r="Q36888" s="30"/>
    </row>
    <row r="36889" spans="17:17" x14ac:dyDescent="0.25">
      <c r="Q36889" s="30"/>
    </row>
    <row r="36890" spans="17:17" x14ac:dyDescent="0.25">
      <c r="Q36890" s="30"/>
    </row>
    <row r="36891" spans="17:17" x14ac:dyDescent="0.25">
      <c r="Q36891" s="30"/>
    </row>
    <row r="36892" spans="17:17" x14ac:dyDescent="0.25">
      <c r="Q36892" s="30"/>
    </row>
    <row r="36893" spans="17:17" x14ac:dyDescent="0.25">
      <c r="Q36893" s="30"/>
    </row>
    <row r="36894" spans="17:17" x14ac:dyDescent="0.25">
      <c r="Q36894" s="30"/>
    </row>
    <row r="36895" spans="17:17" x14ac:dyDescent="0.25">
      <c r="Q36895" s="30"/>
    </row>
    <row r="36896" spans="17:17" x14ac:dyDescent="0.25">
      <c r="Q36896" s="30"/>
    </row>
    <row r="36897" spans="17:17" x14ac:dyDescent="0.25">
      <c r="Q36897" s="30"/>
    </row>
    <row r="36898" spans="17:17" x14ac:dyDescent="0.25">
      <c r="Q36898" s="30"/>
    </row>
    <row r="36899" spans="17:17" x14ac:dyDescent="0.25">
      <c r="Q36899" s="30"/>
    </row>
    <row r="36900" spans="17:17" x14ac:dyDescent="0.25">
      <c r="Q36900" s="30"/>
    </row>
    <row r="36901" spans="17:17" x14ac:dyDescent="0.25">
      <c r="Q36901" s="30"/>
    </row>
    <row r="36902" spans="17:17" x14ac:dyDescent="0.25">
      <c r="Q36902" s="30"/>
    </row>
    <row r="36903" spans="17:17" x14ac:dyDescent="0.25">
      <c r="Q36903" s="30"/>
    </row>
    <row r="36904" spans="17:17" x14ac:dyDescent="0.25">
      <c r="Q36904" s="30"/>
    </row>
    <row r="36905" spans="17:17" x14ac:dyDescent="0.25">
      <c r="Q36905" s="30"/>
    </row>
    <row r="36906" spans="17:17" x14ac:dyDescent="0.25">
      <c r="Q36906" s="30"/>
    </row>
    <row r="36907" spans="17:17" x14ac:dyDescent="0.25">
      <c r="Q36907" s="30"/>
    </row>
    <row r="36908" spans="17:17" x14ac:dyDescent="0.25">
      <c r="Q36908" s="30"/>
    </row>
    <row r="36909" spans="17:17" x14ac:dyDescent="0.25">
      <c r="Q36909" s="30"/>
    </row>
    <row r="36910" spans="17:17" x14ac:dyDescent="0.25">
      <c r="Q36910" s="30"/>
    </row>
    <row r="36911" spans="17:17" x14ac:dyDescent="0.25">
      <c r="Q36911" s="30"/>
    </row>
    <row r="36912" spans="17:17" x14ac:dyDescent="0.25">
      <c r="Q36912" s="30"/>
    </row>
    <row r="36913" spans="17:17" x14ac:dyDescent="0.25">
      <c r="Q36913" s="30"/>
    </row>
    <row r="36914" spans="17:17" x14ac:dyDescent="0.25">
      <c r="Q36914" s="30"/>
    </row>
    <row r="36915" spans="17:17" x14ac:dyDescent="0.25">
      <c r="Q36915" s="30"/>
    </row>
    <row r="36916" spans="17:17" x14ac:dyDescent="0.25">
      <c r="Q36916" s="30"/>
    </row>
    <row r="36917" spans="17:17" x14ac:dyDescent="0.25">
      <c r="Q36917" s="30"/>
    </row>
    <row r="36918" spans="17:17" x14ac:dyDescent="0.25">
      <c r="Q36918" s="30"/>
    </row>
    <row r="36919" spans="17:17" x14ac:dyDescent="0.25">
      <c r="Q36919" s="30"/>
    </row>
    <row r="36920" spans="17:17" x14ac:dyDescent="0.25">
      <c r="Q36920" s="30"/>
    </row>
    <row r="36921" spans="17:17" x14ac:dyDescent="0.25">
      <c r="Q36921" s="30"/>
    </row>
    <row r="36922" spans="17:17" x14ac:dyDescent="0.25">
      <c r="Q36922" s="30"/>
    </row>
    <row r="36923" spans="17:17" x14ac:dyDescent="0.25">
      <c r="Q36923" s="30"/>
    </row>
    <row r="36924" spans="17:17" x14ac:dyDescent="0.25">
      <c r="Q36924" s="30"/>
    </row>
    <row r="36925" spans="17:17" x14ac:dyDescent="0.25">
      <c r="Q36925" s="30"/>
    </row>
    <row r="36926" spans="17:17" x14ac:dyDescent="0.25">
      <c r="Q36926" s="30"/>
    </row>
    <row r="36927" spans="17:17" x14ac:dyDescent="0.25">
      <c r="Q36927" s="30"/>
    </row>
    <row r="36928" spans="17:17" x14ac:dyDescent="0.25">
      <c r="Q36928" s="30"/>
    </row>
    <row r="36929" spans="17:17" x14ac:dyDescent="0.25">
      <c r="Q36929" s="30"/>
    </row>
    <row r="36930" spans="17:17" x14ac:dyDescent="0.25">
      <c r="Q36930" s="30"/>
    </row>
    <row r="36931" spans="17:17" x14ac:dyDescent="0.25">
      <c r="Q36931" s="30"/>
    </row>
    <row r="36932" spans="17:17" x14ac:dyDescent="0.25">
      <c r="Q36932" s="30"/>
    </row>
    <row r="36933" spans="17:17" x14ac:dyDescent="0.25">
      <c r="Q36933" s="30"/>
    </row>
    <row r="36934" spans="17:17" x14ac:dyDescent="0.25">
      <c r="Q36934" s="30"/>
    </row>
    <row r="36935" spans="17:17" x14ac:dyDescent="0.25">
      <c r="Q36935" s="30"/>
    </row>
    <row r="36936" spans="17:17" x14ac:dyDescent="0.25">
      <c r="Q36936" s="30"/>
    </row>
    <row r="36937" spans="17:17" x14ac:dyDescent="0.25">
      <c r="Q36937" s="30"/>
    </row>
    <row r="36938" spans="17:17" x14ac:dyDescent="0.25">
      <c r="Q36938" s="30"/>
    </row>
    <row r="36939" spans="17:17" x14ac:dyDescent="0.25">
      <c r="Q36939" s="30"/>
    </row>
    <row r="36940" spans="17:17" x14ac:dyDescent="0.25">
      <c r="Q36940" s="30"/>
    </row>
    <row r="36941" spans="17:17" x14ac:dyDescent="0.25">
      <c r="Q36941" s="30"/>
    </row>
    <row r="36942" spans="17:17" x14ac:dyDescent="0.25">
      <c r="Q36942" s="30"/>
    </row>
    <row r="36943" spans="17:17" x14ac:dyDescent="0.25">
      <c r="Q36943" s="30"/>
    </row>
    <row r="36944" spans="17:17" x14ac:dyDescent="0.25">
      <c r="Q36944" s="30"/>
    </row>
    <row r="36945" spans="17:17" x14ac:dyDescent="0.25">
      <c r="Q36945" s="30"/>
    </row>
    <row r="36946" spans="17:17" x14ac:dyDescent="0.25">
      <c r="Q36946" s="30"/>
    </row>
    <row r="36947" spans="17:17" x14ac:dyDescent="0.25">
      <c r="Q36947" s="30"/>
    </row>
    <row r="36948" spans="17:17" x14ac:dyDescent="0.25">
      <c r="Q36948" s="30"/>
    </row>
    <row r="36949" spans="17:17" x14ac:dyDescent="0.25">
      <c r="Q36949" s="30"/>
    </row>
    <row r="36950" spans="17:17" x14ac:dyDescent="0.25">
      <c r="Q36950" s="30"/>
    </row>
    <row r="36951" spans="17:17" x14ac:dyDescent="0.25">
      <c r="Q36951" s="30"/>
    </row>
    <row r="36952" spans="17:17" x14ac:dyDescent="0.25">
      <c r="Q36952" s="30"/>
    </row>
    <row r="36953" spans="17:17" x14ac:dyDescent="0.25">
      <c r="Q36953" s="30"/>
    </row>
    <row r="36954" spans="17:17" x14ac:dyDescent="0.25">
      <c r="Q36954" s="30"/>
    </row>
    <row r="36955" spans="17:17" x14ac:dyDescent="0.25">
      <c r="Q36955" s="30"/>
    </row>
    <row r="36956" spans="17:17" x14ac:dyDescent="0.25">
      <c r="Q36956" s="30"/>
    </row>
    <row r="36957" spans="17:17" x14ac:dyDescent="0.25">
      <c r="Q36957" s="30"/>
    </row>
    <row r="36958" spans="17:17" x14ac:dyDescent="0.25">
      <c r="Q36958" s="30"/>
    </row>
    <row r="36959" spans="17:17" x14ac:dyDescent="0.25">
      <c r="Q36959" s="30"/>
    </row>
    <row r="36960" spans="17:17" x14ac:dyDescent="0.25">
      <c r="Q36960" s="30"/>
    </row>
    <row r="36961" spans="17:17" x14ac:dyDescent="0.25">
      <c r="Q36961" s="30"/>
    </row>
    <row r="36962" spans="17:17" x14ac:dyDescent="0.25">
      <c r="Q36962" s="30"/>
    </row>
    <row r="36963" spans="17:17" x14ac:dyDescent="0.25">
      <c r="Q36963" s="30"/>
    </row>
    <row r="36964" spans="17:17" x14ac:dyDescent="0.25">
      <c r="Q36964" s="30"/>
    </row>
    <row r="36965" spans="17:17" x14ac:dyDescent="0.25">
      <c r="Q36965" s="30"/>
    </row>
    <row r="36966" spans="17:17" x14ac:dyDescent="0.25">
      <c r="Q36966" s="30"/>
    </row>
    <row r="36967" spans="17:17" x14ac:dyDescent="0.25">
      <c r="Q36967" s="30"/>
    </row>
    <row r="36968" spans="17:17" x14ac:dyDescent="0.25">
      <c r="Q36968" s="30"/>
    </row>
    <row r="36969" spans="17:17" x14ac:dyDescent="0.25">
      <c r="Q36969" s="30"/>
    </row>
    <row r="36970" spans="17:17" x14ac:dyDescent="0.25">
      <c r="Q36970" s="30"/>
    </row>
    <row r="36971" spans="17:17" x14ac:dyDescent="0.25">
      <c r="Q36971" s="30"/>
    </row>
    <row r="36972" spans="17:17" x14ac:dyDescent="0.25">
      <c r="Q36972" s="30"/>
    </row>
    <row r="36973" spans="17:17" x14ac:dyDescent="0.25">
      <c r="Q36973" s="30"/>
    </row>
    <row r="36974" spans="17:17" x14ac:dyDescent="0.25">
      <c r="Q36974" s="30"/>
    </row>
    <row r="36975" spans="17:17" x14ac:dyDescent="0.25">
      <c r="Q36975" s="30"/>
    </row>
    <row r="36976" spans="17:17" x14ac:dyDescent="0.25">
      <c r="Q36976" s="30"/>
    </row>
    <row r="36977" spans="17:17" x14ac:dyDescent="0.25">
      <c r="Q36977" s="30"/>
    </row>
    <row r="36978" spans="17:17" x14ac:dyDescent="0.25">
      <c r="Q36978" s="30"/>
    </row>
    <row r="36979" spans="17:17" x14ac:dyDescent="0.25">
      <c r="Q36979" s="30"/>
    </row>
    <row r="36980" spans="17:17" x14ac:dyDescent="0.25">
      <c r="Q36980" s="30"/>
    </row>
    <row r="36981" spans="17:17" x14ac:dyDescent="0.25">
      <c r="Q36981" s="30"/>
    </row>
    <row r="36982" spans="17:17" x14ac:dyDescent="0.25">
      <c r="Q36982" s="30"/>
    </row>
    <row r="36983" spans="17:17" x14ac:dyDescent="0.25">
      <c r="Q36983" s="30"/>
    </row>
    <row r="36984" spans="17:17" x14ac:dyDescent="0.25">
      <c r="Q36984" s="30"/>
    </row>
    <row r="36985" spans="17:17" x14ac:dyDescent="0.25">
      <c r="Q36985" s="30"/>
    </row>
    <row r="36986" spans="17:17" x14ac:dyDescent="0.25">
      <c r="Q36986" s="30"/>
    </row>
    <row r="36987" spans="17:17" x14ac:dyDescent="0.25">
      <c r="Q36987" s="30"/>
    </row>
    <row r="36988" spans="17:17" x14ac:dyDescent="0.25">
      <c r="Q36988" s="30"/>
    </row>
    <row r="36989" spans="17:17" x14ac:dyDescent="0.25">
      <c r="Q36989" s="30"/>
    </row>
    <row r="36990" spans="17:17" x14ac:dyDescent="0.25">
      <c r="Q36990" s="30"/>
    </row>
    <row r="36991" spans="17:17" x14ac:dyDescent="0.25">
      <c r="Q36991" s="30"/>
    </row>
    <row r="36992" spans="17:17" x14ac:dyDescent="0.25">
      <c r="Q36992" s="30"/>
    </row>
    <row r="36993" spans="17:17" x14ac:dyDescent="0.25">
      <c r="Q36993" s="30"/>
    </row>
    <row r="36994" spans="17:17" x14ac:dyDescent="0.25">
      <c r="Q36994" s="30"/>
    </row>
    <row r="36995" spans="17:17" x14ac:dyDescent="0.25">
      <c r="Q36995" s="30"/>
    </row>
    <row r="36996" spans="17:17" x14ac:dyDescent="0.25">
      <c r="Q36996" s="30"/>
    </row>
    <row r="36997" spans="17:17" x14ac:dyDescent="0.25">
      <c r="Q36997" s="30"/>
    </row>
    <row r="36998" spans="17:17" x14ac:dyDescent="0.25">
      <c r="Q36998" s="30"/>
    </row>
    <row r="36999" spans="17:17" x14ac:dyDescent="0.25">
      <c r="Q36999" s="30"/>
    </row>
    <row r="37000" spans="17:17" x14ac:dyDescent="0.25">
      <c r="Q37000" s="30"/>
    </row>
    <row r="37001" spans="17:17" x14ac:dyDescent="0.25">
      <c r="Q37001" s="30"/>
    </row>
    <row r="37002" spans="17:17" x14ac:dyDescent="0.25">
      <c r="Q37002" s="30"/>
    </row>
    <row r="37003" spans="17:17" x14ac:dyDescent="0.25">
      <c r="Q37003" s="30"/>
    </row>
    <row r="37004" spans="17:17" x14ac:dyDescent="0.25">
      <c r="Q37004" s="30"/>
    </row>
    <row r="37005" spans="17:17" x14ac:dyDescent="0.25">
      <c r="Q37005" s="30"/>
    </row>
    <row r="37006" spans="17:17" x14ac:dyDescent="0.25">
      <c r="Q37006" s="30"/>
    </row>
    <row r="37007" spans="17:17" x14ac:dyDescent="0.25">
      <c r="Q37007" s="30"/>
    </row>
    <row r="37008" spans="17:17" x14ac:dyDescent="0.25">
      <c r="Q37008" s="30"/>
    </row>
    <row r="37009" spans="17:17" x14ac:dyDescent="0.25">
      <c r="Q37009" s="30"/>
    </row>
    <row r="37010" spans="17:17" x14ac:dyDescent="0.25">
      <c r="Q37010" s="30"/>
    </row>
    <row r="37011" spans="17:17" x14ac:dyDescent="0.25">
      <c r="Q37011" s="30"/>
    </row>
    <row r="37012" spans="17:17" x14ac:dyDescent="0.25">
      <c r="Q37012" s="30"/>
    </row>
    <row r="37013" spans="17:17" x14ac:dyDescent="0.25">
      <c r="Q37013" s="30"/>
    </row>
    <row r="37014" spans="17:17" x14ac:dyDescent="0.25">
      <c r="Q37014" s="30"/>
    </row>
    <row r="37015" spans="17:17" x14ac:dyDescent="0.25">
      <c r="Q37015" s="30"/>
    </row>
    <row r="37016" spans="17:17" x14ac:dyDescent="0.25">
      <c r="Q37016" s="30"/>
    </row>
    <row r="37017" spans="17:17" x14ac:dyDescent="0.25">
      <c r="Q37017" s="30"/>
    </row>
    <row r="37018" spans="17:17" x14ac:dyDescent="0.25">
      <c r="Q37018" s="30"/>
    </row>
    <row r="37019" spans="17:17" x14ac:dyDescent="0.25">
      <c r="Q37019" s="30"/>
    </row>
    <row r="37020" spans="17:17" x14ac:dyDescent="0.25">
      <c r="Q37020" s="30"/>
    </row>
    <row r="37021" spans="17:17" x14ac:dyDescent="0.25">
      <c r="Q37021" s="30"/>
    </row>
    <row r="37022" spans="17:17" x14ac:dyDescent="0.25">
      <c r="Q37022" s="30"/>
    </row>
    <row r="37023" spans="17:17" x14ac:dyDescent="0.25">
      <c r="Q37023" s="30"/>
    </row>
    <row r="37024" spans="17:17" x14ac:dyDescent="0.25">
      <c r="Q37024" s="30"/>
    </row>
    <row r="37025" spans="17:17" x14ac:dyDescent="0.25">
      <c r="Q37025" s="30"/>
    </row>
    <row r="37026" spans="17:17" x14ac:dyDescent="0.25">
      <c r="Q37026" s="30"/>
    </row>
    <row r="37027" spans="17:17" x14ac:dyDescent="0.25">
      <c r="Q37027" s="30"/>
    </row>
    <row r="37028" spans="17:17" x14ac:dyDescent="0.25">
      <c r="Q37028" s="30"/>
    </row>
    <row r="37029" spans="17:17" x14ac:dyDescent="0.25">
      <c r="Q37029" s="30"/>
    </row>
    <row r="37030" spans="17:17" x14ac:dyDescent="0.25">
      <c r="Q37030" s="30"/>
    </row>
    <row r="37031" spans="17:17" x14ac:dyDescent="0.25">
      <c r="Q37031" s="30"/>
    </row>
    <row r="37032" spans="17:17" x14ac:dyDescent="0.25">
      <c r="Q37032" s="30"/>
    </row>
    <row r="37033" spans="17:17" x14ac:dyDescent="0.25">
      <c r="Q37033" s="30"/>
    </row>
    <row r="37034" spans="17:17" x14ac:dyDescent="0.25">
      <c r="Q37034" s="30"/>
    </row>
    <row r="37035" spans="17:17" x14ac:dyDescent="0.25">
      <c r="Q37035" s="30"/>
    </row>
    <row r="37036" spans="17:17" x14ac:dyDescent="0.25">
      <c r="Q37036" s="30"/>
    </row>
    <row r="37037" spans="17:17" x14ac:dyDescent="0.25">
      <c r="Q37037" s="30"/>
    </row>
    <row r="37038" spans="17:17" x14ac:dyDescent="0.25">
      <c r="Q37038" s="30"/>
    </row>
    <row r="37039" spans="17:17" x14ac:dyDescent="0.25">
      <c r="Q37039" s="30"/>
    </row>
    <row r="37040" spans="17:17" x14ac:dyDescent="0.25">
      <c r="Q37040" s="30"/>
    </row>
    <row r="37041" spans="17:17" x14ac:dyDescent="0.25">
      <c r="Q37041" s="30"/>
    </row>
    <row r="37042" spans="17:17" x14ac:dyDescent="0.25">
      <c r="Q37042" s="30"/>
    </row>
    <row r="37043" spans="17:17" x14ac:dyDescent="0.25">
      <c r="Q37043" s="30"/>
    </row>
    <row r="37044" spans="17:17" x14ac:dyDescent="0.25">
      <c r="Q37044" s="30"/>
    </row>
    <row r="37045" spans="17:17" x14ac:dyDescent="0.25">
      <c r="Q37045" s="30"/>
    </row>
    <row r="37046" spans="17:17" x14ac:dyDescent="0.25">
      <c r="Q37046" s="30"/>
    </row>
    <row r="37047" spans="17:17" x14ac:dyDescent="0.25">
      <c r="Q37047" s="30"/>
    </row>
    <row r="37048" spans="17:17" x14ac:dyDescent="0.25">
      <c r="Q37048" s="30"/>
    </row>
    <row r="37049" spans="17:17" x14ac:dyDescent="0.25">
      <c r="Q37049" s="30"/>
    </row>
    <row r="37050" spans="17:17" x14ac:dyDescent="0.25">
      <c r="Q37050" s="30"/>
    </row>
    <row r="37051" spans="17:17" x14ac:dyDescent="0.25">
      <c r="Q37051" s="30"/>
    </row>
    <row r="37052" spans="17:17" x14ac:dyDescent="0.25">
      <c r="Q37052" s="30"/>
    </row>
    <row r="37053" spans="17:17" x14ac:dyDescent="0.25">
      <c r="Q37053" s="30"/>
    </row>
    <row r="37054" spans="17:17" x14ac:dyDescent="0.25">
      <c r="Q37054" s="30"/>
    </row>
    <row r="37055" spans="17:17" x14ac:dyDescent="0.25">
      <c r="Q37055" s="30"/>
    </row>
    <row r="37056" spans="17:17" x14ac:dyDescent="0.25">
      <c r="Q37056" s="30"/>
    </row>
    <row r="37057" spans="17:17" x14ac:dyDescent="0.25">
      <c r="Q37057" s="30"/>
    </row>
    <row r="37058" spans="17:17" x14ac:dyDescent="0.25">
      <c r="Q37058" s="30"/>
    </row>
    <row r="37059" spans="17:17" x14ac:dyDescent="0.25">
      <c r="Q37059" s="30"/>
    </row>
    <row r="37060" spans="17:17" x14ac:dyDescent="0.25">
      <c r="Q37060" s="30"/>
    </row>
    <row r="37061" spans="17:17" x14ac:dyDescent="0.25">
      <c r="Q37061" s="30"/>
    </row>
    <row r="37062" spans="17:17" x14ac:dyDescent="0.25">
      <c r="Q37062" s="30"/>
    </row>
    <row r="37063" spans="17:17" x14ac:dyDescent="0.25">
      <c r="Q37063" s="30"/>
    </row>
    <row r="37064" spans="17:17" x14ac:dyDescent="0.25">
      <c r="Q37064" s="30"/>
    </row>
    <row r="37065" spans="17:17" x14ac:dyDescent="0.25">
      <c r="Q37065" s="30"/>
    </row>
    <row r="37066" spans="17:17" x14ac:dyDescent="0.25">
      <c r="Q37066" s="30"/>
    </row>
    <row r="37067" spans="17:17" x14ac:dyDescent="0.25">
      <c r="Q37067" s="30"/>
    </row>
    <row r="37068" spans="17:17" x14ac:dyDescent="0.25">
      <c r="Q37068" s="30"/>
    </row>
    <row r="37069" spans="17:17" x14ac:dyDescent="0.25">
      <c r="Q37069" s="30"/>
    </row>
    <row r="37070" spans="17:17" x14ac:dyDescent="0.25">
      <c r="Q37070" s="30"/>
    </row>
    <row r="37071" spans="17:17" x14ac:dyDescent="0.25">
      <c r="Q37071" s="30"/>
    </row>
    <row r="37072" spans="17:17" x14ac:dyDescent="0.25">
      <c r="Q37072" s="30"/>
    </row>
    <row r="37073" spans="17:17" x14ac:dyDescent="0.25">
      <c r="Q37073" s="30"/>
    </row>
    <row r="37074" spans="17:17" x14ac:dyDescent="0.25">
      <c r="Q37074" s="30"/>
    </row>
    <row r="37075" spans="17:17" x14ac:dyDescent="0.25">
      <c r="Q37075" s="30"/>
    </row>
    <row r="37076" spans="17:17" x14ac:dyDescent="0.25">
      <c r="Q37076" s="30"/>
    </row>
    <row r="37077" spans="17:17" x14ac:dyDescent="0.25">
      <c r="Q37077" s="30"/>
    </row>
    <row r="37078" spans="17:17" x14ac:dyDescent="0.25">
      <c r="Q37078" s="30"/>
    </row>
    <row r="37079" spans="17:17" x14ac:dyDescent="0.25">
      <c r="Q37079" s="30"/>
    </row>
    <row r="37080" spans="17:17" x14ac:dyDescent="0.25">
      <c r="Q37080" s="30"/>
    </row>
    <row r="37081" spans="17:17" x14ac:dyDescent="0.25">
      <c r="Q37081" s="30"/>
    </row>
    <row r="37082" spans="17:17" x14ac:dyDescent="0.25">
      <c r="Q37082" s="30"/>
    </row>
    <row r="37083" spans="17:17" x14ac:dyDescent="0.25">
      <c r="Q37083" s="30"/>
    </row>
    <row r="37084" spans="17:17" x14ac:dyDescent="0.25">
      <c r="Q37084" s="30"/>
    </row>
    <row r="37085" spans="17:17" x14ac:dyDescent="0.25">
      <c r="Q37085" s="30"/>
    </row>
    <row r="37086" spans="17:17" x14ac:dyDescent="0.25">
      <c r="Q37086" s="30"/>
    </row>
    <row r="37087" spans="17:17" x14ac:dyDescent="0.25">
      <c r="Q37087" s="30"/>
    </row>
    <row r="37088" spans="17:17" x14ac:dyDescent="0.25">
      <c r="Q37088" s="30"/>
    </row>
    <row r="37089" spans="17:17" x14ac:dyDescent="0.25">
      <c r="Q37089" s="30"/>
    </row>
    <row r="37090" spans="17:17" x14ac:dyDescent="0.25">
      <c r="Q37090" s="30"/>
    </row>
    <row r="37091" spans="17:17" x14ac:dyDescent="0.25">
      <c r="Q37091" s="30"/>
    </row>
    <row r="37092" spans="17:17" x14ac:dyDescent="0.25">
      <c r="Q37092" s="30"/>
    </row>
    <row r="37093" spans="17:17" x14ac:dyDescent="0.25">
      <c r="Q37093" s="30"/>
    </row>
    <row r="37094" spans="17:17" x14ac:dyDescent="0.25">
      <c r="Q37094" s="30"/>
    </row>
    <row r="37095" spans="17:17" x14ac:dyDescent="0.25">
      <c r="Q37095" s="30"/>
    </row>
    <row r="37096" spans="17:17" x14ac:dyDescent="0.25">
      <c r="Q37096" s="30"/>
    </row>
    <row r="37097" spans="17:17" x14ac:dyDescent="0.25">
      <c r="Q37097" s="30"/>
    </row>
    <row r="37098" spans="17:17" x14ac:dyDescent="0.25">
      <c r="Q37098" s="30"/>
    </row>
    <row r="37099" spans="17:17" x14ac:dyDescent="0.25">
      <c r="Q37099" s="30"/>
    </row>
    <row r="37100" spans="17:17" x14ac:dyDescent="0.25">
      <c r="Q37100" s="30"/>
    </row>
    <row r="37101" spans="17:17" x14ac:dyDescent="0.25">
      <c r="Q37101" s="30"/>
    </row>
    <row r="37102" spans="17:17" x14ac:dyDescent="0.25">
      <c r="Q37102" s="30"/>
    </row>
    <row r="37103" spans="17:17" x14ac:dyDescent="0.25">
      <c r="Q37103" s="30"/>
    </row>
    <row r="37104" spans="17:17" x14ac:dyDescent="0.25">
      <c r="Q37104" s="30"/>
    </row>
    <row r="37105" spans="17:17" x14ac:dyDescent="0.25">
      <c r="Q37105" s="30"/>
    </row>
    <row r="37106" spans="17:17" x14ac:dyDescent="0.25">
      <c r="Q37106" s="30"/>
    </row>
    <row r="37107" spans="17:17" x14ac:dyDescent="0.25">
      <c r="Q37107" s="30"/>
    </row>
    <row r="37108" spans="17:17" x14ac:dyDescent="0.25">
      <c r="Q37108" s="30"/>
    </row>
    <row r="37109" spans="17:17" x14ac:dyDescent="0.25">
      <c r="Q37109" s="30"/>
    </row>
    <row r="37110" spans="17:17" x14ac:dyDescent="0.25">
      <c r="Q37110" s="30"/>
    </row>
    <row r="37111" spans="17:17" x14ac:dyDescent="0.25">
      <c r="Q37111" s="30"/>
    </row>
    <row r="37112" spans="17:17" x14ac:dyDescent="0.25">
      <c r="Q37112" s="30"/>
    </row>
    <row r="37113" spans="17:17" x14ac:dyDescent="0.25">
      <c r="Q37113" s="30"/>
    </row>
    <row r="37114" spans="17:17" x14ac:dyDescent="0.25">
      <c r="Q37114" s="30"/>
    </row>
    <row r="37115" spans="17:17" x14ac:dyDescent="0.25">
      <c r="Q37115" s="30"/>
    </row>
    <row r="37116" spans="17:17" x14ac:dyDescent="0.25">
      <c r="Q37116" s="30"/>
    </row>
    <row r="37117" spans="17:17" x14ac:dyDescent="0.25">
      <c r="Q37117" s="30"/>
    </row>
    <row r="37118" spans="17:17" x14ac:dyDescent="0.25">
      <c r="Q37118" s="30"/>
    </row>
    <row r="37119" spans="17:17" x14ac:dyDescent="0.25">
      <c r="Q37119" s="30"/>
    </row>
    <row r="37120" spans="17:17" x14ac:dyDescent="0.25">
      <c r="Q37120" s="30"/>
    </row>
    <row r="37121" spans="17:17" x14ac:dyDescent="0.25">
      <c r="Q37121" s="30"/>
    </row>
    <row r="37122" spans="17:17" x14ac:dyDescent="0.25">
      <c r="Q37122" s="30"/>
    </row>
    <row r="37123" spans="17:17" x14ac:dyDescent="0.25">
      <c r="Q37123" s="30"/>
    </row>
    <row r="37124" spans="17:17" x14ac:dyDescent="0.25">
      <c r="Q37124" s="30"/>
    </row>
    <row r="37125" spans="17:17" x14ac:dyDescent="0.25">
      <c r="Q37125" s="30"/>
    </row>
    <row r="37126" spans="17:17" x14ac:dyDescent="0.25">
      <c r="Q37126" s="30"/>
    </row>
    <row r="37127" spans="17:17" x14ac:dyDescent="0.25">
      <c r="Q37127" s="30"/>
    </row>
    <row r="37128" spans="17:17" x14ac:dyDescent="0.25">
      <c r="Q37128" s="30"/>
    </row>
    <row r="37129" spans="17:17" x14ac:dyDescent="0.25">
      <c r="Q37129" s="30"/>
    </row>
    <row r="37130" spans="17:17" x14ac:dyDescent="0.25">
      <c r="Q37130" s="30"/>
    </row>
    <row r="37131" spans="17:17" x14ac:dyDescent="0.25">
      <c r="Q37131" s="30"/>
    </row>
    <row r="37132" spans="17:17" x14ac:dyDescent="0.25">
      <c r="Q37132" s="30"/>
    </row>
    <row r="37133" spans="17:17" x14ac:dyDescent="0.25">
      <c r="Q37133" s="30"/>
    </row>
    <row r="37134" spans="17:17" x14ac:dyDescent="0.25">
      <c r="Q37134" s="30"/>
    </row>
    <row r="37135" spans="17:17" x14ac:dyDescent="0.25">
      <c r="Q37135" s="30"/>
    </row>
    <row r="37136" spans="17:17" x14ac:dyDescent="0.25">
      <c r="Q37136" s="30"/>
    </row>
    <row r="37137" spans="17:17" x14ac:dyDescent="0.25">
      <c r="Q37137" s="30"/>
    </row>
    <row r="37138" spans="17:17" x14ac:dyDescent="0.25">
      <c r="Q37138" s="30"/>
    </row>
    <row r="37139" spans="17:17" x14ac:dyDescent="0.25">
      <c r="Q37139" s="30"/>
    </row>
    <row r="37140" spans="17:17" x14ac:dyDescent="0.25">
      <c r="Q37140" s="30"/>
    </row>
    <row r="37141" spans="17:17" x14ac:dyDescent="0.25">
      <c r="Q37141" s="30"/>
    </row>
    <row r="37142" spans="17:17" x14ac:dyDescent="0.25">
      <c r="Q37142" s="30"/>
    </row>
    <row r="37143" spans="17:17" x14ac:dyDescent="0.25">
      <c r="Q37143" s="30"/>
    </row>
    <row r="37144" spans="17:17" x14ac:dyDescent="0.25">
      <c r="Q37144" s="30"/>
    </row>
    <row r="37145" spans="17:17" x14ac:dyDescent="0.25">
      <c r="Q37145" s="30"/>
    </row>
    <row r="37146" spans="17:17" x14ac:dyDescent="0.25">
      <c r="Q37146" s="30"/>
    </row>
    <row r="37147" spans="17:17" x14ac:dyDescent="0.25">
      <c r="Q37147" s="30"/>
    </row>
    <row r="37148" spans="17:17" x14ac:dyDescent="0.25">
      <c r="Q37148" s="30"/>
    </row>
    <row r="37149" spans="17:17" x14ac:dyDescent="0.25">
      <c r="Q37149" s="30"/>
    </row>
    <row r="37150" spans="17:17" x14ac:dyDescent="0.25">
      <c r="Q37150" s="30"/>
    </row>
    <row r="37151" spans="17:17" x14ac:dyDescent="0.25">
      <c r="Q37151" s="30"/>
    </row>
    <row r="37152" spans="17:17" x14ac:dyDescent="0.25">
      <c r="Q37152" s="30"/>
    </row>
    <row r="37153" spans="17:17" x14ac:dyDescent="0.25">
      <c r="Q37153" s="30"/>
    </row>
    <row r="37154" spans="17:17" x14ac:dyDescent="0.25">
      <c r="Q37154" s="30"/>
    </row>
    <row r="37155" spans="17:17" x14ac:dyDescent="0.25">
      <c r="Q37155" s="30"/>
    </row>
    <row r="37156" spans="17:17" x14ac:dyDescent="0.25">
      <c r="Q37156" s="30"/>
    </row>
    <row r="37157" spans="17:17" x14ac:dyDescent="0.25">
      <c r="Q37157" s="30"/>
    </row>
    <row r="37158" spans="17:17" x14ac:dyDescent="0.25">
      <c r="Q37158" s="30"/>
    </row>
    <row r="37159" spans="17:17" x14ac:dyDescent="0.25">
      <c r="Q37159" s="30"/>
    </row>
    <row r="37160" spans="17:17" x14ac:dyDescent="0.25">
      <c r="Q37160" s="30"/>
    </row>
    <row r="37161" spans="17:17" x14ac:dyDescent="0.25">
      <c r="Q37161" s="30"/>
    </row>
    <row r="37162" spans="17:17" x14ac:dyDescent="0.25">
      <c r="Q37162" s="30"/>
    </row>
    <row r="37163" spans="17:17" x14ac:dyDescent="0.25">
      <c r="Q37163" s="30"/>
    </row>
    <row r="37164" spans="17:17" x14ac:dyDescent="0.25">
      <c r="Q37164" s="30"/>
    </row>
    <row r="37165" spans="17:17" x14ac:dyDescent="0.25">
      <c r="Q37165" s="30"/>
    </row>
    <row r="37166" spans="17:17" x14ac:dyDescent="0.25">
      <c r="Q37166" s="30"/>
    </row>
    <row r="37167" spans="17:17" x14ac:dyDescent="0.25">
      <c r="Q37167" s="30"/>
    </row>
    <row r="37168" spans="17:17" x14ac:dyDescent="0.25">
      <c r="Q37168" s="30"/>
    </row>
    <row r="37169" spans="17:17" x14ac:dyDescent="0.25">
      <c r="Q37169" s="30"/>
    </row>
    <row r="37170" spans="17:17" x14ac:dyDescent="0.25">
      <c r="Q37170" s="30"/>
    </row>
    <row r="37171" spans="17:17" x14ac:dyDescent="0.25">
      <c r="Q37171" s="30"/>
    </row>
    <row r="37172" spans="17:17" x14ac:dyDescent="0.25">
      <c r="Q37172" s="30"/>
    </row>
    <row r="37173" spans="17:17" x14ac:dyDescent="0.25">
      <c r="Q37173" s="30"/>
    </row>
    <row r="37174" spans="17:17" x14ac:dyDescent="0.25">
      <c r="Q37174" s="30"/>
    </row>
    <row r="37175" spans="17:17" x14ac:dyDescent="0.25">
      <c r="Q37175" s="30"/>
    </row>
    <row r="37176" spans="17:17" x14ac:dyDescent="0.25">
      <c r="Q37176" s="30"/>
    </row>
    <row r="37177" spans="17:17" x14ac:dyDescent="0.25">
      <c r="Q37177" s="30"/>
    </row>
    <row r="37178" spans="17:17" x14ac:dyDescent="0.25">
      <c r="Q37178" s="30"/>
    </row>
    <row r="37179" spans="17:17" x14ac:dyDescent="0.25">
      <c r="Q37179" s="30"/>
    </row>
    <row r="37180" spans="17:17" x14ac:dyDescent="0.25">
      <c r="Q37180" s="30"/>
    </row>
    <row r="37181" spans="17:17" x14ac:dyDescent="0.25">
      <c r="Q37181" s="30"/>
    </row>
    <row r="37182" spans="17:17" x14ac:dyDescent="0.25">
      <c r="Q37182" s="30"/>
    </row>
    <row r="37183" spans="17:17" x14ac:dyDescent="0.25">
      <c r="Q37183" s="30"/>
    </row>
    <row r="37184" spans="17:17" x14ac:dyDescent="0.25">
      <c r="Q37184" s="30"/>
    </row>
    <row r="37185" spans="17:17" x14ac:dyDescent="0.25">
      <c r="Q37185" s="30"/>
    </row>
    <row r="37186" spans="17:17" x14ac:dyDescent="0.25">
      <c r="Q37186" s="30"/>
    </row>
    <row r="37187" spans="17:17" x14ac:dyDescent="0.25">
      <c r="Q37187" s="30"/>
    </row>
    <row r="37188" spans="17:17" x14ac:dyDescent="0.25">
      <c r="Q37188" s="30"/>
    </row>
    <row r="37189" spans="17:17" x14ac:dyDescent="0.25">
      <c r="Q37189" s="30"/>
    </row>
    <row r="37190" spans="17:17" x14ac:dyDescent="0.25">
      <c r="Q37190" s="30"/>
    </row>
    <row r="37191" spans="17:17" x14ac:dyDescent="0.25">
      <c r="Q37191" s="30"/>
    </row>
    <row r="37192" spans="17:17" x14ac:dyDescent="0.25">
      <c r="Q37192" s="30"/>
    </row>
    <row r="37193" spans="17:17" x14ac:dyDescent="0.25">
      <c r="Q37193" s="30"/>
    </row>
    <row r="37194" spans="17:17" x14ac:dyDescent="0.25">
      <c r="Q37194" s="30"/>
    </row>
    <row r="37195" spans="17:17" x14ac:dyDescent="0.25">
      <c r="Q37195" s="30"/>
    </row>
    <row r="37196" spans="17:17" x14ac:dyDescent="0.25">
      <c r="Q37196" s="30"/>
    </row>
    <row r="37197" spans="17:17" x14ac:dyDescent="0.25">
      <c r="Q37197" s="30"/>
    </row>
    <row r="37198" spans="17:17" x14ac:dyDescent="0.25">
      <c r="Q37198" s="30"/>
    </row>
    <row r="37199" spans="17:17" x14ac:dyDescent="0.25">
      <c r="Q37199" s="30"/>
    </row>
    <row r="37200" spans="17:17" x14ac:dyDescent="0.25">
      <c r="Q37200" s="30"/>
    </row>
    <row r="37201" spans="17:17" x14ac:dyDescent="0.25">
      <c r="Q37201" s="30"/>
    </row>
    <row r="37202" spans="17:17" x14ac:dyDescent="0.25">
      <c r="Q37202" s="30"/>
    </row>
    <row r="37203" spans="17:17" x14ac:dyDescent="0.25">
      <c r="Q37203" s="30"/>
    </row>
    <row r="37204" spans="17:17" x14ac:dyDescent="0.25">
      <c r="Q37204" s="30"/>
    </row>
    <row r="37205" spans="17:17" x14ac:dyDescent="0.25">
      <c r="Q37205" s="30"/>
    </row>
    <row r="37206" spans="17:17" x14ac:dyDescent="0.25">
      <c r="Q37206" s="30"/>
    </row>
    <row r="37207" spans="17:17" x14ac:dyDescent="0.25">
      <c r="Q37207" s="30"/>
    </row>
    <row r="37208" spans="17:17" x14ac:dyDescent="0.25">
      <c r="Q37208" s="30"/>
    </row>
    <row r="37209" spans="17:17" x14ac:dyDescent="0.25">
      <c r="Q37209" s="30"/>
    </row>
    <row r="37210" spans="17:17" x14ac:dyDescent="0.25">
      <c r="Q37210" s="30"/>
    </row>
    <row r="37211" spans="17:17" x14ac:dyDescent="0.25">
      <c r="Q37211" s="30"/>
    </row>
    <row r="37212" spans="17:17" x14ac:dyDescent="0.25">
      <c r="Q37212" s="30"/>
    </row>
    <row r="37213" spans="17:17" x14ac:dyDescent="0.25">
      <c r="Q37213" s="30"/>
    </row>
    <row r="37214" spans="17:17" x14ac:dyDescent="0.25">
      <c r="Q37214" s="30"/>
    </row>
    <row r="37215" spans="17:17" x14ac:dyDescent="0.25">
      <c r="Q37215" s="30"/>
    </row>
    <row r="37216" spans="17:17" x14ac:dyDescent="0.25">
      <c r="Q37216" s="30"/>
    </row>
    <row r="37217" spans="17:17" x14ac:dyDescent="0.25">
      <c r="Q37217" s="30"/>
    </row>
    <row r="37218" spans="17:17" x14ac:dyDescent="0.25">
      <c r="Q37218" s="30"/>
    </row>
    <row r="37219" spans="17:17" x14ac:dyDescent="0.25">
      <c r="Q37219" s="30"/>
    </row>
    <row r="37220" spans="17:17" x14ac:dyDescent="0.25">
      <c r="Q37220" s="30"/>
    </row>
    <row r="37221" spans="17:17" x14ac:dyDescent="0.25">
      <c r="Q37221" s="30"/>
    </row>
    <row r="37222" spans="17:17" x14ac:dyDescent="0.25">
      <c r="Q37222" s="30"/>
    </row>
    <row r="37223" spans="17:17" x14ac:dyDescent="0.25">
      <c r="Q37223" s="30"/>
    </row>
    <row r="37224" spans="17:17" x14ac:dyDescent="0.25">
      <c r="Q37224" s="30"/>
    </row>
    <row r="37225" spans="17:17" x14ac:dyDescent="0.25">
      <c r="Q37225" s="30"/>
    </row>
    <row r="37226" spans="17:17" x14ac:dyDescent="0.25">
      <c r="Q37226" s="30"/>
    </row>
    <row r="37227" spans="17:17" x14ac:dyDescent="0.25">
      <c r="Q37227" s="30"/>
    </row>
    <row r="37228" spans="17:17" x14ac:dyDescent="0.25">
      <c r="Q37228" s="30"/>
    </row>
    <row r="37229" spans="17:17" x14ac:dyDescent="0.25">
      <c r="Q37229" s="30"/>
    </row>
    <row r="37230" spans="17:17" x14ac:dyDescent="0.25">
      <c r="Q37230" s="30"/>
    </row>
    <row r="37231" spans="17:17" x14ac:dyDescent="0.25">
      <c r="Q37231" s="30"/>
    </row>
    <row r="37232" spans="17:17" x14ac:dyDescent="0.25">
      <c r="Q37232" s="30"/>
    </row>
    <row r="37233" spans="17:17" x14ac:dyDescent="0.25">
      <c r="Q37233" s="30"/>
    </row>
    <row r="37234" spans="17:17" x14ac:dyDescent="0.25">
      <c r="Q37234" s="30"/>
    </row>
    <row r="37235" spans="17:17" x14ac:dyDescent="0.25">
      <c r="Q37235" s="30"/>
    </row>
    <row r="37236" spans="17:17" x14ac:dyDescent="0.25">
      <c r="Q37236" s="30"/>
    </row>
    <row r="37237" spans="17:17" x14ac:dyDescent="0.25">
      <c r="Q37237" s="30"/>
    </row>
    <row r="37238" spans="17:17" x14ac:dyDescent="0.25">
      <c r="Q37238" s="30"/>
    </row>
    <row r="37239" spans="17:17" x14ac:dyDescent="0.25">
      <c r="Q37239" s="30"/>
    </row>
    <row r="37240" spans="17:17" x14ac:dyDescent="0.25">
      <c r="Q37240" s="30"/>
    </row>
    <row r="37241" spans="17:17" x14ac:dyDescent="0.25">
      <c r="Q37241" s="30"/>
    </row>
    <row r="37242" spans="17:17" x14ac:dyDescent="0.25">
      <c r="Q37242" s="30"/>
    </row>
    <row r="37243" spans="17:17" x14ac:dyDescent="0.25">
      <c r="Q37243" s="30"/>
    </row>
    <row r="37244" spans="17:17" x14ac:dyDescent="0.25">
      <c r="Q37244" s="30"/>
    </row>
    <row r="37245" spans="17:17" x14ac:dyDescent="0.25">
      <c r="Q37245" s="30"/>
    </row>
    <row r="37246" spans="17:17" x14ac:dyDescent="0.25">
      <c r="Q37246" s="30"/>
    </row>
    <row r="37247" spans="17:17" x14ac:dyDescent="0.25">
      <c r="Q37247" s="30"/>
    </row>
    <row r="37248" spans="17:17" x14ac:dyDescent="0.25">
      <c r="Q37248" s="30"/>
    </row>
    <row r="37249" spans="17:17" x14ac:dyDescent="0.25">
      <c r="Q37249" s="30"/>
    </row>
    <row r="37250" spans="17:17" x14ac:dyDescent="0.25">
      <c r="Q37250" s="30"/>
    </row>
    <row r="37251" spans="17:17" x14ac:dyDescent="0.25">
      <c r="Q37251" s="30"/>
    </row>
    <row r="37252" spans="17:17" x14ac:dyDescent="0.25">
      <c r="Q37252" s="30"/>
    </row>
    <row r="37253" spans="17:17" x14ac:dyDescent="0.25">
      <c r="Q37253" s="30"/>
    </row>
    <row r="37254" spans="17:17" x14ac:dyDescent="0.25">
      <c r="Q37254" s="30"/>
    </row>
    <row r="37255" spans="17:17" x14ac:dyDescent="0.25">
      <c r="Q37255" s="30"/>
    </row>
    <row r="37256" spans="17:17" x14ac:dyDescent="0.25">
      <c r="Q37256" s="30"/>
    </row>
    <row r="37257" spans="17:17" x14ac:dyDescent="0.25">
      <c r="Q37257" s="30"/>
    </row>
    <row r="37258" spans="17:17" x14ac:dyDescent="0.25">
      <c r="Q37258" s="30"/>
    </row>
    <row r="37259" spans="17:17" x14ac:dyDescent="0.25">
      <c r="Q37259" s="30"/>
    </row>
    <row r="37260" spans="17:17" x14ac:dyDescent="0.25">
      <c r="Q37260" s="30"/>
    </row>
    <row r="37261" spans="17:17" x14ac:dyDescent="0.25">
      <c r="Q37261" s="30"/>
    </row>
    <row r="37262" spans="17:17" x14ac:dyDescent="0.25">
      <c r="Q37262" s="30"/>
    </row>
    <row r="37263" spans="17:17" x14ac:dyDescent="0.25">
      <c r="Q37263" s="30"/>
    </row>
    <row r="37264" spans="17:17" x14ac:dyDescent="0.25">
      <c r="Q37264" s="30"/>
    </row>
    <row r="37265" spans="17:17" x14ac:dyDescent="0.25">
      <c r="Q37265" s="30"/>
    </row>
    <row r="37266" spans="17:17" x14ac:dyDescent="0.25">
      <c r="Q37266" s="30"/>
    </row>
    <row r="37267" spans="17:17" x14ac:dyDescent="0.25">
      <c r="Q37267" s="30"/>
    </row>
    <row r="37268" spans="17:17" x14ac:dyDescent="0.25">
      <c r="Q37268" s="30"/>
    </row>
    <row r="37269" spans="17:17" x14ac:dyDescent="0.25">
      <c r="Q37269" s="30"/>
    </row>
    <row r="37270" spans="17:17" x14ac:dyDescent="0.25">
      <c r="Q37270" s="30"/>
    </row>
    <row r="37271" spans="17:17" x14ac:dyDescent="0.25">
      <c r="Q37271" s="30"/>
    </row>
    <row r="37272" spans="17:17" x14ac:dyDescent="0.25">
      <c r="Q37272" s="30"/>
    </row>
    <row r="37273" spans="17:17" x14ac:dyDescent="0.25">
      <c r="Q37273" s="30"/>
    </row>
    <row r="37274" spans="17:17" x14ac:dyDescent="0.25">
      <c r="Q37274" s="30"/>
    </row>
    <row r="37275" spans="17:17" x14ac:dyDescent="0.25">
      <c r="Q37275" s="30"/>
    </row>
    <row r="37276" spans="17:17" x14ac:dyDescent="0.25">
      <c r="Q37276" s="30"/>
    </row>
    <row r="37277" spans="17:17" x14ac:dyDescent="0.25">
      <c r="Q37277" s="30"/>
    </row>
    <row r="37278" spans="17:17" x14ac:dyDescent="0.25">
      <c r="Q37278" s="30"/>
    </row>
    <row r="37279" spans="17:17" x14ac:dyDescent="0.25">
      <c r="Q37279" s="30"/>
    </row>
    <row r="37280" spans="17:17" x14ac:dyDescent="0.25">
      <c r="Q37280" s="30"/>
    </row>
    <row r="37281" spans="17:17" x14ac:dyDescent="0.25">
      <c r="Q37281" s="30"/>
    </row>
    <row r="37282" spans="17:17" x14ac:dyDescent="0.25">
      <c r="Q37282" s="30"/>
    </row>
    <row r="37283" spans="17:17" x14ac:dyDescent="0.25">
      <c r="Q37283" s="30"/>
    </row>
    <row r="37284" spans="17:17" x14ac:dyDescent="0.25">
      <c r="Q37284" s="30"/>
    </row>
    <row r="37285" spans="17:17" x14ac:dyDescent="0.25">
      <c r="Q37285" s="30"/>
    </row>
    <row r="37286" spans="17:17" x14ac:dyDescent="0.25">
      <c r="Q37286" s="30"/>
    </row>
    <row r="37287" spans="17:17" x14ac:dyDescent="0.25">
      <c r="Q37287" s="30"/>
    </row>
    <row r="37288" spans="17:17" x14ac:dyDescent="0.25">
      <c r="Q37288" s="30"/>
    </row>
    <row r="37289" spans="17:17" x14ac:dyDescent="0.25">
      <c r="Q37289" s="30"/>
    </row>
    <row r="37290" spans="17:17" x14ac:dyDescent="0.25">
      <c r="Q37290" s="30"/>
    </row>
    <row r="37291" spans="17:17" x14ac:dyDescent="0.25">
      <c r="Q37291" s="30"/>
    </row>
    <row r="37292" spans="17:17" x14ac:dyDescent="0.25">
      <c r="Q37292" s="30"/>
    </row>
    <row r="37293" spans="17:17" x14ac:dyDescent="0.25">
      <c r="Q37293" s="30"/>
    </row>
    <row r="37294" spans="17:17" x14ac:dyDescent="0.25">
      <c r="Q37294" s="30"/>
    </row>
    <row r="37295" spans="17:17" x14ac:dyDescent="0.25">
      <c r="Q37295" s="30"/>
    </row>
    <row r="37296" spans="17:17" x14ac:dyDescent="0.25">
      <c r="Q37296" s="30"/>
    </row>
    <row r="37297" spans="17:17" x14ac:dyDescent="0.25">
      <c r="Q37297" s="30"/>
    </row>
    <row r="37298" spans="17:17" x14ac:dyDescent="0.25">
      <c r="Q37298" s="30"/>
    </row>
    <row r="37299" spans="17:17" x14ac:dyDescent="0.25">
      <c r="Q37299" s="30"/>
    </row>
    <row r="37300" spans="17:17" x14ac:dyDescent="0.25">
      <c r="Q37300" s="30"/>
    </row>
    <row r="37301" spans="17:17" x14ac:dyDescent="0.25">
      <c r="Q37301" s="30"/>
    </row>
    <row r="37302" spans="17:17" x14ac:dyDescent="0.25">
      <c r="Q37302" s="30"/>
    </row>
    <row r="37303" spans="17:17" x14ac:dyDescent="0.25">
      <c r="Q37303" s="30"/>
    </row>
    <row r="37304" spans="17:17" x14ac:dyDescent="0.25">
      <c r="Q37304" s="30"/>
    </row>
    <row r="37305" spans="17:17" x14ac:dyDescent="0.25">
      <c r="Q37305" s="30"/>
    </row>
    <row r="37306" spans="17:17" x14ac:dyDescent="0.25">
      <c r="Q37306" s="30"/>
    </row>
    <row r="37307" spans="17:17" x14ac:dyDescent="0.25">
      <c r="Q37307" s="30"/>
    </row>
    <row r="37308" spans="17:17" x14ac:dyDescent="0.25">
      <c r="Q37308" s="30"/>
    </row>
    <row r="37309" spans="17:17" x14ac:dyDescent="0.25">
      <c r="Q37309" s="30"/>
    </row>
    <row r="37310" spans="17:17" x14ac:dyDescent="0.25">
      <c r="Q37310" s="30"/>
    </row>
    <row r="37311" spans="17:17" x14ac:dyDescent="0.25">
      <c r="Q37311" s="30"/>
    </row>
    <row r="37312" spans="17:17" x14ac:dyDescent="0.25">
      <c r="Q37312" s="30"/>
    </row>
    <row r="37313" spans="17:17" x14ac:dyDescent="0.25">
      <c r="Q37313" s="30"/>
    </row>
    <row r="37314" spans="17:17" x14ac:dyDescent="0.25">
      <c r="Q37314" s="30"/>
    </row>
    <row r="37315" spans="17:17" x14ac:dyDescent="0.25">
      <c r="Q37315" s="30"/>
    </row>
    <row r="37316" spans="17:17" x14ac:dyDescent="0.25">
      <c r="Q37316" s="30"/>
    </row>
    <row r="37317" spans="17:17" x14ac:dyDescent="0.25">
      <c r="Q37317" s="30"/>
    </row>
    <row r="37318" spans="17:17" x14ac:dyDescent="0.25">
      <c r="Q37318" s="30"/>
    </row>
    <row r="37319" spans="17:17" x14ac:dyDescent="0.25">
      <c r="Q37319" s="30"/>
    </row>
    <row r="37320" spans="17:17" x14ac:dyDescent="0.25">
      <c r="Q37320" s="30"/>
    </row>
    <row r="37321" spans="17:17" x14ac:dyDescent="0.25">
      <c r="Q37321" s="30"/>
    </row>
    <row r="37322" spans="17:17" x14ac:dyDescent="0.25">
      <c r="Q37322" s="30"/>
    </row>
    <row r="37323" spans="17:17" x14ac:dyDescent="0.25">
      <c r="Q37323" s="30"/>
    </row>
    <row r="37324" spans="17:17" x14ac:dyDescent="0.25">
      <c r="Q37324" s="30"/>
    </row>
    <row r="37325" spans="17:17" x14ac:dyDescent="0.25">
      <c r="Q37325" s="30"/>
    </row>
    <row r="37326" spans="17:17" x14ac:dyDescent="0.25">
      <c r="Q37326" s="30"/>
    </row>
    <row r="37327" spans="17:17" x14ac:dyDescent="0.25">
      <c r="Q37327" s="30"/>
    </row>
    <row r="37328" spans="17:17" x14ac:dyDescent="0.25">
      <c r="Q37328" s="30"/>
    </row>
    <row r="37329" spans="17:17" x14ac:dyDescent="0.25">
      <c r="Q37329" s="30"/>
    </row>
    <row r="37330" spans="17:17" x14ac:dyDescent="0.25">
      <c r="Q37330" s="30"/>
    </row>
    <row r="37331" spans="17:17" x14ac:dyDescent="0.25">
      <c r="Q37331" s="30"/>
    </row>
    <row r="37332" spans="17:17" x14ac:dyDescent="0.25">
      <c r="Q37332" s="30"/>
    </row>
    <row r="37333" spans="17:17" x14ac:dyDescent="0.25">
      <c r="Q37333" s="30"/>
    </row>
    <row r="37334" spans="17:17" x14ac:dyDescent="0.25">
      <c r="Q37334" s="30"/>
    </row>
    <row r="37335" spans="17:17" x14ac:dyDescent="0.25">
      <c r="Q37335" s="30"/>
    </row>
    <row r="37336" spans="17:17" x14ac:dyDescent="0.25">
      <c r="Q37336" s="30"/>
    </row>
    <row r="37337" spans="17:17" x14ac:dyDescent="0.25">
      <c r="Q37337" s="30"/>
    </row>
    <row r="37338" spans="17:17" x14ac:dyDescent="0.25">
      <c r="Q37338" s="30"/>
    </row>
    <row r="37339" spans="17:17" x14ac:dyDescent="0.25">
      <c r="Q37339" s="30"/>
    </row>
    <row r="37340" spans="17:17" x14ac:dyDescent="0.25">
      <c r="Q37340" s="30"/>
    </row>
    <row r="37341" spans="17:17" x14ac:dyDescent="0.25">
      <c r="Q37341" s="30"/>
    </row>
    <row r="37342" spans="17:17" x14ac:dyDescent="0.25">
      <c r="Q37342" s="30"/>
    </row>
    <row r="37343" spans="17:17" x14ac:dyDescent="0.25">
      <c r="Q37343" s="30"/>
    </row>
    <row r="37344" spans="17:17" x14ac:dyDescent="0.25">
      <c r="Q37344" s="30"/>
    </row>
    <row r="37345" spans="17:17" x14ac:dyDescent="0.25">
      <c r="Q37345" s="30"/>
    </row>
    <row r="37346" spans="17:17" x14ac:dyDescent="0.25">
      <c r="Q37346" s="30"/>
    </row>
    <row r="37347" spans="17:17" x14ac:dyDescent="0.25">
      <c r="Q37347" s="30"/>
    </row>
    <row r="37348" spans="17:17" x14ac:dyDescent="0.25">
      <c r="Q37348" s="30"/>
    </row>
    <row r="37349" spans="17:17" x14ac:dyDescent="0.25">
      <c r="Q37349" s="30"/>
    </row>
    <row r="37350" spans="17:17" x14ac:dyDescent="0.25">
      <c r="Q37350" s="30"/>
    </row>
    <row r="37351" spans="17:17" x14ac:dyDescent="0.25">
      <c r="Q37351" s="30"/>
    </row>
    <row r="37352" spans="17:17" x14ac:dyDescent="0.25">
      <c r="Q37352" s="30"/>
    </row>
    <row r="37353" spans="17:17" x14ac:dyDescent="0.25">
      <c r="Q37353" s="30"/>
    </row>
    <row r="37354" spans="17:17" x14ac:dyDescent="0.25">
      <c r="Q37354" s="30"/>
    </row>
    <row r="37355" spans="17:17" x14ac:dyDescent="0.25">
      <c r="Q37355" s="30"/>
    </row>
    <row r="37356" spans="17:17" x14ac:dyDescent="0.25">
      <c r="Q37356" s="30"/>
    </row>
    <row r="37357" spans="17:17" x14ac:dyDescent="0.25">
      <c r="Q37357" s="30"/>
    </row>
    <row r="37358" spans="17:17" x14ac:dyDescent="0.25">
      <c r="Q37358" s="30"/>
    </row>
    <row r="37359" spans="17:17" x14ac:dyDescent="0.25">
      <c r="Q37359" s="30"/>
    </row>
    <row r="37360" spans="17:17" x14ac:dyDescent="0.25">
      <c r="Q37360" s="30"/>
    </row>
    <row r="37361" spans="17:17" x14ac:dyDescent="0.25">
      <c r="Q37361" s="30"/>
    </row>
    <row r="37362" spans="17:17" x14ac:dyDescent="0.25">
      <c r="Q37362" s="30"/>
    </row>
    <row r="37363" spans="17:17" x14ac:dyDescent="0.25">
      <c r="Q37363" s="30"/>
    </row>
    <row r="37364" spans="17:17" x14ac:dyDescent="0.25">
      <c r="Q37364" s="30"/>
    </row>
    <row r="37365" spans="17:17" x14ac:dyDescent="0.25">
      <c r="Q37365" s="30"/>
    </row>
    <row r="37366" spans="17:17" x14ac:dyDescent="0.25">
      <c r="Q37366" s="30"/>
    </row>
    <row r="37367" spans="17:17" x14ac:dyDescent="0.25">
      <c r="Q37367" s="30"/>
    </row>
    <row r="37368" spans="17:17" x14ac:dyDescent="0.25">
      <c r="Q37368" s="30"/>
    </row>
    <row r="37369" spans="17:17" x14ac:dyDescent="0.25">
      <c r="Q37369" s="30"/>
    </row>
    <row r="37370" spans="17:17" x14ac:dyDescent="0.25">
      <c r="Q37370" s="30"/>
    </row>
    <row r="37371" spans="17:17" x14ac:dyDescent="0.25">
      <c r="Q37371" s="30"/>
    </row>
    <row r="37372" spans="17:17" x14ac:dyDescent="0.25">
      <c r="Q37372" s="30"/>
    </row>
    <row r="37373" spans="17:17" x14ac:dyDescent="0.25">
      <c r="Q37373" s="30"/>
    </row>
    <row r="37374" spans="17:17" x14ac:dyDescent="0.25">
      <c r="Q37374" s="30"/>
    </row>
    <row r="37375" spans="17:17" x14ac:dyDescent="0.25">
      <c r="Q37375" s="30"/>
    </row>
    <row r="37376" spans="17:17" x14ac:dyDescent="0.25">
      <c r="Q37376" s="30"/>
    </row>
    <row r="37377" spans="17:17" x14ac:dyDescent="0.25">
      <c r="Q37377" s="30"/>
    </row>
    <row r="37378" spans="17:17" x14ac:dyDescent="0.25">
      <c r="Q37378" s="30"/>
    </row>
    <row r="37379" spans="17:17" x14ac:dyDescent="0.25">
      <c r="Q37379" s="30"/>
    </row>
    <row r="37380" spans="17:17" x14ac:dyDescent="0.25">
      <c r="Q37380" s="30"/>
    </row>
    <row r="37381" spans="17:17" x14ac:dyDescent="0.25">
      <c r="Q37381" s="30"/>
    </row>
    <row r="37382" spans="17:17" x14ac:dyDescent="0.25">
      <c r="Q37382" s="30"/>
    </row>
    <row r="37383" spans="17:17" x14ac:dyDescent="0.25">
      <c r="Q37383" s="30"/>
    </row>
    <row r="37384" spans="17:17" x14ac:dyDescent="0.25">
      <c r="Q37384" s="30"/>
    </row>
    <row r="37385" spans="17:17" x14ac:dyDescent="0.25">
      <c r="Q37385" s="30"/>
    </row>
    <row r="37386" spans="17:17" x14ac:dyDescent="0.25">
      <c r="Q37386" s="30"/>
    </row>
    <row r="37387" spans="17:17" x14ac:dyDescent="0.25">
      <c r="Q37387" s="30"/>
    </row>
    <row r="37388" spans="17:17" x14ac:dyDescent="0.25">
      <c r="Q37388" s="30"/>
    </row>
    <row r="37389" spans="17:17" x14ac:dyDescent="0.25">
      <c r="Q37389" s="30"/>
    </row>
    <row r="37390" spans="17:17" x14ac:dyDescent="0.25">
      <c r="Q37390" s="30"/>
    </row>
    <row r="37391" spans="17:17" x14ac:dyDescent="0.25">
      <c r="Q37391" s="30"/>
    </row>
    <row r="37392" spans="17:17" x14ac:dyDescent="0.25">
      <c r="Q37392" s="30"/>
    </row>
    <row r="37393" spans="17:17" x14ac:dyDescent="0.25">
      <c r="Q37393" s="30"/>
    </row>
    <row r="37394" spans="17:17" x14ac:dyDescent="0.25">
      <c r="Q37394" s="30"/>
    </row>
    <row r="37395" spans="17:17" x14ac:dyDescent="0.25">
      <c r="Q37395" s="30"/>
    </row>
    <row r="37396" spans="17:17" x14ac:dyDescent="0.25">
      <c r="Q37396" s="30"/>
    </row>
    <row r="37397" spans="17:17" x14ac:dyDescent="0.25">
      <c r="Q37397" s="30"/>
    </row>
    <row r="37398" spans="17:17" x14ac:dyDescent="0.25">
      <c r="Q37398" s="30"/>
    </row>
    <row r="37399" spans="17:17" x14ac:dyDescent="0.25">
      <c r="Q37399" s="30"/>
    </row>
    <row r="37400" spans="17:17" x14ac:dyDescent="0.25">
      <c r="Q37400" s="30"/>
    </row>
    <row r="37401" spans="17:17" x14ac:dyDescent="0.25">
      <c r="Q37401" s="30"/>
    </row>
    <row r="37402" spans="17:17" x14ac:dyDescent="0.25">
      <c r="Q37402" s="30"/>
    </row>
    <row r="37403" spans="17:17" x14ac:dyDescent="0.25">
      <c r="Q37403" s="30"/>
    </row>
    <row r="37404" spans="17:17" x14ac:dyDescent="0.25">
      <c r="Q37404" s="30"/>
    </row>
    <row r="37405" spans="17:17" x14ac:dyDescent="0.25">
      <c r="Q37405" s="30"/>
    </row>
    <row r="37406" spans="17:17" x14ac:dyDescent="0.25">
      <c r="Q37406" s="30"/>
    </row>
    <row r="37407" spans="17:17" x14ac:dyDescent="0.25">
      <c r="Q37407" s="30"/>
    </row>
    <row r="37408" spans="17:17" x14ac:dyDescent="0.25">
      <c r="Q37408" s="30"/>
    </row>
    <row r="37409" spans="17:17" x14ac:dyDescent="0.25">
      <c r="Q37409" s="30"/>
    </row>
    <row r="37410" spans="17:17" x14ac:dyDescent="0.25">
      <c r="Q37410" s="30"/>
    </row>
    <row r="37411" spans="17:17" x14ac:dyDescent="0.25">
      <c r="Q37411" s="30"/>
    </row>
    <row r="37412" spans="17:17" x14ac:dyDescent="0.25">
      <c r="Q37412" s="30"/>
    </row>
    <row r="37413" spans="17:17" x14ac:dyDescent="0.25">
      <c r="Q37413" s="30"/>
    </row>
    <row r="37414" spans="17:17" x14ac:dyDescent="0.25">
      <c r="Q37414" s="30"/>
    </row>
    <row r="37415" spans="17:17" x14ac:dyDescent="0.25">
      <c r="Q37415" s="30"/>
    </row>
    <row r="37416" spans="17:17" x14ac:dyDescent="0.25">
      <c r="Q37416" s="30"/>
    </row>
    <row r="37417" spans="17:17" x14ac:dyDescent="0.25">
      <c r="Q37417" s="30"/>
    </row>
    <row r="37418" spans="17:17" x14ac:dyDescent="0.25">
      <c r="Q37418" s="30"/>
    </row>
    <row r="37419" spans="17:17" x14ac:dyDescent="0.25">
      <c r="Q37419" s="30"/>
    </row>
    <row r="37420" spans="17:17" x14ac:dyDescent="0.25">
      <c r="Q37420" s="30"/>
    </row>
    <row r="37421" spans="17:17" x14ac:dyDescent="0.25">
      <c r="Q37421" s="30"/>
    </row>
    <row r="37422" spans="17:17" x14ac:dyDescent="0.25">
      <c r="Q37422" s="30"/>
    </row>
    <row r="37423" spans="17:17" x14ac:dyDescent="0.25">
      <c r="Q37423" s="30"/>
    </row>
    <row r="37424" spans="17:17" x14ac:dyDescent="0.25">
      <c r="Q37424" s="30"/>
    </row>
    <row r="37425" spans="17:17" x14ac:dyDescent="0.25">
      <c r="Q37425" s="30"/>
    </row>
    <row r="37426" spans="17:17" x14ac:dyDescent="0.25">
      <c r="Q37426" s="30"/>
    </row>
    <row r="37427" spans="17:17" x14ac:dyDescent="0.25">
      <c r="Q37427" s="30"/>
    </row>
    <row r="37428" spans="17:17" x14ac:dyDescent="0.25">
      <c r="Q37428" s="30"/>
    </row>
    <row r="37429" spans="17:17" x14ac:dyDescent="0.25">
      <c r="Q37429" s="30"/>
    </row>
    <row r="37430" spans="17:17" x14ac:dyDescent="0.25">
      <c r="Q37430" s="30"/>
    </row>
    <row r="37431" spans="17:17" x14ac:dyDescent="0.25">
      <c r="Q37431" s="30"/>
    </row>
    <row r="37432" spans="17:17" x14ac:dyDescent="0.25">
      <c r="Q37432" s="30"/>
    </row>
    <row r="37433" spans="17:17" x14ac:dyDescent="0.25">
      <c r="Q37433" s="30"/>
    </row>
    <row r="37434" spans="17:17" x14ac:dyDescent="0.25">
      <c r="Q37434" s="30"/>
    </row>
    <row r="37435" spans="17:17" x14ac:dyDescent="0.25">
      <c r="Q37435" s="30"/>
    </row>
    <row r="37436" spans="17:17" x14ac:dyDescent="0.25">
      <c r="Q37436" s="30"/>
    </row>
    <row r="37437" spans="17:17" x14ac:dyDescent="0.25">
      <c r="Q37437" s="30"/>
    </row>
    <row r="37438" spans="17:17" x14ac:dyDescent="0.25">
      <c r="Q37438" s="30"/>
    </row>
    <row r="37439" spans="17:17" x14ac:dyDescent="0.25">
      <c r="Q37439" s="30"/>
    </row>
    <row r="37440" spans="17:17" x14ac:dyDescent="0.25">
      <c r="Q37440" s="30"/>
    </row>
    <row r="37441" spans="17:17" x14ac:dyDescent="0.25">
      <c r="Q37441" s="30"/>
    </row>
    <row r="37442" spans="17:17" x14ac:dyDescent="0.25">
      <c r="Q37442" s="30"/>
    </row>
    <row r="37443" spans="17:17" x14ac:dyDescent="0.25">
      <c r="Q37443" s="30"/>
    </row>
    <row r="37444" spans="17:17" x14ac:dyDescent="0.25">
      <c r="Q37444" s="30"/>
    </row>
    <row r="37445" spans="17:17" x14ac:dyDescent="0.25">
      <c r="Q37445" s="30"/>
    </row>
    <row r="37446" spans="17:17" x14ac:dyDescent="0.25">
      <c r="Q37446" s="30"/>
    </row>
    <row r="37447" spans="17:17" x14ac:dyDescent="0.25">
      <c r="Q37447" s="30"/>
    </row>
    <row r="37448" spans="17:17" x14ac:dyDescent="0.25">
      <c r="Q37448" s="30"/>
    </row>
    <row r="37449" spans="17:17" x14ac:dyDescent="0.25">
      <c r="Q37449" s="30"/>
    </row>
    <row r="37450" spans="17:17" x14ac:dyDescent="0.25">
      <c r="Q37450" s="30"/>
    </row>
    <row r="37451" spans="17:17" x14ac:dyDescent="0.25">
      <c r="Q37451" s="30"/>
    </row>
    <row r="37452" spans="17:17" x14ac:dyDescent="0.25">
      <c r="Q37452" s="30"/>
    </row>
    <row r="37453" spans="17:17" x14ac:dyDescent="0.25">
      <c r="Q37453" s="30"/>
    </row>
    <row r="37454" spans="17:17" x14ac:dyDescent="0.25">
      <c r="Q37454" s="30"/>
    </row>
    <row r="37455" spans="17:17" x14ac:dyDescent="0.25">
      <c r="Q37455" s="30"/>
    </row>
    <row r="37456" spans="17:17" x14ac:dyDescent="0.25">
      <c r="Q37456" s="30"/>
    </row>
    <row r="37457" spans="17:17" x14ac:dyDescent="0.25">
      <c r="Q37457" s="30"/>
    </row>
    <row r="37458" spans="17:17" x14ac:dyDescent="0.25">
      <c r="Q37458" s="30"/>
    </row>
    <row r="37459" spans="17:17" x14ac:dyDescent="0.25">
      <c r="Q37459" s="30"/>
    </row>
    <row r="37460" spans="17:17" x14ac:dyDescent="0.25">
      <c r="Q37460" s="30"/>
    </row>
    <row r="37461" spans="17:17" x14ac:dyDescent="0.25">
      <c r="Q37461" s="30"/>
    </row>
    <row r="37462" spans="17:17" x14ac:dyDescent="0.25">
      <c r="Q37462" s="30"/>
    </row>
    <row r="37463" spans="17:17" x14ac:dyDescent="0.25">
      <c r="Q37463" s="30"/>
    </row>
    <row r="37464" spans="17:17" x14ac:dyDescent="0.25">
      <c r="Q37464" s="30"/>
    </row>
    <row r="37465" spans="17:17" x14ac:dyDescent="0.25">
      <c r="Q37465" s="30"/>
    </row>
    <row r="37466" spans="17:17" x14ac:dyDescent="0.25">
      <c r="Q37466" s="30"/>
    </row>
    <row r="37467" spans="17:17" x14ac:dyDescent="0.25">
      <c r="Q37467" s="30"/>
    </row>
    <row r="37468" spans="17:17" x14ac:dyDescent="0.25">
      <c r="Q37468" s="30"/>
    </row>
    <row r="37469" spans="17:17" x14ac:dyDescent="0.25">
      <c r="Q37469" s="30"/>
    </row>
    <row r="37470" spans="17:17" x14ac:dyDescent="0.25">
      <c r="Q37470" s="30"/>
    </row>
    <row r="37471" spans="17:17" x14ac:dyDescent="0.25">
      <c r="Q37471" s="30"/>
    </row>
    <row r="37472" spans="17:17" x14ac:dyDescent="0.25">
      <c r="Q37472" s="30"/>
    </row>
    <row r="37473" spans="17:17" x14ac:dyDescent="0.25">
      <c r="Q37473" s="30"/>
    </row>
    <row r="37474" spans="17:17" x14ac:dyDescent="0.25">
      <c r="Q37474" s="30"/>
    </row>
    <row r="37475" spans="17:17" x14ac:dyDescent="0.25">
      <c r="Q37475" s="30"/>
    </row>
    <row r="37476" spans="17:17" x14ac:dyDescent="0.25">
      <c r="Q37476" s="30"/>
    </row>
    <row r="37477" spans="17:17" x14ac:dyDescent="0.25">
      <c r="Q37477" s="30"/>
    </row>
    <row r="37478" spans="17:17" x14ac:dyDescent="0.25">
      <c r="Q37478" s="30"/>
    </row>
    <row r="37479" spans="17:17" x14ac:dyDescent="0.25">
      <c r="Q37479" s="30"/>
    </row>
    <row r="37480" spans="17:17" x14ac:dyDescent="0.25">
      <c r="Q37480" s="30"/>
    </row>
    <row r="37481" spans="17:17" x14ac:dyDescent="0.25">
      <c r="Q37481" s="30"/>
    </row>
    <row r="37482" spans="17:17" x14ac:dyDescent="0.25">
      <c r="Q37482" s="30"/>
    </row>
    <row r="37483" spans="17:17" x14ac:dyDescent="0.25">
      <c r="Q37483" s="30"/>
    </row>
    <row r="37484" spans="17:17" x14ac:dyDescent="0.25">
      <c r="Q37484" s="30"/>
    </row>
    <row r="37485" spans="17:17" x14ac:dyDescent="0.25">
      <c r="Q37485" s="30"/>
    </row>
    <row r="37486" spans="17:17" x14ac:dyDescent="0.25">
      <c r="Q37486" s="30"/>
    </row>
    <row r="37487" spans="17:17" x14ac:dyDescent="0.25">
      <c r="Q37487" s="30"/>
    </row>
    <row r="37488" spans="17:17" x14ac:dyDescent="0.25">
      <c r="Q37488" s="30"/>
    </row>
    <row r="37489" spans="17:17" x14ac:dyDescent="0.25">
      <c r="Q37489" s="30"/>
    </row>
    <row r="37490" spans="17:17" x14ac:dyDescent="0.25">
      <c r="Q37490" s="30"/>
    </row>
    <row r="37491" spans="17:17" x14ac:dyDescent="0.25">
      <c r="Q37491" s="30"/>
    </row>
    <row r="37492" spans="17:17" x14ac:dyDescent="0.25">
      <c r="Q37492" s="30"/>
    </row>
    <row r="37493" spans="17:17" x14ac:dyDescent="0.25">
      <c r="Q37493" s="30"/>
    </row>
    <row r="37494" spans="17:17" x14ac:dyDescent="0.25">
      <c r="Q37494" s="30"/>
    </row>
    <row r="37495" spans="17:17" x14ac:dyDescent="0.25">
      <c r="Q37495" s="30"/>
    </row>
    <row r="37496" spans="17:17" x14ac:dyDescent="0.25">
      <c r="Q37496" s="30"/>
    </row>
    <row r="37497" spans="17:17" x14ac:dyDescent="0.25">
      <c r="Q37497" s="30"/>
    </row>
    <row r="37498" spans="17:17" x14ac:dyDescent="0.25">
      <c r="Q37498" s="30"/>
    </row>
    <row r="37499" spans="17:17" x14ac:dyDescent="0.25">
      <c r="Q37499" s="30"/>
    </row>
    <row r="37500" spans="17:17" x14ac:dyDescent="0.25">
      <c r="Q37500" s="30"/>
    </row>
    <row r="37501" spans="17:17" x14ac:dyDescent="0.25">
      <c r="Q37501" s="30"/>
    </row>
    <row r="37502" spans="17:17" x14ac:dyDescent="0.25">
      <c r="Q37502" s="30"/>
    </row>
    <row r="37503" spans="17:17" x14ac:dyDescent="0.25">
      <c r="Q37503" s="30"/>
    </row>
    <row r="37504" spans="17:17" x14ac:dyDescent="0.25">
      <c r="Q37504" s="30"/>
    </row>
    <row r="37505" spans="17:17" x14ac:dyDescent="0.25">
      <c r="Q37505" s="30"/>
    </row>
    <row r="37506" spans="17:17" x14ac:dyDescent="0.25">
      <c r="Q37506" s="30"/>
    </row>
    <row r="37507" spans="17:17" x14ac:dyDescent="0.25">
      <c r="Q37507" s="30"/>
    </row>
    <row r="37508" spans="17:17" x14ac:dyDescent="0.25">
      <c r="Q37508" s="30"/>
    </row>
    <row r="37509" spans="17:17" x14ac:dyDescent="0.25">
      <c r="Q37509" s="30"/>
    </row>
    <row r="37510" spans="17:17" x14ac:dyDescent="0.25">
      <c r="Q37510" s="30"/>
    </row>
    <row r="37511" spans="17:17" x14ac:dyDescent="0.25">
      <c r="Q37511" s="30"/>
    </row>
    <row r="37512" spans="17:17" x14ac:dyDescent="0.25">
      <c r="Q37512" s="30"/>
    </row>
    <row r="37513" spans="17:17" x14ac:dyDescent="0.25">
      <c r="Q37513" s="30"/>
    </row>
    <row r="37514" spans="17:17" x14ac:dyDescent="0.25">
      <c r="Q37514" s="30"/>
    </row>
    <row r="37515" spans="17:17" x14ac:dyDescent="0.25">
      <c r="Q37515" s="30"/>
    </row>
    <row r="37516" spans="17:17" x14ac:dyDescent="0.25">
      <c r="Q37516" s="30"/>
    </row>
    <row r="37517" spans="17:17" x14ac:dyDescent="0.25">
      <c r="Q37517" s="30"/>
    </row>
    <row r="37518" spans="17:17" x14ac:dyDescent="0.25">
      <c r="Q37518" s="30"/>
    </row>
    <row r="37519" spans="17:17" x14ac:dyDescent="0.25">
      <c r="Q37519" s="30"/>
    </row>
    <row r="37520" spans="17:17" x14ac:dyDescent="0.25">
      <c r="Q37520" s="30"/>
    </row>
    <row r="37521" spans="17:17" x14ac:dyDescent="0.25">
      <c r="Q37521" s="30"/>
    </row>
    <row r="37522" spans="17:17" x14ac:dyDescent="0.25">
      <c r="Q37522" s="30"/>
    </row>
    <row r="37523" spans="17:17" x14ac:dyDescent="0.25">
      <c r="Q37523" s="30"/>
    </row>
    <row r="37524" spans="17:17" x14ac:dyDescent="0.25">
      <c r="Q37524" s="30"/>
    </row>
    <row r="37525" spans="17:17" x14ac:dyDescent="0.25">
      <c r="Q37525" s="30"/>
    </row>
    <row r="37526" spans="17:17" x14ac:dyDescent="0.25">
      <c r="Q37526" s="30"/>
    </row>
    <row r="37527" spans="17:17" x14ac:dyDescent="0.25">
      <c r="Q37527" s="30"/>
    </row>
    <row r="37528" spans="17:17" x14ac:dyDescent="0.25">
      <c r="Q37528" s="30"/>
    </row>
    <row r="37529" spans="17:17" x14ac:dyDescent="0.25">
      <c r="Q37529" s="30"/>
    </row>
    <row r="37530" spans="17:17" x14ac:dyDescent="0.25">
      <c r="Q37530" s="30"/>
    </row>
    <row r="37531" spans="17:17" x14ac:dyDescent="0.25">
      <c r="Q37531" s="30"/>
    </row>
    <row r="37532" spans="17:17" x14ac:dyDescent="0.25">
      <c r="Q37532" s="30"/>
    </row>
    <row r="37533" spans="17:17" x14ac:dyDescent="0.25">
      <c r="Q37533" s="30"/>
    </row>
    <row r="37534" spans="17:17" x14ac:dyDescent="0.25">
      <c r="Q37534" s="30"/>
    </row>
    <row r="37535" spans="17:17" x14ac:dyDescent="0.25">
      <c r="Q37535" s="30"/>
    </row>
    <row r="37536" spans="17:17" x14ac:dyDescent="0.25">
      <c r="Q37536" s="30"/>
    </row>
    <row r="37537" spans="17:17" x14ac:dyDescent="0.25">
      <c r="Q37537" s="30"/>
    </row>
    <row r="37538" spans="17:17" x14ac:dyDescent="0.25">
      <c r="Q37538" s="30"/>
    </row>
    <row r="37539" spans="17:17" x14ac:dyDescent="0.25">
      <c r="Q37539" s="30"/>
    </row>
    <row r="37540" spans="17:17" x14ac:dyDescent="0.25">
      <c r="Q37540" s="30"/>
    </row>
    <row r="37541" spans="17:17" x14ac:dyDescent="0.25">
      <c r="Q37541" s="30"/>
    </row>
    <row r="37542" spans="17:17" x14ac:dyDescent="0.25">
      <c r="Q37542" s="30"/>
    </row>
    <row r="37543" spans="17:17" x14ac:dyDescent="0.25">
      <c r="Q37543" s="30"/>
    </row>
    <row r="37544" spans="17:17" x14ac:dyDescent="0.25">
      <c r="Q37544" s="30"/>
    </row>
    <row r="37545" spans="17:17" x14ac:dyDescent="0.25">
      <c r="Q37545" s="30"/>
    </row>
    <row r="37546" spans="17:17" x14ac:dyDescent="0.25">
      <c r="Q37546" s="30"/>
    </row>
    <row r="37547" spans="17:17" x14ac:dyDescent="0.25">
      <c r="Q37547" s="30"/>
    </row>
    <row r="37548" spans="17:17" x14ac:dyDescent="0.25">
      <c r="Q37548" s="30"/>
    </row>
    <row r="37549" spans="17:17" x14ac:dyDescent="0.25">
      <c r="Q37549" s="30"/>
    </row>
    <row r="37550" spans="17:17" x14ac:dyDescent="0.25">
      <c r="Q37550" s="30"/>
    </row>
    <row r="37551" spans="17:17" x14ac:dyDescent="0.25">
      <c r="Q37551" s="30"/>
    </row>
    <row r="37552" spans="17:17" x14ac:dyDescent="0.25">
      <c r="Q37552" s="30"/>
    </row>
    <row r="37553" spans="17:17" x14ac:dyDescent="0.25">
      <c r="Q37553" s="30"/>
    </row>
    <row r="37554" spans="17:17" x14ac:dyDescent="0.25">
      <c r="Q37554" s="30"/>
    </row>
    <row r="37555" spans="17:17" x14ac:dyDescent="0.25">
      <c r="Q37555" s="30"/>
    </row>
    <row r="37556" spans="17:17" x14ac:dyDescent="0.25">
      <c r="Q37556" s="30"/>
    </row>
    <row r="37557" spans="17:17" x14ac:dyDescent="0.25">
      <c r="Q37557" s="30"/>
    </row>
    <row r="37558" spans="17:17" x14ac:dyDescent="0.25">
      <c r="Q37558" s="30"/>
    </row>
    <row r="37559" spans="17:17" x14ac:dyDescent="0.25">
      <c r="Q37559" s="30"/>
    </row>
    <row r="37560" spans="17:17" x14ac:dyDescent="0.25">
      <c r="Q37560" s="30"/>
    </row>
    <row r="37561" spans="17:17" x14ac:dyDescent="0.25">
      <c r="Q37561" s="30"/>
    </row>
    <row r="37562" spans="17:17" x14ac:dyDescent="0.25">
      <c r="Q37562" s="30"/>
    </row>
    <row r="37563" spans="17:17" x14ac:dyDescent="0.25">
      <c r="Q37563" s="30"/>
    </row>
    <row r="37564" spans="17:17" x14ac:dyDescent="0.25">
      <c r="Q37564" s="30"/>
    </row>
    <row r="37565" spans="17:17" x14ac:dyDescent="0.25">
      <c r="Q37565" s="30"/>
    </row>
    <row r="37566" spans="17:17" x14ac:dyDescent="0.25">
      <c r="Q37566" s="30"/>
    </row>
    <row r="37567" spans="17:17" x14ac:dyDescent="0.25">
      <c r="Q37567" s="30"/>
    </row>
    <row r="37568" spans="17:17" x14ac:dyDescent="0.25">
      <c r="Q37568" s="30"/>
    </row>
    <row r="37569" spans="17:17" x14ac:dyDescent="0.25">
      <c r="Q37569" s="30"/>
    </row>
    <row r="37570" spans="17:17" x14ac:dyDescent="0.25">
      <c r="Q37570" s="30"/>
    </row>
    <row r="37571" spans="17:17" x14ac:dyDescent="0.25">
      <c r="Q37571" s="30"/>
    </row>
    <row r="37572" spans="17:17" x14ac:dyDescent="0.25">
      <c r="Q37572" s="30"/>
    </row>
    <row r="37573" spans="17:17" x14ac:dyDescent="0.25">
      <c r="Q37573" s="30"/>
    </row>
    <row r="37574" spans="17:17" x14ac:dyDescent="0.25">
      <c r="Q37574" s="30"/>
    </row>
    <row r="37575" spans="17:17" x14ac:dyDescent="0.25">
      <c r="Q37575" s="30"/>
    </row>
    <row r="37576" spans="17:17" x14ac:dyDescent="0.25">
      <c r="Q37576" s="30"/>
    </row>
    <row r="37577" spans="17:17" x14ac:dyDescent="0.25">
      <c r="Q37577" s="30"/>
    </row>
    <row r="37578" spans="17:17" x14ac:dyDescent="0.25">
      <c r="Q37578" s="30"/>
    </row>
    <row r="37579" spans="17:17" x14ac:dyDescent="0.25">
      <c r="Q37579" s="30"/>
    </row>
    <row r="37580" spans="17:17" x14ac:dyDescent="0.25">
      <c r="Q37580" s="30"/>
    </row>
    <row r="37581" spans="17:17" x14ac:dyDescent="0.25">
      <c r="Q37581" s="30"/>
    </row>
    <row r="37582" spans="17:17" x14ac:dyDescent="0.25">
      <c r="Q37582" s="30"/>
    </row>
    <row r="37583" spans="17:17" x14ac:dyDescent="0.25">
      <c r="Q37583" s="30"/>
    </row>
    <row r="37584" spans="17:17" x14ac:dyDescent="0.25">
      <c r="Q37584" s="30"/>
    </row>
    <row r="37585" spans="17:17" x14ac:dyDescent="0.25">
      <c r="Q37585" s="30"/>
    </row>
    <row r="37586" spans="17:17" x14ac:dyDescent="0.25">
      <c r="Q37586" s="30"/>
    </row>
    <row r="37587" spans="17:17" x14ac:dyDescent="0.25">
      <c r="Q37587" s="30"/>
    </row>
    <row r="37588" spans="17:17" x14ac:dyDescent="0.25">
      <c r="Q37588" s="30"/>
    </row>
    <row r="37589" spans="17:17" x14ac:dyDescent="0.25">
      <c r="Q37589" s="30"/>
    </row>
    <row r="37590" spans="17:17" x14ac:dyDescent="0.25">
      <c r="Q37590" s="30"/>
    </row>
    <row r="37591" spans="17:17" x14ac:dyDescent="0.25">
      <c r="Q37591" s="30"/>
    </row>
    <row r="37592" spans="17:17" x14ac:dyDescent="0.25">
      <c r="Q37592" s="30"/>
    </row>
    <row r="37593" spans="17:17" x14ac:dyDescent="0.25">
      <c r="Q37593" s="30"/>
    </row>
    <row r="37594" spans="17:17" x14ac:dyDescent="0.25">
      <c r="Q37594" s="30"/>
    </row>
    <row r="37595" spans="17:17" x14ac:dyDescent="0.25">
      <c r="Q37595" s="30"/>
    </row>
    <row r="37596" spans="17:17" x14ac:dyDescent="0.25">
      <c r="Q37596" s="30"/>
    </row>
    <row r="37597" spans="17:17" x14ac:dyDescent="0.25">
      <c r="Q37597" s="30"/>
    </row>
    <row r="37598" spans="17:17" x14ac:dyDescent="0.25">
      <c r="Q37598" s="30"/>
    </row>
    <row r="37599" spans="17:17" x14ac:dyDescent="0.25">
      <c r="Q37599" s="30"/>
    </row>
    <row r="37600" spans="17:17" x14ac:dyDescent="0.25">
      <c r="Q37600" s="30"/>
    </row>
    <row r="37601" spans="17:17" x14ac:dyDescent="0.25">
      <c r="Q37601" s="30"/>
    </row>
    <row r="37602" spans="17:17" x14ac:dyDescent="0.25">
      <c r="Q37602" s="30"/>
    </row>
    <row r="37603" spans="17:17" x14ac:dyDescent="0.25">
      <c r="Q37603" s="30"/>
    </row>
    <row r="37604" spans="17:17" x14ac:dyDescent="0.25">
      <c r="Q37604" s="30"/>
    </row>
    <row r="37605" spans="17:17" x14ac:dyDescent="0.25">
      <c r="Q37605" s="30"/>
    </row>
    <row r="37606" spans="17:17" x14ac:dyDescent="0.25">
      <c r="Q37606" s="30"/>
    </row>
    <row r="37607" spans="17:17" x14ac:dyDescent="0.25">
      <c r="Q37607" s="30"/>
    </row>
    <row r="37608" spans="17:17" x14ac:dyDescent="0.25">
      <c r="Q37608" s="30"/>
    </row>
    <row r="37609" spans="17:17" x14ac:dyDescent="0.25">
      <c r="Q37609" s="30"/>
    </row>
    <row r="37610" spans="17:17" x14ac:dyDescent="0.25">
      <c r="Q37610" s="30"/>
    </row>
    <row r="37611" spans="17:17" x14ac:dyDescent="0.25">
      <c r="Q37611" s="30"/>
    </row>
    <row r="37612" spans="17:17" x14ac:dyDescent="0.25">
      <c r="Q37612" s="30"/>
    </row>
    <row r="37613" spans="17:17" x14ac:dyDescent="0.25">
      <c r="Q37613" s="30"/>
    </row>
    <row r="37614" spans="17:17" x14ac:dyDescent="0.25">
      <c r="Q37614" s="30"/>
    </row>
    <row r="37615" spans="17:17" x14ac:dyDescent="0.25">
      <c r="Q37615" s="30"/>
    </row>
    <row r="37616" spans="17:17" x14ac:dyDescent="0.25">
      <c r="Q37616" s="30"/>
    </row>
    <row r="37617" spans="17:17" x14ac:dyDescent="0.25">
      <c r="Q37617" s="30"/>
    </row>
    <row r="37618" spans="17:17" x14ac:dyDescent="0.25">
      <c r="Q37618" s="30"/>
    </row>
    <row r="37619" spans="17:17" x14ac:dyDescent="0.25">
      <c r="Q37619" s="30"/>
    </row>
    <row r="37620" spans="17:17" x14ac:dyDescent="0.25">
      <c r="Q37620" s="30"/>
    </row>
    <row r="37621" spans="17:17" x14ac:dyDescent="0.25">
      <c r="Q37621" s="30"/>
    </row>
    <row r="37622" spans="17:17" x14ac:dyDescent="0.25">
      <c r="Q37622" s="30"/>
    </row>
    <row r="37623" spans="17:17" x14ac:dyDescent="0.25">
      <c r="Q37623" s="30"/>
    </row>
    <row r="37624" spans="17:17" x14ac:dyDescent="0.25">
      <c r="Q37624" s="30"/>
    </row>
    <row r="37625" spans="17:17" x14ac:dyDescent="0.25">
      <c r="Q37625" s="30"/>
    </row>
    <row r="37626" spans="17:17" x14ac:dyDescent="0.25">
      <c r="Q37626" s="30"/>
    </row>
    <row r="37627" spans="17:17" x14ac:dyDescent="0.25">
      <c r="Q37627" s="30"/>
    </row>
    <row r="37628" spans="17:17" x14ac:dyDescent="0.25">
      <c r="Q37628" s="30"/>
    </row>
    <row r="37629" spans="17:17" x14ac:dyDescent="0.25">
      <c r="Q37629" s="30"/>
    </row>
    <row r="37630" spans="17:17" x14ac:dyDescent="0.25">
      <c r="Q37630" s="30"/>
    </row>
    <row r="37631" spans="17:17" x14ac:dyDescent="0.25">
      <c r="Q37631" s="30"/>
    </row>
    <row r="37632" spans="17:17" x14ac:dyDescent="0.25">
      <c r="Q37632" s="30"/>
    </row>
    <row r="37633" spans="17:17" x14ac:dyDescent="0.25">
      <c r="Q37633" s="30"/>
    </row>
    <row r="37634" spans="17:17" x14ac:dyDescent="0.25">
      <c r="Q37634" s="30"/>
    </row>
    <row r="37635" spans="17:17" x14ac:dyDescent="0.25">
      <c r="Q37635" s="30"/>
    </row>
    <row r="37636" spans="17:17" x14ac:dyDescent="0.25">
      <c r="Q37636" s="30"/>
    </row>
    <row r="37637" spans="17:17" x14ac:dyDescent="0.25">
      <c r="Q37637" s="30"/>
    </row>
    <row r="37638" spans="17:17" x14ac:dyDescent="0.25">
      <c r="Q37638" s="30"/>
    </row>
    <row r="37639" spans="17:17" x14ac:dyDescent="0.25">
      <c r="Q37639" s="30"/>
    </row>
    <row r="37640" spans="17:17" x14ac:dyDescent="0.25">
      <c r="Q37640" s="30"/>
    </row>
    <row r="37641" spans="17:17" x14ac:dyDescent="0.25">
      <c r="Q37641" s="30"/>
    </row>
    <row r="37642" spans="17:17" x14ac:dyDescent="0.25">
      <c r="Q37642" s="30"/>
    </row>
    <row r="37643" spans="17:17" x14ac:dyDescent="0.25">
      <c r="Q37643" s="30"/>
    </row>
    <row r="37644" spans="17:17" x14ac:dyDescent="0.25">
      <c r="Q37644" s="30"/>
    </row>
    <row r="37645" spans="17:17" x14ac:dyDescent="0.25">
      <c r="Q37645" s="30"/>
    </row>
    <row r="37646" spans="17:17" x14ac:dyDescent="0.25">
      <c r="Q37646" s="30"/>
    </row>
    <row r="37647" spans="17:17" x14ac:dyDescent="0.25">
      <c r="Q37647" s="30"/>
    </row>
    <row r="37648" spans="17:17" x14ac:dyDescent="0.25">
      <c r="Q37648" s="30"/>
    </row>
    <row r="37649" spans="17:17" x14ac:dyDescent="0.25">
      <c r="Q37649" s="30"/>
    </row>
    <row r="37650" spans="17:17" x14ac:dyDescent="0.25">
      <c r="Q37650" s="30"/>
    </row>
    <row r="37651" spans="17:17" x14ac:dyDescent="0.25">
      <c r="Q37651" s="30"/>
    </row>
    <row r="37652" spans="17:17" x14ac:dyDescent="0.25">
      <c r="Q37652" s="30"/>
    </row>
    <row r="37653" spans="17:17" x14ac:dyDescent="0.25">
      <c r="Q37653" s="30"/>
    </row>
    <row r="37654" spans="17:17" x14ac:dyDescent="0.25">
      <c r="Q37654" s="30"/>
    </row>
    <row r="37655" spans="17:17" x14ac:dyDescent="0.25">
      <c r="Q37655" s="30"/>
    </row>
    <row r="37656" spans="17:17" x14ac:dyDescent="0.25">
      <c r="Q37656" s="30"/>
    </row>
    <row r="37657" spans="17:17" x14ac:dyDescent="0.25">
      <c r="Q37657" s="30"/>
    </row>
    <row r="37658" spans="17:17" x14ac:dyDescent="0.25">
      <c r="Q37658" s="30"/>
    </row>
    <row r="37659" spans="17:17" x14ac:dyDescent="0.25">
      <c r="Q37659" s="30"/>
    </row>
    <row r="37660" spans="17:17" x14ac:dyDescent="0.25">
      <c r="Q37660" s="30"/>
    </row>
    <row r="37661" spans="17:17" x14ac:dyDescent="0.25">
      <c r="Q37661" s="30"/>
    </row>
    <row r="37662" spans="17:17" x14ac:dyDescent="0.25">
      <c r="Q37662" s="30"/>
    </row>
    <row r="37663" spans="17:17" x14ac:dyDescent="0.25">
      <c r="Q37663" s="30"/>
    </row>
    <row r="37664" spans="17:17" x14ac:dyDescent="0.25">
      <c r="Q37664" s="30"/>
    </row>
    <row r="37665" spans="17:17" x14ac:dyDescent="0.25">
      <c r="Q37665" s="30"/>
    </row>
    <row r="37666" spans="17:17" x14ac:dyDescent="0.25">
      <c r="Q37666" s="30"/>
    </row>
    <row r="37667" spans="17:17" x14ac:dyDescent="0.25">
      <c r="Q37667" s="30"/>
    </row>
    <row r="37668" spans="17:17" x14ac:dyDescent="0.25">
      <c r="Q37668" s="30"/>
    </row>
    <row r="37669" spans="17:17" x14ac:dyDescent="0.25">
      <c r="Q37669" s="30"/>
    </row>
    <row r="37670" spans="17:17" x14ac:dyDescent="0.25">
      <c r="Q37670" s="30"/>
    </row>
    <row r="37671" spans="17:17" x14ac:dyDescent="0.25">
      <c r="Q37671" s="30"/>
    </row>
    <row r="37672" spans="17:17" x14ac:dyDescent="0.25">
      <c r="Q37672" s="30"/>
    </row>
    <row r="37673" spans="17:17" x14ac:dyDescent="0.25">
      <c r="Q37673" s="30"/>
    </row>
    <row r="37674" spans="17:17" x14ac:dyDescent="0.25">
      <c r="Q37674" s="30"/>
    </row>
    <row r="37675" spans="17:17" x14ac:dyDescent="0.25">
      <c r="Q37675" s="30"/>
    </row>
    <row r="37676" spans="17:17" x14ac:dyDescent="0.25">
      <c r="Q37676" s="30"/>
    </row>
    <row r="37677" spans="17:17" x14ac:dyDescent="0.25">
      <c r="Q37677" s="30"/>
    </row>
    <row r="37678" spans="17:17" x14ac:dyDescent="0.25">
      <c r="Q37678" s="30"/>
    </row>
    <row r="37679" spans="17:17" x14ac:dyDescent="0.25">
      <c r="Q37679" s="30"/>
    </row>
    <row r="37680" spans="17:17" x14ac:dyDescent="0.25">
      <c r="Q37680" s="30"/>
    </row>
    <row r="37681" spans="17:17" x14ac:dyDescent="0.25">
      <c r="Q37681" s="30"/>
    </row>
    <row r="37682" spans="17:17" x14ac:dyDescent="0.25">
      <c r="Q37682" s="30"/>
    </row>
    <row r="37683" spans="17:17" x14ac:dyDescent="0.25">
      <c r="Q37683" s="30"/>
    </row>
    <row r="37684" spans="17:17" x14ac:dyDescent="0.25">
      <c r="Q37684" s="30"/>
    </row>
    <row r="37685" spans="17:17" x14ac:dyDescent="0.25">
      <c r="Q37685" s="30"/>
    </row>
    <row r="37686" spans="17:17" x14ac:dyDescent="0.25">
      <c r="Q37686" s="30"/>
    </row>
    <row r="37687" spans="17:17" x14ac:dyDescent="0.25">
      <c r="Q37687" s="30"/>
    </row>
    <row r="37688" spans="17:17" x14ac:dyDescent="0.25">
      <c r="Q37688" s="30"/>
    </row>
    <row r="37689" spans="17:17" x14ac:dyDescent="0.25">
      <c r="Q37689" s="30"/>
    </row>
    <row r="37690" spans="17:17" x14ac:dyDescent="0.25">
      <c r="Q37690" s="30"/>
    </row>
    <row r="37691" spans="17:17" x14ac:dyDescent="0.25">
      <c r="Q37691" s="30"/>
    </row>
    <row r="37692" spans="17:17" x14ac:dyDescent="0.25">
      <c r="Q37692" s="30"/>
    </row>
    <row r="37693" spans="17:17" x14ac:dyDescent="0.25">
      <c r="Q37693" s="30"/>
    </row>
    <row r="37694" spans="17:17" x14ac:dyDescent="0.25">
      <c r="Q37694" s="30"/>
    </row>
    <row r="37695" spans="17:17" x14ac:dyDescent="0.25">
      <c r="Q37695" s="30"/>
    </row>
    <row r="37696" spans="17:17" x14ac:dyDescent="0.25">
      <c r="Q37696" s="30"/>
    </row>
    <row r="37697" spans="17:17" x14ac:dyDescent="0.25">
      <c r="Q37697" s="30"/>
    </row>
    <row r="37698" spans="17:17" x14ac:dyDescent="0.25">
      <c r="Q37698" s="30"/>
    </row>
    <row r="37699" spans="17:17" x14ac:dyDescent="0.25">
      <c r="Q37699" s="30"/>
    </row>
    <row r="37700" spans="17:17" x14ac:dyDescent="0.25">
      <c r="Q37700" s="30"/>
    </row>
    <row r="37701" spans="17:17" x14ac:dyDescent="0.25">
      <c r="Q37701" s="30"/>
    </row>
    <row r="37702" spans="17:17" x14ac:dyDescent="0.25">
      <c r="Q37702" s="30"/>
    </row>
    <row r="37703" spans="17:17" x14ac:dyDescent="0.25">
      <c r="Q37703" s="30"/>
    </row>
    <row r="37704" spans="17:17" x14ac:dyDescent="0.25">
      <c r="Q37704" s="30"/>
    </row>
    <row r="37705" spans="17:17" x14ac:dyDescent="0.25">
      <c r="Q37705" s="30"/>
    </row>
    <row r="37706" spans="17:17" x14ac:dyDescent="0.25">
      <c r="Q37706" s="30"/>
    </row>
    <row r="37707" spans="17:17" x14ac:dyDescent="0.25">
      <c r="Q37707" s="30"/>
    </row>
    <row r="37708" spans="17:17" x14ac:dyDescent="0.25">
      <c r="Q37708" s="30"/>
    </row>
    <row r="37709" spans="17:17" x14ac:dyDescent="0.25">
      <c r="Q37709" s="30"/>
    </row>
    <row r="37710" spans="17:17" x14ac:dyDescent="0.25">
      <c r="Q37710" s="30"/>
    </row>
    <row r="37711" spans="17:17" x14ac:dyDescent="0.25">
      <c r="Q37711" s="30"/>
    </row>
    <row r="37712" spans="17:17" x14ac:dyDescent="0.25">
      <c r="Q37712" s="30"/>
    </row>
    <row r="37713" spans="17:17" x14ac:dyDescent="0.25">
      <c r="Q37713" s="30"/>
    </row>
    <row r="37714" spans="17:17" x14ac:dyDescent="0.25">
      <c r="Q37714" s="30"/>
    </row>
    <row r="37715" spans="17:17" x14ac:dyDescent="0.25">
      <c r="Q37715" s="30"/>
    </row>
    <row r="37716" spans="17:17" x14ac:dyDescent="0.25">
      <c r="Q37716" s="30"/>
    </row>
    <row r="37717" spans="17:17" x14ac:dyDescent="0.25">
      <c r="Q37717" s="30"/>
    </row>
    <row r="37718" spans="17:17" x14ac:dyDescent="0.25">
      <c r="Q37718" s="30"/>
    </row>
    <row r="37719" spans="17:17" x14ac:dyDescent="0.25">
      <c r="Q37719" s="30"/>
    </row>
    <row r="37720" spans="17:17" x14ac:dyDescent="0.25">
      <c r="Q37720" s="30"/>
    </row>
    <row r="37721" spans="17:17" x14ac:dyDescent="0.25">
      <c r="Q37721" s="30"/>
    </row>
    <row r="37722" spans="17:17" x14ac:dyDescent="0.25">
      <c r="Q37722" s="30"/>
    </row>
    <row r="37723" spans="17:17" x14ac:dyDescent="0.25">
      <c r="Q37723" s="30"/>
    </row>
    <row r="37724" spans="17:17" x14ac:dyDescent="0.25">
      <c r="Q37724" s="30"/>
    </row>
    <row r="37725" spans="17:17" x14ac:dyDescent="0.25">
      <c r="Q37725" s="30"/>
    </row>
    <row r="37726" spans="17:17" x14ac:dyDescent="0.25">
      <c r="Q37726" s="30"/>
    </row>
    <row r="37727" spans="17:17" x14ac:dyDescent="0.25">
      <c r="Q37727" s="30"/>
    </row>
    <row r="37728" spans="17:17" x14ac:dyDescent="0.25">
      <c r="Q37728" s="30"/>
    </row>
    <row r="37729" spans="17:17" x14ac:dyDescent="0.25">
      <c r="Q37729" s="30"/>
    </row>
    <row r="37730" spans="17:17" x14ac:dyDescent="0.25">
      <c r="Q37730" s="30"/>
    </row>
    <row r="37731" spans="17:17" x14ac:dyDescent="0.25">
      <c r="Q37731" s="30"/>
    </row>
    <row r="37732" spans="17:17" x14ac:dyDescent="0.25">
      <c r="Q37732" s="30"/>
    </row>
    <row r="37733" spans="17:17" x14ac:dyDescent="0.25">
      <c r="Q37733" s="30"/>
    </row>
    <row r="37734" spans="17:17" x14ac:dyDescent="0.25">
      <c r="Q37734" s="30"/>
    </row>
    <row r="37735" spans="17:17" x14ac:dyDescent="0.25">
      <c r="Q37735" s="30"/>
    </row>
    <row r="37736" spans="17:17" x14ac:dyDescent="0.25">
      <c r="Q37736" s="30"/>
    </row>
    <row r="37737" spans="17:17" x14ac:dyDescent="0.25">
      <c r="Q37737" s="30"/>
    </row>
    <row r="37738" spans="17:17" x14ac:dyDescent="0.25">
      <c r="Q37738" s="30"/>
    </row>
    <row r="37739" spans="17:17" x14ac:dyDescent="0.25">
      <c r="Q37739" s="30"/>
    </row>
    <row r="37740" spans="17:17" x14ac:dyDescent="0.25">
      <c r="Q37740" s="30"/>
    </row>
    <row r="37741" spans="17:17" x14ac:dyDescent="0.25">
      <c r="Q37741" s="30"/>
    </row>
    <row r="37742" spans="17:17" x14ac:dyDescent="0.25">
      <c r="Q37742" s="30"/>
    </row>
    <row r="37743" spans="17:17" x14ac:dyDescent="0.25">
      <c r="Q37743" s="30"/>
    </row>
    <row r="37744" spans="17:17" x14ac:dyDescent="0.25">
      <c r="Q37744" s="30"/>
    </row>
    <row r="37745" spans="17:17" x14ac:dyDescent="0.25">
      <c r="Q37745" s="30"/>
    </row>
    <row r="37746" spans="17:17" x14ac:dyDescent="0.25">
      <c r="Q37746" s="30"/>
    </row>
    <row r="37747" spans="17:17" x14ac:dyDescent="0.25">
      <c r="Q37747" s="30"/>
    </row>
    <row r="37748" spans="17:17" x14ac:dyDescent="0.25">
      <c r="Q37748" s="30"/>
    </row>
    <row r="37749" spans="17:17" x14ac:dyDescent="0.25">
      <c r="Q37749" s="30"/>
    </row>
    <row r="37750" spans="17:17" x14ac:dyDescent="0.25">
      <c r="Q37750" s="30"/>
    </row>
    <row r="37751" spans="17:17" x14ac:dyDescent="0.25">
      <c r="Q37751" s="30"/>
    </row>
    <row r="37752" spans="17:17" x14ac:dyDescent="0.25">
      <c r="Q37752" s="30"/>
    </row>
    <row r="37753" spans="17:17" x14ac:dyDescent="0.25">
      <c r="Q37753" s="30"/>
    </row>
    <row r="37754" spans="17:17" x14ac:dyDescent="0.25">
      <c r="Q37754" s="30"/>
    </row>
    <row r="37755" spans="17:17" x14ac:dyDescent="0.25">
      <c r="Q37755" s="30"/>
    </row>
    <row r="37756" spans="17:17" x14ac:dyDescent="0.25">
      <c r="Q37756" s="30"/>
    </row>
    <row r="37757" spans="17:17" x14ac:dyDescent="0.25">
      <c r="Q37757" s="30"/>
    </row>
    <row r="37758" spans="17:17" x14ac:dyDescent="0.25">
      <c r="Q37758" s="30"/>
    </row>
    <row r="37759" spans="17:17" x14ac:dyDescent="0.25">
      <c r="Q37759" s="30"/>
    </row>
    <row r="37760" spans="17:17" x14ac:dyDescent="0.25">
      <c r="Q37760" s="30"/>
    </row>
    <row r="37761" spans="17:17" x14ac:dyDescent="0.25">
      <c r="Q37761" s="30"/>
    </row>
    <row r="37762" spans="17:17" x14ac:dyDescent="0.25">
      <c r="Q37762" s="30"/>
    </row>
    <row r="37763" spans="17:17" x14ac:dyDescent="0.25">
      <c r="Q37763" s="30"/>
    </row>
    <row r="37764" spans="17:17" x14ac:dyDescent="0.25">
      <c r="Q37764" s="30"/>
    </row>
    <row r="37765" spans="17:17" x14ac:dyDescent="0.25">
      <c r="Q37765" s="30"/>
    </row>
    <row r="37766" spans="17:17" x14ac:dyDescent="0.25">
      <c r="Q37766" s="30"/>
    </row>
    <row r="37767" spans="17:17" x14ac:dyDescent="0.25">
      <c r="Q37767" s="30"/>
    </row>
    <row r="37768" spans="17:17" x14ac:dyDescent="0.25">
      <c r="Q37768" s="30"/>
    </row>
    <row r="37769" spans="17:17" x14ac:dyDescent="0.25">
      <c r="Q37769" s="30"/>
    </row>
    <row r="37770" spans="17:17" x14ac:dyDescent="0.25">
      <c r="Q37770" s="30"/>
    </row>
    <row r="37771" spans="17:17" x14ac:dyDescent="0.25">
      <c r="Q37771" s="30"/>
    </row>
    <row r="37772" spans="17:17" x14ac:dyDescent="0.25">
      <c r="Q37772" s="30"/>
    </row>
    <row r="37773" spans="17:17" x14ac:dyDescent="0.25">
      <c r="Q37773" s="30"/>
    </row>
    <row r="37774" spans="17:17" x14ac:dyDescent="0.25">
      <c r="Q37774" s="30"/>
    </row>
    <row r="37775" spans="17:17" x14ac:dyDescent="0.25">
      <c r="Q37775" s="30"/>
    </row>
    <row r="37776" spans="17:17" x14ac:dyDescent="0.25">
      <c r="Q37776" s="30"/>
    </row>
    <row r="37777" spans="17:17" x14ac:dyDescent="0.25">
      <c r="Q37777" s="30"/>
    </row>
    <row r="37778" spans="17:17" x14ac:dyDescent="0.25">
      <c r="Q37778" s="30"/>
    </row>
    <row r="37779" spans="17:17" x14ac:dyDescent="0.25">
      <c r="Q37779" s="30"/>
    </row>
    <row r="37780" spans="17:17" x14ac:dyDescent="0.25">
      <c r="Q37780" s="30"/>
    </row>
    <row r="37781" spans="17:17" x14ac:dyDescent="0.25">
      <c r="Q37781" s="30"/>
    </row>
    <row r="37782" spans="17:17" x14ac:dyDescent="0.25">
      <c r="Q37782" s="30"/>
    </row>
    <row r="37783" spans="17:17" x14ac:dyDescent="0.25">
      <c r="Q37783" s="30"/>
    </row>
    <row r="37784" spans="17:17" x14ac:dyDescent="0.25">
      <c r="Q37784" s="30"/>
    </row>
    <row r="37785" spans="17:17" x14ac:dyDescent="0.25">
      <c r="Q37785" s="30"/>
    </row>
    <row r="37786" spans="17:17" x14ac:dyDescent="0.25">
      <c r="Q37786" s="30"/>
    </row>
    <row r="37787" spans="17:17" x14ac:dyDescent="0.25">
      <c r="Q37787" s="30"/>
    </row>
    <row r="37788" spans="17:17" x14ac:dyDescent="0.25">
      <c r="Q37788" s="30"/>
    </row>
    <row r="37789" spans="17:17" x14ac:dyDescent="0.25">
      <c r="Q37789" s="30"/>
    </row>
    <row r="37790" spans="17:17" x14ac:dyDescent="0.25">
      <c r="Q37790" s="30"/>
    </row>
    <row r="37791" spans="17:17" x14ac:dyDescent="0.25">
      <c r="Q37791" s="30"/>
    </row>
    <row r="37792" spans="17:17" x14ac:dyDescent="0.25">
      <c r="Q37792" s="30"/>
    </row>
    <row r="37793" spans="17:17" x14ac:dyDescent="0.25">
      <c r="Q37793" s="30"/>
    </row>
    <row r="37794" spans="17:17" x14ac:dyDescent="0.25">
      <c r="Q37794" s="30"/>
    </row>
    <row r="37795" spans="17:17" x14ac:dyDescent="0.25">
      <c r="Q37795" s="30"/>
    </row>
    <row r="37796" spans="17:17" x14ac:dyDescent="0.25">
      <c r="Q37796" s="30"/>
    </row>
    <row r="37797" spans="17:17" x14ac:dyDescent="0.25">
      <c r="Q37797" s="30"/>
    </row>
    <row r="37798" spans="17:17" x14ac:dyDescent="0.25">
      <c r="Q37798" s="30"/>
    </row>
    <row r="37799" spans="17:17" x14ac:dyDescent="0.25">
      <c r="Q37799" s="30"/>
    </row>
    <row r="37800" spans="17:17" x14ac:dyDescent="0.25">
      <c r="Q37800" s="30"/>
    </row>
    <row r="37801" spans="17:17" x14ac:dyDescent="0.25">
      <c r="Q37801" s="30"/>
    </row>
    <row r="37802" spans="17:17" x14ac:dyDescent="0.25">
      <c r="Q37802" s="30"/>
    </row>
    <row r="37803" spans="17:17" x14ac:dyDescent="0.25">
      <c r="Q37803" s="30"/>
    </row>
    <row r="37804" spans="17:17" x14ac:dyDescent="0.25">
      <c r="Q37804" s="30"/>
    </row>
    <row r="37805" spans="17:17" x14ac:dyDescent="0.25">
      <c r="Q37805" s="30"/>
    </row>
    <row r="37806" spans="17:17" x14ac:dyDescent="0.25">
      <c r="Q37806" s="30"/>
    </row>
    <row r="37807" spans="17:17" x14ac:dyDescent="0.25">
      <c r="Q37807" s="30"/>
    </row>
    <row r="37808" spans="17:17" x14ac:dyDescent="0.25">
      <c r="Q37808" s="30"/>
    </row>
    <row r="37809" spans="17:17" x14ac:dyDescent="0.25">
      <c r="Q37809" s="30"/>
    </row>
    <row r="37810" spans="17:17" x14ac:dyDescent="0.25">
      <c r="Q37810" s="30"/>
    </row>
    <row r="37811" spans="17:17" x14ac:dyDescent="0.25">
      <c r="Q37811" s="30"/>
    </row>
    <row r="37812" spans="17:17" x14ac:dyDescent="0.25">
      <c r="Q37812" s="30"/>
    </row>
    <row r="37813" spans="17:17" x14ac:dyDescent="0.25">
      <c r="Q37813" s="30"/>
    </row>
    <row r="37814" spans="17:17" x14ac:dyDescent="0.25">
      <c r="Q37814" s="30"/>
    </row>
    <row r="37815" spans="17:17" x14ac:dyDescent="0.25">
      <c r="Q37815" s="30"/>
    </row>
    <row r="37816" spans="17:17" x14ac:dyDescent="0.25">
      <c r="Q37816" s="30"/>
    </row>
    <row r="37817" spans="17:17" x14ac:dyDescent="0.25">
      <c r="Q37817" s="30"/>
    </row>
    <row r="37818" spans="17:17" x14ac:dyDescent="0.25">
      <c r="Q37818" s="30"/>
    </row>
    <row r="37819" spans="17:17" x14ac:dyDescent="0.25">
      <c r="Q37819" s="30"/>
    </row>
    <row r="37820" spans="17:17" x14ac:dyDescent="0.25">
      <c r="Q37820" s="30"/>
    </row>
    <row r="37821" spans="17:17" x14ac:dyDescent="0.25">
      <c r="Q37821" s="30"/>
    </row>
    <row r="37822" spans="17:17" x14ac:dyDescent="0.25">
      <c r="Q37822" s="30"/>
    </row>
    <row r="37823" spans="17:17" x14ac:dyDescent="0.25">
      <c r="Q37823" s="30"/>
    </row>
    <row r="37824" spans="17:17" x14ac:dyDescent="0.25">
      <c r="Q37824" s="30"/>
    </row>
    <row r="37825" spans="17:17" x14ac:dyDescent="0.25">
      <c r="Q37825" s="30"/>
    </row>
    <row r="37826" spans="17:17" x14ac:dyDescent="0.25">
      <c r="Q37826" s="30"/>
    </row>
    <row r="37827" spans="17:17" x14ac:dyDescent="0.25">
      <c r="Q37827" s="30"/>
    </row>
    <row r="37828" spans="17:17" x14ac:dyDescent="0.25">
      <c r="Q37828" s="30"/>
    </row>
    <row r="37829" spans="17:17" x14ac:dyDescent="0.25">
      <c r="Q37829" s="30"/>
    </row>
    <row r="37830" spans="17:17" x14ac:dyDescent="0.25">
      <c r="Q37830" s="30"/>
    </row>
    <row r="37831" spans="17:17" x14ac:dyDescent="0.25">
      <c r="Q37831" s="30"/>
    </row>
    <row r="37832" spans="17:17" x14ac:dyDescent="0.25">
      <c r="Q37832" s="30"/>
    </row>
    <row r="37833" spans="17:17" x14ac:dyDescent="0.25">
      <c r="Q37833" s="30"/>
    </row>
    <row r="37834" spans="17:17" x14ac:dyDescent="0.25">
      <c r="Q37834" s="30"/>
    </row>
    <row r="37835" spans="17:17" x14ac:dyDescent="0.25">
      <c r="Q37835" s="30"/>
    </row>
    <row r="37836" spans="17:17" x14ac:dyDescent="0.25">
      <c r="Q37836" s="30"/>
    </row>
    <row r="37837" spans="17:17" x14ac:dyDescent="0.25">
      <c r="Q37837" s="30"/>
    </row>
    <row r="37838" spans="17:17" x14ac:dyDescent="0.25">
      <c r="Q37838" s="30"/>
    </row>
    <row r="37839" spans="17:17" x14ac:dyDescent="0.25">
      <c r="Q37839" s="30"/>
    </row>
    <row r="37840" spans="17:17" x14ac:dyDescent="0.25">
      <c r="Q37840" s="30"/>
    </row>
    <row r="37841" spans="17:17" x14ac:dyDescent="0.25">
      <c r="Q37841" s="30"/>
    </row>
    <row r="37842" spans="17:17" x14ac:dyDescent="0.25">
      <c r="Q37842" s="30"/>
    </row>
    <row r="37843" spans="17:17" x14ac:dyDescent="0.25">
      <c r="Q37843" s="30"/>
    </row>
    <row r="37844" spans="17:17" x14ac:dyDescent="0.25">
      <c r="Q37844" s="30"/>
    </row>
    <row r="37845" spans="17:17" x14ac:dyDescent="0.25">
      <c r="Q37845" s="30"/>
    </row>
    <row r="37846" spans="17:17" x14ac:dyDescent="0.25">
      <c r="Q37846" s="30"/>
    </row>
    <row r="37847" spans="17:17" x14ac:dyDescent="0.25">
      <c r="Q37847" s="30"/>
    </row>
    <row r="37848" spans="17:17" x14ac:dyDescent="0.25">
      <c r="Q37848" s="30"/>
    </row>
    <row r="37849" spans="17:17" x14ac:dyDescent="0.25">
      <c r="Q37849" s="30"/>
    </row>
    <row r="37850" spans="17:17" x14ac:dyDescent="0.25">
      <c r="Q37850" s="30"/>
    </row>
    <row r="37851" spans="17:17" x14ac:dyDescent="0.25">
      <c r="Q37851" s="30"/>
    </row>
    <row r="37852" spans="17:17" x14ac:dyDescent="0.25">
      <c r="Q37852" s="30"/>
    </row>
    <row r="37853" spans="17:17" x14ac:dyDescent="0.25">
      <c r="Q37853" s="30"/>
    </row>
    <row r="37854" spans="17:17" x14ac:dyDescent="0.25">
      <c r="Q37854" s="30"/>
    </row>
    <row r="37855" spans="17:17" x14ac:dyDescent="0.25">
      <c r="Q37855" s="30"/>
    </row>
    <row r="37856" spans="17:17" x14ac:dyDescent="0.25">
      <c r="Q37856" s="30"/>
    </row>
    <row r="37857" spans="17:17" x14ac:dyDescent="0.25">
      <c r="Q37857" s="30"/>
    </row>
    <row r="37858" spans="17:17" x14ac:dyDescent="0.25">
      <c r="Q37858" s="30"/>
    </row>
    <row r="37859" spans="17:17" x14ac:dyDescent="0.25">
      <c r="Q37859" s="30"/>
    </row>
    <row r="37860" spans="17:17" x14ac:dyDescent="0.25">
      <c r="Q37860" s="30"/>
    </row>
    <row r="37861" spans="17:17" x14ac:dyDescent="0.25">
      <c r="Q37861" s="30"/>
    </row>
    <row r="37862" spans="17:17" x14ac:dyDescent="0.25">
      <c r="Q37862" s="30"/>
    </row>
    <row r="37863" spans="17:17" x14ac:dyDescent="0.25">
      <c r="Q37863" s="30"/>
    </row>
    <row r="37864" spans="17:17" x14ac:dyDescent="0.25">
      <c r="Q37864" s="30"/>
    </row>
    <row r="37865" spans="17:17" x14ac:dyDescent="0.25">
      <c r="Q37865" s="30"/>
    </row>
    <row r="37866" spans="17:17" x14ac:dyDescent="0.25">
      <c r="Q37866" s="30"/>
    </row>
    <row r="37867" spans="17:17" x14ac:dyDescent="0.25">
      <c r="Q37867" s="30"/>
    </row>
    <row r="37868" spans="17:17" x14ac:dyDescent="0.25">
      <c r="Q37868" s="30"/>
    </row>
    <row r="37869" spans="17:17" x14ac:dyDescent="0.25">
      <c r="Q37869" s="30"/>
    </row>
    <row r="37870" spans="17:17" x14ac:dyDescent="0.25">
      <c r="Q37870" s="30"/>
    </row>
    <row r="37871" spans="17:17" x14ac:dyDescent="0.25">
      <c r="Q37871" s="30"/>
    </row>
    <row r="37872" spans="17:17" x14ac:dyDescent="0.25">
      <c r="Q37872" s="30"/>
    </row>
    <row r="37873" spans="17:17" x14ac:dyDescent="0.25">
      <c r="Q37873" s="30"/>
    </row>
    <row r="37874" spans="17:17" x14ac:dyDescent="0.25">
      <c r="Q37874" s="30"/>
    </row>
    <row r="37875" spans="17:17" x14ac:dyDescent="0.25">
      <c r="Q37875" s="30"/>
    </row>
    <row r="37876" spans="17:17" x14ac:dyDescent="0.25">
      <c r="Q37876" s="30"/>
    </row>
    <row r="37877" spans="17:17" x14ac:dyDescent="0.25">
      <c r="Q37877" s="30"/>
    </row>
    <row r="37878" spans="17:17" x14ac:dyDescent="0.25">
      <c r="Q37878" s="30"/>
    </row>
    <row r="37879" spans="17:17" x14ac:dyDescent="0.25">
      <c r="Q37879" s="30"/>
    </row>
    <row r="37880" spans="17:17" x14ac:dyDescent="0.25">
      <c r="Q37880" s="30"/>
    </row>
    <row r="37881" spans="17:17" x14ac:dyDescent="0.25">
      <c r="Q37881" s="30"/>
    </row>
    <row r="37882" spans="17:17" x14ac:dyDescent="0.25">
      <c r="Q37882" s="30"/>
    </row>
    <row r="37883" spans="17:17" x14ac:dyDescent="0.25">
      <c r="Q37883" s="30"/>
    </row>
    <row r="37884" spans="17:17" x14ac:dyDescent="0.25">
      <c r="Q37884" s="30"/>
    </row>
    <row r="37885" spans="17:17" x14ac:dyDescent="0.25">
      <c r="Q37885" s="30"/>
    </row>
    <row r="37886" spans="17:17" x14ac:dyDescent="0.25">
      <c r="Q37886" s="30"/>
    </row>
    <row r="37887" spans="17:17" x14ac:dyDescent="0.25">
      <c r="Q37887" s="30"/>
    </row>
    <row r="37888" spans="17:17" x14ac:dyDescent="0.25">
      <c r="Q37888" s="30"/>
    </row>
    <row r="37889" spans="17:17" x14ac:dyDescent="0.25">
      <c r="Q37889" s="30"/>
    </row>
    <row r="37890" spans="17:17" x14ac:dyDescent="0.25">
      <c r="Q37890" s="30"/>
    </row>
    <row r="37891" spans="17:17" x14ac:dyDescent="0.25">
      <c r="Q37891" s="30"/>
    </row>
    <row r="37892" spans="17:17" x14ac:dyDescent="0.25">
      <c r="Q37892" s="30"/>
    </row>
    <row r="37893" spans="17:17" x14ac:dyDescent="0.25">
      <c r="Q37893" s="30"/>
    </row>
    <row r="37894" spans="17:17" x14ac:dyDescent="0.25">
      <c r="Q37894" s="30"/>
    </row>
    <row r="37895" spans="17:17" x14ac:dyDescent="0.25">
      <c r="Q37895" s="30"/>
    </row>
    <row r="37896" spans="17:17" x14ac:dyDescent="0.25">
      <c r="Q37896" s="30"/>
    </row>
    <row r="37897" spans="17:17" x14ac:dyDescent="0.25">
      <c r="Q37897" s="30"/>
    </row>
    <row r="37898" spans="17:17" x14ac:dyDescent="0.25">
      <c r="Q37898" s="30"/>
    </row>
    <row r="37899" spans="17:17" x14ac:dyDescent="0.25">
      <c r="Q37899" s="30"/>
    </row>
    <row r="37900" spans="17:17" x14ac:dyDescent="0.25">
      <c r="Q37900" s="30"/>
    </row>
    <row r="37901" spans="17:17" x14ac:dyDescent="0.25">
      <c r="Q37901" s="30"/>
    </row>
    <row r="37902" spans="17:17" x14ac:dyDescent="0.25">
      <c r="Q37902" s="30"/>
    </row>
    <row r="37903" spans="17:17" x14ac:dyDescent="0.25">
      <c r="Q37903" s="30"/>
    </row>
    <row r="37904" spans="17:17" x14ac:dyDescent="0.25">
      <c r="Q37904" s="30"/>
    </row>
    <row r="37905" spans="17:17" x14ac:dyDescent="0.25">
      <c r="Q37905" s="30"/>
    </row>
    <row r="37906" spans="17:17" x14ac:dyDescent="0.25">
      <c r="Q37906" s="30"/>
    </row>
    <row r="37907" spans="17:17" x14ac:dyDescent="0.25">
      <c r="Q37907" s="30"/>
    </row>
    <row r="37908" spans="17:17" x14ac:dyDescent="0.25">
      <c r="Q37908" s="30"/>
    </row>
    <row r="37909" spans="17:17" x14ac:dyDescent="0.25">
      <c r="Q37909" s="30"/>
    </row>
    <row r="37910" spans="17:17" x14ac:dyDescent="0.25">
      <c r="Q37910" s="30"/>
    </row>
    <row r="37911" spans="17:17" x14ac:dyDescent="0.25">
      <c r="Q37911" s="30"/>
    </row>
    <row r="37912" spans="17:17" x14ac:dyDescent="0.25">
      <c r="Q37912" s="30"/>
    </row>
    <row r="37913" spans="17:17" x14ac:dyDescent="0.25">
      <c r="Q37913" s="30"/>
    </row>
    <row r="37914" spans="17:17" x14ac:dyDescent="0.25">
      <c r="Q37914" s="30"/>
    </row>
    <row r="37915" spans="17:17" x14ac:dyDescent="0.25">
      <c r="Q37915" s="30"/>
    </row>
    <row r="37916" spans="17:17" x14ac:dyDescent="0.25">
      <c r="Q37916" s="30"/>
    </row>
    <row r="37917" spans="17:17" x14ac:dyDescent="0.25">
      <c r="Q37917" s="30"/>
    </row>
    <row r="37918" spans="17:17" x14ac:dyDescent="0.25">
      <c r="Q37918" s="30"/>
    </row>
    <row r="37919" spans="17:17" x14ac:dyDescent="0.25">
      <c r="Q37919" s="30"/>
    </row>
    <row r="37920" spans="17:17" x14ac:dyDescent="0.25">
      <c r="Q37920" s="30"/>
    </row>
    <row r="37921" spans="17:17" x14ac:dyDescent="0.25">
      <c r="Q37921" s="30"/>
    </row>
    <row r="37922" spans="17:17" x14ac:dyDescent="0.25">
      <c r="Q37922" s="30"/>
    </row>
    <row r="37923" spans="17:17" x14ac:dyDescent="0.25">
      <c r="Q37923" s="30"/>
    </row>
    <row r="37924" spans="17:17" x14ac:dyDescent="0.25">
      <c r="Q37924" s="30"/>
    </row>
    <row r="37925" spans="17:17" x14ac:dyDescent="0.25">
      <c r="Q37925" s="30"/>
    </row>
    <row r="37926" spans="17:17" x14ac:dyDescent="0.25">
      <c r="Q37926" s="30"/>
    </row>
    <row r="37927" spans="17:17" x14ac:dyDescent="0.25">
      <c r="Q37927" s="30"/>
    </row>
    <row r="37928" spans="17:17" x14ac:dyDescent="0.25">
      <c r="Q37928" s="30"/>
    </row>
    <row r="37929" spans="17:17" x14ac:dyDescent="0.25">
      <c r="Q37929" s="30"/>
    </row>
    <row r="37930" spans="17:17" x14ac:dyDescent="0.25">
      <c r="Q37930" s="30"/>
    </row>
    <row r="37931" spans="17:17" x14ac:dyDescent="0.25">
      <c r="Q37931" s="30"/>
    </row>
    <row r="37932" spans="17:17" x14ac:dyDescent="0.25">
      <c r="Q37932" s="30"/>
    </row>
    <row r="37933" spans="17:17" x14ac:dyDescent="0.25">
      <c r="Q37933" s="30"/>
    </row>
    <row r="37934" spans="17:17" x14ac:dyDescent="0.25">
      <c r="Q37934" s="30"/>
    </row>
    <row r="37935" spans="17:17" x14ac:dyDescent="0.25">
      <c r="Q37935" s="30"/>
    </row>
    <row r="37936" spans="17:17" x14ac:dyDescent="0.25">
      <c r="Q37936" s="30"/>
    </row>
    <row r="37937" spans="17:17" x14ac:dyDescent="0.25">
      <c r="Q37937" s="30"/>
    </row>
    <row r="37938" spans="17:17" x14ac:dyDescent="0.25">
      <c r="Q37938" s="30"/>
    </row>
    <row r="37939" spans="17:17" x14ac:dyDescent="0.25">
      <c r="Q37939" s="30"/>
    </row>
    <row r="37940" spans="17:17" x14ac:dyDescent="0.25">
      <c r="Q37940" s="30"/>
    </row>
    <row r="37941" spans="17:17" x14ac:dyDescent="0.25">
      <c r="Q37941" s="30"/>
    </row>
    <row r="37942" spans="17:17" x14ac:dyDescent="0.25">
      <c r="Q37942" s="30"/>
    </row>
    <row r="37943" spans="17:17" x14ac:dyDescent="0.25">
      <c r="Q37943" s="30"/>
    </row>
    <row r="37944" spans="17:17" x14ac:dyDescent="0.25">
      <c r="Q37944" s="30"/>
    </row>
    <row r="37945" spans="17:17" x14ac:dyDescent="0.25">
      <c r="Q37945" s="30"/>
    </row>
    <row r="37946" spans="17:17" x14ac:dyDescent="0.25">
      <c r="Q37946" s="30"/>
    </row>
    <row r="37947" spans="17:17" x14ac:dyDescent="0.25">
      <c r="Q37947" s="30"/>
    </row>
    <row r="37948" spans="17:17" x14ac:dyDescent="0.25">
      <c r="Q37948" s="30"/>
    </row>
    <row r="37949" spans="17:17" x14ac:dyDescent="0.25">
      <c r="Q37949" s="30"/>
    </row>
    <row r="37950" spans="17:17" x14ac:dyDescent="0.25">
      <c r="Q37950" s="30"/>
    </row>
    <row r="37951" spans="17:17" x14ac:dyDescent="0.25">
      <c r="Q37951" s="30"/>
    </row>
    <row r="37952" spans="17:17" x14ac:dyDescent="0.25">
      <c r="Q37952" s="30"/>
    </row>
    <row r="37953" spans="17:17" x14ac:dyDescent="0.25">
      <c r="Q37953" s="30"/>
    </row>
    <row r="37954" spans="17:17" x14ac:dyDescent="0.25">
      <c r="Q37954" s="30"/>
    </row>
    <row r="37955" spans="17:17" x14ac:dyDescent="0.25">
      <c r="Q37955" s="30"/>
    </row>
    <row r="37956" spans="17:17" x14ac:dyDescent="0.25">
      <c r="Q37956" s="30"/>
    </row>
    <row r="37957" spans="17:17" x14ac:dyDescent="0.25">
      <c r="Q37957" s="30"/>
    </row>
    <row r="37958" spans="17:17" x14ac:dyDescent="0.25">
      <c r="Q37958" s="30"/>
    </row>
    <row r="37959" spans="17:17" x14ac:dyDescent="0.25">
      <c r="Q37959" s="30"/>
    </row>
    <row r="37960" spans="17:17" x14ac:dyDescent="0.25">
      <c r="Q37960" s="30"/>
    </row>
    <row r="37961" spans="17:17" x14ac:dyDescent="0.25">
      <c r="Q37961" s="30"/>
    </row>
    <row r="37962" spans="17:17" x14ac:dyDescent="0.25">
      <c r="Q37962" s="30"/>
    </row>
    <row r="37963" spans="17:17" x14ac:dyDescent="0.25">
      <c r="Q37963" s="30"/>
    </row>
    <row r="37964" spans="17:17" x14ac:dyDescent="0.25">
      <c r="Q37964" s="30"/>
    </row>
    <row r="37965" spans="17:17" x14ac:dyDescent="0.25">
      <c r="Q37965" s="30"/>
    </row>
    <row r="37966" spans="17:17" x14ac:dyDescent="0.25">
      <c r="Q37966" s="30"/>
    </row>
    <row r="37967" spans="17:17" x14ac:dyDescent="0.25">
      <c r="Q37967" s="30"/>
    </row>
    <row r="37968" spans="17:17" x14ac:dyDescent="0.25">
      <c r="Q37968" s="30"/>
    </row>
    <row r="37969" spans="17:17" x14ac:dyDescent="0.25">
      <c r="Q37969" s="30"/>
    </row>
    <row r="37970" spans="17:17" x14ac:dyDescent="0.25">
      <c r="Q37970" s="30"/>
    </row>
    <row r="37971" spans="17:17" x14ac:dyDescent="0.25">
      <c r="Q37971" s="30"/>
    </row>
    <row r="37972" spans="17:17" x14ac:dyDescent="0.25">
      <c r="Q37972" s="30"/>
    </row>
    <row r="37973" spans="17:17" x14ac:dyDescent="0.25">
      <c r="Q37973" s="30"/>
    </row>
    <row r="37974" spans="17:17" x14ac:dyDescent="0.25">
      <c r="Q37974" s="30"/>
    </row>
    <row r="37975" spans="17:17" x14ac:dyDescent="0.25">
      <c r="Q37975" s="30"/>
    </row>
    <row r="37976" spans="17:17" x14ac:dyDescent="0.25">
      <c r="Q37976" s="30"/>
    </row>
    <row r="37977" spans="17:17" x14ac:dyDescent="0.25">
      <c r="Q37977" s="30"/>
    </row>
    <row r="37978" spans="17:17" x14ac:dyDescent="0.25">
      <c r="Q37978" s="30"/>
    </row>
    <row r="37979" spans="17:17" x14ac:dyDescent="0.25">
      <c r="Q37979" s="30"/>
    </row>
    <row r="37980" spans="17:17" x14ac:dyDescent="0.25">
      <c r="Q37980" s="30"/>
    </row>
    <row r="37981" spans="17:17" x14ac:dyDescent="0.25">
      <c r="Q37981" s="30"/>
    </row>
    <row r="37982" spans="17:17" x14ac:dyDescent="0.25">
      <c r="Q37982" s="30"/>
    </row>
    <row r="37983" spans="17:17" x14ac:dyDescent="0.25">
      <c r="Q37983" s="30"/>
    </row>
    <row r="37984" spans="17:17" x14ac:dyDescent="0.25">
      <c r="Q37984" s="30"/>
    </row>
    <row r="37985" spans="17:17" x14ac:dyDescent="0.25">
      <c r="Q37985" s="30"/>
    </row>
    <row r="37986" spans="17:17" x14ac:dyDescent="0.25">
      <c r="Q37986" s="30"/>
    </row>
    <row r="37987" spans="17:17" x14ac:dyDescent="0.25">
      <c r="Q37987" s="30"/>
    </row>
    <row r="37988" spans="17:17" x14ac:dyDescent="0.25">
      <c r="Q37988" s="30"/>
    </row>
    <row r="37989" spans="17:17" x14ac:dyDescent="0.25">
      <c r="Q37989" s="30"/>
    </row>
    <row r="37990" spans="17:17" x14ac:dyDescent="0.25">
      <c r="Q37990" s="30"/>
    </row>
    <row r="37991" spans="17:17" x14ac:dyDescent="0.25">
      <c r="Q37991" s="30"/>
    </row>
    <row r="37992" spans="17:17" x14ac:dyDescent="0.25">
      <c r="Q37992" s="30"/>
    </row>
    <row r="37993" spans="17:17" x14ac:dyDescent="0.25">
      <c r="Q37993" s="30"/>
    </row>
    <row r="37994" spans="17:17" x14ac:dyDescent="0.25">
      <c r="Q37994" s="30"/>
    </row>
    <row r="37995" spans="17:17" x14ac:dyDescent="0.25">
      <c r="Q37995" s="30"/>
    </row>
    <row r="37996" spans="17:17" x14ac:dyDescent="0.25">
      <c r="Q37996" s="30"/>
    </row>
    <row r="37997" spans="17:17" x14ac:dyDescent="0.25">
      <c r="Q37997" s="30"/>
    </row>
    <row r="37998" spans="17:17" x14ac:dyDescent="0.25">
      <c r="Q37998" s="30"/>
    </row>
    <row r="37999" spans="17:17" x14ac:dyDescent="0.25">
      <c r="Q37999" s="30"/>
    </row>
    <row r="38000" spans="17:17" x14ac:dyDescent="0.25">
      <c r="Q38000" s="30"/>
    </row>
    <row r="38001" spans="17:17" x14ac:dyDescent="0.25">
      <c r="Q38001" s="30"/>
    </row>
    <row r="38002" spans="17:17" x14ac:dyDescent="0.25">
      <c r="Q38002" s="30"/>
    </row>
    <row r="38003" spans="17:17" x14ac:dyDescent="0.25">
      <c r="Q38003" s="30"/>
    </row>
    <row r="38004" spans="17:17" x14ac:dyDescent="0.25">
      <c r="Q38004" s="30"/>
    </row>
    <row r="38005" spans="17:17" x14ac:dyDescent="0.25">
      <c r="Q38005" s="30"/>
    </row>
    <row r="38006" spans="17:17" x14ac:dyDescent="0.25">
      <c r="Q38006" s="30"/>
    </row>
    <row r="38007" spans="17:17" x14ac:dyDescent="0.25">
      <c r="Q38007" s="30"/>
    </row>
    <row r="38008" spans="17:17" x14ac:dyDescent="0.25">
      <c r="Q38008" s="30"/>
    </row>
    <row r="38009" spans="17:17" x14ac:dyDescent="0.25">
      <c r="Q38009" s="30"/>
    </row>
    <row r="38010" spans="17:17" x14ac:dyDescent="0.25">
      <c r="Q38010" s="30"/>
    </row>
    <row r="38011" spans="17:17" x14ac:dyDescent="0.25">
      <c r="Q38011" s="30"/>
    </row>
    <row r="38012" spans="17:17" x14ac:dyDescent="0.25">
      <c r="Q38012" s="30"/>
    </row>
    <row r="38013" spans="17:17" x14ac:dyDescent="0.25">
      <c r="Q38013" s="30"/>
    </row>
    <row r="38014" spans="17:17" x14ac:dyDescent="0.25">
      <c r="Q38014" s="30"/>
    </row>
    <row r="38015" spans="17:17" x14ac:dyDescent="0.25">
      <c r="Q38015" s="30"/>
    </row>
    <row r="38016" spans="17:17" x14ac:dyDescent="0.25">
      <c r="Q38016" s="30"/>
    </row>
    <row r="38017" spans="17:17" x14ac:dyDescent="0.25">
      <c r="Q38017" s="30"/>
    </row>
    <row r="38018" spans="17:17" x14ac:dyDescent="0.25">
      <c r="Q38018" s="30"/>
    </row>
    <row r="38019" spans="17:17" x14ac:dyDescent="0.25">
      <c r="Q38019" s="30"/>
    </row>
    <row r="38020" spans="17:17" x14ac:dyDescent="0.25">
      <c r="Q38020" s="30"/>
    </row>
    <row r="38021" spans="17:17" x14ac:dyDescent="0.25">
      <c r="Q38021" s="30"/>
    </row>
    <row r="38022" spans="17:17" x14ac:dyDescent="0.25">
      <c r="Q38022" s="30"/>
    </row>
    <row r="38023" spans="17:17" x14ac:dyDescent="0.25">
      <c r="Q38023" s="30"/>
    </row>
    <row r="38024" spans="17:17" x14ac:dyDescent="0.25">
      <c r="Q38024" s="30"/>
    </row>
    <row r="38025" spans="17:17" x14ac:dyDescent="0.25">
      <c r="Q38025" s="30"/>
    </row>
    <row r="38026" spans="17:17" x14ac:dyDescent="0.25">
      <c r="Q38026" s="30"/>
    </row>
    <row r="38027" spans="17:17" x14ac:dyDescent="0.25">
      <c r="Q38027" s="30"/>
    </row>
    <row r="38028" spans="17:17" x14ac:dyDescent="0.25">
      <c r="Q38028" s="30"/>
    </row>
    <row r="38029" spans="17:17" x14ac:dyDescent="0.25">
      <c r="Q38029" s="30"/>
    </row>
    <row r="38030" spans="17:17" x14ac:dyDescent="0.25">
      <c r="Q38030" s="30"/>
    </row>
    <row r="38031" spans="17:17" x14ac:dyDescent="0.25">
      <c r="Q38031" s="30"/>
    </row>
    <row r="38032" spans="17:17" x14ac:dyDescent="0.25">
      <c r="Q38032" s="30"/>
    </row>
    <row r="38033" spans="17:17" x14ac:dyDescent="0.25">
      <c r="Q38033" s="30"/>
    </row>
    <row r="38034" spans="17:17" x14ac:dyDescent="0.25">
      <c r="Q38034" s="30"/>
    </row>
    <row r="38035" spans="17:17" x14ac:dyDescent="0.25">
      <c r="Q38035" s="30"/>
    </row>
    <row r="38036" spans="17:17" x14ac:dyDescent="0.25">
      <c r="Q38036" s="30"/>
    </row>
    <row r="38037" spans="17:17" x14ac:dyDescent="0.25">
      <c r="Q38037" s="30"/>
    </row>
    <row r="38038" spans="17:17" x14ac:dyDescent="0.25">
      <c r="Q38038" s="30"/>
    </row>
    <row r="38039" spans="17:17" x14ac:dyDescent="0.25">
      <c r="Q38039" s="30"/>
    </row>
    <row r="38040" spans="17:17" x14ac:dyDescent="0.25">
      <c r="Q38040" s="30"/>
    </row>
    <row r="38041" spans="17:17" x14ac:dyDescent="0.25">
      <c r="Q38041" s="30"/>
    </row>
    <row r="38042" spans="17:17" x14ac:dyDescent="0.25">
      <c r="Q38042" s="30"/>
    </row>
    <row r="38043" spans="17:17" x14ac:dyDescent="0.25">
      <c r="Q38043" s="30"/>
    </row>
    <row r="38044" spans="17:17" x14ac:dyDescent="0.25">
      <c r="Q38044" s="30"/>
    </row>
    <row r="38045" spans="17:17" x14ac:dyDescent="0.25">
      <c r="Q38045" s="30"/>
    </row>
    <row r="38046" spans="17:17" x14ac:dyDescent="0.25">
      <c r="Q38046" s="30"/>
    </row>
    <row r="38047" spans="17:17" x14ac:dyDescent="0.25">
      <c r="Q38047" s="30"/>
    </row>
    <row r="38048" spans="17:17" x14ac:dyDescent="0.25">
      <c r="Q38048" s="30"/>
    </row>
    <row r="38049" spans="17:17" x14ac:dyDescent="0.25">
      <c r="Q38049" s="30"/>
    </row>
    <row r="38050" spans="17:17" x14ac:dyDescent="0.25">
      <c r="Q38050" s="30"/>
    </row>
    <row r="38051" spans="17:17" x14ac:dyDescent="0.25">
      <c r="Q38051" s="30"/>
    </row>
    <row r="38052" spans="17:17" x14ac:dyDescent="0.25">
      <c r="Q38052" s="30"/>
    </row>
    <row r="38053" spans="17:17" x14ac:dyDescent="0.25">
      <c r="Q38053" s="30"/>
    </row>
    <row r="38054" spans="17:17" x14ac:dyDescent="0.25">
      <c r="Q38054" s="30"/>
    </row>
    <row r="38055" spans="17:17" x14ac:dyDescent="0.25">
      <c r="Q38055" s="30"/>
    </row>
    <row r="38056" spans="17:17" x14ac:dyDescent="0.25">
      <c r="Q38056" s="30"/>
    </row>
    <row r="38057" spans="17:17" x14ac:dyDescent="0.25">
      <c r="Q38057" s="30"/>
    </row>
    <row r="38058" spans="17:17" x14ac:dyDescent="0.25">
      <c r="Q38058" s="30"/>
    </row>
    <row r="38059" spans="17:17" x14ac:dyDescent="0.25">
      <c r="Q38059" s="30"/>
    </row>
    <row r="38060" spans="17:17" x14ac:dyDescent="0.25">
      <c r="Q38060" s="30"/>
    </row>
    <row r="38061" spans="17:17" x14ac:dyDescent="0.25">
      <c r="Q38061" s="30"/>
    </row>
    <row r="38062" spans="17:17" x14ac:dyDescent="0.25">
      <c r="Q38062" s="30"/>
    </row>
    <row r="38063" spans="17:17" x14ac:dyDescent="0.25">
      <c r="Q38063" s="30"/>
    </row>
    <row r="38064" spans="17:17" x14ac:dyDescent="0.25">
      <c r="Q38064" s="30"/>
    </row>
    <row r="38065" spans="17:17" x14ac:dyDescent="0.25">
      <c r="Q38065" s="30"/>
    </row>
    <row r="38066" spans="17:17" x14ac:dyDescent="0.25">
      <c r="Q38066" s="30"/>
    </row>
    <row r="38067" spans="17:17" x14ac:dyDescent="0.25">
      <c r="Q38067" s="30"/>
    </row>
    <row r="38068" spans="17:17" x14ac:dyDescent="0.25">
      <c r="Q38068" s="30"/>
    </row>
    <row r="38069" spans="17:17" x14ac:dyDescent="0.25">
      <c r="Q38069" s="30"/>
    </row>
    <row r="38070" spans="17:17" x14ac:dyDescent="0.25">
      <c r="Q38070" s="30"/>
    </row>
    <row r="38071" spans="17:17" x14ac:dyDescent="0.25">
      <c r="Q38071" s="30"/>
    </row>
    <row r="38072" spans="17:17" x14ac:dyDescent="0.25">
      <c r="Q38072" s="30"/>
    </row>
    <row r="38073" spans="17:17" x14ac:dyDescent="0.25">
      <c r="Q38073" s="30"/>
    </row>
    <row r="38074" spans="17:17" x14ac:dyDescent="0.25">
      <c r="Q38074" s="30"/>
    </row>
    <row r="38075" spans="17:17" x14ac:dyDescent="0.25">
      <c r="Q38075" s="30"/>
    </row>
    <row r="38076" spans="17:17" x14ac:dyDescent="0.25">
      <c r="Q38076" s="30"/>
    </row>
    <row r="38077" spans="17:17" x14ac:dyDescent="0.25">
      <c r="Q38077" s="30"/>
    </row>
    <row r="38078" spans="17:17" x14ac:dyDescent="0.25">
      <c r="Q38078" s="30"/>
    </row>
    <row r="38079" spans="17:17" x14ac:dyDescent="0.25">
      <c r="Q38079" s="30"/>
    </row>
    <row r="38080" spans="17:17" x14ac:dyDescent="0.25">
      <c r="Q38080" s="30"/>
    </row>
    <row r="38081" spans="17:17" x14ac:dyDescent="0.25">
      <c r="Q38081" s="30"/>
    </row>
    <row r="38082" spans="17:17" x14ac:dyDescent="0.25">
      <c r="Q38082" s="30"/>
    </row>
    <row r="38083" spans="17:17" x14ac:dyDescent="0.25">
      <c r="Q38083" s="30"/>
    </row>
    <row r="38084" spans="17:17" x14ac:dyDescent="0.25">
      <c r="Q38084" s="30"/>
    </row>
    <row r="38085" spans="17:17" x14ac:dyDescent="0.25">
      <c r="Q38085" s="30"/>
    </row>
    <row r="38086" spans="17:17" x14ac:dyDescent="0.25">
      <c r="Q38086" s="30"/>
    </row>
    <row r="38087" spans="17:17" x14ac:dyDescent="0.25">
      <c r="Q38087" s="30"/>
    </row>
    <row r="38088" spans="17:17" x14ac:dyDescent="0.25">
      <c r="Q38088" s="30"/>
    </row>
    <row r="38089" spans="17:17" x14ac:dyDescent="0.25">
      <c r="Q38089" s="30"/>
    </row>
    <row r="38090" spans="17:17" x14ac:dyDescent="0.25">
      <c r="Q38090" s="30"/>
    </row>
    <row r="38091" spans="17:17" x14ac:dyDescent="0.25">
      <c r="Q38091" s="30"/>
    </row>
    <row r="38092" spans="17:17" x14ac:dyDescent="0.25">
      <c r="Q38092" s="30"/>
    </row>
    <row r="38093" spans="17:17" x14ac:dyDescent="0.25">
      <c r="Q38093" s="30"/>
    </row>
    <row r="38094" spans="17:17" x14ac:dyDescent="0.25">
      <c r="Q38094" s="30"/>
    </row>
    <row r="38095" spans="17:17" x14ac:dyDescent="0.25">
      <c r="Q38095" s="30"/>
    </row>
    <row r="38096" spans="17:17" x14ac:dyDescent="0.25">
      <c r="Q38096" s="30"/>
    </row>
    <row r="38097" spans="17:17" x14ac:dyDescent="0.25">
      <c r="Q38097" s="30"/>
    </row>
    <row r="38098" spans="17:17" x14ac:dyDescent="0.25">
      <c r="Q38098" s="30"/>
    </row>
    <row r="38099" spans="17:17" x14ac:dyDescent="0.25">
      <c r="Q38099" s="30"/>
    </row>
    <row r="38100" spans="17:17" x14ac:dyDescent="0.25">
      <c r="Q38100" s="30"/>
    </row>
    <row r="38101" spans="17:17" x14ac:dyDescent="0.25">
      <c r="Q38101" s="30"/>
    </row>
    <row r="38102" spans="17:17" x14ac:dyDescent="0.25">
      <c r="Q38102" s="30"/>
    </row>
    <row r="38103" spans="17:17" x14ac:dyDescent="0.25">
      <c r="Q38103" s="30"/>
    </row>
    <row r="38104" spans="17:17" x14ac:dyDescent="0.25">
      <c r="Q38104" s="30"/>
    </row>
    <row r="38105" spans="17:17" x14ac:dyDescent="0.25">
      <c r="Q38105" s="30"/>
    </row>
    <row r="38106" spans="17:17" x14ac:dyDescent="0.25">
      <c r="Q38106" s="30"/>
    </row>
    <row r="38107" spans="17:17" x14ac:dyDescent="0.25">
      <c r="Q38107" s="30"/>
    </row>
    <row r="38108" spans="17:17" x14ac:dyDescent="0.25">
      <c r="Q38108" s="30"/>
    </row>
    <row r="38109" spans="17:17" x14ac:dyDescent="0.25">
      <c r="Q38109" s="30"/>
    </row>
    <row r="38110" spans="17:17" x14ac:dyDescent="0.25">
      <c r="Q38110" s="30"/>
    </row>
    <row r="38111" spans="17:17" x14ac:dyDescent="0.25">
      <c r="Q38111" s="30"/>
    </row>
    <row r="38112" spans="17:17" x14ac:dyDescent="0.25">
      <c r="Q38112" s="30"/>
    </row>
    <row r="38113" spans="17:17" x14ac:dyDescent="0.25">
      <c r="Q38113" s="30"/>
    </row>
    <row r="38114" spans="17:17" x14ac:dyDescent="0.25">
      <c r="Q38114" s="30"/>
    </row>
    <row r="38115" spans="17:17" x14ac:dyDescent="0.25">
      <c r="Q38115" s="30"/>
    </row>
    <row r="38116" spans="17:17" x14ac:dyDescent="0.25">
      <c r="Q38116" s="30"/>
    </row>
    <row r="38117" spans="17:17" x14ac:dyDescent="0.25">
      <c r="Q38117" s="30"/>
    </row>
    <row r="38118" spans="17:17" x14ac:dyDescent="0.25">
      <c r="Q38118" s="30"/>
    </row>
    <row r="38119" spans="17:17" x14ac:dyDescent="0.25">
      <c r="Q38119" s="30"/>
    </row>
    <row r="38120" spans="17:17" x14ac:dyDescent="0.25">
      <c r="Q38120" s="30"/>
    </row>
    <row r="38121" spans="17:17" x14ac:dyDescent="0.25">
      <c r="Q38121" s="30"/>
    </row>
    <row r="38122" spans="17:17" x14ac:dyDescent="0.25">
      <c r="Q38122" s="30"/>
    </row>
    <row r="38123" spans="17:17" x14ac:dyDescent="0.25">
      <c r="Q38123" s="30"/>
    </row>
    <row r="38124" spans="17:17" x14ac:dyDescent="0.25">
      <c r="Q38124" s="30"/>
    </row>
    <row r="38125" spans="17:17" x14ac:dyDescent="0.25">
      <c r="Q38125" s="30"/>
    </row>
    <row r="38126" spans="17:17" x14ac:dyDescent="0.25">
      <c r="Q38126" s="30"/>
    </row>
    <row r="38127" spans="17:17" x14ac:dyDescent="0.25">
      <c r="Q38127" s="30"/>
    </row>
    <row r="38128" spans="17:17" x14ac:dyDescent="0.25">
      <c r="Q38128" s="30"/>
    </row>
    <row r="38129" spans="17:17" x14ac:dyDescent="0.25">
      <c r="Q38129" s="30"/>
    </row>
    <row r="38130" spans="17:17" x14ac:dyDescent="0.25">
      <c r="Q38130" s="30"/>
    </row>
    <row r="38131" spans="17:17" x14ac:dyDescent="0.25">
      <c r="Q38131" s="30"/>
    </row>
    <row r="38132" spans="17:17" x14ac:dyDescent="0.25">
      <c r="Q38132" s="30"/>
    </row>
    <row r="38133" spans="17:17" x14ac:dyDescent="0.25">
      <c r="Q38133" s="30"/>
    </row>
    <row r="38134" spans="17:17" x14ac:dyDescent="0.25">
      <c r="Q38134" s="30"/>
    </row>
    <row r="38135" spans="17:17" x14ac:dyDescent="0.25">
      <c r="Q38135" s="30"/>
    </row>
    <row r="38136" spans="17:17" x14ac:dyDescent="0.25">
      <c r="Q38136" s="30"/>
    </row>
    <row r="38137" spans="17:17" x14ac:dyDescent="0.25">
      <c r="Q38137" s="30"/>
    </row>
    <row r="38138" spans="17:17" x14ac:dyDescent="0.25">
      <c r="Q38138" s="30"/>
    </row>
    <row r="38139" spans="17:17" x14ac:dyDescent="0.25">
      <c r="Q38139" s="30"/>
    </row>
    <row r="38140" spans="17:17" x14ac:dyDescent="0.25">
      <c r="Q38140" s="30"/>
    </row>
    <row r="38141" spans="17:17" x14ac:dyDescent="0.25">
      <c r="Q38141" s="30"/>
    </row>
    <row r="38142" spans="17:17" x14ac:dyDescent="0.25">
      <c r="Q38142" s="30"/>
    </row>
    <row r="38143" spans="17:17" x14ac:dyDescent="0.25">
      <c r="Q38143" s="30"/>
    </row>
    <row r="38144" spans="17:17" x14ac:dyDescent="0.25">
      <c r="Q38144" s="30"/>
    </row>
    <row r="38145" spans="17:17" x14ac:dyDescent="0.25">
      <c r="Q38145" s="30"/>
    </row>
    <row r="38146" spans="17:17" x14ac:dyDescent="0.25">
      <c r="Q38146" s="30"/>
    </row>
    <row r="38147" spans="17:17" x14ac:dyDescent="0.25">
      <c r="Q38147" s="30"/>
    </row>
    <row r="38148" spans="17:17" x14ac:dyDescent="0.25">
      <c r="Q38148" s="30"/>
    </row>
    <row r="38149" spans="17:17" x14ac:dyDescent="0.25">
      <c r="Q38149" s="30"/>
    </row>
    <row r="38150" spans="17:17" x14ac:dyDescent="0.25">
      <c r="Q38150" s="30"/>
    </row>
    <row r="38151" spans="17:17" x14ac:dyDescent="0.25">
      <c r="Q38151" s="30"/>
    </row>
    <row r="38152" spans="17:17" x14ac:dyDescent="0.25">
      <c r="Q38152" s="30"/>
    </row>
    <row r="38153" spans="17:17" x14ac:dyDescent="0.25">
      <c r="Q38153" s="30"/>
    </row>
    <row r="38154" spans="17:17" x14ac:dyDescent="0.25">
      <c r="Q38154" s="30"/>
    </row>
    <row r="38155" spans="17:17" x14ac:dyDescent="0.25">
      <c r="Q38155" s="30"/>
    </row>
    <row r="38156" spans="17:17" x14ac:dyDescent="0.25">
      <c r="Q38156" s="30"/>
    </row>
    <row r="38157" spans="17:17" x14ac:dyDescent="0.25">
      <c r="Q38157" s="30"/>
    </row>
    <row r="38158" spans="17:17" x14ac:dyDescent="0.25">
      <c r="Q38158" s="30"/>
    </row>
    <row r="38159" spans="17:17" x14ac:dyDescent="0.25">
      <c r="Q38159" s="30"/>
    </row>
    <row r="38160" spans="17:17" x14ac:dyDescent="0.25">
      <c r="Q38160" s="30"/>
    </row>
    <row r="38161" spans="17:17" x14ac:dyDescent="0.25">
      <c r="Q38161" s="30"/>
    </row>
    <row r="38162" spans="17:17" x14ac:dyDescent="0.25">
      <c r="Q38162" s="30"/>
    </row>
    <row r="38163" spans="17:17" x14ac:dyDescent="0.25">
      <c r="Q38163" s="30"/>
    </row>
    <row r="38164" spans="17:17" x14ac:dyDescent="0.25">
      <c r="Q38164" s="30"/>
    </row>
    <row r="38165" spans="17:17" x14ac:dyDescent="0.25">
      <c r="Q38165" s="30"/>
    </row>
    <row r="38166" spans="17:17" x14ac:dyDescent="0.25">
      <c r="Q38166" s="30"/>
    </row>
    <row r="38167" spans="17:17" x14ac:dyDescent="0.25">
      <c r="Q38167" s="30"/>
    </row>
    <row r="38168" spans="17:17" x14ac:dyDescent="0.25">
      <c r="Q38168" s="30"/>
    </row>
    <row r="38169" spans="17:17" x14ac:dyDescent="0.25">
      <c r="Q38169" s="30"/>
    </row>
    <row r="38170" spans="17:17" x14ac:dyDescent="0.25">
      <c r="Q38170" s="30"/>
    </row>
    <row r="38171" spans="17:17" x14ac:dyDescent="0.25">
      <c r="Q38171" s="30"/>
    </row>
    <row r="38172" spans="17:17" x14ac:dyDescent="0.25">
      <c r="Q38172" s="30"/>
    </row>
    <row r="38173" spans="17:17" x14ac:dyDescent="0.25">
      <c r="Q38173" s="30"/>
    </row>
    <row r="38174" spans="17:17" x14ac:dyDescent="0.25">
      <c r="Q38174" s="30"/>
    </row>
    <row r="38175" spans="17:17" x14ac:dyDescent="0.25">
      <c r="Q38175" s="30"/>
    </row>
    <row r="38176" spans="17:17" x14ac:dyDescent="0.25">
      <c r="Q38176" s="30"/>
    </row>
    <row r="38177" spans="17:17" x14ac:dyDescent="0.25">
      <c r="Q38177" s="30"/>
    </row>
    <row r="38178" spans="17:17" x14ac:dyDescent="0.25">
      <c r="Q38178" s="30"/>
    </row>
    <row r="38179" spans="17:17" x14ac:dyDescent="0.25">
      <c r="Q38179" s="30"/>
    </row>
    <row r="38180" spans="17:17" x14ac:dyDescent="0.25">
      <c r="Q38180" s="30"/>
    </row>
    <row r="38181" spans="17:17" x14ac:dyDescent="0.25">
      <c r="Q38181" s="30"/>
    </row>
    <row r="38182" spans="17:17" x14ac:dyDescent="0.25">
      <c r="Q38182" s="30"/>
    </row>
    <row r="38183" spans="17:17" x14ac:dyDescent="0.25">
      <c r="Q38183" s="30"/>
    </row>
    <row r="38184" spans="17:17" x14ac:dyDescent="0.25">
      <c r="Q38184" s="30"/>
    </row>
    <row r="38185" spans="17:17" x14ac:dyDescent="0.25">
      <c r="Q38185" s="30"/>
    </row>
    <row r="38186" spans="17:17" x14ac:dyDescent="0.25">
      <c r="Q38186" s="30"/>
    </row>
    <row r="38187" spans="17:17" x14ac:dyDescent="0.25">
      <c r="Q38187" s="30"/>
    </row>
    <row r="38188" spans="17:17" x14ac:dyDescent="0.25">
      <c r="Q38188" s="30"/>
    </row>
    <row r="38189" spans="17:17" x14ac:dyDescent="0.25">
      <c r="Q38189" s="30"/>
    </row>
    <row r="38190" spans="17:17" x14ac:dyDescent="0.25">
      <c r="Q38190" s="30"/>
    </row>
    <row r="38191" spans="17:17" x14ac:dyDescent="0.25">
      <c r="Q38191" s="30"/>
    </row>
    <row r="38192" spans="17:17" x14ac:dyDescent="0.25">
      <c r="Q38192" s="30"/>
    </row>
    <row r="38193" spans="17:17" x14ac:dyDescent="0.25">
      <c r="Q38193" s="30"/>
    </row>
    <row r="38194" spans="17:17" x14ac:dyDescent="0.25">
      <c r="Q38194" s="30"/>
    </row>
    <row r="38195" spans="17:17" x14ac:dyDescent="0.25">
      <c r="Q38195" s="30"/>
    </row>
    <row r="38196" spans="17:17" x14ac:dyDescent="0.25">
      <c r="Q38196" s="30"/>
    </row>
    <row r="38197" spans="17:17" x14ac:dyDescent="0.25">
      <c r="Q38197" s="30"/>
    </row>
    <row r="38198" spans="17:17" x14ac:dyDescent="0.25">
      <c r="Q38198" s="30"/>
    </row>
    <row r="38199" spans="17:17" x14ac:dyDescent="0.25">
      <c r="Q38199" s="30"/>
    </row>
    <row r="38200" spans="17:17" x14ac:dyDescent="0.25">
      <c r="Q38200" s="30"/>
    </row>
    <row r="38201" spans="17:17" x14ac:dyDescent="0.25">
      <c r="Q38201" s="30"/>
    </row>
    <row r="38202" spans="17:17" x14ac:dyDescent="0.25">
      <c r="Q38202" s="30"/>
    </row>
    <row r="38203" spans="17:17" x14ac:dyDescent="0.25">
      <c r="Q38203" s="30"/>
    </row>
    <row r="38204" spans="17:17" x14ac:dyDescent="0.25">
      <c r="Q38204" s="30"/>
    </row>
    <row r="38205" spans="17:17" x14ac:dyDescent="0.25">
      <c r="Q38205" s="30"/>
    </row>
    <row r="38206" spans="17:17" x14ac:dyDescent="0.25">
      <c r="Q38206" s="30"/>
    </row>
    <row r="38207" spans="17:17" x14ac:dyDescent="0.25">
      <c r="Q38207" s="30"/>
    </row>
    <row r="38208" spans="17:17" x14ac:dyDescent="0.25">
      <c r="Q38208" s="30"/>
    </row>
    <row r="38209" spans="17:17" x14ac:dyDescent="0.25">
      <c r="Q38209" s="30"/>
    </row>
    <row r="38210" spans="17:17" x14ac:dyDescent="0.25">
      <c r="Q38210" s="30"/>
    </row>
    <row r="38211" spans="17:17" x14ac:dyDescent="0.25">
      <c r="Q38211" s="30"/>
    </row>
    <row r="38212" spans="17:17" x14ac:dyDescent="0.25">
      <c r="Q38212" s="30"/>
    </row>
    <row r="38213" spans="17:17" x14ac:dyDescent="0.25">
      <c r="Q38213" s="30"/>
    </row>
    <row r="38214" spans="17:17" x14ac:dyDescent="0.25">
      <c r="Q38214" s="30"/>
    </row>
    <row r="38215" spans="17:17" x14ac:dyDescent="0.25">
      <c r="Q38215" s="30"/>
    </row>
    <row r="38216" spans="17:17" x14ac:dyDescent="0.25">
      <c r="Q38216" s="30"/>
    </row>
    <row r="38217" spans="17:17" x14ac:dyDescent="0.25">
      <c r="Q38217" s="30"/>
    </row>
    <row r="38218" spans="17:17" x14ac:dyDescent="0.25">
      <c r="Q38218" s="30"/>
    </row>
    <row r="38219" spans="17:17" x14ac:dyDescent="0.25">
      <c r="Q38219" s="30"/>
    </row>
    <row r="38220" spans="17:17" x14ac:dyDescent="0.25">
      <c r="Q38220" s="30"/>
    </row>
    <row r="38221" spans="17:17" x14ac:dyDescent="0.25">
      <c r="Q38221" s="30"/>
    </row>
    <row r="38222" spans="17:17" x14ac:dyDescent="0.25">
      <c r="Q38222" s="30"/>
    </row>
    <row r="38223" spans="17:17" x14ac:dyDescent="0.25">
      <c r="Q38223" s="30"/>
    </row>
    <row r="38224" spans="17:17" x14ac:dyDescent="0.25">
      <c r="Q38224" s="30"/>
    </row>
    <row r="38225" spans="17:17" x14ac:dyDescent="0.25">
      <c r="Q38225" s="30"/>
    </row>
    <row r="38226" spans="17:17" x14ac:dyDescent="0.25">
      <c r="Q38226" s="30"/>
    </row>
    <row r="38227" spans="17:17" x14ac:dyDescent="0.25">
      <c r="Q38227" s="30"/>
    </row>
    <row r="38228" spans="17:17" x14ac:dyDescent="0.25">
      <c r="Q38228" s="30"/>
    </row>
    <row r="38229" spans="17:17" x14ac:dyDescent="0.25">
      <c r="Q38229" s="30"/>
    </row>
    <row r="38230" spans="17:17" x14ac:dyDescent="0.25">
      <c r="Q38230" s="30"/>
    </row>
    <row r="38231" spans="17:17" x14ac:dyDescent="0.25">
      <c r="Q38231" s="30"/>
    </row>
    <row r="38232" spans="17:17" x14ac:dyDescent="0.25">
      <c r="Q38232" s="30"/>
    </row>
    <row r="38233" spans="17:17" x14ac:dyDescent="0.25">
      <c r="Q38233" s="30"/>
    </row>
    <row r="38234" spans="17:17" x14ac:dyDescent="0.25">
      <c r="Q38234" s="30"/>
    </row>
    <row r="38235" spans="17:17" x14ac:dyDescent="0.25">
      <c r="Q38235" s="30"/>
    </row>
    <row r="38236" spans="17:17" x14ac:dyDescent="0.25">
      <c r="Q38236" s="30"/>
    </row>
    <row r="38237" spans="17:17" x14ac:dyDescent="0.25">
      <c r="Q38237" s="30"/>
    </row>
    <row r="38238" spans="17:17" x14ac:dyDescent="0.25">
      <c r="Q38238" s="30"/>
    </row>
    <row r="38239" spans="17:17" x14ac:dyDescent="0.25">
      <c r="Q38239" s="30"/>
    </row>
    <row r="38240" spans="17:17" x14ac:dyDescent="0.25">
      <c r="Q38240" s="30"/>
    </row>
    <row r="38241" spans="17:17" x14ac:dyDescent="0.25">
      <c r="Q38241" s="30"/>
    </row>
    <row r="38242" spans="17:17" x14ac:dyDescent="0.25">
      <c r="Q38242" s="30"/>
    </row>
    <row r="38243" spans="17:17" x14ac:dyDescent="0.25">
      <c r="Q38243" s="30"/>
    </row>
    <row r="38244" spans="17:17" x14ac:dyDescent="0.25">
      <c r="Q38244" s="30"/>
    </row>
    <row r="38245" spans="17:17" x14ac:dyDescent="0.25">
      <c r="Q38245" s="30"/>
    </row>
    <row r="38246" spans="17:17" x14ac:dyDescent="0.25">
      <c r="Q38246" s="30"/>
    </row>
    <row r="38247" spans="17:17" x14ac:dyDescent="0.25">
      <c r="Q38247" s="30"/>
    </row>
    <row r="38248" spans="17:17" x14ac:dyDescent="0.25">
      <c r="Q38248" s="30"/>
    </row>
    <row r="38249" spans="17:17" x14ac:dyDescent="0.25">
      <c r="Q38249" s="30"/>
    </row>
    <row r="38250" spans="17:17" x14ac:dyDescent="0.25">
      <c r="Q38250" s="30"/>
    </row>
    <row r="38251" spans="17:17" x14ac:dyDescent="0.25">
      <c r="Q38251" s="30"/>
    </row>
    <row r="38252" spans="17:17" x14ac:dyDescent="0.25">
      <c r="Q38252" s="30"/>
    </row>
    <row r="38253" spans="17:17" x14ac:dyDescent="0.25">
      <c r="Q38253" s="30"/>
    </row>
    <row r="38254" spans="17:17" x14ac:dyDescent="0.25">
      <c r="Q38254" s="30"/>
    </row>
    <row r="38255" spans="17:17" x14ac:dyDescent="0.25">
      <c r="Q38255" s="30"/>
    </row>
    <row r="38256" spans="17:17" x14ac:dyDescent="0.25">
      <c r="Q38256" s="30"/>
    </row>
    <row r="38257" spans="17:17" x14ac:dyDescent="0.25">
      <c r="Q38257" s="30"/>
    </row>
    <row r="38258" spans="17:17" x14ac:dyDescent="0.25">
      <c r="Q38258" s="30"/>
    </row>
    <row r="38259" spans="17:17" x14ac:dyDescent="0.25">
      <c r="Q38259" s="30"/>
    </row>
    <row r="38260" spans="17:17" x14ac:dyDescent="0.25">
      <c r="Q38260" s="30"/>
    </row>
    <row r="38261" spans="17:17" x14ac:dyDescent="0.25">
      <c r="Q38261" s="30"/>
    </row>
    <row r="38262" spans="17:17" x14ac:dyDescent="0.25">
      <c r="Q38262" s="30"/>
    </row>
    <row r="38263" spans="17:17" x14ac:dyDescent="0.25">
      <c r="Q38263" s="30"/>
    </row>
    <row r="38264" spans="17:17" x14ac:dyDescent="0.25">
      <c r="Q38264" s="30"/>
    </row>
    <row r="38265" spans="17:17" x14ac:dyDescent="0.25">
      <c r="Q38265" s="30"/>
    </row>
    <row r="38266" spans="17:17" x14ac:dyDescent="0.25">
      <c r="Q38266" s="30"/>
    </row>
    <row r="38267" spans="17:17" x14ac:dyDescent="0.25">
      <c r="Q38267" s="30"/>
    </row>
    <row r="38268" spans="17:17" x14ac:dyDescent="0.25">
      <c r="Q38268" s="30"/>
    </row>
    <row r="38269" spans="17:17" x14ac:dyDescent="0.25">
      <c r="Q38269" s="30"/>
    </row>
    <row r="38270" spans="17:17" x14ac:dyDescent="0.25">
      <c r="Q38270" s="30"/>
    </row>
    <row r="38271" spans="17:17" x14ac:dyDescent="0.25">
      <c r="Q38271" s="30"/>
    </row>
    <row r="38272" spans="17:17" x14ac:dyDescent="0.25">
      <c r="Q38272" s="30"/>
    </row>
    <row r="38273" spans="17:17" x14ac:dyDescent="0.25">
      <c r="Q38273" s="30"/>
    </row>
    <row r="38274" spans="17:17" x14ac:dyDescent="0.25">
      <c r="Q38274" s="30"/>
    </row>
    <row r="38275" spans="17:17" x14ac:dyDescent="0.25">
      <c r="Q38275" s="30"/>
    </row>
    <row r="38276" spans="17:17" x14ac:dyDescent="0.25">
      <c r="Q38276" s="30"/>
    </row>
    <row r="38277" spans="17:17" x14ac:dyDescent="0.25">
      <c r="Q38277" s="30"/>
    </row>
    <row r="38278" spans="17:17" x14ac:dyDescent="0.25">
      <c r="Q38278" s="30"/>
    </row>
    <row r="38279" spans="17:17" x14ac:dyDescent="0.25">
      <c r="Q38279" s="30"/>
    </row>
    <row r="38280" spans="17:17" x14ac:dyDescent="0.25">
      <c r="Q38280" s="30"/>
    </row>
    <row r="38281" spans="17:17" x14ac:dyDescent="0.25">
      <c r="Q38281" s="30"/>
    </row>
    <row r="38282" spans="17:17" x14ac:dyDescent="0.25">
      <c r="Q38282" s="30"/>
    </row>
    <row r="38283" spans="17:17" x14ac:dyDescent="0.25">
      <c r="Q38283" s="30"/>
    </row>
    <row r="38284" spans="17:17" x14ac:dyDescent="0.25">
      <c r="Q38284" s="30"/>
    </row>
    <row r="38285" spans="17:17" x14ac:dyDescent="0.25">
      <c r="Q38285" s="30"/>
    </row>
    <row r="38286" spans="17:17" x14ac:dyDescent="0.25">
      <c r="Q38286" s="30"/>
    </row>
    <row r="38287" spans="17:17" x14ac:dyDescent="0.25">
      <c r="Q38287" s="30"/>
    </row>
    <row r="38288" spans="17:17" x14ac:dyDescent="0.25">
      <c r="Q38288" s="30"/>
    </row>
    <row r="38289" spans="17:17" x14ac:dyDescent="0.25">
      <c r="Q38289" s="30"/>
    </row>
    <row r="38290" spans="17:17" x14ac:dyDescent="0.25">
      <c r="Q38290" s="30"/>
    </row>
    <row r="38291" spans="17:17" x14ac:dyDescent="0.25">
      <c r="Q38291" s="30"/>
    </row>
    <row r="38292" spans="17:17" x14ac:dyDescent="0.25">
      <c r="Q38292" s="30"/>
    </row>
    <row r="38293" spans="17:17" x14ac:dyDescent="0.25">
      <c r="Q38293" s="30"/>
    </row>
    <row r="38294" spans="17:17" x14ac:dyDescent="0.25">
      <c r="Q38294" s="30"/>
    </row>
    <row r="38295" spans="17:17" x14ac:dyDescent="0.25">
      <c r="Q38295" s="30"/>
    </row>
    <row r="38296" spans="17:17" x14ac:dyDescent="0.25">
      <c r="Q38296" s="30"/>
    </row>
    <row r="38297" spans="17:17" x14ac:dyDescent="0.25">
      <c r="Q38297" s="30"/>
    </row>
    <row r="38298" spans="17:17" x14ac:dyDescent="0.25">
      <c r="Q38298" s="30"/>
    </row>
    <row r="38299" spans="17:17" x14ac:dyDescent="0.25">
      <c r="Q38299" s="30"/>
    </row>
    <row r="38300" spans="17:17" x14ac:dyDescent="0.25">
      <c r="Q38300" s="30"/>
    </row>
    <row r="38301" spans="17:17" x14ac:dyDescent="0.25">
      <c r="Q38301" s="30"/>
    </row>
    <row r="38302" spans="17:17" x14ac:dyDescent="0.25">
      <c r="Q38302" s="30"/>
    </row>
    <row r="38303" spans="17:17" x14ac:dyDescent="0.25">
      <c r="Q38303" s="30"/>
    </row>
    <row r="38304" spans="17:17" x14ac:dyDescent="0.25">
      <c r="Q38304" s="30"/>
    </row>
    <row r="38305" spans="17:17" x14ac:dyDescent="0.25">
      <c r="Q38305" s="30"/>
    </row>
    <row r="38306" spans="17:17" x14ac:dyDescent="0.25">
      <c r="Q38306" s="30"/>
    </row>
    <row r="38307" spans="17:17" x14ac:dyDescent="0.25">
      <c r="Q38307" s="30"/>
    </row>
    <row r="38308" spans="17:17" x14ac:dyDescent="0.25">
      <c r="Q38308" s="30"/>
    </row>
    <row r="38309" spans="17:17" x14ac:dyDescent="0.25">
      <c r="Q38309" s="30"/>
    </row>
    <row r="38310" spans="17:17" x14ac:dyDescent="0.25">
      <c r="Q38310" s="30"/>
    </row>
    <row r="38311" spans="17:17" x14ac:dyDescent="0.25">
      <c r="Q38311" s="30"/>
    </row>
    <row r="38312" spans="17:17" x14ac:dyDescent="0.25">
      <c r="Q38312" s="30"/>
    </row>
    <row r="38313" spans="17:17" x14ac:dyDescent="0.25">
      <c r="Q38313" s="30"/>
    </row>
    <row r="38314" spans="17:17" x14ac:dyDescent="0.25">
      <c r="Q38314" s="30"/>
    </row>
    <row r="38315" spans="17:17" x14ac:dyDescent="0.25">
      <c r="Q38315" s="30"/>
    </row>
    <row r="38316" spans="17:17" x14ac:dyDescent="0.25">
      <c r="Q38316" s="30"/>
    </row>
    <row r="38317" spans="17:17" x14ac:dyDescent="0.25">
      <c r="Q38317" s="30"/>
    </row>
    <row r="38318" spans="17:17" x14ac:dyDescent="0.25">
      <c r="Q38318" s="30"/>
    </row>
    <row r="38319" spans="17:17" x14ac:dyDescent="0.25">
      <c r="Q38319" s="30"/>
    </row>
    <row r="38320" spans="17:17" x14ac:dyDescent="0.25">
      <c r="Q38320" s="30"/>
    </row>
    <row r="38321" spans="17:17" x14ac:dyDescent="0.25">
      <c r="Q38321" s="30"/>
    </row>
    <row r="38322" spans="17:17" x14ac:dyDescent="0.25">
      <c r="Q38322" s="30"/>
    </row>
    <row r="38323" spans="17:17" x14ac:dyDescent="0.25">
      <c r="Q38323" s="30"/>
    </row>
    <row r="38324" spans="17:17" x14ac:dyDescent="0.25">
      <c r="Q38324" s="30"/>
    </row>
    <row r="38325" spans="17:17" x14ac:dyDescent="0.25">
      <c r="Q38325" s="30"/>
    </row>
    <row r="38326" spans="17:17" x14ac:dyDescent="0.25">
      <c r="Q38326" s="30"/>
    </row>
    <row r="38327" spans="17:17" x14ac:dyDescent="0.25">
      <c r="Q38327" s="30"/>
    </row>
    <row r="38328" spans="17:17" x14ac:dyDescent="0.25">
      <c r="Q38328" s="30"/>
    </row>
    <row r="38329" spans="17:17" x14ac:dyDescent="0.25">
      <c r="Q38329" s="30"/>
    </row>
    <row r="38330" spans="17:17" x14ac:dyDescent="0.25">
      <c r="Q38330" s="30"/>
    </row>
    <row r="38331" spans="17:17" x14ac:dyDescent="0.25">
      <c r="Q38331" s="30"/>
    </row>
    <row r="38332" spans="17:17" x14ac:dyDescent="0.25">
      <c r="Q38332" s="30"/>
    </row>
    <row r="38333" spans="17:17" x14ac:dyDescent="0.25">
      <c r="Q38333" s="30"/>
    </row>
    <row r="38334" spans="17:17" x14ac:dyDescent="0.25">
      <c r="Q38334" s="30"/>
    </row>
    <row r="38335" spans="17:17" x14ac:dyDescent="0.25">
      <c r="Q38335" s="30"/>
    </row>
    <row r="38336" spans="17:17" x14ac:dyDescent="0.25">
      <c r="Q38336" s="30"/>
    </row>
    <row r="38337" spans="17:17" x14ac:dyDescent="0.25">
      <c r="Q38337" s="30"/>
    </row>
    <row r="38338" spans="17:17" x14ac:dyDescent="0.25">
      <c r="Q38338" s="30"/>
    </row>
    <row r="38339" spans="17:17" x14ac:dyDescent="0.25">
      <c r="Q38339" s="30"/>
    </row>
    <row r="38340" spans="17:17" x14ac:dyDescent="0.25">
      <c r="Q38340" s="30"/>
    </row>
    <row r="38341" spans="17:17" x14ac:dyDescent="0.25">
      <c r="Q38341" s="30"/>
    </row>
    <row r="38342" spans="17:17" x14ac:dyDescent="0.25">
      <c r="Q38342" s="30"/>
    </row>
    <row r="38343" spans="17:17" x14ac:dyDescent="0.25">
      <c r="Q38343" s="30"/>
    </row>
    <row r="38344" spans="17:17" x14ac:dyDescent="0.25">
      <c r="Q38344" s="30"/>
    </row>
    <row r="38345" spans="17:17" x14ac:dyDescent="0.25">
      <c r="Q38345" s="30"/>
    </row>
    <row r="38346" spans="17:17" x14ac:dyDescent="0.25">
      <c r="Q38346" s="30"/>
    </row>
    <row r="38347" spans="17:17" x14ac:dyDescent="0.25">
      <c r="Q38347" s="30"/>
    </row>
    <row r="38348" spans="17:17" x14ac:dyDescent="0.25">
      <c r="Q38348" s="30"/>
    </row>
    <row r="38349" spans="17:17" x14ac:dyDescent="0.25">
      <c r="Q38349" s="30"/>
    </row>
    <row r="38350" spans="17:17" x14ac:dyDescent="0.25">
      <c r="Q38350" s="30"/>
    </row>
    <row r="38351" spans="17:17" x14ac:dyDescent="0.25">
      <c r="Q38351" s="30"/>
    </row>
    <row r="38352" spans="17:17" x14ac:dyDescent="0.25">
      <c r="Q38352" s="30"/>
    </row>
    <row r="38353" spans="17:17" x14ac:dyDescent="0.25">
      <c r="Q38353" s="30"/>
    </row>
    <row r="38354" spans="17:17" x14ac:dyDescent="0.25">
      <c r="Q38354" s="30"/>
    </row>
    <row r="38355" spans="17:17" x14ac:dyDescent="0.25">
      <c r="Q38355" s="30"/>
    </row>
    <row r="38356" spans="17:17" x14ac:dyDescent="0.25">
      <c r="Q38356" s="30"/>
    </row>
    <row r="38357" spans="17:17" x14ac:dyDescent="0.25">
      <c r="Q38357" s="30"/>
    </row>
    <row r="38358" spans="17:17" x14ac:dyDescent="0.25">
      <c r="Q38358" s="30"/>
    </row>
    <row r="38359" spans="17:17" x14ac:dyDescent="0.25">
      <c r="Q38359" s="30"/>
    </row>
    <row r="38360" spans="17:17" x14ac:dyDescent="0.25">
      <c r="Q38360" s="30"/>
    </row>
    <row r="38361" spans="17:17" x14ac:dyDescent="0.25">
      <c r="Q38361" s="30"/>
    </row>
    <row r="38362" spans="17:17" x14ac:dyDescent="0.25">
      <c r="Q38362" s="30"/>
    </row>
    <row r="38363" spans="17:17" x14ac:dyDescent="0.25">
      <c r="Q38363" s="30"/>
    </row>
    <row r="38364" spans="17:17" x14ac:dyDescent="0.25">
      <c r="Q38364" s="30"/>
    </row>
    <row r="38365" spans="17:17" x14ac:dyDescent="0.25">
      <c r="Q38365" s="30"/>
    </row>
    <row r="38366" spans="17:17" x14ac:dyDescent="0.25">
      <c r="Q38366" s="30"/>
    </row>
    <row r="38367" spans="17:17" x14ac:dyDescent="0.25">
      <c r="Q38367" s="30"/>
    </row>
    <row r="38368" spans="17:17" x14ac:dyDescent="0.25">
      <c r="Q38368" s="30"/>
    </row>
    <row r="38369" spans="17:17" x14ac:dyDescent="0.25">
      <c r="Q38369" s="30"/>
    </row>
    <row r="38370" spans="17:17" x14ac:dyDescent="0.25">
      <c r="Q38370" s="30"/>
    </row>
    <row r="38371" spans="17:17" x14ac:dyDescent="0.25">
      <c r="Q38371" s="30"/>
    </row>
    <row r="38372" spans="17:17" x14ac:dyDescent="0.25">
      <c r="Q38372" s="30"/>
    </row>
    <row r="38373" spans="17:17" x14ac:dyDescent="0.25">
      <c r="Q38373" s="30"/>
    </row>
    <row r="38374" spans="17:17" x14ac:dyDescent="0.25">
      <c r="Q38374" s="30"/>
    </row>
    <row r="38375" spans="17:17" x14ac:dyDescent="0.25">
      <c r="Q38375" s="30"/>
    </row>
    <row r="38376" spans="17:17" x14ac:dyDescent="0.25">
      <c r="Q38376" s="30"/>
    </row>
    <row r="38377" spans="17:17" x14ac:dyDescent="0.25">
      <c r="Q38377" s="30"/>
    </row>
    <row r="38378" spans="17:17" x14ac:dyDescent="0.25">
      <c r="Q38378" s="30"/>
    </row>
    <row r="38379" spans="17:17" x14ac:dyDescent="0.25">
      <c r="Q38379" s="30"/>
    </row>
    <row r="38380" spans="17:17" x14ac:dyDescent="0.25">
      <c r="Q38380" s="30"/>
    </row>
    <row r="38381" spans="17:17" x14ac:dyDescent="0.25">
      <c r="Q38381" s="30"/>
    </row>
    <row r="38382" spans="17:17" x14ac:dyDescent="0.25">
      <c r="Q38382" s="30"/>
    </row>
    <row r="38383" spans="17:17" x14ac:dyDescent="0.25">
      <c r="Q38383" s="30"/>
    </row>
    <row r="38384" spans="17:17" x14ac:dyDescent="0.25">
      <c r="Q38384" s="30"/>
    </row>
    <row r="38385" spans="17:17" x14ac:dyDescent="0.25">
      <c r="Q38385" s="30"/>
    </row>
    <row r="38386" spans="17:17" x14ac:dyDescent="0.25">
      <c r="Q38386" s="30"/>
    </row>
    <row r="38387" spans="17:17" x14ac:dyDescent="0.25">
      <c r="Q38387" s="30"/>
    </row>
    <row r="38388" spans="17:17" x14ac:dyDescent="0.25">
      <c r="Q38388" s="30"/>
    </row>
    <row r="38389" spans="17:17" x14ac:dyDescent="0.25">
      <c r="Q38389" s="30"/>
    </row>
    <row r="38390" spans="17:17" x14ac:dyDescent="0.25">
      <c r="Q38390" s="30"/>
    </row>
    <row r="38391" spans="17:17" x14ac:dyDescent="0.25">
      <c r="Q38391" s="30"/>
    </row>
    <row r="38392" spans="17:17" x14ac:dyDescent="0.25">
      <c r="Q38392" s="30"/>
    </row>
    <row r="38393" spans="17:17" x14ac:dyDescent="0.25">
      <c r="Q38393" s="30"/>
    </row>
    <row r="38394" spans="17:17" x14ac:dyDescent="0.25">
      <c r="Q38394" s="30"/>
    </row>
    <row r="38395" spans="17:17" x14ac:dyDescent="0.25">
      <c r="Q38395" s="30"/>
    </row>
    <row r="38396" spans="17:17" x14ac:dyDescent="0.25">
      <c r="Q38396" s="30"/>
    </row>
    <row r="38397" spans="17:17" x14ac:dyDescent="0.25">
      <c r="Q38397" s="30"/>
    </row>
    <row r="38398" spans="17:17" x14ac:dyDescent="0.25">
      <c r="Q38398" s="30"/>
    </row>
    <row r="38399" spans="17:17" x14ac:dyDescent="0.25">
      <c r="Q38399" s="30"/>
    </row>
    <row r="38400" spans="17:17" x14ac:dyDescent="0.25">
      <c r="Q38400" s="30"/>
    </row>
    <row r="38401" spans="17:17" x14ac:dyDescent="0.25">
      <c r="Q38401" s="30"/>
    </row>
    <row r="38402" spans="17:17" x14ac:dyDescent="0.25">
      <c r="Q38402" s="30"/>
    </row>
    <row r="38403" spans="17:17" x14ac:dyDescent="0.25">
      <c r="Q38403" s="30"/>
    </row>
    <row r="38404" spans="17:17" x14ac:dyDescent="0.25">
      <c r="Q38404" s="30"/>
    </row>
    <row r="38405" spans="17:17" x14ac:dyDescent="0.25">
      <c r="Q38405" s="30"/>
    </row>
    <row r="38406" spans="17:17" x14ac:dyDescent="0.25">
      <c r="Q38406" s="30"/>
    </row>
    <row r="38407" spans="17:17" x14ac:dyDescent="0.25">
      <c r="Q38407" s="30"/>
    </row>
    <row r="38408" spans="17:17" x14ac:dyDescent="0.25">
      <c r="Q38408" s="30"/>
    </row>
    <row r="38409" spans="17:17" x14ac:dyDescent="0.25">
      <c r="Q38409" s="30"/>
    </row>
    <row r="38410" spans="17:17" x14ac:dyDescent="0.25">
      <c r="Q38410" s="30"/>
    </row>
    <row r="38411" spans="17:17" x14ac:dyDescent="0.25">
      <c r="Q38411" s="30"/>
    </row>
    <row r="38412" spans="17:17" x14ac:dyDescent="0.25">
      <c r="Q38412" s="30"/>
    </row>
    <row r="38413" spans="17:17" x14ac:dyDescent="0.25">
      <c r="Q38413" s="30"/>
    </row>
    <row r="38414" spans="17:17" x14ac:dyDescent="0.25">
      <c r="Q38414" s="30"/>
    </row>
    <row r="38415" spans="17:17" x14ac:dyDescent="0.25">
      <c r="Q38415" s="30"/>
    </row>
    <row r="38416" spans="17:17" x14ac:dyDescent="0.25">
      <c r="Q38416" s="30"/>
    </row>
    <row r="38417" spans="17:17" x14ac:dyDescent="0.25">
      <c r="Q38417" s="30"/>
    </row>
    <row r="38418" spans="17:17" x14ac:dyDescent="0.25">
      <c r="Q38418" s="30"/>
    </row>
    <row r="38419" spans="17:17" x14ac:dyDescent="0.25">
      <c r="Q38419" s="30"/>
    </row>
    <row r="38420" spans="17:17" x14ac:dyDescent="0.25">
      <c r="Q38420" s="30"/>
    </row>
    <row r="38421" spans="17:17" x14ac:dyDescent="0.25">
      <c r="Q38421" s="30"/>
    </row>
    <row r="38422" spans="17:17" x14ac:dyDescent="0.25">
      <c r="Q38422" s="30"/>
    </row>
    <row r="38423" spans="17:17" x14ac:dyDescent="0.25">
      <c r="Q38423" s="30"/>
    </row>
    <row r="38424" spans="17:17" x14ac:dyDescent="0.25">
      <c r="Q38424" s="30"/>
    </row>
    <row r="38425" spans="17:17" x14ac:dyDescent="0.25">
      <c r="Q38425" s="30"/>
    </row>
    <row r="38426" spans="17:17" x14ac:dyDescent="0.25">
      <c r="Q38426" s="30"/>
    </row>
    <row r="38427" spans="17:17" x14ac:dyDescent="0.25">
      <c r="Q38427" s="30"/>
    </row>
    <row r="38428" spans="17:17" x14ac:dyDescent="0.25">
      <c r="Q38428" s="30"/>
    </row>
    <row r="38429" spans="17:17" x14ac:dyDescent="0.25">
      <c r="Q38429" s="30"/>
    </row>
    <row r="38430" spans="17:17" x14ac:dyDescent="0.25">
      <c r="Q38430" s="30"/>
    </row>
    <row r="38431" spans="17:17" x14ac:dyDescent="0.25">
      <c r="Q38431" s="30"/>
    </row>
    <row r="38432" spans="17:17" x14ac:dyDescent="0.25">
      <c r="Q38432" s="30"/>
    </row>
    <row r="38433" spans="17:17" x14ac:dyDescent="0.25">
      <c r="Q38433" s="30"/>
    </row>
    <row r="38434" spans="17:17" x14ac:dyDescent="0.25">
      <c r="Q38434" s="30"/>
    </row>
    <row r="38435" spans="17:17" x14ac:dyDescent="0.25">
      <c r="Q38435" s="30"/>
    </row>
    <row r="38436" spans="17:17" x14ac:dyDescent="0.25">
      <c r="Q38436" s="30"/>
    </row>
    <row r="38437" spans="17:17" x14ac:dyDescent="0.25">
      <c r="Q38437" s="30"/>
    </row>
    <row r="38438" spans="17:17" x14ac:dyDescent="0.25">
      <c r="Q38438" s="30"/>
    </row>
    <row r="38439" spans="17:17" x14ac:dyDescent="0.25">
      <c r="Q38439" s="30"/>
    </row>
    <row r="38440" spans="17:17" x14ac:dyDescent="0.25">
      <c r="Q38440" s="30"/>
    </row>
    <row r="38441" spans="17:17" x14ac:dyDescent="0.25">
      <c r="Q38441" s="30"/>
    </row>
    <row r="38442" spans="17:17" x14ac:dyDescent="0.25">
      <c r="Q38442" s="30"/>
    </row>
    <row r="38443" spans="17:17" x14ac:dyDescent="0.25">
      <c r="Q38443" s="30"/>
    </row>
    <row r="38444" spans="17:17" x14ac:dyDescent="0.25">
      <c r="Q38444" s="30"/>
    </row>
    <row r="38445" spans="17:17" x14ac:dyDescent="0.25">
      <c r="Q38445" s="30"/>
    </row>
    <row r="38446" spans="17:17" x14ac:dyDescent="0.25">
      <c r="Q38446" s="30"/>
    </row>
    <row r="38447" spans="17:17" x14ac:dyDescent="0.25">
      <c r="Q38447" s="30"/>
    </row>
    <row r="38448" spans="17:17" x14ac:dyDescent="0.25">
      <c r="Q38448" s="30"/>
    </row>
    <row r="38449" spans="17:17" x14ac:dyDescent="0.25">
      <c r="Q38449" s="30"/>
    </row>
    <row r="38450" spans="17:17" x14ac:dyDescent="0.25">
      <c r="Q38450" s="30"/>
    </row>
    <row r="38451" spans="17:17" x14ac:dyDescent="0.25">
      <c r="Q38451" s="30"/>
    </row>
    <row r="38452" spans="17:17" x14ac:dyDescent="0.25">
      <c r="Q38452" s="30"/>
    </row>
    <row r="38453" spans="17:17" x14ac:dyDescent="0.25">
      <c r="Q38453" s="30"/>
    </row>
    <row r="38454" spans="17:17" x14ac:dyDescent="0.25">
      <c r="Q38454" s="30"/>
    </row>
    <row r="38455" spans="17:17" x14ac:dyDescent="0.25">
      <c r="Q38455" s="30"/>
    </row>
    <row r="38456" spans="17:17" x14ac:dyDescent="0.25">
      <c r="Q38456" s="30"/>
    </row>
    <row r="38457" spans="17:17" x14ac:dyDescent="0.25">
      <c r="Q38457" s="30"/>
    </row>
    <row r="38458" spans="17:17" x14ac:dyDescent="0.25">
      <c r="Q38458" s="30"/>
    </row>
    <row r="38459" spans="17:17" x14ac:dyDescent="0.25">
      <c r="Q38459" s="30"/>
    </row>
    <row r="38460" spans="17:17" x14ac:dyDescent="0.25">
      <c r="Q38460" s="30"/>
    </row>
    <row r="38461" spans="17:17" x14ac:dyDescent="0.25">
      <c r="Q38461" s="30"/>
    </row>
    <row r="38462" spans="17:17" x14ac:dyDescent="0.25">
      <c r="Q38462" s="30"/>
    </row>
    <row r="38463" spans="17:17" x14ac:dyDescent="0.25">
      <c r="Q38463" s="30"/>
    </row>
    <row r="38464" spans="17:17" x14ac:dyDescent="0.25">
      <c r="Q38464" s="30"/>
    </row>
    <row r="38465" spans="17:17" x14ac:dyDescent="0.25">
      <c r="Q38465" s="30"/>
    </row>
    <row r="38466" spans="17:17" x14ac:dyDescent="0.25">
      <c r="Q38466" s="30"/>
    </row>
    <row r="38467" spans="17:17" x14ac:dyDescent="0.25">
      <c r="Q38467" s="30"/>
    </row>
    <row r="38468" spans="17:17" x14ac:dyDescent="0.25">
      <c r="Q38468" s="30"/>
    </row>
    <row r="38469" spans="17:17" x14ac:dyDescent="0.25">
      <c r="Q38469" s="30"/>
    </row>
    <row r="38470" spans="17:17" x14ac:dyDescent="0.25">
      <c r="Q38470" s="30"/>
    </row>
    <row r="38471" spans="17:17" x14ac:dyDescent="0.25">
      <c r="Q38471" s="30"/>
    </row>
    <row r="38472" spans="17:17" x14ac:dyDescent="0.25">
      <c r="Q38472" s="30"/>
    </row>
    <row r="38473" spans="17:17" x14ac:dyDescent="0.25">
      <c r="Q38473" s="30"/>
    </row>
    <row r="38474" spans="17:17" x14ac:dyDescent="0.25">
      <c r="Q38474" s="30"/>
    </row>
    <row r="38475" spans="17:17" x14ac:dyDescent="0.25">
      <c r="Q38475" s="30"/>
    </row>
    <row r="38476" spans="17:17" x14ac:dyDescent="0.25">
      <c r="Q38476" s="30"/>
    </row>
    <row r="38477" spans="17:17" x14ac:dyDescent="0.25">
      <c r="Q38477" s="30"/>
    </row>
    <row r="38478" spans="17:17" x14ac:dyDescent="0.25">
      <c r="Q38478" s="30"/>
    </row>
    <row r="38479" spans="17:17" x14ac:dyDescent="0.25">
      <c r="Q38479" s="30"/>
    </row>
    <row r="38480" spans="17:17" x14ac:dyDescent="0.25">
      <c r="Q38480" s="30"/>
    </row>
    <row r="38481" spans="17:17" x14ac:dyDescent="0.25">
      <c r="Q38481" s="30"/>
    </row>
    <row r="38482" spans="17:17" x14ac:dyDescent="0.25">
      <c r="Q38482" s="30"/>
    </row>
    <row r="38483" spans="17:17" x14ac:dyDescent="0.25">
      <c r="Q38483" s="30"/>
    </row>
    <row r="38484" spans="17:17" x14ac:dyDescent="0.25">
      <c r="Q38484" s="30"/>
    </row>
    <row r="38485" spans="17:17" x14ac:dyDescent="0.25">
      <c r="Q38485" s="30"/>
    </row>
    <row r="38486" spans="17:17" x14ac:dyDescent="0.25">
      <c r="Q38486" s="30"/>
    </row>
    <row r="38487" spans="17:17" x14ac:dyDescent="0.25">
      <c r="Q38487" s="30"/>
    </row>
    <row r="38488" spans="17:17" x14ac:dyDescent="0.25">
      <c r="Q38488" s="30"/>
    </row>
    <row r="38489" spans="17:17" x14ac:dyDescent="0.25">
      <c r="Q38489" s="30"/>
    </row>
    <row r="38490" spans="17:17" x14ac:dyDescent="0.25">
      <c r="Q38490" s="30"/>
    </row>
    <row r="38491" spans="17:17" x14ac:dyDescent="0.25">
      <c r="Q38491" s="30"/>
    </row>
    <row r="38492" spans="17:17" x14ac:dyDescent="0.25">
      <c r="Q38492" s="30"/>
    </row>
    <row r="38493" spans="17:17" x14ac:dyDescent="0.25">
      <c r="Q38493" s="30"/>
    </row>
    <row r="38494" spans="17:17" x14ac:dyDescent="0.25">
      <c r="Q38494" s="30"/>
    </row>
    <row r="38495" spans="17:17" x14ac:dyDescent="0.25">
      <c r="Q38495" s="30"/>
    </row>
    <row r="38496" spans="17:17" x14ac:dyDescent="0.25">
      <c r="Q38496" s="30"/>
    </row>
    <row r="38497" spans="17:17" x14ac:dyDescent="0.25">
      <c r="Q38497" s="30"/>
    </row>
    <row r="38498" spans="17:17" x14ac:dyDescent="0.25">
      <c r="Q38498" s="30"/>
    </row>
    <row r="38499" spans="17:17" x14ac:dyDescent="0.25">
      <c r="Q38499" s="30"/>
    </row>
    <row r="38500" spans="17:17" x14ac:dyDescent="0.25">
      <c r="Q38500" s="30"/>
    </row>
    <row r="38501" spans="17:17" x14ac:dyDescent="0.25">
      <c r="Q38501" s="30"/>
    </row>
    <row r="38502" spans="17:17" x14ac:dyDescent="0.25">
      <c r="Q38502" s="30"/>
    </row>
    <row r="38503" spans="17:17" x14ac:dyDescent="0.25">
      <c r="Q38503" s="30"/>
    </row>
    <row r="38504" spans="17:17" x14ac:dyDescent="0.25">
      <c r="Q38504" s="30"/>
    </row>
    <row r="38505" spans="17:17" x14ac:dyDescent="0.25">
      <c r="Q38505" s="30"/>
    </row>
    <row r="38506" spans="17:17" x14ac:dyDescent="0.25">
      <c r="Q38506" s="30"/>
    </row>
    <row r="38507" spans="17:17" x14ac:dyDescent="0.25">
      <c r="Q38507" s="30"/>
    </row>
    <row r="38508" spans="17:17" x14ac:dyDescent="0.25">
      <c r="Q38508" s="30"/>
    </row>
    <row r="38509" spans="17:17" x14ac:dyDescent="0.25">
      <c r="Q38509" s="30"/>
    </row>
    <row r="38510" spans="17:17" x14ac:dyDescent="0.25">
      <c r="Q38510" s="30"/>
    </row>
    <row r="38511" spans="17:17" x14ac:dyDescent="0.25">
      <c r="Q38511" s="30"/>
    </row>
    <row r="38512" spans="17:17" x14ac:dyDescent="0.25">
      <c r="Q38512" s="30"/>
    </row>
    <row r="38513" spans="17:17" x14ac:dyDescent="0.25">
      <c r="Q38513" s="30"/>
    </row>
    <row r="38514" spans="17:17" x14ac:dyDescent="0.25">
      <c r="Q38514" s="30"/>
    </row>
    <row r="38515" spans="17:17" x14ac:dyDescent="0.25">
      <c r="Q38515" s="30"/>
    </row>
    <row r="38516" spans="17:17" x14ac:dyDescent="0.25">
      <c r="Q38516" s="30"/>
    </row>
    <row r="38517" spans="17:17" x14ac:dyDescent="0.25">
      <c r="Q38517" s="30"/>
    </row>
    <row r="38518" spans="17:17" x14ac:dyDescent="0.25">
      <c r="Q38518" s="30"/>
    </row>
    <row r="38519" spans="17:17" x14ac:dyDescent="0.25">
      <c r="Q38519" s="30"/>
    </row>
    <row r="38520" spans="17:17" x14ac:dyDescent="0.25">
      <c r="Q38520" s="30"/>
    </row>
    <row r="38521" spans="17:17" x14ac:dyDescent="0.25">
      <c r="Q38521" s="30"/>
    </row>
    <row r="38522" spans="17:17" x14ac:dyDescent="0.25">
      <c r="Q38522" s="30"/>
    </row>
    <row r="38523" spans="17:17" x14ac:dyDescent="0.25">
      <c r="Q38523" s="30"/>
    </row>
    <row r="38524" spans="17:17" x14ac:dyDescent="0.25">
      <c r="Q38524" s="30"/>
    </row>
    <row r="38525" spans="17:17" x14ac:dyDescent="0.25">
      <c r="Q38525" s="30"/>
    </row>
    <row r="38526" spans="17:17" x14ac:dyDescent="0.25">
      <c r="Q38526" s="30"/>
    </row>
    <row r="38527" spans="17:17" x14ac:dyDescent="0.25">
      <c r="Q38527" s="30"/>
    </row>
    <row r="38528" spans="17:17" x14ac:dyDescent="0.25">
      <c r="Q38528" s="30"/>
    </row>
    <row r="38529" spans="17:17" x14ac:dyDescent="0.25">
      <c r="Q38529" s="30"/>
    </row>
    <row r="38530" spans="17:17" x14ac:dyDescent="0.25">
      <c r="Q38530" s="30"/>
    </row>
    <row r="38531" spans="17:17" x14ac:dyDescent="0.25">
      <c r="Q38531" s="30"/>
    </row>
    <row r="38532" spans="17:17" x14ac:dyDescent="0.25">
      <c r="Q38532" s="30"/>
    </row>
    <row r="38533" spans="17:17" x14ac:dyDescent="0.25">
      <c r="Q38533" s="30"/>
    </row>
    <row r="38534" spans="17:17" x14ac:dyDescent="0.25">
      <c r="Q38534" s="30"/>
    </row>
    <row r="38535" spans="17:17" x14ac:dyDescent="0.25">
      <c r="Q38535" s="30"/>
    </row>
    <row r="38536" spans="17:17" x14ac:dyDescent="0.25">
      <c r="Q38536" s="30"/>
    </row>
    <row r="38537" spans="17:17" x14ac:dyDescent="0.25">
      <c r="Q38537" s="30"/>
    </row>
    <row r="38538" spans="17:17" x14ac:dyDescent="0.25">
      <c r="Q38538" s="30"/>
    </row>
    <row r="38539" spans="17:17" x14ac:dyDescent="0.25">
      <c r="Q38539" s="30"/>
    </row>
    <row r="38540" spans="17:17" x14ac:dyDescent="0.25">
      <c r="Q38540" s="30"/>
    </row>
    <row r="38541" spans="17:17" x14ac:dyDescent="0.25">
      <c r="Q38541" s="30"/>
    </row>
    <row r="38542" spans="17:17" x14ac:dyDescent="0.25">
      <c r="Q38542" s="30"/>
    </row>
    <row r="38543" spans="17:17" x14ac:dyDescent="0.25">
      <c r="Q38543" s="30"/>
    </row>
    <row r="38544" spans="17:17" x14ac:dyDescent="0.25">
      <c r="Q38544" s="30"/>
    </row>
    <row r="38545" spans="17:17" x14ac:dyDescent="0.25">
      <c r="Q38545" s="30"/>
    </row>
    <row r="38546" spans="17:17" x14ac:dyDescent="0.25">
      <c r="Q38546" s="30"/>
    </row>
    <row r="38547" spans="17:17" x14ac:dyDescent="0.25">
      <c r="Q38547" s="30"/>
    </row>
    <row r="38548" spans="17:17" x14ac:dyDescent="0.25">
      <c r="Q38548" s="30"/>
    </row>
    <row r="38549" spans="17:17" x14ac:dyDescent="0.25">
      <c r="Q38549" s="30"/>
    </row>
    <row r="38550" spans="17:17" x14ac:dyDescent="0.25">
      <c r="Q38550" s="30"/>
    </row>
    <row r="38551" spans="17:17" x14ac:dyDescent="0.25">
      <c r="Q38551" s="30"/>
    </row>
    <row r="38552" spans="17:17" x14ac:dyDescent="0.25">
      <c r="Q38552" s="30"/>
    </row>
    <row r="38553" spans="17:17" x14ac:dyDescent="0.25">
      <c r="Q38553" s="30"/>
    </row>
    <row r="38554" spans="17:17" x14ac:dyDescent="0.25">
      <c r="Q38554" s="30"/>
    </row>
    <row r="38555" spans="17:17" x14ac:dyDescent="0.25">
      <c r="Q38555" s="30"/>
    </row>
    <row r="38556" spans="17:17" x14ac:dyDescent="0.25">
      <c r="Q38556" s="30"/>
    </row>
    <row r="38557" spans="17:17" x14ac:dyDescent="0.25">
      <c r="Q38557" s="30"/>
    </row>
    <row r="38558" spans="17:17" x14ac:dyDescent="0.25">
      <c r="Q38558" s="30"/>
    </row>
    <row r="38559" spans="17:17" x14ac:dyDescent="0.25">
      <c r="Q38559" s="30"/>
    </row>
    <row r="38560" spans="17:17" x14ac:dyDescent="0.25">
      <c r="Q38560" s="30"/>
    </row>
    <row r="38561" spans="17:17" x14ac:dyDescent="0.25">
      <c r="Q38561" s="30"/>
    </row>
    <row r="38562" spans="17:17" x14ac:dyDescent="0.25">
      <c r="Q38562" s="30"/>
    </row>
    <row r="38563" spans="17:17" x14ac:dyDescent="0.25">
      <c r="Q38563" s="30"/>
    </row>
    <row r="38564" spans="17:17" x14ac:dyDescent="0.25">
      <c r="Q38564" s="30"/>
    </row>
    <row r="38565" spans="17:17" x14ac:dyDescent="0.25">
      <c r="Q38565" s="30"/>
    </row>
    <row r="38566" spans="17:17" x14ac:dyDescent="0.25">
      <c r="Q38566" s="30"/>
    </row>
    <row r="38567" spans="17:17" x14ac:dyDescent="0.25">
      <c r="Q38567" s="30"/>
    </row>
    <row r="38568" spans="17:17" x14ac:dyDescent="0.25">
      <c r="Q38568" s="30"/>
    </row>
    <row r="38569" spans="17:17" x14ac:dyDescent="0.25">
      <c r="Q38569" s="30"/>
    </row>
    <row r="38570" spans="17:17" x14ac:dyDescent="0.25">
      <c r="Q38570" s="30"/>
    </row>
    <row r="38571" spans="17:17" x14ac:dyDescent="0.25">
      <c r="Q38571" s="30"/>
    </row>
    <row r="38572" spans="17:17" x14ac:dyDescent="0.25">
      <c r="Q38572" s="30"/>
    </row>
    <row r="38573" spans="17:17" x14ac:dyDescent="0.25">
      <c r="Q38573" s="30"/>
    </row>
    <row r="38574" spans="17:17" x14ac:dyDescent="0.25">
      <c r="Q38574" s="30"/>
    </row>
    <row r="38575" spans="17:17" x14ac:dyDescent="0.25">
      <c r="Q38575" s="30"/>
    </row>
    <row r="38576" spans="17:17" x14ac:dyDescent="0.25">
      <c r="Q38576" s="30"/>
    </row>
    <row r="38577" spans="17:17" x14ac:dyDescent="0.25">
      <c r="Q38577" s="30"/>
    </row>
    <row r="38578" spans="17:17" x14ac:dyDescent="0.25">
      <c r="Q38578" s="30"/>
    </row>
    <row r="38579" spans="17:17" x14ac:dyDescent="0.25">
      <c r="Q38579" s="30"/>
    </row>
    <row r="38580" spans="17:17" x14ac:dyDescent="0.25">
      <c r="Q38580" s="30"/>
    </row>
    <row r="38581" spans="17:17" x14ac:dyDescent="0.25">
      <c r="Q38581" s="30"/>
    </row>
    <row r="38582" spans="17:17" x14ac:dyDescent="0.25">
      <c r="Q38582" s="30"/>
    </row>
    <row r="38583" spans="17:17" x14ac:dyDescent="0.25">
      <c r="Q38583" s="30"/>
    </row>
    <row r="38584" spans="17:17" x14ac:dyDescent="0.25">
      <c r="Q38584" s="30"/>
    </row>
    <row r="38585" spans="17:17" x14ac:dyDescent="0.25">
      <c r="Q38585" s="30"/>
    </row>
    <row r="38586" spans="17:17" x14ac:dyDescent="0.25">
      <c r="Q38586" s="30"/>
    </row>
    <row r="38587" spans="17:17" x14ac:dyDescent="0.25">
      <c r="Q38587" s="30"/>
    </row>
    <row r="38588" spans="17:17" x14ac:dyDescent="0.25">
      <c r="Q38588" s="30"/>
    </row>
    <row r="38589" spans="17:17" x14ac:dyDescent="0.25">
      <c r="Q38589" s="30"/>
    </row>
    <row r="38590" spans="17:17" x14ac:dyDescent="0.25">
      <c r="Q38590" s="30"/>
    </row>
    <row r="38591" spans="17:17" x14ac:dyDescent="0.25">
      <c r="Q38591" s="30"/>
    </row>
    <row r="38592" spans="17:17" x14ac:dyDescent="0.25">
      <c r="Q38592" s="30"/>
    </row>
    <row r="38593" spans="17:17" x14ac:dyDescent="0.25">
      <c r="Q38593" s="30"/>
    </row>
    <row r="38594" spans="17:17" x14ac:dyDescent="0.25">
      <c r="Q38594" s="30"/>
    </row>
    <row r="38595" spans="17:17" x14ac:dyDescent="0.25">
      <c r="Q38595" s="30"/>
    </row>
    <row r="38596" spans="17:17" x14ac:dyDescent="0.25">
      <c r="Q38596" s="30"/>
    </row>
    <row r="38597" spans="17:17" x14ac:dyDescent="0.25">
      <c r="Q38597" s="30"/>
    </row>
    <row r="38598" spans="17:17" x14ac:dyDescent="0.25">
      <c r="Q38598" s="30"/>
    </row>
    <row r="38599" spans="17:17" x14ac:dyDescent="0.25">
      <c r="Q38599" s="30"/>
    </row>
    <row r="38600" spans="17:17" x14ac:dyDescent="0.25">
      <c r="Q38600" s="30"/>
    </row>
    <row r="38601" spans="17:17" x14ac:dyDescent="0.25">
      <c r="Q38601" s="30"/>
    </row>
    <row r="38602" spans="17:17" x14ac:dyDescent="0.25">
      <c r="Q38602" s="30"/>
    </row>
    <row r="38603" spans="17:17" x14ac:dyDescent="0.25">
      <c r="Q38603" s="30"/>
    </row>
    <row r="38604" spans="17:17" x14ac:dyDescent="0.25">
      <c r="Q38604" s="30"/>
    </row>
    <row r="38605" spans="17:17" x14ac:dyDescent="0.25">
      <c r="Q38605" s="30"/>
    </row>
    <row r="38606" spans="17:17" x14ac:dyDescent="0.25">
      <c r="Q38606" s="30"/>
    </row>
    <row r="38607" spans="17:17" x14ac:dyDescent="0.25">
      <c r="Q38607" s="30"/>
    </row>
    <row r="38608" spans="17:17" x14ac:dyDescent="0.25">
      <c r="Q38608" s="30"/>
    </row>
    <row r="38609" spans="17:17" x14ac:dyDescent="0.25">
      <c r="Q38609" s="30"/>
    </row>
    <row r="38610" spans="17:17" x14ac:dyDescent="0.25">
      <c r="Q38610" s="30"/>
    </row>
    <row r="38611" spans="17:17" x14ac:dyDescent="0.25">
      <c r="Q38611" s="30"/>
    </row>
    <row r="38612" spans="17:17" x14ac:dyDescent="0.25">
      <c r="Q38612" s="30"/>
    </row>
    <row r="38613" spans="17:17" x14ac:dyDescent="0.25">
      <c r="Q38613" s="30"/>
    </row>
    <row r="38614" spans="17:17" x14ac:dyDescent="0.25">
      <c r="Q38614" s="30"/>
    </row>
    <row r="38615" spans="17:17" x14ac:dyDescent="0.25">
      <c r="Q38615" s="30"/>
    </row>
    <row r="38616" spans="17:17" x14ac:dyDescent="0.25">
      <c r="Q38616" s="30"/>
    </row>
    <row r="38617" spans="17:17" x14ac:dyDescent="0.25">
      <c r="Q38617" s="30"/>
    </row>
    <row r="38618" spans="17:17" x14ac:dyDescent="0.25">
      <c r="Q38618" s="30"/>
    </row>
    <row r="38619" spans="17:17" x14ac:dyDescent="0.25">
      <c r="Q38619" s="30"/>
    </row>
    <row r="38620" spans="17:17" x14ac:dyDescent="0.25">
      <c r="Q38620" s="30"/>
    </row>
    <row r="38621" spans="17:17" x14ac:dyDescent="0.25">
      <c r="Q38621" s="30"/>
    </row>
    <row r="38622" spans="17:17" x14ac:dyDescent="0.25">
      <c r="Q38622" s="30"/>
    </row>
    <row r="38623" spans="17:17" x14ac:dyDescent="0.25">
      <c r="Q38623" s="30"/>
    </row>
    <row r="38624" spans="17:17" x14ac:dyDescent="0.25">
      <c r="Q38624" s="30"/>
    </row>
    <row r="38625" spans="17:17" x14ac:dyDescent="0.25">
      <c r="Q38625" s="30"/>
    </row>
    <row r="38626" spans="17:17" x14ac:dyDescent="0.25">
      <c r="Q38626" s="30"/>
    </row>
    <row r="38627" spans="17:17" x14ac:dyDescent="0.25">
      <c r="Q38627" s="30"/>
    </row>
    <row r="38628" spans="17:17" x14ac:dyDescent="0.25">
      <c r="Q38628" s="30"/>
    </row>
    <row r="38629" spans="17:17" x14ac:dyDescent="0.25">
      <c r="Q38629" s="30"/>
    </row>
    <row r="38630" spans="17:17" x14ac:dyDescent="0.25">
      <c r="Q38630" s="30"/>
    </row>
    <row r="38631" spans="17:17" x14ac:dyDescent="0.25">
      <c r="Q38631" s="30"/>
    </row>
    <row r="38632" spans="17:17" x14ac:dyDescent="0.25">
      <c r="Q38632" s="30"/>
    </row>
    <row r="38633" spans="17:17" x14ac:dyDescent="0.25">
      <c r="Q38633" s="30"/>
    </row>
    <row r="38634" spans="17:17" x14ac:dyDescent="0.25">
      <c r="Q38634" s="30"/>
    </row>
    <row r="38635" spans="17:17" x14ac:dyDescent="0.25">
      <c r="Q38635" s="30"/>
    </row>
    <row r="38636" spans="17:17" x14ac:dyDescent="0.25">
      <c r="Q38636" s="30"/>
    </row>
    <row r="38637" spans="17:17" x14ac:dyDescent="0.25">
      <c r="Q38637" s="30"/>
    </row>
    <row r="38638" spans="17:17" x14ac:dyDescent="0.25">
      <c r="Q38638" s="30"/>
    </row>
    <row r="38639" spans="17:17" x14ac:dyDescent="0.25">
      <c r="Q38639" s="30"/>
    </row>
    <row r="38640" spans="17:17" x14ac:dyDescent="0.25">
      <c r="Q38640" s="30"/>
    </row>
    <row r="38641" spans="17:17" x14ac:dyDescent="0.25">
      <c r="Q38641" s="30"/>
    </row>
    <row r="38642" spans="17:17" x14ac:dyDescent="0.25">
      <c r="Q38642" s="30"/>
    </row>
    <row r="38643" spans="17:17" x14ac:dyDescent="0.25">
      <c r="Q38643" s="30"/>
    </row>
    <row r="38644" spans="17:17" x14ac:dyDescent="0.25">
      <c r="Q38644" s="30"/>
    </row>
    <row r="38645" spans="17:17" x14ac:dyDescent="0.25">
      <c r="Q38645" s="30"/>
    </row>
    <row r="38646" spans="17:17" x14ac:dyDescent="0.25">
      <c r="Q38646" s="30"/>
    </row>
    <row r="38647" spans="17:17" x14ac:dyDescent="0.25">
      <c r="Q38647" s="30"/>
    </row>
    <row r="38648" spans="17:17" x14ac:dyDescent="0.25">
      <c r="Q38648" s="30"/>
    </row>
    <row r="38649" spans="17:17" x14ac:dyDescent="0.25">
      <c r="Q38649" s="30"/>
    </row>
    <row r="38650" spans="17:17" x14ac:dyDescent="0.25">
      <c r="Q38650" s="30"/>
    </row>
    <row r="38651" spans="17:17" x14ac:dyDescent="0.25">
      <c r="Q38651" s="30"/>
    </row>
    <row r="38652" spans="17:17" x14ac:dyDescent="0.25">
      <c r="Q38652" s="30"/>
    </row>
    <row r="38653" spans="17:17" x14ac:dyDescent="0.25">
      <c r="Q38653" s="30"/>
    </row>
    <row r="38654" spans="17:17" x14ac:dyDescent="0.25">
      <c r="Q38654" s="30"/>
    </row>
    <row r="38655" spans="17:17" x14ac:dyDescent="0.25">
      <c r="Q38655" s="30"/>
    </row>
    <row r="38656" spans="17:17" x14ac:dyDescent="0.25">
      <c r="Q38656" s="30"/>
    </row>
    <row r="38657" spans="17:17" x14ac:dyDescent="0.25">
      <c r="Q38657" s="30"/>
    </row>
    <row r="38658" spans="17:17" x14ac:dyDescent="0.25">
      <c r="Q38658" s="30"/>
    </row>
    <row r="38659" spans="17:17" x14ac:dyDescent="0.25">
      <c r="Q38659" s="30"/>
    </row>
    <row r="38660" spans="17:17" x14ac:dyDescent="0.25">
      <c r="Q38660" s="30"/>
    </row>
    <row r="38661" spans="17:17" x14ac:dyDescent="0.25">
      <c r="Q38661" s="30"/>
    </row>
    <row r="38662" spans="17:17" x14ac:dyDescent="0.25">
      <c r="Q38662" s="30"/>
    </row>
    <row r="38663" spans="17:17" x14ac:dyDescent="0.25">
      <c r="Q38663" s="30"/>
    </row>
    <row r="38664" spans="17:17" x14ac:dyDescent="0.25">
      <c r="Q38664" s="30"/>
    </row>
    <row r="38665" spans="17:17" x14ac:dyDescent="0.25">
      <c r="Q38665" s="30"/>
    </row>
    <row r="38666" spans="17:17" x14ac:dyDescent="0.25">
      <c r="Q38666" s="30"/>
    </row>
    <row r="38667" spans="17:17" x14ac:dyDescent="0.25">
      <c r="Q38667" s="30"/>
    </row>
    <row r="38668" spans="17:17" x14ac:dyDescent="0.25">
      <c r="Q38668" s="30"/>
    </row>
    <row r="38669" spans="17:17" x14ac:dyDescent="0.25">
      <c r="Q38669" s="30"/>
    </row>
    <row r="38670" spans="17:17" x14ac:dyDescent="0.25">
      <c r="Q38670" s="30"/>
    </row>
    <row r="38671" spans="17:17" x14ac:dyDescent="0.25">
      <c r="Q38671" s="30"/>
    </row>
    <row r="38672" spans="17:17" x14ac:dyDescent="0.25">
      <c r="Q38672" s="30"/>
    </row>
    <row r="38673" spans="17:17" x14ac:dyDescent="0.25">
      <c r="Q38673" s="30"/>
    </row>
    <row r="38674" spans="17:17" x14ac:dyDescent="0.25">
      <c r="Q38674" s="30"/>
    </row>
    <row r="38675" spans="17:17" x14ac:dyDescent="0.25">
      <c r="Q38675" s="30"/>
    </row>
    <row r="38676" spans="17:17" x14ac:dyDescent="0.25">
      <c r="Q38676" s="30"/>
    </row>
    <row r="38677" spans="17:17" x14ac:dyDescent="0.25">
      <c r="Q38677" s="30"/>
    </row>
    <row r="38678" spans="17:17" x14ac:dyDescent="0.25">
      <c r="Q38678" s="30"/>
    </row>
    <row r="38679" spans="17:17" x14ac:dyDescent="0.25">
      <c r="Q38679" s="30"/>
    </row>
    <row r="38680" spans="17:17" x14ac:dyDescent="0.25">
      <c r="Q38680" s="30"/>
    </row>
    <row r="38681" spans="17:17" x14ac:dyDescent="0.25">
      <c r="Q38681" s="30"/>
    </row>
    <row r="38682" spans="17:17" x14ac:dyDescent="0.25">
      <c r="Q38682" s="30"/>
    </row>
    <row r="38683" spans="17:17" x14ac:dyDescent="0.25">
      <c r="Q38683" s="30"/>
    </row>
    <row r="38684" spans="17:17" x14ac:dyDescent="0.25">
      <c r="Q38684" s="30"/>
    </row>
    <row r="38685" spans="17:17" x14ac:dyDescent="0.25">
      <c r="Q38685" s="30"/>
    </row>
    <row r="38686" spans="17:17" x14ac:dyDescent="0.25">
      <c r="Q38686" s="30"/>
    </row>
    <row r="38687" spans="17:17" x14ac:dyDescent="0.25">
      <c r="Q38687" s="30"/>
    </row>
    <row r="38688" spans="17:17" x14ac:dyDescent="0.25">
      <c r="Q38688" s="30"/>
    </row>
    <row r="38689" spans="17:17" x14ac:dyDescent="0.25">
      <c r="Q38689" s="30"/>
    </row>
    <row r="38690" spans="17:17" x14ac:dyDescent="0.25">
      <c r="Q38690" s="30"/>
    </row>
    <row r="38691" spans="17:17" x14ac:dyDescent="0.25">
      <c r="Q38691" s="30"/>
    </row>
    <row r="38692" spans="17:17" x14ac:dyDescent="0.25">
      <c r="Q38692" s="30"/>
    </row>
    <row r="38693" spans="17:17" x14ac:dyDescent="0.25">
      <c r="Q38693" s="30"/>
    </row>
    <row r="38694" spans="17:17" x14ac:dyDescent="0.25">
      <c r="Q38694" s="30"/>
    </row>
    <row r="38695" spans="17:17" x14ac:dyDescent="0.25">
      <c r="Q38695" s="30"/>
    </row>
    <row r="38696" spans="17:17" x14ac:dyDescent="0.25">
      <c r="Q38696" s="30"/>
    </row>
    <row r="38697" spans="17:17" x14ac:dyDescent="0.25">
      <c r="Q38697" s="30"/>
    </row>
    <row r="38698" spans="17:17" x14ac:dyDescent="0.25">
      <c r="Q38698" s="30"/>
    </row>
    <row r="38699" spans="17:17" x14ac:dyDescent="0.25">
      <c r="Q38699" s="30"/>
    </row>
    <row r="38700" spans="17:17" x14ac:dyDescent="0.25">
      <c r="Q38700" s="30"/>
    </row>
    <row r="38701" spans="17:17" x14ac:dyDescent="0.25">
      <c r="Q38701" s="30"/>
    </row>
    <row r="38702" spans="17:17" x14ac:dyDescent="0.25">
      <c r="Q38702" s="30"/>
    </row>
    <row r="38703" spans="17:17" x14ac:dyDescent="0.25">
      <c r="Q38703" s="30"/>
    </row>
    <row r="38704" spans="17:17" x14ac:dyDescent="0.25">
      <c r="Q38704" s="30"/>
    </row>
    <row r="38705" spans="17:17" x14ac:dyDescent="0.25">
      <c r="Q38705" s="30"/>
    </row>
    <row r="38706" spans="17:17" x14ac:dyDescent="0.25">
      <c r="Q38706" s="30"/>
    </row>
    <row r="38707" spans="17:17" x14ac:dyDescent="0.25">
      <c r="Q38707" s="30"/>
    </row>
    <row r="38708" spans="17:17" x14ac:dyDescent="0.25">
      <c r="Q38708" s="30"/>
    </row>
    <row r="38709" spans="17:17" x14ac:dyDescent="0.25">
      <c r="Q38709" s="30"/>
    </row>
    <row r="38710" spans="17:17" x14ac:dyDescent="0.25">
      <c r="Q38710" s="30"/>
    </row>
    <row r="38711" spans="17:17" x14ac:dyDescent="0.25">
      <c r="Q38711" s="30"/>
    </row>
    <row r="38712" spans="17:17" x14ac:dyDescent="0.25">
      <c r="Q38712" s="30"/>
    </row>
    <row r="38713" spans="17:17" x14ac:dyDescent="0.25">
      <c r="Q38713" s="30"/>
    </row>
    <row r="38714" spans="17:17" x14ac:dyDescent="0.25">
      <c r="Q38714" s="30"/>
    </row>
    <row r="38715" spans="17:17" x14ac:dyDescent="0.25">
      <c r="Q38715" s="30"/>
    </row>
    <row r="38716" spans="17:17" x14ac:dyDescent="0.25">
      <c r="Q38716" s="30"/>
    </row>
    <row r="38717" spans="17:17" x14ac:dyDescent="0.25">
      <c r="Q38717" s="30"/>
    </row>
    <row r="38718" spans="17:17" x14ac:dyDescent="0.25">
      <c r="Q38718" s="30"/>
    </row>
    <row r="38719" spans="17:17" x14ac:dyDescent="0.25">
      <c r="Q38719" s="30"/>
    </row>
    <row r="38720" spans="17:17" x14ac:dyDescent="0.25">
      <c r="Q38720" s="30"/>
    </row>
    <row r="38721" spans="17:17" x14ac:dyDescent="0.25">
      <c r="Q38721" s="30"/>
    </row>
    <row r="38722" spans="17:17" x14ac:dyDescent="0.25">
      <c r="Q38722" s="30"/>
    </row>
    <row r="38723" spans="17:17" x14ac:dyDescent="0.25">
      <c r="Q38723" s="30"/>
    </row>
    <row r="38724" spans="17:17" x14ac:dyDescent="0.25">
      <c r="Q38724" s="30"/>
    </row>
    <row r="38725" spans="17:17" x14ac:dyDescent="0.25">
      <c r="Q38725" s="30"/>
    </row>
    <row r="38726" spans="17:17" x14ac:dyDescent="0.25">
      <c r="Q38726" s="30"/>
    </row>
    <row r="38727" spans="17:17" x14ac:dyDescent="0.25">
      <c r="Q38727" s="30"/>
    </row>
    <row r="38728" spans="17:17" x14ac:dyDescent="0.25">
      <c r="Q38728" s="30"/>
    </row>
    <row r="38729" spans="17:17" x14ac:dyDescent="0.25">
      <c r="Q38729" s="30"/>
    </row>
    <row r="38730" spans="17:17" x14ac:dyDescent="0.25">
      <c r="Q38730" s="30"/>
    </row>
    <row r="38731" spans="17:17" x14ac:dyDescent="0.25">
      <c r="Q38731" s="30"/>
    </row>
    <row r="38732" spans="17:17" x14ac:dyDescent="0.25">
      <c r="Q38732" s="30"/>
    </row>
    <row r="38733" spans="17:17" x14ac:dyDescent="0.25">
      <c r="Q38733" s="30"/>
    </row>
    <row r="38734" spans="17:17" x14ac:dyDescent="0.25">
      <c r="Q38734" s="30"/>
    </row>
    <row r="38735" spans="17:17" x14ac:dyDescent="0.25">
      <c r="Q38735" s="30"/>
    </row>
    <row r="38736" spans="17:17" x14ac:dyDescent="0.25">
      <c r="Q38736" s="30"/>
    </row>
    <row r="38737" spans="17:17" x14ac:dyDescent="0.25">
      <c r="Q38737" s="30"/>
    </row>
    <row r="38738" spans="17:17" x14ac:dyDescent="0.25">
      <c r="Q38738" s="30"/>
    </row>
    <row r="38739" spans="17:17" x14ac:dyDescent="0.25">
      <c r="Q38739" s="30"/>
    </row>
    <row r="38740" spans="17:17" x14ac:dyDescent="0.25">
      <c r="Q38740" s="30"/>
    </row>
    <row r="38741" spans="17:17" x14ac:dyDescent="0.25">
      <c r="Q38741" s="30"/>
    </row>
    <row r="38742" spans="17:17" x14ac:dyDescent="0.25">
      <c r="Q38742" s="30"/>
    </row>
    <row r="38743" spans="17:17" x14ac:dyDescent="0.25">
      <c r="Q38743" s="30"/>
    </row>
    <row r="38744" spans="17:17" x14ac:dyDescent="0.25">
      <c r="Q38744" s="30"/>
    </row>
    <row r="38745" spans="17:17" x14ac:dyDescent="0.25">
      <c r="Q38745" s="30"/>
    </row>
    <row r="38746" spans="17:17" x14ac:dyDescent="0.25">
      <c r="Q38746" s="30"/>
    </row>
    <row r="38747" spans="17:17" x14ac:dyDescent="0.25">
      <c r="Q38747" s="30"/>
    </row>
    <row r="38748" spans="17:17" x14ac:dyDescent="0.25">
      <c r="Q38748" s="30"/>
    </row>
    <row r="38749" spans="17:17" x14ac:dyDescent="0.25">
      <c r="Q38749" s="30"/>
    </row>
    <row r="38750" spans="17:17" x14ac:dyDescent="0.25">
      <c r="Q38750" s="30"/>
    </row>
    <row r="38751" spans="17:17" x14ac:dyDescent="0.25">
      <c r="Q38751" s="30"/>
    </row>
    <row r="38752" spans="17:17" x14ac:dyDescent="0.25">
      <c r="Q38752" s="30"/>
    </row>
    <row r="38753" spans="17:17" x14ac:dyDescent="0.25">
      <c r="Q38753" s="30"/>
    </row>
    <row r="38754" spans="17:17" x14ac:dyDescent="0.25">
      <c r="Q38754" s="30"/>
    </row>
    <row r="38755" spans="17:17" x14ac:dyDescent="0.25">
      <c r="Q38755" s="30"/>
    </row>
    <row r="38756" spans="17:17" x14ac:dyDescent="0.25">
      <c r="Q38756" s="30"/>
    </row>
    <row r="38757" spans="17:17" x14ac:dyDescent="0.25">
      <c r="Q38757" s="30"/>
    </row>
    <row r="38758" spans="17:17" x14ac:dyDescent="0.25">
      <c r="Q38758" s="30"/>
    </row>
    <row r="38759" spans="17:17" x14ac:dyDescent="0.25">
      <c r="Q38759" s="30"/>
    </row>
    <row r="38760" spans="17:17" x14ac:dyDescent="0.25">
      <c r="Q38760" s="30"/>
    </row>
    <row r="38761" spans="17:17" x14ac:dyDescent="0.25">
      <c r="Q38761" s="30"/>
    </row>
    <row r="38762" spans="17:17" x14ac:dyDescent="0.25">
      <c r="Q38762" s="30"/>
    </row>
    <row r="38763" spans="17:17" x14ac:dyDescent="0.25">
      <c r="Q38763" s="30"/>
    </row>
    <row r="38764" spans="17:17" x14ac:dyDescent="0.25">
      <c r="Q38764" s="30"/>
    </row>
    <row r="38765" spans="17:17" x14ac:dyDescent="0.25">
      <c r="Q38765" s="30"/>
    </row>
    <row r="38766" spans="17:17" x14ac:dyDescent="0.25">
      <c r="Q38766" s="30"/>
    </row>
    <row r="38767" spans="17:17" x14ac:dyDescent="0.25">
      <c r="Q38767" s="30"/>
    </row>
    <row r="38768" spans="17:17" x14ac:dyDescent="0.25">
      <c r="Q38768" s="30"/>
    </row>
    <row r="38769" spans="17:17" x14ac:dyDescent="0.25">
      <c r="Q38769" s="30"/>
    </row>
    <row r="38770" spans="17:17" x14ac:dyDescent="0.25">
      <c r="Q38770" s="30"/>
    </row>
    <row r="38771" spans="17:17" x14ac:dyDescent="0.25">
      <c r="Q38771" s="30"/>
    </row>
    <row r="38772" spans="17:17" x14ac:dyDescent="0.25">
      <c r="Q38772" s="30"/>
    </row>
    <row r="38773" spans="17:17" x14ac:dyDescent="0.25">
      <c r="Q38773" s="30"/>
    </row>
    <row r="38774" spans="17:17" x14ac:dyDescent="0.25">
      <c r="Q38774" s="30"/>
    </row>
    <row r="38775" spans="17:17" x14ac:dyDescent="0.25">
      <c r="Q38775" s="30"/>
    </row>
    <row r="38776" spans="17:17" x14ac:dyDescent="0.25">
      <c r="Q38776" s="30"/>
    </row>
    <row r="38777" spans="17:17" x14ac:dyDescent="0.25">
      <c r="Q38777" s="30"/>
    </row>
    <row r="38778" spans="17:17" x14ac:dyDescent="0.25">
      <c r="Q38778" s="30"/>
    </row>
    <row r="38779" spans="17:17" x14ac:dyDescent="0.25">
      <c r="Q38779" s="30"/>
    </row>
    <row r="38780" spans="17:17" x14ac:dyDescent="0.25">
      <c r="Q38780" s="30"/>
    </row>
    <row r="38781" spans="17:17" x14ac:dyDescent="0.25">
      <c r="Q38781" s="30"/>
    </row>
    <row r="38782" spans="17:17" x14ac:dyDescent="0.25">
      <c r="Q38782" s="30"/>
    </row>
    <row r="38783" spans="17:17" x14ac:dyDescent="0.25">
      <c r="Q38783" s="30"/>
    </row>
    <row r="38784" spans="17:17" x14ac:dyDescent="0.25">
      <c r="Q38784" s="30"/>
    </row>
    <row r="38785" spans="17:17" x14ac:dyDescent="0.25">
      <c r="Q38785" s="30"/>
    </row>
    <row r="38786" spans="17:17" x14ac:dyDescent="0.25">
      <c r="Q38786" s="30"/>
    </row>
    <row r="38787" spans="17:17" x14ac:dyDescent="0.25">
      <c r="Q38787" s="30"/>
    </row>
    <row r="38788" spans="17:17" x14ac:dyDescent="0.25">
      <c r="Q38788" s="30"/>
    </row>
    <row r="38789" spans="17:17" x14ac:dyDescent="0.25">
      <c r="Q38789" s="30"/>
    </row>
    <row r="38790" spans="17:17" x14ac:dyDescent="0.25">
      <c r="Q38790" s="30"/>
    </row>
    <row r="38791" spans="17:17" x14ac:dyDescent="0.25">
      <c r="Q38791" s="30"/>
    </row>
    <row r="38792" spans="17:17" x14ac:dyDescent="0.25">
      <c r="Q38792" s="30"/>
    </row>
    <row r="38793" spans="17:17" x14ac:dyDescent="0.25">
      <c r="Q38793" s="30"/>
    </row>
    <row r="38794" spans="17:17" x14ac:dyDescent="0.25">
      <c r="Q38794" s="30"/>
    </row>
    <row r="38795" spans="17:17" x14ac:dyDescent="0.25">
      <c r="Q38795" s="30"/>
    </row>
    <row r="38796" spans="17:17" x14ac:dyDescent="0.25">
      <c r="Q38796" s="30"/>
    </row>
    <row r="38797" spans="17:17" x14ac:dyDescent="0.25">
      <c r="Q38797" s="30"/>
    </row>
    <row r="38798" spans="17:17" x14ac:dyDescent="0.25">
      <c r="Q38798" s="30"/>
    </row>
    <row r="38799" spans="17:17" x14ac:dyDescent="0.25">
      <c r="Q38799" s="30"/>
    </row>
    <row r="38800" spans="17:17" x14ac:dyDescent="0.25">
      <c r="Q38800" s="30"/>
    </row>
    <row r="38801" spans="17:17" x14ac:dyDescent="0.25">
      <c r="Q38801" s="30"/>
    </row>
    <row r="38802" spans="17:17" x14ac:dyDescent="0.25">
      <c r="Q38802" s="30"/>
    </row>
    <row r="38803" spans="17:17" x14ac:dyDescent="0.25">
      <c r="Q38803" s="30"/>
    </row>
    <row r="38804" spans="17:17" x14ac:dyDescent="0.25">
      <c r="Q38804" s="30"/>
    </row>
    <row r="38805" spans="17:17" x14ac:dyDescent="0.25">
      <c r="Q38805" s="30"/>
    </row>
    <row r="38806" spans="17:17" x14ac:dyDescent="0.25">
      <c r="Q38806" s="30"/>
    </row>
    <row r="38807" spans="17:17" x14ac:dyDescent="0.25">
      <c r="Q38807" s="30"/>
    </row>
    <row r="38808" spans="17:17" x14ac:dyDescent="0.25">
      <c r="Q38808" s="30"/>
    </row>
    <row r="38809" spans="17:17" x14ac:dyDescent="0.25">
      <c r="Q38809" s="30"/>
    </row>
    <row r="38810" spans="17:17" x14ac:dyDescent="0.25">
      <c r="Q38810" s="30"/>
    </row>
    <row r="38811" spans="17:17" x14ac:dyDescent="0.25">
      <c r="Q38811" s="30"/>
    </row>
    <row r="38812" spans="17:17" x14ac:dyDescent="0.25">
      <c r="Q38812" s="30"/>
    </row>
    <row r="38813" spans="17:17" x14ac:dyDescent="0.25">
      <c r="Q38813" s="30"/>
    </row>
    <row r="38814" spans="17:17" x14ac:dyDescent="0.25">
      <c r="Q38814" s="30"/>
    </row>
    <row r="38815" spans="17:17" x14ac:dyDescent="0.25">
      <c r="Q38815" s="30"/>
    </row>
    <row r="38816" spans="17:17" x14ac:dyDescent="0.25">
      <c r="Q38816" s="30"/>
    </row>
    <row r="38817" spans="17:17" x14ac:dyDescent="0.25">
      <c r="Q38817" s="30"/>
    </row>
    <row r="38818" spans="17:17" x14ac:dyDescent="0.25">
      <c r="Q38818" s="30"/>
    </row>
    <row r="38819" spans="17:17" x14ac:dyDescent="0.25">
      <c r="Q38819" s="30"/>
    </row>
    <row r="38820" spans="17:17" x14ac:dyDescent="0.25">
      <c r="Q38820" s="30"/>
    </row>
    <row r="38821" spans="17:17" x14ac:dyDescent="0.25">
      <c r="Q38821" s="30"/>
    </row>
    <row r="38822" spans="17:17" x14ac:dyDescent="0.25">
      <c r="Q38822" s="30"/>
    </row>
    <row r="38823" spans="17:17" x14ac:dyDescent="0.25">
      <c r="Q38823" s="30"/>
    </row>
    <row r="38824" spans="17:17" x14ac:dyDescent="0.25">
      <c r="Q38824" s="30"/>
    </row>
    <row r="38825" spans="17:17" x14ac:dyDescent="0.25">
      <c r="Q38825" s="30"/>
    </row>
    <row r="38826" spans="17:17" x14ac:dyDescent="0.25">
      <c r="Q38826" s="30"/>
    </row>
    <row r="38827" spans="17:17" x14ac:dyDescent="0.25">
      <c r="Q38827" s="30"/>
    </row>
    <row r="38828" spans="17:17" x14ac:dyDescent="0.25">
      <c r="Q38828" s="30"/>
    </row>
    <row r="38829" spans="17:17" x14ac:dyDescent="0.25">
      <c r="Q38829" s="30"/>
    </row>
    <row r="38830" spans="17:17" x14ac:dyDescent="0.25">
      <c r="Q38830" s="30"/>
    </row>
    <row r="38831" spans="17:17" x14ac:dyDescent="0.25">
      <c r="Q38831" s="30"/>
    </row>
    <row r="38832" spans="17:17" x14ac:dyDescent="0.25">
      <c r="Q38832" s="30"/>
    </row>
    <row r="38833" spans="17:17" x14ac:dyDescent="0.25">
      <c r="Q38833" s="30"/>
    </row>
    <row r="38834" spans="17:17" x14ac:dyDescent="0.25">
      <c r="Q38834" s="30"/>
    </row>
    <row r="38835" spans="17:17" x14ac:dyDescent="0.25">
      <c r="Q38835" s="30"/>
    </row>
    <row r="38836" spans="17:17" x14ac:dyDescent="0.25">
      <c r="Q38836" s="30"/>
    </row>
    <row r="38837" spans="17:17" x14ac:dyDescent="0.25">
      <c r="Q38837" s="30"/>
    </row>
    <row r="38838" spans="17:17" x14ac:dyDescent="0.25">
      <c r="Q38838" s="30"/>
    </row>
    <row r="38839" spans="17:17" x14ac:dyDescent="0.25">
      <c r="Q38839" s="30"/>
    </row>
    <row r="38840" spans="17:17" x14ac:dyDescent="0.25">
      <c r="Q38840" s="30"/>
    </row>
    <row r="38841" spans="17:17" x14ac:dyDescent="0.25">
      <c r="Q38841" s="30"/>
    </row>
    <row r="38842" spans="17:17" x14ac:dyDescent="0.25">
      <c r="Q38842" s="30"/>
    </row>
    <row r="38843" spans="17:17" x14ac:dyDescent="0.25">
      <c r="Q38843" s="30"/>
    </row>
    <row r="38844" spans="17:17" x14ac:dyDescent="0.25">
      <c r="Q38844" s="30"/>
    </row>
    <row r="38845" spans="17:17" x14ac:dyDescent="0.25">
      <c r="Q38845" s="30"/>
    </row>
    <row r="38846" spans="17:17" x14ac:dyDescent="0.25">
      <c r="Q38846" s="30"/>
    </row>
    <row r="38847" spans="17:17" x14ac:dyDescent="0.25">
      <c r="Q38847" s="30"/>
    </row>
    <row r="38848" spans="17:17" x14ac:dyDescent="0.25">
      <c r="Q38848" s="30"/>
    </row>
    <row r="38849" spans="17:17" x14ac:dyDescent="0.25">
      <c r="Q38849" s="30"/>
    </row>
    <row r="38850" spans="17:17" x14ac:dyDescent="0.25">
      <c r="Q38850" s="30"/>
    </row>
    <row r="38851" spans="17:17" x14ac:dyDescent="0.25">
      <c r="Q38851" s="30"/>
    </row>
    <row r="38852" spans="17:17" x14ac:dyDescent="0.25">
      <c r="Q38852" s="30"/>
    </row>
    <row r="38853" spans="17:17" x14ac:dyDescent="0.25">
      <c r="Q38853" s="30"/>
    </row>
    <row r="38854" spans="17:17" x14ac:dyDescent="0.25">
      <c r="Q38854" s="30"/>
    </row>
    <row r="38855" spans="17:17" x14ac:dyDescent="0.25">
      <c r="Q38855" s="30"/>
    </row>
    <row r="38856" spans="17:17" x14ac:dyDescent="0.25">
      <c r="Q38856" s="30"/>
    </row>
    <row r="38857" spans="17:17" x14ac:dyDescent="0.25">
      <c r="Q38857" s="30"/>
    </row>
    <row r="38858" spans="17:17" x14ac:dyDescent="0.25">
      <c r="Q38858" s="30"/>
    </row>
    <row r="38859" spans="17:17" x14ac:dyDescent="0.25">
      <c r="Q38859" s="30"/>
    </row>
    <row r="38860" spans="17:17" x14ac:dyDescent="0.25">
      <c r="Q38860" s="30"/>
    </row>
    <row r="38861" spans="17:17" x14ac:dyDescent="0.25">
      <c r="Q38861" s="30"/>
    </row>
    <row r="38862" spans="17:17" x14ac:dyDescent="0.25">
      <c r="Q38862" s="30"/>
    </row>
    <row r="38863" spans="17:17" x14ac:dyDescent="0.25">
      <c r="Q38863" s="30"/>
    </row>
    <row r="38864" spans="17:17" x14ac:dyDescent="0.25">
      <c r="Q38864" s="30"/>
    </row>
    <row r="38865" spans="17:17" x14ac:dyDescent="0.25">
      <c r="Q38865" s="30"/>
    </row>
    <row r="38866" spans="17:17" x14ac:dyDescent="0.25">
      <c r="Q38866" s="30"/>
    </row>
    <row r="38867" spans="17:17" x14ac:dyDescent="0.25">
      <c r="Q38867" s="30"/>
    </row>
    <row r="38868" spans="17:17" x14ac:dyDescent="0.25">
      <c r="Q38868" s="30"/>
    </row>
    <row r="38869" spans="17:17" x14ac:dyDescent="0.25">
      <c r="Q38869" s="30"/>
    </row>
    <row r="38870" spans="17:17" x14ac:dyDescent="0.25">
      <c r="Q38870" s="30"/>
    </row>
    <row r="38871" spans="17:17" x14ac:dyDescent="0.25">
      <c r="Q38871" s="30"/>
    </row>
    <row r="38872" spans="17:17" x14ac:dyDescent="0.25">
      <c r="Q38872" s="30"/>
    </row>
    <row r="38873" spans="17:17" x14ac:dyDescent="0.25">
      <c r="Q38873" s="30"/>
    </row>
    <row r="38874" spans="17:17" x14ac:dyDescent="0.25">
      <c r="Q38874" s="30"/>
    </row>
    <row r="38875" spans="17:17" x14ac:dyDescent="0.25">
      <c r="Q38875" s="30"/>
    </row>
    <row r="38876" spans="17:17" x14ac:dyDescent="0.25">
      <c r="Q38876" s="30"/>
    </row>
    <row r="38877" spans="17:17" x14ac:dyDescent="0.25">
      <c r="Q38877" s="30"/>
    </row>
    <row r="38878" spans="17:17" x14ac:dyDescent="0.25">
      <c r="Q38878" s="30"/>
    </row>
    <row r="38879" spans="17:17" x14ac:dyDescent="0.25">
      <c r="Q38879" s="30"/>
    </row>
    <row r="38880" spans="17:17" x14ac:dyDescent="0.25">
      <c r="Q38880" s="30"/>
    </row>
    <row r="38881" spans="17:17" x14ac:dyDescent="0.25">
      <c r="Q38881" s="30"/>
    </row>
    <row r="38882" spans="17:17" x14ac:dyDescent="0.25">
      <c r="Q38882" s="30"/>
    </row>
    <row r="38883" spans="17:17" x14ac:dyDescent="0.25">
      <c r="Q38883" s="30"/>
    </row>
    <row r="38884" spans="17:17" x14ac:dyDescent="0.25">
      <c r="Q38884" s="30"/>
    </row>
    <row r="38885" spans="17:17" x14ac:dyDescent="0.25">
      <c r="Q38885" s="30"/>
    </row>
    <row r="38886" spans="17:17" x14ac:dyDescent="0.25">
      <c r="Q38886" s="30"/>
    </row>
    <row r="38887" spans="17:17" x14ac:dyDescent="0.25">
      <c r="Q38887" s="30"/>
    </row>
    <row r="38888" spans="17:17" x14ac:dyDescent="0.25">
      <c r="Q38888" s="30"/>
    </row>
    <row r="38889" spans="17:17" x14ac:dyDescent="0.25">
      <c r="Q38889" s="30"/>
    </row>
    <row r="38890" spans="17:17" x14ac:dyDescent="0.25">
      <c r="Q38890" s="30"/>
    </row>
    <row r="38891" spans="17:17" x14ac:dyDescent="0.25">
      <c r="Q38891" s="30"/>
    </row>
    <row r="38892" spans="17:17" x14ac:dyDescent="0.25">
      <c r="Q38892" s="30"/>
    </row>
    <row r="38893" spans="17:17" x14ac:dyDescent="0.25">
      <c r="Q38893" s="30"/>
    </row>
    <row r="38894" spans="17:17" x14ac:dyDescent="0.25">
      <c r="Q38894" s="30"/>
    </row>
    <row r="38895" spans="17:17" x14ac:dyDescent="0.25">
      <c r="Q38895" s="30"/>
    </row>
    <row r="38896" spans="17:17" x14ac:dyDescent="0.25">
      <c r="Q38896" s="30"/>
    </row>
    <row r="38897" spans="17:17" x14ac:dyDescent="0.25">
      <c r="Q38897" s="30"/>
    </row>
    <row r="38898" spans="17:17" x14ac:dyDescent="0.25">
      <c r="Q38898" s="30"/>
    </row>
    <row r="38899" spans="17:17" x14ac:dyDescent="0.25">
      <c r="Q38899" s="30"/>
    </row>
    <row r="38900" spans="17:17" x14ac:dyDescent="0.25">
      <c r="Q38900" s="30"/>
    </row>
    <row r="38901" spans="17:17" x14ac:dyDescent="0.25">
      <c r="Q38901" s="30"/>
    </row>
    <row r="38902" spans="17:17" x14ac:dyDescent="0.25">
      <c r="Q38902" s="30"/>
    </row>
    <row r="38903" spans="17:17" x14ac:dyDescent="0.25">
      <c r="Q38903" s="30"/>
    </row>
    <row r="38904" spans="17:17" x14ac:dyDescent="0.25">
      <c r="Q38904" s="30"/>
    </row>
    <row r="38905" spans="17:17" x14ac:dyDescent="0.25">
      <c r="Q38905" s="30"/>
    </row>
    <row r="38906" spans="17:17" x14ac:dyDescent="0.25">
      <c r="Q38906" s="30"/>
    </row>
    <row r="38907" spans="17:17" x14ac:dyDescent="0.25">
      <c r="Q38907" s="30"/>
    </row>
    <row r="38908" spans="17:17" x14ac:dyDescent="0.25">
      <c r="Q38908" s="30"/>
    </row>
    <row r="38909" spans="17:17" x14ac:dyDescent="0.25">
      <c r="Q38909" s="30"/>
    </row>
    <row r="38910" spans="17:17" x14ac:dyDescent="0.25">
      <c r="Q38910" s="30"/>
    </row>
    <row r="38911" spans="17:17" x14ac:dyDescent="0.25">
      <c r="Q38911" s="30"/>
    </row>
    <row r="38912" spans="17:17" x14ac:dyDescent="0.25">
      <c r="Q38912" s="30"/>
    </row>
    <row r="38913" spans="17:17" x14ac:dyDescent="0.25">
      <c r="Q38913" s="30"/>
    </row>
    <row r="38914" spans="17:17" x14ac:dyDescent="0.25">
      <c r="Q38914" s="30"/>
    </row>
    <row r="38915" spans="17:17" x14ac:dyDescent="0.25">
      <c r="Q38915" s="30"/>
    </row>
    <row r="38916" spans="17:17" x14ac:dyDescent="0.25">
      <c r="Q38916" s="30"/>
    </row>
    <row r="38917" spans="17:17" x14ac:dyDescent="0.25">
      <c r="Q38917" s="30"/>
    </row>
    <row r="38918" spans="17:17" x14ac:dyDescent="0.25">
      <c r="Q38918" s="30"/>
    </row>
    <row r="38919" spans="17:17" x14ac:dyDescent="0.25">
      <c r="Q38919" s="30"/>
    </row>
    <row r="38920" spans="17:17" x14ac:dyDescent="0.25">
      <c r="Q38920" s="30"/>
    </row>
    <row r="38921" spans="17:17" x14ac:dyDescent="0.25">
      <c r="Q38921" s="30"/>
    </row>
    <row r="38922" spans="17:17" x14ac:dyDescent="0.25">
      <c r="Q38922" s="30"/>
    </row>
    <row r="38923" spans="17:17" x14ac:dyDescent="0.25">
      <c r="Q38923" s="30"/>
    </row>
    <row r="38924" spans="17:17" x14ac:dyDescent="0.25">
      <c r="Q38924" s="30"/>
    </row>
    <row r="38925" spans="17:17" x14ac:dyDescent="0.25">
      <c r="Q38925" s="30"/>
    </row>
    <row r="38926" spans="17:17" x14ac:dyDescent="0.25">
      <c r="Q38926" s="30"/>
    </row>
    <row r="38927" spans="17:17" x14ac:dyDescent="0.25">
      <c r="Q38927" s="30"/>
    </row>
    <row r="38928" spans="17:17" x14ac:dyDescent="0.25">
      <c r="Q38928" s="30"/>
    </row>
    <row r="38929" spans="17:17" x14ac:dyDescent="0.25">
      <c r="Q38929" s="30"/>
    </row>
    <row r="38930" spans="17:17" x14ac:dyDescent="0.25">
      <c r="Q38930" s="30"/>
    </row>
    <row r="38931" spans="17:17" x14ac:dyDescent="0.25">
      <c r="Q38931" s="30"/>
    </row>
    <row r="38932" spans="17:17" x14ac:dyDescent="0.25">
      <c r="Q38932" s="30"/>
    </row>
    <row r="38933" spans="17:17" x14ac:dyDescent="0.25">
      <c r="Q38933" s="30"/>
    </row>
    <row r="38934" spans="17:17" x14ac:dyDescent="0.25">
      <c r="Q38934" s="30"/>
    </row>
    <row r="38935" spans="17:17" x14ac:dyDescent="0.25">
      <c r="Q38935" s="30"/>
    </row>
    <row r="38936" spans="17:17" x14ac:dyDescent="0.25">
      <c r="Q38936" s="30"/>
    </row>
    <row r="38937" spans="17:17" x14ac:dyDescent="0.25">
      <c r="Q38937" s="30"/>
    </row>
    <row r="38938" spans="17:17" x14ac:dyDescent="0.25">
      <c r="Q38938" s="30"/>
    </row>
    <row r="38939" spans="17:17" x14ac:dyDescent="0.25">
      <c r="Q38939" s="30"/>
    </row>
    <row r="38940" spans="17:17" x14ac:dyDescent="0.25">
      <c r="Q38940" s="30"/>
    </row>
    <row r="38941" spans="17:17" x14ac:dyDescent="0.25">
      <c r="Q38941" s="30"/>
    </row>
    <row r="38942" spans="17:17" x14ac:dyDescent="0.25">
      <c r="Q38942" s="30"/>
    </row>
    <row r="38943" spans="17:17" x14ac:dyDescent="0.25">
      <c r="Q38943" s="30"/>
    </row>
    <row r="38944" spans="17:17" x14ac:dyDescent="0.25">
      <c r="Q38944" s="30"/>
    </row>
    <row r="38945" spans="17:17" x14ac:dyDescent="0.25">
      <c r="Q38945" s="30"/>
    </row>
    <row r="38946" spans="17:17" x14ac:dyDescent="0.25">
      <c r="Q38946" s="30"/>
    </row>
    <row r="38947" spans="17:17" x14ac:dyDescent="0.25">
      <c r="Q38947" s="30"/>
    </row>
    <row r="38948" spans="17:17" x14ac:dyDescent="0.25">
      <c r="Q38948" s="30"/>
    </row>
    <row r="38949" spans="17:17" x14ac:dyDescent="0.25">
      <c r="Q38949" s="30"/>
    </row>
    <row r="38950" spans="17:17" x14ac:dyDescent="0.25">
      <c r="Q38950" s="30"/>
    </row>
    <row r="38951" spans="17:17" x14ac:dyDescent="0.25">
      <c r="Q38951" s="30"/>
    </row>
    <row r="38952" spans="17:17" x14ac:dyDescent="0.25">
      <c r="Q38952" s="30"/>
    </row>
    <row r="38953" spans="17:17" x14ac:dyDescent="0.25">
      <c r="Q38953" s="30"/>
    </row>
    <row r="38954" spans="17:17" x14ac:dyDescent="0.25">
      <c r="Q38954" s="30"/>
    </row>
    <row r="38955" spans="17:17" x14ac:dyDescent="0.25">
      <c r="Q38955" s="30"/>
    </row>
    <row r="38956" spans="17:17" x14ac:dyDescent="0.25">
      <c r="Q38956" s="30"/>
    </row>
    <row r="38957" spans="17:17" x14ac:dyDescent="0.25">
      <c r="Q38957" s="30"/>
    </row>
    <row r="38958" spans="17:17" x14ac:dyDescent="0.25">
      <c r="Q38958" s="30"/>
    </row>
    <row r="38959" spans="17:17" x14ac:dyDescent="0.25">
      <c r="Q38959" s="30"/>
    </row>
    <row r="38960" spans="17:17" x14ac:dyDescent="0.25">
      <c r="Q38960" s="30"/>
    </row>
    <row r="38961" spans="17:17" x14ac:dyDescent="0.25">
      <c r="Q38961" s="30"/>
    </row>
    <row r="38962" spans="17:17" x14ac:dyDescent="0.25">
      <c r="Q38962" s="30"/>
    </row>
    <row r="38963" spans="17:17" x14ac:dyDescent="0.25">
      <c r="Q38963" s="30"/>
    </row>
    <row r="38964" spans="17:17" x14ac:dyDescent="0.25">
      <c r="Q38964" s="30"/>
    </row>
    <row r="38965" spans="17:17" x14ac:dyDescent="0.25">
      <c r="Q38965" s="30"/>
    </row>
    <row r="38966" spans="17:17" x14ac:dyDescent="0.25">
      <c r="Q38966" s="30"/>
    </row>
    <row r="38967" spans="17:17" x14ac:dyDescent="0.25">
      <c r="Q38967" s="30"/>
    </row>
    <row r="38968" spans="17:17" x14ac:dyDescent="0.25">
      <c r="Q38968" s="30"/>
    </row>
    <row r="38969" spans="17:17" x14ac:dyDescent="0.25">
      <c r="Q38969" s="30"/>
    </row>
    <row r="38970" spans="17:17" x14ac:dyDescent="0.25">
      <c r="Q38970" s="30"/>
    </row>
    <row r="38971" spans="17:17" x14ac:dyDescent="0.25">
      <c r="Q38971" s="30"/>
    </row>
    <row r="38972" spans="17:17" x14ac:dyDescent="0.25">
      <c r="Q38972" s="30"/>
    </row>
    <row r="38973" spans="17:17" x14ac:dyDescent="0.25">
      <c r="Q38973" s="30"/>
    </row>
    <row r="38974" spans="17:17" x14ac:dyDescent="0.25">
      <c r="Q38974" s="30"/>
    </row>
    <row r="38975" spans="17:17" x14ac:dyDescent="0.25">
      <c r="Q38975" s="30"/>
    </row>
    <row r="38976" spans="17:17" x14ac:dyDescent="0.25">
      <c r="Q38976" s="30"/>
    </row>
    <row r="38977" spans="17:17" x14ac:dyDescent="0.25">
      <c r="Q38977" s="30"/>
    </row>
    <row r="38978" spans="17:17" x14ac:dyDescent="0.25">
      <c r="Q38978" s="30"/>
    </row>
    <row r="38979" spans="17:17" x14ac:dyDescent="0.25">
      <c r="Q38979" s="30"/>
    </row>
    <row r="38980" spans="17:17" x14ac:dyDescent="0.25">
      <c r="Q38980" s="30"/>
    </row>
    <row r="38981" spans="17:17" x14ac:dyDescent="0.25">
      <c r="Q38981" s="30"/>
    </row>
    <row r="38982" spans="17:17" x14ac:dyDescent="0.25">
      <c r="Q38982" s="30"/>
    </row>
    <row r="38983" spans="17:17" x14ac:dyDescent="0.25">
      <c r="Q38983" s="30"/>
    </row>
    <row r="38984" spans="17:17" x14ac:dyDescent="0.25">
      <c r="Q38984" s="30"/>
    </row>
    <row r="38985" spans="17:17" x14ac:dyDescent="0.25">
      <c r="Q38985" s="30"/>
    </row>
    <row r="38986" spans="17:17" x14ac:dyDescent="0.25">
      <c r="Q38986" s="30"/>
    </row>
    <row r="38987" spans="17:17" x14ac:dyDescent="0.25">
      <c r="Q38987" s="30"/>
    </row>
    <row r="38988" spans="17:17" x14ac:dyDescent="0.25">
      <c r="Q38988" s="30"/>
    </row>
    <row r="38989" spans="17:17" x14ac:dyDescent="0.25">
      <c r="Q38989" s="30"/>
    </row>
    <row r="38990" spans="17:17" x14ac:dyDescent="0.25">
      <c r="Q38990" s="30"/>
    </row>
    <row r="38991" spans="17:17" x14ac:dyDescent="0.25">
      <c r="Q38991" s="30"/>
    </row>
    <row r="38992" spans="17:17" x14ac:dyDescent="0.25">
      <c r="Q38992" s="30"/>
    </row>
    <row r="38993" spans="17:17" x14ac:dyDescent="0.25">
      <c r="Q38993" s="30"/>
    </row>
    <row r="38994" spans="17:17" x14ac:dyDescent="0.25">
      <c r="Q38994" s="30"/>
    </row>
    <row r="38995" spans="17:17" x14ac:dyDescent="0.25">
      <c r="Q38995" s="30"/>
    </row>
    <row r="38996" spans="17:17" x14ac:dyDescent="0.25">
      <c r="Q38996" s="30"/>
    </row>
    <row r="38997" spans="17:17" x14ac:dyDescent="0.25">
      <c r="Q38997" s="30"/>
    </row>
    <row r="38998" spans="17:17" x14ac:dyDescent="0.25">
      <c r="Q38998" s="30"/>
    </row>
    <row r="38999" spans="17:17" x14ac:dyDescent="0.25">
      <c r="Q38999" s="30"/>
    </row>
    <row r="39000" spans="17:17" x14ac:dyDescent="0.25">
      <c r="Q39000" s="30"/>
    </row>
    <row r="39001" spans="17:17" x14ac:dyDescent="0.25">
      <c r="Q39001" s="30"/>
    </row>
    <row r="39002" spans="17:17" x14ac:dyDescent="0.25">
      <c r="Q39002" s="30"/>
    </row>
    <row r="39003" spans="17:17" x14ac:dyDescent="0.25">
      <c r="Q39003" s="30"/>
    </row>
    <row r="39004" spans="17:17" x14ac:dyDescent="0.25">
      <c r="Q39004" s="30"/>
    </row>
    <row r="39005" spans="17:17" x14ac:dyDescent="0.25">
      <c r="Q39005" s="30"/>
    </row>
    <row r="39006" spans="17:17" x14ac:dyDescent="0.25">
      <c r="Q39006" s="30"/>
    </row>
    <row r="39007" spans="17:17" x14ac:dyDescent="0.25">
      <c r="Q39007" s="30"/>
    </row>
    <row r="39008" spans="17:17" x14ac:dyDescent="0.25">
      <c r="Q39008" s="30"/>
    </row>
    <row r="39009" spans="17:17" x14ac:dyDescent="0.25">
      <c r="Q39009" s="30"/>
    </row>
    <row r="39010" spans="17:17" x14ac:dyDescent="0.25">
      <c r="Q39010" s="30"/>
    </row>
    <row r="39011" spans="17:17" x14ac:dyDescent="0.25">
      <c r="Q39011" s="30"/>
    </row>
    <row r="39012" spans="17:17" x14ac:dyDescent="0.25">
      <c r="Q39012" s="30"/>
    </row>
    <row r="39013" spans="17:17" x14ac:dyDescent="0.25">
      <c r="Q39013" s="30"/>
    </row>
    <row r="39014" spans="17:17" x14ac:dyDescent="0.25">
      <c r="Q39014" s="30"/>
    </row>
    <row r="39015" spans="17:17" x14ac:dyDescent="0.25">
      <c r="Q39015" s="30"/>
    </row>
    <row r="39016" spans="17:17" x14ac:dyDescent="0.25">
      <c r="Q39016" s="30"/>
    </row>
    <row r="39017" spans="17:17" x14ac:dyDescent="0.25">
      <c r="Q39017" s="30"/>
    </row>
    <row r="39018" spans="17:17" x14ac:dyDescent="0.25">
      <c r="Q39018" s="30"/>
    </row>
    <row r="39019" spans="17:17" x14ac:dyDescent="0.25">
      <c r="Q39019" s="30"/>
    </row>
    <row r="39020" spans="17:17" x14ac:dyDescent="0.25">
      <c r="Q39020" s="30"/>
    </row>
    <row r="39021" spans="17:17" x14ac:dyDescent="0.25">
      <c r="Q39021" s="30"/>
    </row>
    <row r="39022" spans="17:17" x14ac:dyDescent="0.25">
      <c r="Q39022" s="30"/>
    </row>
    <row r="39023" spans="17:17" x14ac:dyDescent="0.25">
      <c r="Q39023" s="30"/>
    </row>
    <row r="39024" spans="17:17" x14ac:dyDescent="0.25">
      <c r="Q39024" s="30"/>
    </row>
    <row r="39025" spans="17:17" x14ac:dyDescent="0.25">
      <c r="Q39025" s="30"/>
    </row>
    <row r="39026" spans="17:17" x14ac:dyDescent="0.25">
      <c r="Q39026" s="30"/>
    </row>
    <row r="39027" spans="17:17" x14ac:dyDescent="0.25">
      <c r="Q39027" s="30"/>
    </row>
    <row r="39028" spans="17:17" x14ac:dyDescent="0.25">
      <c r="Q39028" s="30"/>
    </row>
    <row r="39029" spans="17:17" x14ac:dyDescent="0.25">
      <c r="Q39029" s="30"/>
    </row>
    <row r="39030" spans="17:17" x14ac:dyDescent="0.25">
      <c r="Q39030" s="30"/>
    </row>
    <row r="39031" spans="17:17" x14ac:dyDescent="0.25">
      <c r="Q39031" s="30"/>
    </row>
    <row r="39032" spans="17:17" x14ac:dyDescent="0.25">
      <c r="Q39032" s="30"/>
    </row>
    <row r="39033" spans="17:17" x14ac:dyDescent="0.25">
      <c r="Q39033" s="30"/>
    </row>
    <row r="39034" spans="17:17" x14ac:dyDescent="0.25">
      <c r="Q39034" s="30"/>
    </row>
    <row r="39035" spans="17:17" x14ac:dyDescent="0.25">
      <c r="Q39035" s="30"/>
    </row>
    <row r="39036" spans="17:17" x14ac:dyDescent="0.25">
      <c r="Q39036" s="30"/>
    </row>
    <row r="39037" spans="17:17" x14ac:dyDescent="0.25">
      <c r="Q39037" s="30"/>
    </row>
    <row r="39038" spans="17:17" x14ac:dyDescent="0.25">
      <c r="Q39038" s="30"/>
    </row>
    <row r="39039" spans="17:17" x14ac:dyDescent="0.25">
      <c r="Q39039" s="30"/>
    </row>
    <row r="39040" spans="17:17" x14ac:dyDescent="0.25">
      <c r="Q39040" s="30"/>
    </row>
    <row r="39041" spans="17:17" x14ac:dyDescent="0.25">
      <c r="Q39041" s="30"/>
    </row>
    <row r="39042" spans="17:17" x14ac:dyDescent="0.25">
      <c r="Q39042" s="30"/>
    </row>
    <row r="39043" spans="17:17" x14ac:dyDescent="0.25">
      <c r="Q39043" s="30"/>
    </row>
    <row r="39044" spans="17:17" x14ac:dyDescent="0.25">
      <c r="Q39044" s="30"/>
    </row>
    <row r="39045" spans="17:17" x14ac:dyDescent="0.25">
      <c r="Q39045" s="30"/>
    </row>
    <row r="39046" spans="17:17" x14ac:dyDescent="0.25">
      <c r="Q39046" s="30"/>
    </row>
    <row r="39047" spans="17:17" x14ac:dyDescent="0.25">
      <c r="Q39047" s="30"/>
    </row>
    <row r="39048" spans="17:17" x14ac:dyDescent="0.25">
      <c r="Q39048" s="30"/>
    </row>
    <row r="39049" spans="17:17" x14ac:dyDescent="0.25">
      <c r="Q39049" s="30"/>
    </row>
    <row r="39050" spans="17:17" x14ac:dyDescent="0.25">
      <c r="Q39050" s="30"/>
    </row>
    <row r="39051" spans="17:17" x14ac:dyDescent="0.25">
      <c r="Q39051" s="30"/>
    </row>
    <row r="39052" spans="17:17" x14ac:dyDescent="0.25">
      <c r="Q39052" s="30"/>
    </row>
    <row r="39053" spans="17:17" x14ac:dyDescent="0.25">
      <c r="Q39053" s="30"/>
    </row>
    <row r="39054" spans="17:17" x14ac:dyDescent="0.25">
      <c r="Q39054" s="30"/>
    </row>
    <row r="39055" spans="17:17" x14ac:dyDescent="0.25">
      <c r="Q39055" s="30"/>
    </row>
    <row r="39056" spans="17:17" x14ac:dyDescent="0.25">
      <c r="Q39056" s="30"/>
    </row>
    <row r="39057" spans="17:17" x14ac:dyDescent="0.25">
      <c r="Q39057" s="30"/>
    </row>
    <row r="39058" spans="17:17" x14ac:dyDescent="0.25">
      <c r="Q39058" s="30"/>
    </row>
    <row r="39059" spans="17:17" x14ac:dyDescent="0.25">
      <c r="Q39059" s="30"/>
    </row>
    <row r="39060" spans="17:17" x14ac:dyDescent="0.25">
      <c r="Q39060" s="30"/>
    </row>
    <row r="39061" spans="17:17" x14ac:dyDescent="0.25">
      <c r="Q39061" s="30"/>
    </row>
    <row r="39062" spans="17:17" x14ac:dyDescent="0.25">
      <c r="Q39062" s="30"/>
    </row>
    <row r="39063" spans="17:17" x14ac:dyDescent="0.25">
      <c r="Q39063" s="30"/>
    </row>
    <row r="39064" spans="17:17" x14ac:dyDescent="0.25">
      <c r="Q39064" s="30"/>
    </row>
    <row r="39065" spans="17:17" x14ac:dyDescent="0.25">
      <c r="Q39065" s="30"/>
    </row>
    <row r="39066" spans="17:17" x14ac:dyDescent="0.25">
      <c r="Q39066" s="30"/>
    </row>
    <row r="39067" spans="17:17" x14ac:dyDescent="0.25">
      <c r="Q39067" s="30"/>
    </row>
    <row r="39068" spans="17:17" x14ac:dyDescent="0.25">
      <c r="Q39068" s="30"/>
    </row>
    <row r="39069" spans="17:17" x14ac:dyDescent="0.25">
      <c r="Q39069" s="30"/>
    </row>
    <row r="39070" spans="17:17" x14ac:dyDescent="0.25">
      <c r="Q39070" s="30"/>
    </row>
    <row r="39071" spans="17:17" x14ac:dyDescent="0.25">
      <c r="Q39071" s="30"/>
    </row>
    <row r="39072" spans="17:17" x14ac:dyDescent="0.25">
      <c r="Q39072" s="30"/>
    </row>
    <row r="39073" spans="17:17" x14ac:dyDescent="0.25">
      <c r="Q39073" s="30"/>
    </row>
    <row r="39074" spans="17:17" x14ac:dyDescent="0.25">
      <c r="Q39074" s="30"/>
    </row>
    <row r="39075" spans="17:17" x14ac:dyDescent="0.25">
      <c r="Q39075" s="30"/>
    </row>
    <row r="39076" spans="17:17" x14ac:dyDescent="0.25">
      <c r="Q39076" s="30"/>
    </row>
    <row r="39077" spans="17:17" x14ac:dyDescent="0.25">
      <c r="Q39077" s="30"/>
    </row>
    <row r="39078" spans="17:17" x14ac:dyDescent="0.25">
      <c r="Q39078" s="30"/>
    </row>
    <row r="39079" spans="17:17" x14ac:dyDescent="0.25">
      <c r="Q39079" s="30"/>
    </row>
    <row r="39080" spans="17:17" x14ac:dyDescent="0.25">
      <c r="Q39080" s="30"/>
    </row>
    <row r="39081" spans="17:17" x14ac:dyDescent="0.25">
      <c r="Q39081" s="30"/>
    </row>
    <row r="39082" spans="17:17" x14ac:dyDescent="0.25">
      <c r="Q39082" s="30"/>
    </row>
    <row r="39083" spans="17:17" x14ac:dyDescent="0.25">
      <c r="Q39083" s="30"/>
    </row>
    <row r="39084" spans="17:17" x14ac:dyDescent="0.25">
      <c r="Q39084" s="30"/>
    </row>
    <row r="39085" spans="17:17" x14ac:dyDescent="0.25">
      <c r="Q39085" s="30"/>
    </row>
    <row r="39086" spans="17:17" x14ac:dyDescent="0.25">
      <c r="Q39086" s="30"/>
    </row>
    <row r="39087" spans="17:17" x14ac:dyDescent="0.25">
      <c r="Q39087" s="30"/>
    </row>
    <row r="39088" spans="17:17" x14ac:dyDescent="0.25">
      <c r="Q39088" s="30"/>
    </row>
    <row r="39089" spans="17:17" x14ac:dyDescent="0.25">
      <c r="Q39089" s="30"/>
    </row>
    <row r="39090" spans="17:17" x14ac:dyDescent="0.25">
      <c r="Q39090" s="30"/>
    </row>
    <row r="39091" spans="17:17" x14ac:dyDescent="0.25">
      <c r="Q39091" s="30"/>
    </row>
    <row r="39092" spans="17:17" x14ac:dyDescent="0.25">
      <c r="Q39092" s="30"/>
    </row>
    <row r="39093" spans="17:17" x14ac:dyDescent="0.25">
      <c r="Q39093" s="30"/>
    </row>
    <row r="39094" spans="17:17" x14ac:dyDescent="0.25">
      <c r="Q39094" s="30"/>
    </row>
    <row r="39095" spans="17:17" x14ac:dyDescent="0.25">
      <c r="Q39095" s="30"/>
    </row>
    <row r="39096" spans="17:17" x14ac:dyDescent="0.25">
      <c r="Q39096" s="30"/>
    </row>
    <row r="39097" spans="17:17" x14ac:dyDescent="0.25">
      <c r="Q39097" s="30"/>
    </row>
    <row r="39098" spans="17:17" x14ac:dyDescent="0.25">
      <c r="Q39098" s="30"/>
    </row>
    <row r="39099" spans="17:17" x14ac:dyDescent="0.25">
      <c r="Q39099" s="30"/>
    </row>
    <row r="39100" spans="17:17" x14ac:dyDescent="0.25">
      <c r="Q39100" s="30"/>
    </row>
    <row r="39101" spans="17:17" x14ac:dyDescent="0.25">
      <c r="Q39101" s="30"/>
    </row>
    <row r="39102" spans="17:17" x14ac:dyDescent="0.25">
      <c r="Q39102" s="30"/>
    </row>
    <row r="39103" spans="17:17" x14ac:dyDescent="0.25">
      <c r="Q39103" s="30"/>
    </row>
    <row r="39104" spans="17:17" x14ac:dyDescent="0.25">
      <c r="Q39104" s="30"/>
    </row>
    <row r="39105" spans="17:17" x14ac:dyDescent="0.25">
      <c r="Q39105" s="30"/>
    </row>
    <row r="39106" spans="17:17" x14ac:dyDescent="0.25">
      <c r="Q39106" s="30"/>
    </row>
    <row r="39107" spans="17:17" x14ac:dyDescent="0.25">
      <c r="Q39107" s="30"/>
    </row>
    <row r="39108" spans="17:17" x14ac:dyDescent="0.25">
      <c r="Q39108" s="30"/>
    </row>
    <row r="39109" spans="17:17" x14ac:dyDescent="0.25">
      <c r="Q39109" s="30"/>
    </row>
    <row r="39110" spans="17:17" x14ac:dyDescent="0.25">
      <c r="Q39110" s="30"/>
    </row>
    <row r="39111" spans="17:17" x14ac:dyDescent="0.25">
      <c r="Q39111" s="30"/>
    </row>
    <row r="39112" spans="17:17" x14ac:dyDescent="0.25">
      <c r="Q39112" s="30"/>
    </row>
    <row r="39113" spans="17:17" x14ac:dyDescent="0.25">
      <c r="Q39113" s="30"/>
    </row>
    <row r="39114" spans="17:17" x14ac:dyDescent="0.25">
      <c r="Q39114" s="30"/>
    </row>
    <row r="39115" spans="17:17" x14ac:dyDescent="0.25">
      <c r="Q39115" s="30"/>
    </row>
    <row r="39116" spans="17:17" x14ac:dyDescent="0.25">
      <c r="Q39116" s="30"/>
    </row>
    <row r="39117" spans="17:17" x14ac:dyDescent="0.25">
      <c r="Q39117" s="30"/>
    </row>
    <row r="39118" spans="17:17" x14ac:dyDescent="0.25">
      <c r="Q39118" s="30"/>
    </row>
    <row r="39119" spans="17:17" x14ac:dyDescent="0.25">
      <c r="Q39119" s="30"/>
    </row>
    <row r="39120" spans="17:17" x14ac:dyDescent="0.25">
      <c r="Q39120" s="30"/>
    </row>
    <row r="39121" spans="17:17" x14ac:dyDescent="0.25">
      <c r="Q39121" s="30"/>
    </row>
    <row r="39122" spans="17:17" x14ac:dyDescent="0.25">
      <c r="Q39122" s="30"/>
    </row>
    <row r="39123" spans="17:17" x14ac:dyDescent="0.25">
      <c r="Q39123" s="30"/>
    </row>
    <row r="39124" spans="17:17" x14ac:dyDescent="0.25">
      <c r="Q39124" s="30"/>
    </row>
    <row r="39125" spans="17:17" x14ac:dyDescent="0.25">
      <c r="Q39125" s="30"/>
    </row>
    <row r="39126" spans="17:17" x14ac:dyDescent="0.25">
      <c r="Q39126" s="30"/>
    </row>
    <row r="39127" spans="17:17" x14ac:dyDescent="0.25">
      <c r="Q39127" s="30"/>
    </row>
    <row r="39128" spans="17:17" x14ac:dyDescent="0.25">
      <c r="Q39128" s="30"/>
    </row>
    <row r="39129" spans="17:17" x14ac:dyDescent="0.25">
      <c r="Q39129" s="30"/>
    </row>
    <row r="39130" spans="17:17" x14ac:dyDescent="0.25">
      <c r="Q39130" s="30"/>
    </row>
    <row r="39131" spans="17:17" x14ac:dyDescent="0.25">
      <c r="Q39131" s="30"/>
    </row>
    <row r="39132" spans="17:17" x14ac:dyDescent="0.25">
      <c r="Q39132" s="30"/>
    </row>
    <row r="39133" spans="17:17" x14ac:dyDescent="0.25">
      <c r="Q39133" s="30"/>
    </row>
    <row r="39134" spans="17:17" x14ac:dyDescent="0.25">
      <c r="Q39134" s="30"/>
    </row>
    <row r="39135" spans="17:17" x14ac:dyDescent="0.25">
      <c r="Q39135" s="30"/>
    </row>
    <row r="39136" spans="17:17" x14ac:dyDescent="0.25">
      <c r="Q39136" s="30"/>
    </row>
    <row r="39137" spans="17:17" x14ac:dyDescent="0.25">
      <c r="Q39137" s="30"/>
    </row>
    <row r="39138" spans="17:17" x14ac:dyDescent="0.25">
      <c r="Q39138" s="30"/>
    </row>
    <row r="39139" spans="17:17" x14ac:dyDescent="0.25">
      <c r="Q39139" s="30"/>
    </row>
    <row r="39140" spans="17:17" x14ac:dyDescent="0.25">
      <c r="Q39140" s="30"/>
    </row>
    <row r="39141" spans="17:17" x14ac:dyDescent="0.25">
      <c r="Q39141" s="30"/>
    </row>
    <row r="39142" spans="17:17" x14ac:dyDescent="0.25">
      <c r="Q39142" s="30"/>
    </row>
    <row r="39143" spans="17:17" x14ac:dyDescent="0.25">
      <c r="Q39143" s="30"/>
    </row>
    <row r="39144" spans="17:17" x14ac:dyDescent="0.25">
      <c r="Q39144" s="30"/>
    </row>
    <row r="39145" spans="17:17" x14ac:dyDescent="0.25">
      <c r="Q39145" s="30"/>
    </row>
    <row r="39146" spans="17:17" x14ac:dyDescent="0.25">
      <c r="Q39146" s="30"/>
    </row>
    <row r="39147" spans="17:17" x14ac:dyDescent="0.25">
      <c r="Q39147" s="30"/>
    </row>
    <row r="39148" spans="17:17" x14ac:dyDescent="0.25">
      <c r="Q39148" s="30"/>
    </row>
    <row r="39149" spans="17:17" x14ac:dyDescent="0.25">
      <c r="Q39149" s="30"/>
    </row>
    <row r="39150" spans="17:17" x14ac:dyDescent="0.25">
      <c r="Q39150" s="30"/>
    </row>
    <row r="39151" spans="17:17" x14ac:dyDescent="0.25">
      <c r="Q39151" s="30"/>
    </row>
    <row r="39152" spans="17:17" x14ac:dyDescent="0.25">
      <c r="Q39152" s="30"/>
    </row>
    <row r="39153" spans="17:17" x14ac:dyDescent="0.25">
      <c r="Q39153" s="30"/>
    </row>
    <row r="39154" spans="17:17" x14ac:dyDescent="0.25">
      <c r="Q39154" s="30"/>
    </row>
    <row r="39155" spans="17:17" x14ac:dyDescent="0.25">
      <c r="Q39155" s="30"/>
    </row>
    <row r="39156" spans="17:17" x14ac:dyDescent="0.25">
      <c r="Q39156" s="30"/>
    </row>
    <row r="39157" spans="17:17" x14ac:dyDescent="0.25">
      <c r="Q39157" s="30"/>
    </row>
    <row r="39158" spans="17:17" x14ac:dyDescent="0.25">
      <c r="Q39158" s="30"/>
    </row>
    <row r="39159" spans="17:17" x14ac:dyDescent="0.25">
      <c r="Q39159" s="30"/>
    </row>
    <row r="39160" spans="17:17" x14ac:dyDescent="0.25">
      <c r="Q39160" s="30"/>
    </row>
    <row r="39161" spans="17:17" x14ac:dyDescent="0.25">
      <c r="Q39161" s="30"/>
    </row>
    <row r="39162" spans="17:17" x14ac:dyDescent="0.25">
      <c r="Q39162" s="30"/>
    </row>
    <row r="39163" spans="17:17" x14ac:dyDescent="0.25">
      <c r="Q39163" s="30"/>
    </row>
    <row r="39164" spans="17:17" x14ac:dyDescent="0.25">
      <c r="Q39164" s="30"/>
    </row>
    <row r="39165" spans="17:17" x14ac:dyDescent="0.25">
      <c r="Q39165" s="30"/>
    </row>
    <row r="39166" spans="17:17" x14ac:dyDescent="0.25">
      <c r="Q39166" s="30"/>
    </row>
    <row r="39167" spans="17:17" x14ac:dyDescent="0.25">
      <c r="Q39167" s="30"/>
    </row>
    <row r="39168" spans="17:17" x14ac:dyDescent="0.25">
      <c r="Q39168" s="30"/>
    </row>
    <row r="39169" spans="17:17" x14ac:dyDescent="0.25">
      <c r="Q39169" s="30"/>
    </row>
    <row r="39170" spans="17:17" x14ac:dyDescent="0.25">
      <c r="Q39170" s="30"/>
    </row>
    <row r="39171" spans="17:17" x14ac:dyDescent="0.25">
      <c r="Q39171" s="30"/>
    </row>
    <row r="39172" spans="17:17" x14ac:dyDescent="0.25">
      <c r="Q39172" s="30"/>
    </row>
    <row r="39173" spans="17:17" x14ac:dyDescent="0.25">
      <c r="Q39173" s="30"/>
    </row>
    <row r="39174" spans="17:17" x14ac:dyDescent="0.25">
      <c r="Q39174" s="30"/>
    </row>
    <row r="39175" spans="17:17" x14ac:dyDescent="0.25">
      <c r="Q39175" s="30"/>
    </row>
    <row r="39176" spans="17:17" x14ac:dyDescent="0.25">
      <c r="Q39176" s="30"/>
    </row>
    <row r="39177" spans="17:17" x14ac:dyDescent="0.25">
      <c r="Q39177" s="30"/>
    </row>
    <row r="39178" spans="17:17" x14ac:dyDescent="0.25">
      <c r="Q39178" s="30"/>
    </row>
    <row r="39179" spans="17:17" x14ac:dyDescent="0.25">
      <c r="Q39179" s="30"/>
    </row>
    <row r="39180" spans="17:17" x14ac:dyDescent="0.25">
      <c r="Q39180" s="30"/>
    </row>
    <row r="39181" spans="17:17" x14ac:dyDescent="0.25">
      <c r="Q39181" s="30"/>
    </row>
    <row r="39182" spans="17:17" x14ac:dyDescent="0.25">
      <c r="Q39182" s="30"/>
    </row>
    <row r="39183" spans="17:17" x14ac:dyDescent="0.25">
      <c r="Q39183" s="30"/>
    </row>
    <row r="39184" spans="17:17" x14ac:dyDescent="0.25">
      <c r="Q39184" s="30"/>
    </row>
    <row r="39185" spans="17:17" x14ac:dyDescent="0.25">
      <c r="Q39185" s="30"/>
    </row>
    <row r="39186" spans="17:17" x14ac:dyDescent="0.25">
      <c r="Q39186" s="30"/>
    </row>
    <row r="39187" spans="17:17" x14ac:dyDescent="0.25">
      <c r="Q39187" s="30"/>
    </row>
    <row r="39188" spans="17:17" x14ac:dyDescent="0.25">
      <c r="Q39188" s="30"/>
    </row>
    <row r="39189" spans="17:17" x14ac:dyDescent="0.25">
      <c r="Q39189" s="30"/>
    </row>
    <row r="39190" spans="17:17" x14ac:dyDescent="0.25">
      <c r="Q39190" s="30"/>
    </row>
    <row r="39191" spans="17:17" x14ac:dyDescent="0.25">
      <c r="Q39191" s="30"/>
    </row>
    <row r="39192" spans="17:17" x14ac:dyDescent="0.25">
      <c r="Q39192" s="30"/>
    </row>
    <row r="39193" spans="17:17" x14ac:dyDescent="0.25">
      <c r="Q39193" s="30"/>
    </row>
    <row r="39194" spans="17:17" x14ac:dyDescent="0.25">
      <c r="Q39194" s="30"/>
    </row>
    <row r="39195" spans="17:17" x14ac:dyDescent="0.25">
      <c r="Q39195" s="30"/>
    </row>
    <row r="39196" spans="17:17" x14ac:dyDescent="0.25">
      <c r="Q39196" s="30"/>
    </row>
    <row r="39197" spans="17:17" x14ac:dyDescent="0.25">
      <c r="Q39197" s="30"/>
    </row>
    <row r="39198" spans="17:17" x14ac:dyDescent="0.25">
      <c r="Q39198" s="30"/>
    </row>
    <row r="39199" spans="17:17" x14ac:dyDescent="0.25">
      <c r="Q39199" s="30"/>
    </row>
    <row r="39200" spans="17:17" x14ac:dyDescent="0.25">
      <c r="Q39200" s="30"/>
    </row>
    <row r="39201" spans="17:17" x14ac:dyDescent="0.25">
      <c r="Q39201" s="30"/>
    </row>
    <row r="39202" spans="17:17" x14ac:dyDescent="0.25">
      <c r="Q39202" s="30"/>
    </row>
    <row r="39203" spans="17:17" x14ac:dyDescent="0.25">
      <c r="Q39203" s="30"/>
    </row>
    <row r="39204" spans="17:17" x14ac:dyDescent="0.25">
      <c r="Q39204" s="30"/>
    </row>
    <row r="39205" spans="17:17" x14ac:dyDescent="0.25">
      <c r="Q39205" s="30"/>
    </row>
    <row r="39206" spans="17:17" x14ac:dyDescent="0.25">
      <c r="Q39206" s="30"/>
    </row>
    <row r="39207" spans="17:17" x14ac:dyDescent="0.25">
      <c r="Q39207" s="30"/>
    </row>
    <row r="39208" spans="17:17" x14ac:dyDescent="0.25">
      <c r="Q39208" s="30"/>
    </row>
    <row r="39209" spans="17:17" x14ac:dyDescent="0.25">
      <c r="Q39209" s="30"/>
    </row>
    <row r="39210" spans="17:17" x14ac:dyDescent="0.25">
      <c r="Q39210" s="30"/>
    </row>
    <row r="39211" spans="17:17" x14ac:dyDescent="0.25">
      <c r="Q39211" s="30"/>
    </row>
    <row r="39212" spans="17:17" x14ac:dyDescent="0.25">
      <c r="Q39212" s="30"/>
    </row>
    <row r="39213" spans="17:17" x14ac:dyDescent="0.25">
      <c r="Q39213" s="30"/>
    </row>
    <row r="39214" spans="17:17" x14ac:dyDescent="0.25">
      <c r="Q39214" s="30"/>
    </row>
    <row r="39215" spans="17:17" x14ac:dyDescent="0.25">
      <c r="Q39215" s="30"/>
    </row>
    <row r="39216" spans="17:17" x14ac:dyDescent="0.25">
      <c r="Q39216" s="30"/>
    </row>
    <row r="39217" spans="17:17" x14ac:dyDescent="0.25">
      <c r="Q39217" s="30"/>
    </row>
    <row r="39218" spans="17:17" x14ac:dyDescent="0.25">
      <c r="Q39218" s="30"/>
    </row>
    <row r="39219" spans="17:17" x14ac:dyDescent="0.25">
      <c r="Q39219" s="30"/>
    </row>
    <row r="39220" spans="17:17" x14ac:dyDescent="0.25">
      <c r="Q39220" s="30"/>
    </row>
    <row r="39221" spans="17:17" x14ac:dyDescent="0.25">
      <c r="Q39221" s="30"/>
    </row>
    <row r="39222" spans="17:17" x14ac:dyDescent="0.25">
      <c r="Q39222" s="30"/>
    </row>
    <row r="39223" spans="17:17" x14ac:dyDescent="0.25">
      <c r="Q39223" s="30"/>
    </row>
    <row r="39224" spans="17:17" x14ac:dyDescent="0.25">
      <c r="Q39224" s="30"/>
    </row>
    <row r="39225" spans="17:17" x14ac:dyDescent="0.25">
      <c r="Q39225" s="30"/>
    </row>
    <row r="39226" spans="17:17" x14ac:dyDescent="0.25">
      <c r="Q39226" s="30"/>
    </row>
    <row r="39227" spans="17:17" x14ac:dyDescent="0.25">
      <c r="Q39227" s="30"/>
    </row>
    <row r="39228" spans="17:17" x14ac:dyDescent="0.25">
      <c r="Q39228" s="30"/>
    </row>
    <row r="39229" spans="17:17" x14ac:dyDescent="0.25">
      <c r="Q39229" s="30"/>
    </row>
    <row r="39230" spans="17:17" x14ac:dyDescent="0.25">
      <c r="Q39230" s="30"/>
    </row>
    <row r="39231" spans="17:17" x14ac:dyDescent="0.25">
      <c r="Q39231" s="30"/>
    </row>
    <row r="39232" spans="17:17" x14ac:dyDescent="0.25">
      <c r="Q39232" s="30"/>
    </row>
    <row r="39233" spans="17:17" x14ac:dyDescent="0.25">
      <c r="Q39233" s="30"/>
    </row>
    <row r="39234" spans="17:17" x14ac:dyDescent="0.25">
      <c r="Q39234" s="30"/>
    </row>
    <row r="39235" spans="17:17" x14ac:dyDescent="0.25">
      <c r="Q39235" s="30"/>
    </row>
    <row r="39236" spans="17:17" x14ac:dyDescent="0.25">
      <c r="Q39236" s="30"/>
    </row>
    <row r="39237" spans="17:17" x14ac:dyDescent="0.25">
      <c r="Q39237" s="30"/>
    </row>
    <row r="39238" spans="17:17" x14ac:dyDescent="0.25">
      <c r="Q39238" s="30"/>
    </row>
    <row r="39239" spans="17:17" x14ac:dyDescent="0.25">
      <c r="Q39239" s="30"/>
    </row>
    <row r="39240" spans="17:17" x14ac:dyDescent="0.25">
      <c r="Q39240" s="30"/>
    </row>
    <row r="39241" spans="17:17" x14ac:dyDescent="0.25">
      <c r="Q39241" s="30"/>
    </row>
    <row r="39242" spans="17:17" x14ac:dyDescent="0.25">
      <c r="Q39242" s="30"/>
    </row>
    <row r="39243" spans="17:17" x14ac:dyDescent="0.25">
      <c r="Q39243" s="30"/>
    </row>
    <row r="39244" spans="17:17" x14ac:dyDescent="0.25">
      <c r="Q39244" s="30"/>
    </row>
    <row r="39245" spans="17:17" x14ac:dyDescent="0.25">
      <c r="Q39245" s="30"/>
    </row>
    <row r="39246" spans="17:17" x14ac:dyDescent="0.25">
      <c r="Q39246" s="30"/>
    </row>
    <row r="39247" spans="17:17" x14ac:dyDescent="0.25">
      <c r="Q39247" s="30"/>
    </row>
    <row r="39248" spans="17:17" x14ac:dyDescent="0.25">
      <c r="Q39248" s="30"/>
    </row>
    <row r="39249" spans="17:17" x14ac:dyDescent="0.25">
      <c r="Q39249" s="30"/>
    </row>
    <row r="39250" spans="17:17" x14ac:dyDescent="0.25">
      <c r="Q39250" s="30"/>
    </row>
    <row r="39251" spans="17:17" x14ac:dyDescent="0.25">
      <c r="Q39251" s="30"/>
    </row>
    <row r="39252" spans="17:17" x14ac:dyDescent="0.25">
      <c r="Q39252" s="30"/>
    </row>
    <row r="39253" spans="17:17" x14ac:dyDescent="0.25">
      <c r="Q39253" s="30"/>
    </row>
    <row r="39254" spans="17:17" x14ac:dyDescent="0.25">
      <c r="Q39254" s="30"/>
    </row>
    <row r="39255" spans="17:17" x14ac:dyDescent="0.25">
      <c r="Q39255" s="30"/>
    </row>
    <row r="39256" spans="17:17" x14ac:dyDescent="0.25">
      <c r="Q39256" s="30"/>
    </row>
    <row r="39257" spans="17:17" x14ac:dyDescent="0.25">
      <c r="Q39257" s="30"/>
    </row>
    <row r="39258" spans="17:17" x14ac:dyDescent="0.25">
      <c r="Q39258" s="30"/>
    </row>
    <row r="39259" spans="17:17" x14ac:dyDescent="0.25">
      <c r="Q39259" s="30"/>
    </row>
    <row r="39260" spans="17:17" x14ac:dyDescent="0.25">
      <c r="Q39260" s="30"/>
    </row>
    <row r="39261" spans="17:17" x14ac:dyDescent="0.25">
      <c r="Q39261" s="30"/>
    </row>
    <row r="39262" spans="17:17" x14ac:dyDescent="0.25">
      <c r="Q39262" s="30"/>
    </row>
    <row r="39263" spans="17:17" x14ac:dyDescent="0.25">
      <c r="Q39263" s="30"/>
    </row>
    <row r="39264" spans="17:17" x14ac:dyDescent="0.25">
      <c r="Q39264" s="30"/>
    </row>
    <row r="39265" spans="17:17" x14ac:dyDescent="0.25">
      <c r="Q39265" s="30"/>
    </row>
    <row r="39266" spans="17:17" x14ac:dyDescent="0.25">
      <c r="Q39266" s="30"/>
    </row>
    <row r="39267" spans="17:17" x14ac:dyDescent="0.25">
      <c r="Q39267" s="30"/>
    </row>
    <row r="39268" spans="17:17" x14ac:dyDescent="0.25">
      <c r="Q39268" s="30"/>
    </row>
    <row r="39269" spans="17:17" x14ac:dyDescent="0.25">
      <c r="Q39269" s="30"/>
    </row>
    <row r="39270" spans="17:17" x14ac:dyDescent="0.25">
      <c r="Q39270" s="30"/>
    </row>
    <row r="39271" spans="17:17" x14ac:dyDescent="0.25">
      <c r="Q39271" s="30"/>
    </row>
    <row r="39272" spans="17:17" x14ac:dyDescent="0.25">
      <c r="Q39272" s="30"/>
    </row>
    <row r="39273" spans="17:17" x14ac:dyDescent="0.25">
      <c r="Q39273" s="30"/>
    </row>
    <row r="39274" spans="17:17" x14ac:dyDescent="0.25">
      <c r="Q39274" s="30"/>
    </row>
    <row r="39275" spans="17:17" x14ac:dyDescent="0.25">
      <c r="Q39275" s="30"/>
    </row>
    <row r="39276" spans="17:17" x14ac:dyDescent="0.25">
      <c r="Q39276" s="30"/>
    </row>
    <row r="39277" spans="17:17" x14ac:dyDescent="0.25">
      <c r="Q39277" s="30"/>
    </row>
    <row r="39278" spans="17:17" x14ac:dyDescent="0.25">
      <c r="Q39278" s="30"/>
    </row>
    <row r="39279" spans="17:17" x14ac:dyDescent="0.25">
      <c r="Q39279" s="30"/>
    </row>
    <row r="39280" spans="17:17" x14ac:dyDescent="0.25">
      <c r="Q39280" s="30"/>
    </row>
    <row r="39281" spans="17:17" x14ac:dyDescent="0.25">
      <c r="Q39281" s="30"/>
    </row>
    <row r="39282" spans="17:17" x14ac:dyDescent="0.25">
      <c r="Q39282" s="30"/>
    </row>
    <row r="39283" spans="17:17" x14ac:dyDescent="0.25">
      <c r="Q39283" s="30"/>
    </row>
    <row r="39284" spans="17:17" x14ac:dyDescent="0.25">
      <c r="Q39284" s="30"/>
    </row>
    <row r="39285" spans="17:17" x14ac:dyDescent="0.25">
      <c r="Q39285" s="30"/>
    </row>
    <row r="39286" spans="17:17" x14ac:dyDescent="0.25">
      <c r="Q39286" s="30"/>
    </row>
    <row r="39287" spans="17:17" x14ac:dyDescent="0.25">
      <c r="Q39287" s="30"/>
    </row>
    <row r="39288" spans="17:17" x14ac:dyDescent="0.25">
      <c r="Q39288" s="30"/>
    </row>
    <row r="39289" spans="17:17" x14ac:dyDescent="0.25">
      <c r="Q39289" s="30"/>
    </row>
    <row r="39290" spans="17:17" x14ac:dyDescent="0.25">
      <c r="Q39290" s="30"/>
    </row>
    <row r="39291" spans="17:17" x14ac:dyDescent="0.25">
      <c r="Q39291" s="30"/>
    </row>
    <row r="39292" spans="17:17" x14ac:dyDescent="0.25">
      <c r="Q39292" s="30"/>
    </row>
    <row r="39293" spans="17:17" x14ac:dyDescent="0.25">
      <c r="Q39293" s="30"/>
    </row>
    <row r="39294" spans="17:17" x14ac:dyDescent="0.25">
      <c r="Q39294" s="30"/>
    </row>
    <row r="39295" spans="17:17" x14ac:dyDescent="0.25">
      <c r="Q39295" s="30"/>
    </row>
    <row r="39296" spans="17:17" x14ac:dyDescent="0.25">
      <c r="Q39296" s="30"/>
    </row>
    <row r="39297" spans="17:17" x14ac:dyDescent="0.25">
      <c r="Q39297" s="30"/>
    </row>
    <row r="39298" spans="17:17" x14ac:dyDescent="0.25">
      <c r="Q39298" s="30"/>
    </row>
    <row r="39299" spans="17:17" x14ac:dyDescent="0.25">
      <c r="Q39299" s="30"/>
    </row>
    <row r="39300" spans="17:17" x14ac:dyDescent="0.25">
      <c r="Q39300" s="30"/>
    </row>
    <row r="39301" spans="17:17" x14ac:dyDescent="0.25">
      <c r="Q39301" s="30"/>
    </row>
    <row r="39302" spans="17:17" x14ac:dyDescent="0.25">
      <c r="Q39302" s="30"/>
    </row>
    <row r="39303" spans="17:17" x14ac:dyDescent="0.25">
      <c r="Q39303" s="30"/>
    </row>
    <row r="39304" spans="17:17" x14ac:dyDescent="0.25">
      <c r="Q39304" s="30"/>
    </row>
    <row r="39305" spans="17:17" x14ac:dyDescent="0.25">
      <c r="Q39305" s="30"/>
    </row>
    <row r="39306" spans="17:17" x14ac:dyDescent="0.25">
      <c r="Q39306" s="30"/>
    </row>
    <row r="39307" spans="17:17" x14ac:dyDescent="0.25">
      <c r="Q39307" s="30"/>
    </row>
    <row r="39308" spans="17:17" x14ac:dyDescent="0.25">
      <c r="Q39308" s="30"/>
    </row>
    <row r="39309" spans="17:17" x14ac:dyDescent="0.25">
      <c r="Q39309" s="30"/>
    </row>
    <row r="39310" spans="17:17" x14ac:dyDescent="0.25">
      <c r="Q39310" s="30"/>
    </row>
    <row r="39311" spans="17:17" x14ac:dyDescent="0.25">
      <c r="Q39311" s="30"/>
    </row>
    <row r="39312" spans="17:17" x14ac:dyDescent="0.25">
      <c r="Q39312" s="30"/>
    </row>
    <row r="39313" spans="17:17" x14ac:dyDescent="0.25">
      <c r="Q39313" s="30"/>
    </row>
    <row r="39314" spans="17:17" x14ac:dyDescent="0.25">
      <c r="Q39314" s="30"/>
    </row>
    <row r="39315" spans="17:17" x14ac:dyDescent="0.25">
      <c r="Q39315" s="30"/>
    </row>
    <row r="39316" spans="17:17" x14ac:dyDescent="0.25">
      <c r="Q39316" s="30"/>
    </row>
    <row r="39317" spans="17:17" x14ac:dyDescent="0.25">
      <c r="Q39317" s="30"/>
    </row>
    <row r="39318" spans="17:17" x14ac:dyDescent="0.25">
      <c r="Q39318" s="30"/>
    </row>
    <row r="39319" spans="17:17" x14ac:dyDescent="0.25">
      <c r="Q39319" s="30"/>
    </row>
    <row r="39320" spans="17:17" x14ac:dyDescent="0.25">
      <c r="Q39320" s="30"/>
    </row>
    <row r="39321" spans="17:17" x14ac:dyDescent="0.25">
      <c r="Q39321" s="30"/>
    </row>
    <row r="39322" spans="17:17" x14ac:dyDescent="0.25">
      <c r="Q39322" s="30"/>
    </row>
    <row r="39323" spans="17:17" x14ac:dyDescent="0.25">
      <c r="Q39323" s="30"/>
    </row>
    <row r="39324" spans="17:17" x14ac:dyDescent="0.25">
      <c r="Q39324" s="30"/>
    </row>
    <row r="39325" spans="17:17" x14ac:dyDescent="0.25">
      <c r="Q39325" s="30"/>
    </row>
    <row r="39326" spans="17:17" x14ac:dyDescent="0.25">
      <c r="Q39326" s="30"/>
    </row>
    <row r="39327" spans="17:17" x14ac:dyDescent="0.25">
      <c r="Q39327" s="30"/>
    </row>
    <row r="39328" spans="17:17" x14ac:dyDescent="0.25">
      <c r="Q39328" s="30"/>
    </row>
    <row r="39329" spans="17:17" x14ac:dyDescent="0.25">
      <c r="Q39329" s="30"/>
    </row>
    <row r="39330" spans="17:17" x14ac:dyDescent="0.25">
      <c r="Q39330" s="30"/>
    </row>
    <row r="39331" spans="17:17" x14ac:dyDescent="0.25">
      <c r="Q39331" s="30"/>
    </row>
    <row r="39332" spans="17:17" x14ac:dyDescent="0.25">
      <c r="Q39332" s="30"/>
    </row>
    <row r="39333" spans="17:17" x14ac:dyDescent="0.25">
      <c r="Q39333" s="30"/>
    </row>
    <row r="39334" spans="17:17" x14ac:dyDescent="0.25">
      <c r="Q39334" s="30"/>
    </row>
    <row r="39335" spans="17:17" x14ac:dyDescent="0.25">
      <c r="Q39335" s="30"/>
    </row>
    <row r="39336" spans="17:17" x14ac:dyDescent="0.25">
      <c r="Q39336" s="30"/>
    </row>
    <row r="39337" spans="17:17" x14ac:dyDescent="0.25">
      <c r="Q39337" s="30"/>
    </row>
    <row r="39338" spans="17:17" x14ac:dyDescent="0.25">
      <c r="Q39338" s="30"/>
    </row>
    <row r="39339" spans="17:17" x14ac:dyDescent="0.25">
      <c r="Q39339" s="30"/>
    </row>
    <row r="39340" spans="17:17" x14ac:dyDescent="0.25">
      <c r="Q39340" s="30"/>
    </row>
    <row r="39341" spans="17:17" x14ac:dyDescent="0.25">
      <c r="Q39341" s="30"/>
    </row>
    <row r="39342" spans="17:17" x14ac:dyDescent="0.25">
      <c r="Q39342" s="30"/>
    </row>
    <row r="39343" spans="17:17" x14ac:dyDescent="0.25">
      <c r="Q39343" s="30"/>
    </row>
    <row r="39344" spans="17:17" x14ac:dyDescent="0.25">
      <c r="Q39344" s="30"/>
    </row>
    <row r="39345" spans="17:17" x14ac:dyDescent="0.25">
      <c r="Q39345" s="30"/>
    </row>
    <row r="39346" spans="17:17" x14ac:dyDescent="0.25">
      <c r="Q39346" s="30"/>
    </row>
    <row r="39347" spans="17:17" x14ac:dyDescent="0.25">
      <c r="Q39347" s="30"/>
    </row>
    <row r="39348" spans="17:17" x14ac:dyDescent="0.25">
      <c r="Q39348" s="30"/>
    </row>
    <row r="39349" spans="17:17" x14ac:dyDescent="0.25">
      <c r="Q39349" s="30"/>
    </row>
    <row r="39350" spans="17:17" x14ac:dyDescent="0.25">
      <c r="Q39350" s="30"/>
    </row>
    <row r="39351" spans="17:17" x14ac:dyDescent="0.25">
      <c r="Q39351" s="30"/>
    </row>
    <row r="39352" spans="17:17" x14ac:dyDescent="0.25">
      <c r="Q39352" s="30"/>
    </row>
    <row r="39353" spans="17:17" x14ac:dyDescent="0.25">
      <c r="Q39353" s="30"/>
    </row>
    <row r="39354" spans="17:17" x14ac:dyDescent="0.25">
      <c r="Q39354" s="30"/>
    </row>
    <row r="39355" spans="17:17" x14ac:dyDescent="0.25">
      <c r="Q39355" s="30"/>
    </row>
    <row r="39356" spans="17:17" x14ac:dyDescent="0.25">
      <c r="Q39356" s="30"/>
    </row>
    <row r="39357" spans="17:17" x14ac:dyDescent="0.25">
      <c r="Q39357" s="30"/>
    </row>
    <row r="39358" spans="17:17" x14ac:dyDescent="0.25">
      <c r="Q39358" s="30"/>
    </row>
    <row r="39359" spans="17:17" x14ac:dyDescent="0.25">
      <c r="Q39359" s="30"/>
    </row>
    <row r="39360" spans="17:17" x14ac:dyDescent="0.25">
      <c r="Q39360" s="30"/>
    </row>
    <row r="39361" spans="17:17" x14ac:dyDescent="0.25">
      <c r="Q39361" s="30"/>
    </row>
    <row r="39362" spans="17:17" x14ac:dyDescent="0.25">
      <c r="Q39362" s="30"/>
    </row>
    <row r="39363" spans="17:17" x14ac:dyDescent="0.25">
      <c r="Q39363" s="30"/>
    </row>
    <row r="39364" spans="17:17" x14ac:dyDescent="0.25">
      <c r="Q39364" s="30"/>
    </row>
    <row r="39365" spans="17:17" x14ac:dyDescent="0.25">
      <c r="Q39365" s="30"/>
    </row>
    <row r="39366" spans="17:17" x14ac:dyDescent="0.25">
      <c r="Q39366" s="30"/>
    </row>
    <row r="39367" spans="17:17" x14ac:dyDescent="0.25">
      <c r="Q39367" s="30"/>
    </row>
    <row r="39368" spans="17:17" x14ac:dyDescent="0.25">
      <c r="Q39368" s="30"/>
    </row>
    <row r="39369" spans="17:17" x14ac:dyDescent="0.25">
      <c r="Q39369" s="30"/>
    </row>
    <row r="39370" spans="17:17" x14ac:dyDescent="0.25">
      <c r="Q39370" s="30"/>
    </row>
    <row r="39371" spans="17:17" x14ac:dyDescent="0.25">
      <c r="Q39371" s="30"/>
    </row>
    <row r="39372" spans="17:17" x14ac:dyDescent="0.25">
      <c r="Q39372" s="30"/>
    </row>
    <row r="39373" spans="17:17" x14ac:dyDescent="0.25">
      <c r="Q39373" s="30"/>
    </row>
    <row r="39374" spans="17:17" x14ac:dyDescent="0.25">
      <c r="Q39374" s="30"/>
    </row>
    <row r="39375" spans="17:17" x14ac:dyDescent="0.25">
      <c r="Q39375" s="30"/>
    </row>
    <row r="39376" spans="17:17" x14ac:dyDescent="0.25">
      <c r="Q39376" s="30"/>
    </row>
    <row r="39377" spans="17:17" x14ac:dyDescent="0.25">
      <c r="Q39377" s="30"/>
    </row>
    <row r="39378" spans="17:17" x14ac:dyDescent="0.25">
      <c r="Q39378" s="30"/>
    </row>
    <row r="39379" spans="17:17" x14ac:dyDescent="0.25">
      <c r="Q39379" s="30"/>
    </row>
    <row r="39380" spans="17:17" x14ac:dyDescent="0.25">
      <c r="Q39380" s="30"/>
    </row>
    <row r="39381" spans="17:17" x14ac:dyDescent="0.25">
      <c r="Q39381" s="30"/>
    </row>
    <row r="39382" spans="17:17" x14ac:dyDescent="0.25">
      <c r="Q39382" s="30"/>
    </row>
    <row r="39383" spans="17:17" x14ac:dyDescent="0.25">
      <c r="Q39383" s="30"/>
    </row>
    <row r="39384" spans="17:17" x14ac:dyDescent="0.25">
      <c r="Q39384" s="30"/>
    </row>
    <row r="39385" spans="17:17" x14ac:dyDescent="0.25">
      <c r="Q39385" s="30"/>
    </row>
    <row r="39386" spans="17:17" x14ac:dyDescent="0.25">
      <c r="Q39386" s="30"/>
    </row>
    <row r="39387" spans="17:17" x14ac:dyDescent="0.25">
      <c r="Q39387" s="30"/>
    </row>
    <row r="39388" spans="17:17" x14ac:dyDescent="0.25">
      <c r="Q39388" s="30"/>
    </row>
    <row r="39389" spans="17:17" x14ac:dyDescent="0.25">
      <c r="Q39389" s="30"/>
    </row>
    <row r="39390" spans="17:17" x14ac:dyDescent="0.25">
      <c r="Q39390" s="30"/>
    </row>
    <row r="39391" spans="17:17" x14ac:dyDescent="0.25">
      <c r="Q39391" s="30"/>
    </row>
    <row r="39392" spans="17:17" x14ac:dyDescent="0.25">
      <c r="Q39392" s="30"/>
    </row>
    <row r="39393" spans="17:17" x14ac:dyDescent="0.25">
      <c r="Q39393" s="30"/>
    </row>
    <row r="39394" spans="17:17" x14ac:dyDescent="0.25">
      <c r="Q39394" s="30"/>
    </row>
    <row r="39395" spans="17:17" x14ac:dyDescent="0.25">
      <c r="Q39395" s="30"/>
    </row>
    <row r="39396" spans="17:17" x14ac:dyDescent="0.25">
      <c r="Q39396" s="30"/>
    </row>
    <row r="39397" spans="17:17" x14ac:dyDescent="0.25">
      <c r="Q39397" s="30"/>
    </row>
    <row r="39398" spans="17:17" x14ac:dyDescent="0.25">
      <c r="Q39398" s="30"/>
    </row>
    <row r="39399" spans="17:17" x14ac:dyDescent="0.25">
      <c r="Q39399" s="30"/>
    </row>
    <row r="39400" spans="17:17" x14ac:dyDescent="0.25">
      <c r="Q39400" s="30"/>
    </row>
    <row r="39401" spans="17:17" x14ac:dyDescent="0.25">
      <c r="Q39401" s="30"/>
    </row>
    <row r="39402" spans="17:17" x14ac:dyDescent="0.25">
      <c r="Q39402" s="30"/>
    </row>
    <row r="39403" spans="17:17" x14ac:dyDescent="0.25">
      <c r="Q39403" s="30"/>
    </row>
    <row r="39404" spans="17:17" x14ac:dyDescent="0.25">
      <c r="Q39404" s="30"/>
    </row>
    <row r="39405" spans="17:17" x14ac:dyDescent="0.25">
      <c r="Q39405" s="30"/>
    </row>
    <row r="39406" spans="17:17" x14ac:dyDescent="0.25">
      <c r="Q39406" s="30"/>
    </row>
    <row r="39407" spans="17:17" x14ac:dyDescent="0.25">
      <c r="Q39407" s="30"/>
    </row>
    <row r="39408" spans="17:17" x14ac:dyDescent="0.25">
      <c r="Q39408" s="30"/>
    </row>
    <row r="39409" spans="17:17" x14ac:dyDescent="0.25">
      <c r="Q39409" s="30"/>
    </row>
    <row r="39410" spans="17:17" x14ac:dyDescent="0.25">
      <c r="Q39410" s="30"/>
    </row>
    <row r="39411" spans="17:17" x14ac:dyDescent="0.25">
      <c r="Q39411" s="30"/>
    </row>
    <row r="39412" spans="17:17" x14ac:dyDescent="0.25">
      <c r="Q39412" s="30"/>
    </row>
    <row r="39413" spans="17:17" x14ac:dyDescent="0.25">
      <c r="Q39413" s="30"/>
    </row>
    <row r="39414" spans="17:17" x14ac:dyDescent="0.25">
      <c r="Q39414" s="30"/>
    </row>
    <row r="39415" spans="17:17" x14ac:dyDescent="0.25">
      <c r="Q39415" s="30"/>
    </row>
    <row r="39416" spans="17:17" x14ac:dyDescent="0.25">
      <c r="Q39416" s="30"/>
    </row>
    <row r="39417" spans="17:17" x14ac:dyDescent="0.25">
      <c r="Q39417" s="30"/>
    </row>
    <row r="39418" spans="17:17" x14ac:dyDescent="0.25">
      <c r="Q39418" s="30"/>
    </row>
    <row r="39419" spans="17:17" x14ac:dyDescent="0.25">
      <c r="Q39419" s="30"/>
    </row>
    <row r="39420" spans="17:17" x14ac:dyDescent="0.25">
      <c r="Q39420" s="30"/>
    </row>
    <row r="39421" spans="17:17" x14ac:dyDescent="0.25">
      <c r="Q39421" s="30"/>
    </row>
    <row r="39422" spans="17:17" x14ac:dyDescent="0.25">
      <c r="Q39422" s="30"/>
    </row>
    <row r="39423" spans="17:17" x14ac:dyDescent="0.25">
      <c r="Q39423" s="30"/>
    </row>
    <row r="39424" spans="17:17" x14ac:dyDescent="0.25">
      <c r="Q39424" s="30"/>
    </row>
    <row r="39425" spans="17:17" x14ac:dyDescent="0.25">
      <c r="Q39425" s="30"/>
    </row>
    <row r="39426" spans="17:17" x14ac:dyDescent="0.25">
      <c r="Q39426" s="30"/>
    </row>
    <row r="39427" spans="17:17" x14ac:dyDescent="0.25">
      <c r="Q39427" s="30"/>
    </row>
    <row r="39428" spans="17:17" x14ac:dyDescent="0.25">
      <c r="Q39428" s="30"/>
    </row>
    <row r="39429" spans="17:17" x14ac:dyDescent="0.25">
      <c r="Q39429" s="30"/>
    </row>
    <row r="39430" spans="17:17" x14ac:dyDescent="0.25">
      <c r="Q39430" s="30"/>
    </row>
    <row r="39431" spans="17:17" x14ac:dyDescent="0.25">
      <c r="Q39431" s="30"/>
    </row>
    <row r="39432" spans="17:17" x14ac:dyDescent="0.25">
      <c r="Q39432" s="30"/>
    </row>
    <row r="39433" spans="17:17" x14ac:dyDescent="0.25">
      <c r="Q39433" s="30"/>
    </row>
    <row r="39434" spans="17:17" x14ac:dyDescent="0.25">
      <c r="Q39434" s="30"/>
    </row>
    <row r="39435" spans="17:17" x14ac:dyDescent="0.25">
      <c r="Q39435" s="30"/>
    </row>
    <row r="39436" spans="17:17" x14ac:dyDescent="0.25">
      <c r="Q39436" s="30"/>
    </row>
    <row r="39437" spans="17:17" x14ac:dyDescent="0.25">
      <c r="Q39437" s="30"/>
    </row>
    <row r="39438" spans="17:17" x14ac:dyDescent="0.25">
      <c r="Q39438" s="30"/>
    </row>
    <row r="39439" spans="17:17" x14ac:dyDescent="0.25">
      <c r="Q39439" s="30"/>
    </row>
    <row r="39440" spans="17:17" x14ac:dyDescent="0.25">
      <c r="Q39440" s="30"/>
    </row>
    <row r="39441" spans="17:17" x14ac:dyDescent="0.25">
      <c r="Q39441" s="30"/>
    </row>
    <row r="39442" spans="17:17" x14ac:dyDescent="0.25">
      <c r="Q39442" s="30"/>
    </row>
    <row r="39443" spans="17:17" x14ac:dyDescent="0.25">
      <c r="Q39443" s="30"/>
    </row>
    <row r="39444" spans="17:17" x14ac:dyDescent="0.25">
      <c r="Q39444" s="30"/>
    </row>
    <row r="39445" spans="17:17" x14ac:dyDescent="0.25">
      <c r="Q39445" s="30"/>
    </row>
    <row r="39446" spans="17:17" x14ac:dyDescent="0.25">
      <c r="Q39446" s="30"/>
    </row>
    <row r="39447" spans="17:17" x14ac:dyDescent="0.25">
      <c r="Q39447" s="30"/>
    </row>
    <row r="39448" spans="17:17" x14ac:dyDescent="0.25">
      <c r="Q39448" s="30"/>
    </row>
    <row r="39449" spans="17:17" x14ac:dyDescent="0.25">
      <c r="Q39449" s="30"/>
    </row>
    <row r="39450" spans="17:17" x14ac:dyDescent="0.25">
      <c r="Q39450" s="30"/>
    </row>
    <row r="39451" spans="17:17" x14ac:dyDescent="0.25">
      <c r="Q39451" s="30"/>
    </row>
    <row r="39452" spans="17:17" x14ac:dyDescent="0.25">
      <c r="Q39452" s="30"/>
    </row>
    <row r="39453" spans="17:17" x14ac:dyDescent="0.25">
      <c r="Q39453" s="30"/>
    </row>
    <row r="39454" spans="17:17" x14ac:dyDescent="0.25">
      <c r="Q39454" s="30"/>
    </row>
    <row r="39455" spans="17:17" x14ac:dyDescent="0.25">
      <c r="Q39455" s="30"/>
    </row>
    <row r="39456" spans="17:17" x14ac:dyDescent="0.25">
      <c r="Q39456" s="30"/>
    </row>
    <row r="39457" spans="17:17" x14ac:dyDescent="0.25">
      <c r="Q39457" s="30"/>
    </row>
    <row r="39458" spans="17:17" x14ac:dyDescent="0.25">
      <c r="Q39458" s="30"/>
    </row>
    <row r="39459" spans="17:17" x14ac:dyDescent="0.25">
      <c r="Q39459" s="30"/>
    </row>
    <row r="39460" spans="17:17" x14ac:dyDescent="0.25">
      <c r="Q39460" s="30"/>
    </row>
    <row r="39461" spans="17:17" x14ac:dyDescent="0.25">
      <c r="Q39461" s="30"/>
    </row>
    <row r="39462" spans="17:17" x14ac:dyDescent="0.25">
      <c r="Q39462" s="30"/>
    </row>
    <row r="39463" spans="17:17" x14ac:dyDescent="0.25">
      <c r="Q39463" s="30"/>
    </row>
    <row r="39464" spans="17:17" x14ac:dyDescent="0.25">
      <c r="Q39464" s="30"/>
    </row>
    <row r="39465" spans="17:17" x14ac:dyDescent="0.25">
      <c r="Q39465" s="30"/>
    </row>
    <row r="39466" spans="17:17" x14ac:dyDescent="0.25">
      <c r="Q39466" s="30"/>
    </row>
    <row r="39467" spans="17:17" x14ac:dyDescent="0.25">
      <c r="Q39467" s="30"/>
    </row>
    <row r="39468" spans="17:17" x14ac:dyDescent="0.25">
      <c r="Q39468" s="30"/>
    </row>
    <row r="39469" spans="17:17" x14ac:dyDescent="0.25">
      <c r="Q39469" s="30"/>
    </row>
    <row r="39470" spans="17:17" x14ac:dyDescent="0.25">
      <c r="Q39470" s="30"/>
    </row>
    <row r="39471" spans="17:17" x14ac:dyDescent="0.25">
      <c r="Q39471" s="30"/>
    </row>
    <row r="39472" spans="17:17" x14ac:dyDescent="0.25">
      <c r="Q39472" s="30"/>
    </row>
    <row r="39473" spans="17:17" x14ac:dyDescent="0.25">
      <c r="Q39473" s="30"/>
    </row>
    <row r="39474" spans="17:17" x14ac:dyDescent="0.25">
      <c r="Q39474" s="30"/>
    </row>
    <row r="39475" spans="17:17" x14ac:dyDescent="0.25">
      <c r="Q39475" s="30"/>
    </row>
    <row r="39476" spans="17:17" x14ac:dyDescent="0.25">
      <c r="Q39476" s="30"/>
    </row>
    <row r="39477" spans="17:17" x14ac:dyDescent="0.25">
      <c r="Q39477" s="30"/>
    </row>
    <row r="39478" spans="17:17" x14ac:dyDescent="0.25">
      <c r="Q39478" s="30"/>
    </row>
    <row r="39479" spans="17:17" x14ac:dyDescent="0.25">
      <c r="Q39479" s="30"/>
    </row>
    <row r="39480" spans="17:17" x14ac:dyDescent="0.25">
      <c r="Q39480" s="30"/>
    </row>
    <row r="39481" spans="17:17" x14ac:dyDescent="0.25">
      <c r="Q39481" s="30"/>
    </row>
    <row r="39482" spans="17:17" x14ac:dyDescent="0.25">
      <c r="Q39482" s="30"/>
    </row>
    <row r="39483" spans="17:17" x14ac:dyDescent="0.25">
      <c r="Q39483" s="30"/>
    </row>
    <row r="39484" spans="17:17" x14ac:dyDescent="0.25">
      <c r="Q39484" s="30"/>
    </row>
    <row r="39485" spans="17:17" x14ac:dyDescent="0.25">
      <c r="Q39485" s="30"/>
    </row>
    <row r="39486" spans="17:17" x14ac:dyDescent="0.25">
      <c r="Q39486" s="30"/>
    </row>
    <row r="39487" spans="17:17" x14ac:dyDescent="0.25">
      <c r="Q39487" s="30"/>
    </row>
    <row r="39488" spans="17:17" x14ac:dyDescent="0.25">
      <c r="Q39488" s="30"/>
    </row>
    <row r="39489" spans="17:17" x14ac:dyDescent="0.25">
      <c r="Q39489" s="30"/>
    </row>
    <row r="39490" spans="17:17" x14ac:dyDescent="0.25">
      <c r="Q39490" s="30"/>
    </row>
    <row r="39491" spans="17:17" x14ac:dyDescent="0.25">
      <c r="Q39491" s="30"/>
    </row>
    <row r="39492" spans="17:17" x14ac:dyDescent="0.25">
      <c r="Q39492" s="30"/>
    </row>
    <row r="39493" spans="17:17" x14ac:dyDescent="0.25">
      <c r="Q39493" s="30"/>
    </row>
    <row r="39494" spans="17:17" x14ac:dyDescent="0.25">
      <c r="Q39494" s="30"/>
    </row>
    <row r="39495" spans="17:17" x14ac:dyDescent="0.25">
      <c r="Q39495" s="30"/>
    </row>
    <row r="39496" spans="17:17" x14ac:dyDescent="0.25">
      <c r="Q39496" s="30"/>
    </row>
    <row r="39497" spans="17:17" x14ac:dyDescent="0.25">
      <c r="Q39497" s="30"/>
    </row>
    <row r="39498" spans="17:17" x14ac:dyDescent="0.25">
      <c r="Q39498" s="30"/>
    </row>
    <row r="39499" spans="17:17" x14ac:dyDescent="0.25">
      <c r="Q39499" s="30"/>
    </row>
    <row r="39500" spans="17:17" x14ac:dyDescent="0.25">
      <c r="Q39500" s="30"/>
    </row>
    <row r="39501" spans="17:17" x14ac:dyDescent="0.25">
      <c r="Q39501" s="30"/>
    </row>
    <row r="39502" spans="17:17" x14ac:dyDescent="0.25">
      <c r="Q39502" s="30"/>
    </row>
    <row r="39503" spans="17:17" x14ac:dyDescent="0.25">
      <c r="Q39503" s="30"/>
    </row>
    <row r="39504" spans="17:17" x14ac:dyDescent="0.25">
      <c r="Q39504" s="30"/>
    </row>
    <row r="39505" spans="17:17" x14ac:dyDescent="0.25">
      <c r="Q39505" s="30"/>
    </row>
    <row r="39506" spans="17:17" x14ac:dyDescent="0.25">
      <c r="Q39506" s="30"/>
    </row>
    <row r="39507" spans="17:17" x14ac:dyDescent="0.25">
      <c r="Q39507" s="30"/>
    </row>
    <row r="39508" spans="17:17" x14ac:dyDescent="0.25">
      <c r="Q39508" s="30"/>
    </row>
    <row r="39509" spans="17:17" x14ac:dyDescent="0.25">
      <c r="Q39509" s="30"/>
    </row>
    <row r="39510" spans="17:17" x14ac:dyDescent="0.25">
      <c r="Q39510" s="30"/>
    </row>
    <row r="39511" spans="17:17" x14ac:dyDescent="0.25">
      <c r="Q39511" s="30"/>
    </row>
    <row r="39512" spans="17:17" x14ac:dyDescent="0.25">
      <c r="Q39512" s="30"/>
    </row>
    <row r="39513" spans="17:17" x14ac:dyDescent="0.25">
      <c r="Q39513" s="30"/>
    </row>
    <row r="39514" spans="17:17" x14ac:dyDescent="0.25">
      <c r="Q39514" s="30"/>
    </row>
    <row r="39515" spans="17:17" x14ac:dyDescent="0.25">
      <c r="Q39515" s="30"/>
    </row>
    <row r="39516" spans="17:17" x14ac:dyDescent="0.25">
      <c r="Q39516" s="30"/>
    </row>
    <row r="39517" spans="17:17" x14ac:dyDescent="0.25">
      <c r="Q39517" s="30"/>
    </row>
    <row r="39518" spans="17:17" x14ac:dyDescent="0.25">
      <c r="Q39518" s="30"/>
    </row>
    <row r="39519" spans="17:17" x14ac:dyDescent="0.25">
      <c r="Q39519" s="30"/>
    </row>
    <row r="39520" spans="17:17" x14ac:dyDescent="0.25">
      <c r="Q39520" s="30"/>
    </row>
    <row r="39521" spans="17:17" x14ac:dyDescent="0.25">
      <c r="Q39521" s="30"/>
    </row>
    <row r="39522" spans="17:17" x14ac:dyDescent="0.25">
      <c r="Q39522" s="30"/>
    </row>
    <row r="39523" spans="17:17" x14ac:dyDescent="0.25">
      <c r="Q39523" s="30"/>
    </row>
    <row r="39524" spans="17:17" x14ac:dyDescent="0.25">
      <c r="Q39524" s="30"/>
    </row>
    <row r="39525" spans="17:17" x14ac:dyDescent="0.25">
      <c r="Q39525" s="30"/>
    </row>
    <row r="39526" spans="17:17" x14ac:dyDescent="0.25">
      <c r="Q39526" s="30"/>
    </row>
    <row r="39527" spans="17:17" x14ac:dyDescent="0.25">
      <c r="Q39527" s="30"/>
    </row>
    <row r="39528" spans="17:17" x14ac:dyDescent="0.25">
      <c r="Q39528" s="30"/>
    </row>
    <row r="39529" spans="17:17" x14ac:dyDescent="0.25">
      <c r="Q39529" s="30"/>
    </row>
    <row r="39530" spans="17:17" x14ac:dyDescent="0.25">
      <c r="Q39530" s="30"/>
    </row>
    <row r="39531" spans="17:17" x14ac:dyDescent="0.25">
      <c r="Q39531" s="30"/>
    </row>
    <row r="39532" spans="17:17" x14ac:dyDescent="0.25">
      <c r="Q39532" s="30"/>
    </row>
    <row r="39533" spans="17:17" x14ac:dyDescent="0.25">
      <c r="Q39533" s="30"/>
    </row>
    <row r="39534" spans="17:17" x14ac:dyDescent="0.25">
      <c r="Q39534" s="30"/>
    </row>
    <row r="39535" spans="17:17" x14ac:dyDescent="0.25">
      <c r="Q39535" s="30"/>
    </row>
    <row r="39536" spans="17:17" x14ac:dyDescent="0.25">
      <c r="Q39536" s="30"/>
    </row>
    <row r="39537" spans="17:17" x14ac:dyDescent="0.25">
      <c r="Q39537" s="30"/>
    </row>
    <row r="39538" spans="17:17" x14ac:dyDescent="0.25">
      <c r="Q39538" s="30"/>
    </row>
    <row r="39539" spans="17:17" x14ac:dyDescent="0.25">
      <c r="Q39539" s="30"/>
    </row>
    <row r="39540" spans="17:17" x14ac:dyDescent="0.25">
      <c r="Q39540" s="30"/>
    </row>
    <row r="39541" spans="17:17" x14ac:dyDescent="0.25">
      <c r="Q39541" s="30"/>
    </row>
    <row r="39542" spans="17:17" x14ac:dyDescent="0.25">
      <c r="Q39542" s="30"/>
    </row>
    <row r="39543" spans="17:17" x14ac:dyDescent="0.25">
      <c r="Q39543" s="30"/>
    </row>
    <row r="39544" spans="17:17" x14ac:dyDescent="0.25">
      <c r="Q39544" s="30"/>
    </row>
    <row r="39545" spans="17:17" x14ac:dyDescent="0.25">
      <c r="Q39545" s="30"/>
    </row>
    <row r="39546" spans="17:17" x14ac:dyDescent="0.25">
      <c r="Q39546" s="30"/>
    </row>
    <row r="39547" spans="17:17" x14ac:dyDescent="0.25">
      <c r="Q39547" s="30"/>
    </row>
    <row r="39548" spans="17:17" x14ac:dyDescent="0.25">
      <c r="Q39548" s="30"/>
    </row>
    <row r="39549" spans="17:17" x14ac:dyDescent="0.25">
      <c r="Q39549" s="30"/>
    </row>
    <row r="39550" spans="17:17" x14ac:dyDescent="0.25">
      <c r="Q39550" s="30"/>
    </row>
    <row r="39551" spans="17:17" x14ac:dyDescent="0.25">
      <c r="Q39551" s="30"/>
    </row>
    <row r="39552" spans="17:17" x14ac:dyDescent="0.25">
      <c r="Q39552" s="30"/>
    </row>
    <row r="39553" spans="17:17" x14ac:dyDescent="0.25">
      <c r="Q39553" s="30"/>
    </row>
    <row r="39554" spans="17:17" x14ac:dyDescent="0.25">
      <c r="Q39554" s="30"/>
    </row>
    <row r="39555" spans="17:17" x14ac:dyDescent="0.25">
      <c r="Q39555" s="30"/>
    </row>
    <row r="39556" spans="17:17" x14ac:dyDescent="0.25">
      <c r="Q39556" s="30"/>
    </row>
    <row r="39557" spans="17:17" x14ac:dyDescent="0.25">
      <c r="Q39557" s="30"/>
    </row>
    <row r="39558" spans="17:17" x14ac:dyDescent="0.25">
      <c r="Q39558" s="30"/>
    </row>
    <row r="39559" spans="17:17" x14ac:dyDescent="0.25">
      <c r="Q39559" s="30"/>
    </row>
    <row r="39560" spans="17:17" x14ac:dyDescent="0.25">
      <c r="Q39560" s="30"/>
    </row>
    <row r="39561" spans="17:17" x14ac:dyDescent="0.25">
      <c r="Q39561" s="30"/>
    </row>
    <row r="39562" spans="17:17" x14ac:dyDescent="0.25">
      <c r="Q39562" s="30"/>
    </row>
    <row r="39563" spans="17:17" x14ac:dyDescent="0.25">
      <c r="Q39563" s="30"/>
    </row>
    <row r="39564" spans="17:17" x14ac:dyDescent="0.25">
      <c r="Q39564" s="30"/>
    </row>
    <row r="39565" spans="17:17" x14ac:dyDescent="0.25">
      <c r="Q39565" s="30"/>
    </row>
    <row r="39566" spans="17:17" x14ac:dyDescent="0.25">
      <c r="Q39566" s="30"/>
    </row>
    <row r="39567" spans="17:17" x14ac:dyDescent="0.25">
      <c r="Q39567" s="30"/>
    </row>
    <row r="39568" spans="17:17" x14ac:dyDescent="0.25">
      <c r="Q39568" s="30"/>
    </row>
    <row r="39569" spans="17:17" x14ac:dyDescent="0.25">
      <c r="Q39569" s="30"/>
    </row>
    <row r="39570" spans="17:17" x14ac:dyDescent="0.25">
      <c r="Q39570" s="30"/>
    </row>
    <row r="39571" spans="17:17" x14ac:dyDescent="0.25">
      <c r="Q39571" s="30"/>
    </row>
    <row r="39572" spans="17:17" x14ac:dyDescent="0.25">
      <c r="Q39572" s="30"/>
    </row>
    <row r="39573" spans="17:17" x14ac:dyDescent="0.25">
      <c r="Q39573" s="30"/>
    </row>
    <row r="39574" spans="17:17" x14ac:dyDescent="0.25">
      <c r="Q39574" s="30"/>
    </row>
    <row r="39575" spans="17:17" x14ac:dyDescent="0.25">
      <c r="Q39575" s="30"/>
    </row>
    <row r="39576" spans="17:17" x14ac:dyDescent="0.25">
      <c r="Q39576" s="30"/>
    </row>
    <row r="39577" spans="17:17" x14ac:dyDescent="0.25">
      <c r="Q39577" s="30"/>
    </row>
    <row r="39578" spans="17:17" x14ac:dyDescent="0.25">
      <c r="Q39578" s="30"/>
    </row>
    <row r="39579" spans="17:17" x14ac:dyDescent="0.25">
      <c r="Q39579" s="30"/>
    </row>
    <row r="39580" spans="17:17" x14ac:dyDescent="0.25">
      <c r="Q39580" s="30"/>
    </row>
    <row r="39581" spans="17:17" x14ac:dyDescent="0.25">
      <c r="Q39581" s="30"/>
    </row>
    <row r="39582" spans="17:17" x14ac:dyDescent="0.25">
      <c r="Q39582" s="30"/>
    </row>
    <row r="39583" spans="17:17" x14ac:dyDescent="0.25">
      <c r="Q39583" s="30"/>
    </row>
    <row r="39584" spans="17:17" x14ac:dyDescent="0.25">
      <c r="Q39584" s="30"/>
    </row>
    <row r="39585" spans="17:17" x14ac:dyDescent="0.25">
      <c r="Q39585" s="30"/>
    </row>
    <row r="39586" spans="17:17" x14ac:dyDescent="0.25">
      <c r="Q39586" s="30"/>
    </row>
    <row r="39587" spans="17:17" x14ac:dyDescent="0.25">
      <c r="Q39587" s="30"/>
    </row>
    <row r="39588" spans="17:17" x14ac:dyDescent="0.25">
      <c r="Q39588" s="30"/>
    </row>
    <row r="39589" spans="17:17" x14ac:dyDescent="0.25">
      <c r="Q39589" s="30"/>
    </row>
    <row r="39590" spans="17:17" x14ac:dyDescent="0.25">
      <c r="Q39590" s="30"/>
    </row>
    <row r="39591" spans="17:17" x14ac:dyDescent="0.25">
      <c r="Q39591" s="30"/>
    </row>
    <row r="39592" spans="17:17" x14ac:dyDescent="0.25">
      <c r="Q39592" s="30"/>
    </row>
    <row r="39593" spans="17:17" x14ac:dyDescent="0.25">
      <c r="Q39593" s="30"/>
    </row>
    <row r="39594" spans="17:17" x14ac:dyDescent="0.25">
      <c r="Q39594" s="30"/>
    </row>
    <row r="39595" spans="17:17" x14ac:dyDescent="0.25">
      <c r="Q39595" s="30"/>
    </row>
    <row r="39596" spans="17:17" x14ac:dyDescent="0.25">
      <c r="Q39596" s="30"/>
    </row>
    <row r="39597" spans="17:17" x14ac:dyDescent="0.25">
      <c r="Q39597" s="30"/>
    </row>
    <row r="39598" spans="17:17" x14ac:dyDescent="0.25">
      <c r="Q39598" s="30"/>
    </row>
    <row r="39599" spans="17:17" x14ac:dyDescent="0.25">
      <c r="Q39599" s="30"/>
    </row>
    <row r="39600" spans="17:17" x14ac:dyDescent="0.25">
      <c r="Q39600" s="30"/>
    </row>
    <row r="39601" spans="17:17" x14ac:dyDescent="0.25">
      <c r="Q39601" s="30"/>
    </row>
    <row r="39602" spans="17:17" x14ac:dyDescent="0.25">
      <c r="Q39602" s="30"/>
    </row>
    <row r="39603" spans="17:17" x14ac:dyDescent="0.25">
      <c r="Q39603" s="30"/>
    </row>
    <row r="39604" spans="17:17" x14ac:dyDescent="0.25">
      <c r="Q39604" s="30"/>
    </row>
    <row r="39605" spans="17:17" x14ac:dyDescent="0.25">
      <c r="Q39605" s="30"/>
    </row>
    <row r="39606" spans="17:17" x14ac:dyDescent="0.25">
      <c r="Q39606" s="30"/>
    </row>
    <row r="39607" spans="17:17" x14ac:dyDescent="0.25">
      <c r="Q39607" s="30"/>
    </row>
    <row r="39608" spans="17:17" x14ac:dyDescent="0.25">
      <c r="Q39608" s="30"/>
    </row>
    <row r="39609" spans="17:17" x14ac:dyDescent="0.25">
      <c r="Q39609" s="30"/>
    </row>
    <row r="39610" spans="17:17" x14ac:dyDescent="0.25">
      <c r="Q39610" s="30"/>
    </row>
    <row r="39611" spans="17:17" x14ac:dyDescent="0.25">
      <c r="Q39611" s="30"/>
    </row>
    <row r="39612" spans="17:17" x14ac:dyDescent="0.25">
      <c r="Q39612" s="30"/>
    </row>
    <row r="39613" spans="17:17" x14ac:dyDescent="0.25">
      <c r="Q39613" s="30"/>
    </row>
    <row r="39614" spans="17:17" x14ac:dyDescent="0.25">
      <c r="Q39614" s="30"/>
    </row>
    <row r="39615" spans="17:17" x14ac:dyDescent="0.25">
      <c r="Q39615" s="30"/>
    </row>
    <row r="39616" spans="17:17" x14ac:dyDescent="0.25">
      <c r="Q39616" s="30"/>
    </row>
    <row r="39617" spans="17:17" x14ac:dyDescent="0.25">
      <c r="Q39617" s="30"/>
    </row>
    <row r="39618" spans="17:17" x14ac:dyDescent="0.25">
      <c r="Q39618" s="30"/>
    </row>
    <row r="39619" spans="17:17" x14ac:dyDescent="0.25">
      <c r="Q39619" s="30"/>
    </row>
    <row r="39620" spans="17:17" x14ac:dyDescent="0.25">
      <c r="Q39620" s="30"/>
    </row>
    <row r="39621" spans="17:17" x14ac:dyDescent="0.25">
      <c r="Q39621" s="30"/>
    </row>
    <row r="39622" spans="17:17" x14ac:dyDescent="0.25">
      <c r="Q39622" s="30"/>
    </row>
    <row r="39623" spans="17:17" x14ac:dyDescent="0.25">
      <c r="Q39623" s="30"/>
    </row>
    <row r="39624" spans="17:17" x14ac:dyDescent="0.25">
      <c r="Q39624" s="30"/>
    </row>
    <row r="39625" spans="17:17" x14ac:dyDescent="0.25">
      <c r="Q39625" s="30"/>
    </row>
    <row r="39626" spans="17:17" x14ac:dyDescent="0.25">
      <c r="Q39626" s="30"/>
    </row>
    <row r="39627" spans="17:17" x14ac:dyDescent="0.25">
      <c r="Q39627" s="30"/>
    </row>
    <row r="39628" spans="17:17" x14ac:dyDescent="0.25">
      <c r="Q39628" s="30"/>
    </row>
    <row r="39629" spans="17:17" x14ac:dyDescent="0.25">
      <c r="Q39629" s="30"/>
    </row>
    <row r="39630" spans="17:17" x14ac:dyDescent="0.25">
      <c r="Q39630" s="30"/>
    </row>
    <row r="39631" spans="17:17" x14ac:dyDescent="0.25">
      <c r="Q39631" s="30"/>
    </row>
    <row r="39632" spans="17:17" x14ac:dyDescent="0.25">
      <c r="Q39632" s="30"/>
    </row>
    <row r="39633" spans="17:17" x14ac:dyDescent="0.25">
      <c r="Q39633" s="30"/>
    </row>
    <row r="39634" spans="17:17" x14ac:dyDescent="0.25">
      <c r="Q39634" s="30"/>
    </row>
    <row r="39635" spans="17:17" x14ac:dyDescent="0.25">
      <c r="Q39635" s="30"/>
    </row>
    <row r="39636" spans="17:17" x14ac:dyDescent="0.25">
      <c r="Q39636" s="30"/>
    </row>
    <row r="39637" spans="17:17" x14ac:dyDescent="0.25">
      <c r="Q39637" s="30"/>
    </row>
    <row r="39638" spans="17:17" x14ac:dyDescent="0.25">
      <c r="Q39638" s="30"/>
    </row>
    <row r="39639" spans="17:17" x14ac:dyDescent="0.25">
      <c r="Q39639" s="30"/>
    </row>
    <row r="39640" spans="17:17" x14ac:dyDescent="0.25">
      <c r="Q39640" s="30"/>
    </row>
    <row r="39641" spans="17:17" x14ac:dyDescent="0.25">
      <c r="Q39641" s="30"/>
    </row>
    <row r="39642" spans="17:17" x14ac:dyDescent="0.25">
      <c r="Q39642" s="30"/>
    </row>
    <row r="39643" spans="17:17" x14ac:dyDescent="0.25">
      <c r="Q39643" s="30"/>
    </row>
    <row r="39644" spans="17:17" x14ac:dyDescent="0.25">
      <c r="Q39644" s="30"/>
    </row>
    <row r="39645" spans="17:17" x14ac:dyDescent="0.25">
      <c r="Q39645" s="30"/>
    </row>
    <row r="39646" spans="17:17" x14ac:dyDescent="0.25">
      <c r="Q39646" s="30"/>
    </row>
    <row r="39647" spans="17:17" x14ac:dyDescent="0.25">
      <c r="Q39647" s="30"/>
    </row>
    <row r="39648" spans="17:17" x14ac:dyDescent="0.25">
      <c r="Q39648" s="30"/>
    </row>
    <row r="39649" spans="17:17" x14ac:dyDescent="0.25">
      <c r="Q39649" s="30"/>
    </row>
    <row r="39650" spans="17:17" x14ac:dyDescent="0.25">
      <c r="Q39650" s="30"/>
    </row>
    <row r="39651" spans="17:17" x14ac:dyDescent="0.25">
      <c r="Q39651" s="30"/>
    </row>
    <row r="39652" spans="17:17" x14ac:dyDescent="0.25">
      <c r="Q39652" s="30"/>
    </row>
    <row r="39653" spans="17:17" x14ac:dyDescent="0.25">
      <c r="Q39653" s="30"/>
    </row>
    <row r="39654" spans="17:17" x14ac:dyDescent="0.25">
      <c r="Q39654" s="30"/>
    </row>
    <row r="39655" spans="17:17" x14ac:dyDescent="0.25">
      <c r="Q39655" s="30"/>
    </row>
    <row r="39656" spans="17:17" x14ac:dyDescent="0.25">
      <c r="Q39656" s="30"/>
    </row>
    <row r="39657" spans="17:17" x14ac:dyDescent="0.25">
      <c r="Q39657" s="30"/>
    </row>
    <row r="39658" spans="17:17" x14ac:dyDescent="0.25">
      <c r="Q39658" s="30"/>
    </row>
    <row r="39659" spans="17:17" x14ac:dyDescent="0.25">
      <c r="Q39659" s="30"/>
    </row>
    <row r="39660" spans="17:17" x14ac:dyDescent="0.25">
      <c r="Q39660" s="30"/>
    </row>
    <row r="39661" spans="17:17" x14ac:dyDescent="0.25">
      <c r="Q39661" s="30"/>
    </row>
    <row r="39662" spans="17:17" x14ac:dyDescent="0.25">
      <c r="Q39662" s="30"/>
    </row>
    <row r="39663" spans="17:17" x14ac:dyDescent="0.25">
      <c r="Q39663" s="30"/>
    </row>
    <row r="39664" spans="17:17" x14ac:dyDescent="0.25">
      <c r="Q39664" s="30"/>
    </row>
    <row r="39665" spans="17:17" x14ac:dyDescent="0.25">
      <c r="Q39665" s="30"/>
    </row>
    <row r="39666" spans="17:17" x14ac:dyDescent="0.25">
      <c r="Q39666" s="30"/>
    </row>
    <row r="39667" spans="17:17" x14ac:dyDescent="0.25">
      <c r="Q39667" s="30"/>
    </row>
    <row r="39668" spans="17:17" x14ac:dyDescent="0.25">
      <c r="Q39668" s="30"/>
    </row>
    <row r="39669" spans="17:17" x14ac:dyDescent="0.25">
      <c r="Q39669" s="30"/>
    </row>
    <row r="39670" spans="17:17" x14ac:dyDescent="0.25">
      <c r="Q39670" s="30"/>
    </row>
    <row r="39671" spans="17:17" x14ac:dyDescent="0.25">
      <c r="Q39671" s="30"/>
    </row>
    <row r="39672" spans="17:17" x14ac:dyDescent="0.25">
      <c r="Q39672" s="30"/>
    </row>
    <row r="39673" spans="17:17" x14ac:dyDescent="0.25">
      <c r="Q39673" s="30"/>
    </row>
    <row r="39674" spans="17:17" x14ac:dyDescent="0.25">
      <c r="Q39674" s="30"/>
    </row>
    <row r="39675" spans="17:17" x14ac:dyDescent="0.25">
      <c r="Q39675" s="30"/>
    </row>
    <row r="39676" spans="17:17" x14ac:dyDescent="0.25">
      <c r="Q39676" s="30"/>
    </row>
    <row r="39677" spans="17:17" x14ac:dyDescent="0.25">
      <c r="Q39677" s="30"/>
    </row>
    <row r="39678" spans="17:17" x14ac:dyDescent="0.25">
      <c r="Q39678" s="30"/>
    </row>
    <row r="39679" spans="17:17" x14ac:dyDescent="0.25">
      <c r="Q39679" s="30"/>
    </row>
    <row r="39680" spans="17:17" x14ac:dyDescent="0.25">
      <c r="Q39680" s="30"/>
    </row>
    <row r="39681" spans="17:17" x14ac:dyDescent="0.25">
      <c r="Q39681" s="30"/>
    </row>
    <row r="39682" spans="17:17" x14ac:dyDescent="0.25">
      <c r="Q39682" s="30"/>
    </row>
    <row r="39683" spans="17:17" x14ac:dyDescent="0.25">
      <c r="Q39683" s="30"/>
    </row>
    <row r="39684" spans="17:17" x14ac:dyDescent="0.25">
      <c r="Q39684" s="30"/>
    </row>
    <row r="39685" spans="17:17" x14ac:dyDescent="0.25">
      <c r="Q39685" s="30"/>
    </row>
    <row r="39686" spans="17:17" x14ac:dyDescent="0.25">
      <c r="Q39686" s="30"/>
    </row>
    <row r="39687" spans="17:17" x14ac:dyDescent="0.25">
      <c r="Q39687" s="30"/>
    </row>
    <row r="39688" spans="17:17" x14ac:dyDescent="0.25">
      <c r="Q39688" s="30"/>
    </row>
    <row r="39689" spans="17:17" x14ac:dyDescent="0.25">
      <c r="Q39689" s="30"/>
    </row>
    <row r="39690" spans="17:17" x14ac:dyDescent="0.25">
      <c r="Q39690" s="30"/>
    </row>
    <row r="39691" spans="17:17" x14ac:dyDescent="0.25">
      <c r="Q39691" s="30"/>
    </row>
    <row r="39692" spans="17:17" x14ac:dyDescent="0.25">
      <c r="Q39692" s="30"/>
    </row>
    <row r="39693" spans="17:17" x14ac:dyDescent="0.25">
      <c r="Q39693" s="30"/>
    </row>
    <row r="39694" spans="17:17" x14ac:dyDescent="0.25">
      <c r="Q39694" s="30"/>
    </row>
    <row r="39695" spans="17:17" x14ac:dyDescent="0.25">
      <c r="Q39695" s="30"/>
    </row>
    <row r="39696" spans="17:17" x14ac:dyDescent="0.25">
      <c r="Q39696" s="30"/>
    </row>
    <row r="39697" spans="17:17" x14ac:dyDescent="0.25">
      <c r="Q39697" s="30"/>
    </row>
    <row r="39698" spans="17:17" x14ac:dyDescent="0.25">
      <c r="Q39698" s="30"/>
    </row>
    <row r="39699" spans="17:17" x14ac:dyDescent="0.25">
      <c r="Q39699" s="30"/>
    </row>
    <row r="39700" spans="17:17" x14ac:dyDescent="0.25">
      <c r="Q39700" s="30"/>
    </row>
    <row r="39701" spans="17:17" x14ac:dyDescent="0.25">
      <c r="Q39701" s="30"/>
    </row>
    <row r="39702" spans="17:17" x14ac:dyDescent="0.25">
      <c r="Q39702" s="30"/>
    </row>
    <row r="39703" spans="17:17" x14ac:dyDescent="0.25">
      <c r="Q39703" s="30"/>
    </row>
    <row r="39704" spans="17:17" x14ac:dyDescent="0.25">
      <c r="Q39704" s="30"/>
    </row>
    <row r="39705" spans="17:17" x14ac:dyDescent="0.25">
      <c r="Q39705" s="30"/>
    </row>
    <row r="39706" spans="17:17" x14ac:dyDescent="0.25">
      <c r="Q39706" s="30"/>
    </row>
    <row r="39707" spans="17:17" x14ac:dyDescent="0.25">
      <c r="Q39707" s="30"/>
    </row>
    <row r="39708" spans="17:17" x14ac:dyDescent="0.25">
      <c r="Q39708" s="30"/>
    </row>
    <row r="39709" spans="17:17" x14ac:dyDescent="0.25">
      <c r="Q39709" s="30"/>
    </row>
    <row r="39710" spans="17:17" x14ac:dyDescent="0.25">
      <c r="Q39710" s="30"/>
    </row>
    <row r="39711" spans="17:17" x14ac:dyDescent="0.25">
      <c r="Q39711" s="30"/>
    </row>
    <row r="39712" spans="17:17" x14ac:dyDescent="0.25">
      <c r="Q39712" s="30"/>
    </row>
    <row r="39713" spans="17:17" x14ac:dyDescent="0.25">
      <c r="Q39713" s="30"/>
    </row>
    <row r="39714" spans="17:17" x14ac:dyDescent="0.25">
      <c r="Q39714" s="30"/>
    </row>
    <row r="39715" spans="17:17" x14ac:dyDescent="0.25">
      <c r="Q39715" s="30"/>
    </row>
    <row r="39716" spans="17:17" x14ac:dyDescent="0.25">
      <c r="Q39716" s="30"/>
    </row>
    <row r="39717" spans="17:17" x14ac:dyDescent="0.25">
      <c r="Q39717" s="30"/>
    </row>
    <row r="39718" spans="17:17" x14ac:dyDescent="0.25">
      <c r="Q39718" s="30"/>
    </row>
    <row r="39719" spans="17:17" x14ac:dyDescent="0.25">
      <c r="Q39719" s="30"/>
    </row>
    <row r="39720" spans="17:17" x14ac:dyDescent="0.25">
      <c r="Q39720" s="30"/>
    </row>
    <row r="39721" spans="17:17" x14ac:dyDescent="0.25">
      <c r="Q39721" s="30"/>
    </row>
    <row r="39722" spans="17:17" x14ac:dyDescent="0.25">
      <c r="Q39722" s="30"/>
    </row>
    <row r="39723" spans="17:17" x14ac:dyDescent="0.25">
      <c r="Q39723" s="30"/>
    </row>
    <row r="39724" spans="17:17" x14ac:dyDescent="0.25">
      <c r="Q39724" s="30"/>
    </row>
    <row r="39725" spans="17:17" x14ac:dyDescent="0.25">
      <c r="Q39725" s="30"/>
    </row>
    <row r="39726" spans="17:17" x14ac:dyDescent="0.25">
      <c r="Q39726" s="30"/>
    </row>
    <row r="39727" spans="17:17" x14ac:dyDescent="0.25">
      <c r="Q39727" s="30"/>
    </row>
    <row r="39728" spans="17:17" x14ac:dyDescent="0.25">
      <c r="Q39728" s="30"/>
    </row>
    <row r="39729" spans="17:17" x14ac:dyDescent="0.25">
      <c r="Q39729" s="30"/>
    </row>
    <row r="39730" spans="17:17" x14ac:dyDescent="0.25">
      <c r="Q39730" s="30"/>
    </row>
    <row r="39731" spans="17:17" x14ac:dyDescent="0.25">
      <c r="Q39731" s="30"/>
    </row>
    <row r="39732" spans="17:17" x14ac:dyDescent="0.25">
      <c r="Q39732" s="30"/>
    </row>
    <row r="39733" spans="17:17" x14ac:dyDescent="0.25">
      <c r="Q39733" s="30"/>
    </row>
    <row r="39734" spans="17:17" x14ac:dyDescent="0.25">
      <c r="Q39734" s="30"/>
    </row>
    <row r="39735" spans="17:17" x14ac:dyDescent="0.25">
      <c r="Q39735" s="30"/>
    </row>
    <row r="39736" spans="17:17" x14ac:dyDescent="0.25">
      <c r="Q39736" s="30"/>
    </row>
    <row r="39737" spans="17:17" x14ac:dyDescent="0.25">
      <c r="Q39737" s="30"/>
    </row>
    <row r="39738" spans="17:17" x14ac:dyDescent="0.25">
      <c r="Q39738" s="30"/>
    </row>
    <row r="39739" spans="17:17" x14ac:dyDescent="0.25">
      <c r="Q39739" s="30"/>
    </row>
    <row r="39740" spans="17:17" x14ac:dyDescent="0.25">
      <c r="Q39740" s="30"/>
    </row>
    <row r="39741" spans="17:17" x14ac:dyDescent="0.25">
      <c r="Q39741" s="30"/>
    </row>
    <row r="39742" spans="17:17" x14ac:dyDescent="0.25">
      <c r="Q39742" s="30"/>
    </row>
    <row r="39743" spans="17:17" x14ac:dyDescent="0.25">
      <c r="Q39743" s="30"/>
    </row>
    <row r="39744" spans="17:17" x14ac:dyDescent="0.25">
      <c r="Q39744" s="30"/>
    </row>
    <row r="39745" spans="17:17" x14ac:dyDescent="0.25">
      <c r="Q39745" s="30"/>
    </row>
    <row r="39746" spans="17:17" x14ac:dyDescent="0.25">
      <c r="Q39746" s="30"/>
    </row>
    <row r="39747" spans="17:17" x14ac:dyDescent="0.25">
      <c r="Q39747" s="30"/>
    </row>
    <row r="39748" spans="17:17" x14ac:dyDescent="0.25">
      <c r="Q39748" s="30"/>
    </row>
    <row r="39749" spans="17:17" x14ac:dyDescent="0.25">
      <c r="Q39749" s="30"/>
    </row>
    <row r="39750" spans="17:17" x14ac:dyDescent="0.25">
      <c r="Q39750" s="30"/>
    </row>
    <row r="39751" spans="17:17" x14ac:dyDescent="0.25">
      <c r="Q39751" s="30"/>
    </row>
    <row r="39752" spans="17:17" x14ac:dyDescent="0.25">
      <c r="Q39752" s="30"/>
    </row>
    <row r="39753" spans="17:17" x14ac:dyDescent="0.25">
      <c r="Q39753" s="30"/>
    </row>
    <row r="39754" spans="17:17" x14ac:dyDescent="0.25">
      <c r="Q39754" s="30"/>
    </row>
    <row r="39755" spans="17:17" x14ac:dyDescent="0.25">
      <c r="Q39755" s="30"/>
    </row>
    <row r="39756" spans="17:17" x14ac:dyDescent="0.25">
      <c r="Q39756" s="30"/>
    </row>
    <row r="39757" spans="17:17" x14ac:dyDescent="0.25">
      <c r="Q39757" s="30"/>
    </row>
    <row r="39758" spans="17:17" x14ac:dyDescent="0.25">
      <c r="Q39758" s="30"/>
    </row>
    <row r="39759" spans="17:17" x14ac:dyDescent="0.25">
      <c r="Q39759" s="30"/>
    </row>
    <row r="39760" spans="17:17" x14ac:dyDescent="0.25">
      <c r="Q39760" s="30"/>
    </row>
    <row r="39761" spans="17:17" x14ac:dyDescent="0.25">
      <c r="Q39761" s="30"/>
    </row>
    <row r="39762" spans="17:17" x14ac:dyDescent="0.25">
      <c r="Q39762" s="30"/>
    </row>
    <row r="39763" spans="17:17" x14ac:dyDescent="0.25">
      <c r="Q39763" s="30"/>
    </row>
    <row r="39764" spans="17:17" x14ac:dyDescent="0.25">
      <c r="Q39764" s="30"/>
    </row>
    <row r="39765" spans="17:17" x14ac:dyDescent="0.25">
      <c r="Q39765" s="30"/>
    </row>
    <row r="39766" spans="17:17" x14ac:dyDescent="0.25">
      <c r="Q39766" s="30"/>
    </row>
    <row r="39767" spans="17:17" x14ac:dyDescent="0.25">
      <c r="Q39767" s="30"/>
    </row>
    <row r="39768" spans="17:17" x14ac:dyDescent="0.25">
      <c r="Q39768" s="30"/>
    </row>
    <row r="39769" spans="17:17" x14ac:dyDescent="0.25">
      <c r="Q39769" s="30"/>
    </row>
    <row r="39770" spans="17:17" x14ac:dyDescent="0.25">
      <c r="Q39770" s="30"/>
    </row>
    <row r="39771" spans="17:17" x14ac:dyDescent="0.25">
      <c r="Q39771" s="30"/>
    </row>
    <row r="39772" spans="17:17" x14ac:dyDescent="0.25">
      <c r="Q39772" s="30"/>
    </row>
    <row r="39773" spans="17:17" x14ac:dyDescent="0.25">
      <c r="Q39773" s="30"/>
    </row>
    <row r="39774" spans="17:17" x14ac:dyDescent="0.25">
      <c r="Q39774" s="30"/>
    </row>
    <row r="39775" spans="17:17" x14ac:dyDescent="0.25">
      <c r="Q39775" s="30"/>
    </row>
    <row r="39776" spans="17:17" x14ac:dyDescent="0.25">
      <c r="Q39776" s="30"/>
    </row>
    <row r="39777" spans="17:17" x14ac:dyDescent="0.25">
      <c r="Q39777" s="30"/>
    </row>
    <row r="39778" spans="17:17" x14ac:dyDescent="0.25">
      <c r="Q39778" s="30"/>
    </row>
    <row r="39779" spans="17:17" x14ac:dyDescent="0.25">
      <c r="Q39779" s="30"/>
    </row>
    <row r="39780" spans="17:17" x14ac:dyDescent="0.25">
      <c r="Q39780" s="30"/>
    </row>
    <row r="39781" spans="17:17" x14ac:dyDescent="0.25">
      <c r="Q39781" s="30"/>
    </row>
    <row r="39782" spans="17:17" x14ac:dyDescent="0.25">
      <c r="Q39782" s="30"/>
    </row>
    <row r="39783" spans="17:17" x14ac:dyDescent="0.25">
      <c r="Q39783" s="30"/>
    </row>
    <row r="39784" spans="17:17" x14ac:dyDescent="0.25">
      <c r="Q39784" s="30"/>
    </row>
    <row r="39785" spans="17:17" x14ac:dyDescent="0.25">
      <c r="Q39785" s="30"/>
    </row>
    <row r="39786" spans="17:17" x14ac:dyDescent="0.25">
      <c r="Q39786" s="30"/>
    </row>
    <row r="39787" spans="17:17" x14ac:dyDescent="0.25">
      <c r="Q39787" s="30"/>
    </row>
    <row r="39788" spans="17:17" x14ac:dyDescent="0.25">
      <c r="Q39788" s="30"/>
    </row>
    <row r="39789" spans="17:17" x14ac:dyDescent="0.25">
      <c r="Q39789" s="30"/>
    </row>
    <row r="39790" spans="17:17" x14ac:dyDescent="0.25">
      <c r="Q39790" s="30"/>
    </row>
    <row r="39791" spans="17:17" x14ac:dyDescent="0.25">
      <c r="Q39791" s="30"/>
    </row>
    <row r="39792" spans="17:17" x14ac:dyDescent="0.25">
      <c r="Q39792" s="30"/>
    </row>
    <row r="39793" spans="17:17" x14ac:dyDescent="0.25">
      <c r="Q39793" s="30"/>
    </row>
    <row r="39794" spans="17:17" x14ac:dyDescent="0.25">
      <c r="Q39794" s="30"/>
    </row>
    <row r="39795" spans="17:17" x14ac:dyDescent="0.25">
      <c r="Q39795" s="30"/>
    </row>
    <row r="39796" spans="17:17" x14ac:dyDescent="0.25">
      <c r="Q39796" s="30"/>
    </row>
    <row r="39797" spans="17:17" x14ac:dyDescent="0.25">
      <c r="Q39797" s="30"/>
    </row>
    <row r="39798" spans="17:17" x14ac:dyDescent="0.25">
      <c r="Q39798" s="30"/>
    </row>
    <row r="39799" spans="17:17" x14ac:dyDescent="0.25">
      <c r="Q39799" s="30"/>
    </row>
    <row r="39800" spans="17:17" x14ac:dyDescent="0.25">
      <c r="Q39800" s="30"/>
    </row>
    <row r="39801" spans="17:17" x14ac:dyDescent="0.25">
      <c r="Q39801" s="30"/>
    </row>
    <row r="39802" spans="17:17" x14ac:dyDescent="0.25">
      <c r="Q39802" s="30"/>
    </row>
    <row r="39803" spans="17:17" x14ac:dyDescent="0.25">
      <c r="Q39803" s="30"/>
    </row>
    <row r="39804" spans="17:17" x14ac:dyDescent="0.25">
      <c r="Q39804" s="30"/>
    </row>
    <row r="39805" spans="17:17" x14ac:dyDescent="0.25">
      <c r="Q39805" s="30"/>
    </row>
    <row r="39806" spans="17:17" x14ac:dyDescent="0.25">
      <c r="Q39806" s="30"/>
    </row>
    <row r="39807" spans="17:17" x14ac:dyDescent="0.25">
      <c r="Q39807" s="30"/>
    </row>
    <row r="39808" spans="17:17" x14ac:dyDescent="0.25">
      <c r="Q39808" s="30"/>
    </row>
    <row r="39809" spans="17:17" x14ac:dyDescent="0.25">
      <c r="Q39809" s="30"/>
    </row>
    <row r="39810" spans="17:17" x14ac:dyDescent="0.25">
      <c r="Q39810" s="30"/>
    </row>
    <row r="39811" spans="17:17" x14ac:dyDescent="0.25">
      <c r="Q39811" s="30"/>
    </row>
    <row r="39812" spans="17:17" x14ac:dyDescent="0.25">
      <c r="Q39812" s="30"/>
    </row>
    <row r="39813" spans="17:17" x14ac:dyDescent="0.25">
      <c r="Q39813" s="30"/>
    </row>
    <row r="39814" spans="17:17" x14ac:dyDescent="0.25">
      <c r="Q39814" s="30"/>
    </row>
    <row r="39815" spans="17:17" x14ac:dyDescent="0.25">
      <c r="Q39815" s="30"/>
    </row>
    <row r="39816" spans="17:17" x14ac:dyDescent="0.25">
      <c r="Q39816" s="30"/>
    </row>
    <row r="39817" spans="17:17" x14ac:dyDescent="0.25">
      <c r="Q39817" s="30"/>
    </row>
    <row r="39818" spans="17:17" x14ac:dyDescent="0.25">
      <c r="Q39818" s="30"/>
    </row>
    <row r="39819" spans="17:17" x14ac:dyDescent="0.25">
      <c r="Q39819" s="30"/>
    </row>
    <row r="39820" spans="17:17" x14ac:dyDescent="0.25">
      <c r="Q39820" s="30"/>
    </row>
    <row r="39821" spans="17:17" x14ac:dyDescent="0.25">
      <c r="Q39821" s="30"/>
    </row>
    <row r="39822" spans="17:17" x14ac:dyDescent="0.25">
      <c r="Q39822" s="30"/>
    </row>
    <row r="39823" spans="17:17" x14ac:dyDescent="0.25">
      <c r="Q39823" s="30"/>
    </row>
    <row r="39824" spans="17:17" x14ac:dyDescent="0.25">
      <c r="Q39824" s="30"/>
    </row>
    <row r="39825" spans="17:17" x14ac:dyDescent="0.25">
      <c r="Q39825" s="30"/>
    </row>
    <row r="39826" spans="17:17" x14ac:dyDescent="0.25">
      <c r="Q39826" s="30"/>
    </row>
    <row r="39827" spans="17:17" x14ac:dyDescent="0.25">
      <c r="Q39827" s="30"/>
    </row>
    <row r="39828" spans="17:17" x14ac:dyDescent="0.25">
      <c r="Q39828" s="30"/>
    </row>
    <row r="39829" spans="17:17" x14ac:dyDescent="0.25">
      <c r="Q39829" s="30"/>
    </row>
    <row r="39830" spans="17:17" x14ac:dyDescent="0.25">
      <c r="Q39830" s="30"/>
    </row>
    <row r="39831" spans="17:17" x14ac:dyDescent="0.25">
      <c r="Q39831" s="30"/>
    </row>
    <row r="39832" spans="17:17" x14ac:dyDescent="0.25">
      <c r="Q39832" s="30"/>
    </row>
    <row r="39833" spans="17:17" x14ac:dyDescent="0.25">
      <c r="Q39833" s="30"/>
    </row>
    <row r="39834" spans="17:17" x14ac:dyDescent="0.25">
      <c r="Q39834" s="30"/>
    </row>
    <row r="39835" spans="17:17" x14ac:dyDescent="0.25">
      <c r="Q39835" s="30"/>
    </row>
    <row r="39836" spans="17:17" x14ac:dyDescent="0.25">
      <c r="Q39836" s="30"/>
    </row>
    <row r="39837" spans="17:17" x14ac:dyDescent="0.25">
      <c r="Q39837" s="30"/>
    </row>
    <row r="39838" spans="17:17" x14ac:dyDescent="0.25">
      <c r="Q39838" s="30"/>
    </row>
    <row r="39839" spans="17:17" x14ac:dyDescent="0.25">
      <c r="Q39839" s="30"/>
    </row>
    <row r="39840" spans="17:17" x14ac:dyDescent="0.25">
      <c r="Q39840" s="30"/>
    </row>
    <row r="39841" spans="17:17" x14ac:dyDescent="0.25">
      <c r="Q39841" s="30"/>
    </row>
    <row r="39842" spans="17:17" x14ac:dyDescent="0.25">
      <c r="Q39842" s="30"/>
    </row>
    <row r="39843" spans="17:17" x14ac:dyDescent="0.25">
      <c r="Q39843" s="30"/>
    </row>
    <row r="39844" spans="17:17" x14ac:dyDescent="0.25">
      <c r="Q39844" s="30"/>
    </row>
    <row r="39845" spans="17:17" x14ac:dyDescent="0.25">
      <c r="Q39845" s="30"/>
    </row>
    <row r="39846" spans="17:17" x14ac:dyDescent="0.25">
      <c r="Q39846" s="30"/>
    </row>
    <row r="39847" spans="17:17" x14ac:dyDescent="0.25">
      <c r="Q39847" s="30"/>
    </row>
    <row r="39848" spans="17:17" x14ac:dyDescent="0.25">
      <c r="Q39848" s="30"/>
    </row>
    <row r="39849" spans="17:17" x14ac:dyDescent="0.25">
      <c r="Q39849" s="30"/>
    </row>
    <row r="39850" spans="17:17" x14ac:dyDescent="0.25">
      <c r="Q39850" s="30"/>
    </row>
    <row r="39851" spans="17:17" x14ac:dyDescent="0.25">
      <c r="Q39851" s="30"/>
    </row>
    <row r="39852" spans="17:17" x14ac:dyDescent="0.25">
      <c r="Q39852" s="30"/>
    </row>
    <row r="39853" spans="17:17" x14ac:dyDescent="0.25">
      <c r="Q39853" s="30"/>
    </row>
    <row r="39854" spans="17:17" x14ac:dyDescent="0.25">
      <c r="Q39854" s="30"/>
    </row>
    <row r="39855" spans="17:17" x14ac:dyDescent="0.25">
      <c r="Q39855" s="30"/>
    </row>
    <row r="39856" spans="17:17" x14ac:dyDescent="0.25">
      <c r="Q39856" s="30"/>
    </row>
    <row r="39857" spans="17:17" x14ac:dyDescent="0.25">
      <c r="Q39857" s="30"/>
    </row>
    <row r="39858" spans="17:17" x14ac:dyDescent="0.25">
      <c r="Q39858" s="30"/>
    </row>
    <row r="39859" spans="17:17" x14ac:dyDescent="0.25">
      <c r="Q39859" s="30"/>
    </row>
    <row r="39860" spans="17:17" x14ac:dyDescent="0.25">
      <c r="Q39860" s="30"/>
    </row>
    <row r="39861" spans="17:17" x14ac:dyDescent="0.25">
      <c r="Q39861" s="30"/>
    </row>
    <row r="39862" spans="17:17" x14ac:dyDescent="0.25">
      <c r="Q39862" s="30"/>
    </row>
    <row r="39863" spans="17:17" x14ac:dyDescent="0.25">
      <c r="Q39863" s="30"/>
    </row>
    <row r="39864" spans="17:17" x14ac:dyDescent="0.25">
      <c r="Q39864" s="30"/>
    </row>
    <row r="39865" spans="17:17" x14ac:dyDescent="0.25">
      <c r="Q39865" s="30"/>
    </row>
    <row r="39866" spans="17:17" x14ac:dyDescent="0.25">
      <c r="Q39866" s="30"/>
    </row>
    <row r="39867" spans="17:17" x14ac:dyDescent="0.25">
      <c r="Q39867" s="30"/>
    </row>
    <row r="39868" spans="17:17" x14ac:dyDescent="0.25">
      <c r="Q39868" s="30"/>
    </row>
    <row r="39869" spans="17:17" x14ac:dyDescent="0.25">
      <c r="Q39869" s="30"/>
    </row>
    <row r="39870" spans="17:17" x14ac:dyDescent="0.25">
      <c r="Q39870" s="30"/>
    </row>
    <row r="39871" spans="17:17" x14ac:dyDescent="0.25">
      <c r="Q39871" s="30"/>
    </row>
    <row r="39872" spans="17:17" x14ac:dyDescent="0.25">
      <c r="Q39872" s="30"/>
    </row>
    <row r="39873" spans="17:17" x14ac:dyDescent="0.25">
      <c r="Q39873" s="30"/>
    </row>
    <row r="39874" spans="17:17" x14ac:dyDescent="0.25">
      <c r="Q39874" s="30"/>
    </row>
    <row r="39875" spans="17:17" x14ac:dyDescent="0.25">
      <c r="Q39875" s="30"/>
    </row>
    <row r="39876" spans="17:17" x14ac:dyDescent="0.25">
      <c r="Q39876" s="30"/>
    </row>
    <row r="39877" spans="17:17" x14ac:dyDescent="0.25">
      <c r="Q39877" s="30"/>
    </row>
    <row r="39878" spans="17:17" x14ac:dyDescent="0.25">
      <c r="Q39878" s="30"/>
    </row>
    <row r="39879" spans="17:17" x14ac:dyDescent="0.25">
      <c r="Q39879" s="30"/>
    </row>
    <row r="39880" spans="17:17" x14ac:dyDescent="0.25">
      <c r="Q39880" s="30"/>
    </row>
    <row r="39881" spans="17:17" x14ac:dyDescent="0.25">
      <c r="Q39881" s="30"/>
    </row>
    <row r="39882" spans="17:17" x14ac:dyDescent="0.25">
      <c r="Q39882" s="30"/>
    </row>
    <row r="39883" spans="17:17" x14ac:dyDescent="0.25">
      <c r="Q39883" s="30"/>
    </row>
    <row r="39884" spans="17:17" x14ac:dyDescent="0.25">
      <c r="Q39884" s="30"/>
    </row>
    <row r="39885" spans="17:17" x14ac:dyDescent="0.25">
      <c r="Q39885" s="30"/>
    </row>
    <row r="39886" spans="17:17" x14ac:dyDescent="0.25">
      <c r="Q39886" s="30"/>
    </row>
    <row r="39887" spans="17:17" x14ac:dyDescent="0.25">
      <c r="Q39887" s="30"/>
    </row>
    <row r="39888" spans="17:17" x14ac:dyDescent="0.25">
      <c r="Q39888" s="30"/>
    </row>
    <row r="39889" spans="17:17" x14ac:dyDescent="0.25">
      <c r="Q39889" s="30"/>
    </row>
    <row r="39890" spans="17:17" x14ac:dyDescent="0.25">
      <c r="Q39890" s="30"/>
    </row>
    <row r="39891" spans="17:17" x14ac:dyDescent="0.25">
      <c r="Q39891" s="30"/>
    </row>
    <row r="39892" spans="17:17" x14ac:dyDescent="0.25">
      <c r="Q39892" s="30"/>
    </row>
    <row r="39893" spans="17:17" x14ac:dyDescent="0.25">
      <c r="Q39893" s="30"/>
    </row>
    <row r="39894" spans="17:17" x14ac:dyDescent="0.25">
      <c r="Q39894" s="30"/>
    </row>
    <row r="39895" spans="17:17" x14ac:dyDescent="0.25">
      <c r="Q39895" s="30"/>
    </row>
    <row r="39896" spans="17:17" x14ac:dyDescent="0.25">
      <c r="Q39896" s="30"/>
    </row>
    <row r="39897" spans="17:17" x14ac:dyDescent="0.25">
      <c r="Q39897" s="30"/>
    </row>
    <row r="39898" spans="17:17" x14ac:dyDescent="0.25">
      <c r="Q39898" s="30"/>
    </row>
    <row r="39899" spans="17:17" x14ac:dyDescent="0.25">
      <c r="Q39899" s="30"/>
    </row>
    <row r="39900" spans="17:17" x14ac:dyDescent="0.25">
      <c r="Q39900" s="30"/>
    </row>
    <row r="39901" spans="17:17" x14ac:dyDescent="0.25">
      <c r="Q39901" s="30"/>
    </row>
    <row r="39902" spans="17:17" x14ac:dyDescent="0.25">
      <c r="Q39902" s="30"/>
    </row>
    <row r="39903" spans="17:17" x14ac:dyDescent="0.25">
      <c r="Q39903" s="30"/>
    </row>
    <row r="39904" spans="17:17" x14ac:dyDescent="0.25">
      <c r="Q39904" s="30"/>
    </row>
    <row r="39905" spans="17:17" x14ac:dyDescent="0.25">
      <c r="Q39905" s="30"/>
    </row>
    <row r="39906" spans="17:17" x14ac:dyDescent="0.25">
      <c r="Q39906" s="30"/>
    </row>
    <row r="39907" spans="17:17" x14ac:dyDescent="0.25">
      <c r="Q39907" s="30"/>
    </row>
    <row r="39908" spans="17:17" x14ac:dyDescent="0.25">
      <c r="Q39908" s="30"/>
    </row>
    <row r="39909" spans="17:17" x14ac:dyDescent="0.25">
      <c r="Q39909" s="30"/>
    </row>
    <row r="39910" spans="17:17" x14ac:dyDescent="0.25">
      <c r="Q39910" s="30"/>
    </row>
    <row r="39911" spans="17:17" x14ac:dyDescent="0.25">
      <c r="Q39911" s="30"/>
    </row>
    <row r="39912" spans="17:17" x14ac:dyDescent="0.25">
      <c r="Q39912" s="30"/>
    </row>
    <row r="39913" spans="17:17" x14ac:dyDescent="0.25">
      <c r="Q39913" s="30"/>
    </row>
    <row r="39914" spans="17:17" x14ac:dyDescent="0.25">
      <c r="Q39914" s="30"/>
    </row>
    <row r="39915" spans="17:17" x14ac:dyDescent="0.25">
      <c r="Q39915" s="30"/>
    </row>
    <row r="39916" spans="17:17" x14ac:dyDescent="0.25">
      <c r="Q39916" s="30"/>
    </row>
    <row r="39917" spans="17:17" x14ac:dyDescent="0.25">
      <c r="Q39917" s="30"/>
    </row>
    <row r="39918" spans="17:17" x14ac:dyDescent="0.25">
      <c r="Q39918" s="30"/>
    </row>
    <row r="39919" spans="17:17" x14ac:dyDescent="0.25">
      <c r="Q39919" s="30"/>
    </row>
    <row r="39920" spans="17:17" x14ac:dyDescent="0.25">
      <c r="Q39920" s="30"/>
    </row>
    <row r="39921" spans="17:17" x14ac:dyDescent="0.25">
      <c r="Q39921" s="30"/>
    </row>
    <row r="39922" spans="17:17" x14ac:dyDescent="0.25">
      <c r="Q39922" s="30"/>
    </row>
    <row r="39923" spans="17:17" x14ac:dyDescent="0.25">
      <c r="Q39923" s="30"/>
    </row>
    <row r="39924" spans="17:17" x14ac:dyDescent="0.25">
      <c r="Q39924" s="30"/>
    </row>
    <row r="39925" spans="17:17" x14ac:dyDescent="0.25">
      <c r="Q39925" s="30"/>
    </row>
    <row r="39926" spans="17:17" x14ac:dyDescent="0.25">
      <c r="Q39926" s="30"/>
    </row>
    <row r="39927" spans="17:17" x14ac:dyDescent="0.25">
      <c r="Q39927" s="30"/>
    </row>
    <row r="39928" spans="17:17" x14ac:dyDescent="0.25">
      <c r="Q39928" s="30"/>
    </row>
    <row r="39929" spans="17:17" x14ac:dyDescent="0.25">
      <c r="Q39929" s="30"/>
    </row>
    <row r="39930" spans="17:17" x14ac:dyDescent="0.25">
      <c r="Q39930" s="30"/>
    </row>
    <row r="39931" spans="17:17" x14ac:dyDescent="0.25">
      <c r="Q39931" s="30"/>
    </row>
    <row r="39932" spans="17:17" x14ac:dyDescent="0.25">
      <c r="Q39932" s="30"/>
    </row>
    <row r="39933" spans="17:17" x14ac:dyDescent="0.25">
      <c r="Q39933" s="30"/>
    </row>
    <row r="39934" spans="17:17" x14ac:dyDescent="0.25">
      <c r="Q39934" s="30"/>
    </row>
    <row r="39935" spans="17:17" x14ac:dyDescent="0.25">
      <c r="Q39935" s="30"/>
    </row>
    <row r="39936" spans="17:17" x14ac:dyDescent="0.25">
      <c r="Q39936" s="30"/>
    </row>
    <row r="39937" spans="17:17" x14ac:dyDescent="0.25">
      <c r="Q39937" s="30"/>
    </row>
    <row r="39938" spans="17:17" x14ac:dyDescent="0.25">
      <c r="Q39938" s="30"/>
    </row>
    <row r="39939" spans="17:17" x14ac:dyDescent="0.25">
      <c r="Q39939" s="30"/>
    </row>
    <row r="39940" spans="17:17" x14ac:dyDescent="0.25">
      <c r="Q39940" s="30"/>
    </row>
    <row r="39941" spans="17:17" x14ac:dyDescent="0.25">
      <c r="Q39941" s="30"/>
    </row>
    <row r="39942" spans="17:17" x14ac:dyDescent="0.25">
      <c r="Q39942" s="30"/>
    </row>
    <row r="39943" spans="17:17" x14ac:dyDescent="0.25">
      <c r="Q39943" s="30"/>
    </row>
    <row r="39944" spans="17:17" x14ac:dyDescent="0.25">
      <c r="Q39944" s="30"/>
    </row>
    <row r="39945" spans="17:17" x14ac:dyDescent="0.25">
      <c r="Q39945" s="30"/>
    </row>
    <row r="39946" spans="17:17" x14ac:dyDescent="0.25">
      <c r="Q39946" s="30"/>
    </row>
    <row r="39947" spans="17:17" x14ac:dyDescent="0.25">
      <c r="Q39947" s="30"/>
    </row>
    <row r="39948" spans="17:17" x14ac:dyDescent="0.25">
      <c r="Q39948" s="30"/>
    </row>
    <row r="39949" spans="17:17" x14ac:dyDescent="0.25">
      <c r="Q39949" s="30"/>
    </row>
    <row r="39950" spans="17:17" x14ac:dyDescent="0.25">
      <c r="Q39950" s="30"/>
    </row>
    <row r="39951" spans="17:17" x14ac:dyDescent="0.25">
      <c r="Q39951" s="30"/>
    </row>
    <row r="39952" spans="17:17" x14ac:dyDescent="0.25">
      <c r="Q39952" s="30"/>
    </row>
    <row r="39953" spans="17:17" x14ac:dyDescent="0.25">
      <c r="Q39953" s="30"/>
    </row>
    <row r="39954" spans="17:17" x14ac:dyDescent="0.25">
      <c r="Q39954" s="30"/>
    </row>
    <row r="39955" spans="17:17" x14ac:dyDescent="0.25">
      <c r="Q39955" s="30"/>
    </row>
    <row r="39956" spans="17:17" x14ac:dyDescent="0.25">
      <c r="Q39956" s="30"/>
    </row>
    <row r="39957" spans="17:17" x14ac:dyDescent="0.25">
      <c r="Q39957" s="30"/>
    </row>
    <row r="39958" spans="17:17" x14ac:dyDescent="0.25">
      <c r="Q39958" s="30"/>
    </row>
    <row r="39959" spans="17:17" x14ac:dyDescent="0.25">
      <c r="Q39959" s="30"/>
    </row>
    <row r="39960" spans="17:17" x14ac:dyDescent="0.25">
      <c r="Q39960" s="30"/>
    </row>
    <row r="39961" spans="17:17" x14ac:dyDescent="0.25">
      <c r="Q39961" s="30"/>
    </row>
    <row r="39962" spans="17:17" x14ac:dyDescent="0.25">
      <c r="Q39962" s="30"/>
    </row>
    <row r="39963" spans="17:17" x14ac:dyDescent="0.25">
      <c r="Q39963" s="30"/>
    </row>
    <row r="39964" spans="17:17" x14ac:dyDescent="0.25">
      <c r="Q39964" s="30"/>
    </row>
    <row r="39965" spans="17:17" x14ac:dyDescent="0.25">
      <c r="Q39965" s="30"/>
    </row>
    <row r="39966" spans="17:17" x14ac:dyDescent="0.25">
      <c r="Q39966" s="30"/>
    </row>
    <row r="39967" spans="17:17" x14ac:dyDescent="0.25">
      <c r="Q39967" s="30"/>
    </row>
    <row r="39968" spans="17:17" x14ac:dyDescent="0.25">
      <c r="Q39968" s="30"/>
    </row>
    <row r="39969" spans="17:17" x14ac:dyDescent="0.25">
      <c r="Q39969" s="30"/>
    </row>
    <row r="39970" spans="17:17" x14ac:dyDescent="0.25">
      <c r="Q39970" s="30"/>
    </row>
    <row r="39971" spans="17:17" x14ac:dyDescent="0.25">
      <c r="Q39971" s="30"/>
    </row>
    <row r="39972" spans="17:17" x14ac:dyDescent="0.25">
      <c r="Q39972" s="30"/>
    </row>
    <row r="39973" spans="17:17" x14ac:dyDescent="0.25">
      <c r="Q39973" s="30"/>
    </row>
    <row r="39974" spans="17:17" x14ac:dyDescent="0.25">
      <c r="Q39974" s="30"/>
    </row>
    <row r="39975" spans="17:17" x14ac:dyDescent="0.25">
      <c r="Q39975" s="30"/>
    </row>
    <row r="39976" spans="17:17" x14ac:dyDescent="0.25">
      <c r="Q39976" s="30"/>
    </row>
    <row r="39977" spans="17:17" x14ac:dyDescent="0.25">
      <c r="Q39977" s="30"/>
    </row>
    <row r="39978" spans="17:17" x14ac:dyDescent="0.25">
      <c r="Q39978" s="30"/>
    </row>
    <row r="39979" spans="17:17" x14ac:dyDescent="0.25">
      <c r="Q39979" s="30"/>
    </row>
    <row r="39980" spans="17:17" x14ac:dyDescent="0.25">
      <c r="Q39980" s="30"/>
    </row>
    <row r="39981" spans="17:17" x14ac:dyDescent="0.25">
      <c r="Q39981" s="30"/>
    </row>
    <row r="39982" spans="17:17" x14ac:dyDescent="0.25">
      <c r="Q39982" s="30"/>
    </row>
    <row r="39983" spans="17:17" x14ac:dyDescent="0.25">
      <c r="Q39983" s="30"/>
    </row>
    <row r="39984" spans="17:17" x14ac:dyDescent="0.25">
      <c r="Q39984" s="30"/>
    </row>
    <row r="39985" spans="17:17" x14ac:dyDescent="0.25">
      <c r="Q39985" s="30"/>
    </row>
    <row r="39986" spans="17:17" x14ac:dyDescent="0.25">
      <c r="Q39986" s="30"/>
    </row>
    <row r="39987" spans="17:17" x14ac:dyDescent="0.25">
      <c r="Q39987" s="30"/>
    </row>
    <row r="39988" spans="17:17" x14ac:dyDescent="0.25">
      <c r="Q39988" s="30"/>
    </row>
    <row r="39989" spans="17:17" x14ac:dyDescent="0.25">
      <c r="Q39989" s="30"/>
    </row>
    <row r="39990" spans="17:17" x14ac:dyDescent="0.25">
      <c r="Q39990" s="30"/>
    </row>
    <row r="39991" spans="17:17" x14ac:dyDescent="0.25">
      <c r="Q39991" s="30"/>
    </row>
    <row r="39992" spans="17:17" x14ac:dyDescent="0.25">
      <c r="Q39992" s="30"/>
    </row>
    <row r="39993" spans="17:17" x14ac:dyDescent="0.25">
      <c r="Q39993" s="30"/>
    </row>
    <row r="39994" spans="17:17" x14ac:dyDescent="0.25">
      <c r="Q39994" s="30"/>
    </row>
    <row r="39995" spans="17:17" x14ac:dyDescent="0.25">
      <c r="Q39995" s="30"/>
    </row>
    <row r="39996" spans="17:17" x14ac:dyDescent="0.25">
      <c r="Q39996" s="30"/>
    </row>
    <row r="39997" spans="17:17" x14ac:dyDescent="0.25">
      <c r="Q39997" s="30"/>
    </row>
    <row r="39998" spans="17:17" x14ac:dyDescent="0.25">
      <c r="Q39998" s="30"/>
    </row>
    <row r="39999" spans="17:17" x14ac:dyDescent="0.25">
      <c r="Q39999" s="30"/>
    </row>
    <row r="40000" spans="17:17" x14ac:dyDescent="0.25">
      <c r="Q40000" s="30"/>
    </row>
    <row r="40001" spans="17:17" x14ac:dyDescent="0.25">
      <c r="Q40001" s="30"/>
    </row>
    <row r="40002" spans="17:17" x14ac:dyDescent="0.25">
      <c r="Q40002" s="30"/>
    </row>
    <row r="40003" spans="17:17" x14ac:dyDescent="0.25">
      <c r="Q40003" s="30"/>
    </row>
    <row r="40004" spans="17:17" x14ac:dyDescent="0.25">
      <c r="Q40004" s="30"/>
    </row>
    <row r="40005" spans="17:17" x14ac:dyDescent="0.25">
      <c r="Q40005" s="30"/>
    </row>
    <row r="40006" spans="17:17" x14ac:dyDescent="0.25">
      <c r="Q40006" s="30"/>
    </row>
    <row r="40007" spans="17:17" x14ac:dyDescent="0.25">
      <c r="Q40007" s="30"/>
    </row>
    <row r="40008" spans="17:17" x14ac:dyDescent="0.25">
      <c r="Q40008" s="30"/>
    </row>
    <row r="40009" spans="17:17" x14ac:dyDescent="0.25">
      <c r="Q40009" s="30"/>
    </row>
    <row r="40010" spans="17:17" x14ac:dyDescent="0.25">
      <c r="Q40010" s="30"/>
    </row>
    <row r="40011" spans="17:17" x14ac:dyDescent="0.25">
      <c r="Q40011" s="30"/>
    </row>
    <row r="40012" spans="17:17" x14ac:dyDescent="0.25">
      <c r="Q40012" s="30"/>
    </row>
    <row r="40013" spans="17:17" x14ac:dyDescent="0.25">
      <c r="Q40013" s="30"/>
    </row>
    <row r="40014" spans="17:17" x14ac:dyDescent="0.25">
      <c r="Q40014" s="30"/>
    </row>
    <row r="40015" spans="17:17" x14ac:dyDescent="0.25">
      <c r="Q40015" s="30"/>
    </row>
    <row r="40016" spans="17:17" x14ac:dyDescent="0.25">
      <c r="Q40016" s="30"/>
    </row>
    <row r="40017" spans="17:17" x14ac:dyDescent="0.25">
      <c r="Q40017" s="30"/>
    </row>
    <row r="40018" spans="17:17" x14ac:dyDescent="0.25">
      <c r="Q40018" s="30"/>
    </row>
    <row r="40019" spans="17:17" x14ac:dyDescent="0.25">
      <c r="Q40019" s="30"/>
    </row>
    <row r="40020" spans="17:17" x14ac:dyDescent="0.25">
      <c r="Q40020" s="30"/>
    </row>
    <row r="40021" spans="17:17" x14ac:dyDescent="0.25">
      <c r="Q40021" s="30"/>
    </row>
    <row r="40022" spans="17:17" x14ac:dyDescent="0.25">
      <c r="Q40022" s="30"/>
    </row>
    <row r="40023" spans="17:17" x14ac:dyDescent="0.25">
      <c r="Q40023" s="30"/>
    </row>
    <row r="40024" spans="17:17" x14ac:dyDescent="0.25">
      <c r="Q40024" s="30"/>
    </row>
    <row r="40025" spans="17:17" x14ac:dyDescent="0.25">
      <c r="Q40025" s="30"/>
    </row>
    <row r="40026" spans="17:17" x14ac:dyDescent="0.25">
      <c r="Q40026" s="30"/>
    </row>
    <row r="40027" spans="17:17" x14ac:dyDescent="0.25">
      <c r="Q40027" s="30"/>
    </row>
    <row r="40028" spans="17:17" x14ac:dyDescent="0.25">
      <c r="Q40028" s="30"/>
    </row>
    <row r="40029" spans="17:17" x14ac:dyDescent="0.25">
      <c r="Q40029" s="30"/>
    </row>
    <row r="40030" spans="17:17" x14ac:dyDescent="0.25">
      <c r="Q40030" s="30"/>
    </row>
    <row r="40031" spans="17:17" x14ac:dyDescent="0.25">
      <c r="Q40031" s="30"/>
    </row>
    <row r="40032" spans="17:17" x14ac:dyDescent="0.25">
      <c r="Q40032" s="30"/>
    </row>
    <row r="40033" spans="17:17" x14ac:dyDescent="0.25">
      <c r="Q40033" s="30"/>
    </row>
    <row r="40034" spans="17:17" x14ac:dyDescent="0.25">
      <c r="Q40034" s="30"/>
    </row>
    <row r="40035" spans="17:17" x14ac:dyDescent="0.25">
      <c r="Q40035" s="30"/>
    </row>
    <row r="40036" spans="17:17" x14ac:dyDescent="0.25">
      <c r="Q40036" s="30"/>
    </row>
    <row r="40037" spans="17:17" x14ac:dyDescent="0.25">
      <c r="Q40037" s="30"/>
    </row>
    <row r="40038" spans="17:17" x14ac:dyDescent="0.25">
      <c r="Q40038" s="30"/>
    </row>
    <row r="40039" spans="17:17" x14ac:dyDescent="0.25">
      <c r="Q40039" s="30"/>
    </row>
    <row r="40040" spans="17:17" x14ac:dyDescent="0.25">
      <c r="Q40040" s="30"/>
    </row>
    <row r="40041" spans="17:17" x14ac:dyDescent="0.25">
      <c r="Q40041" s="30"/>
    </row>
    <row r="40042" spans="17:17" x14ac:dyDescent="0.25">
      <c r="Q40042" s="30"/>
    </row>
    <row r="40043" spans="17:17" x14ac:dyDescent="0.25">
      <c r="Q40043" s="30"/>
    </row>
    <row r="40044" spans="17:17" x14ac:dyDescent="0.25">
      <c r="Q40044" s="30"/>
    </row>
    <row r="40045" spans="17:17" x14ac:dyDescent="0.25">
      <c r="Q40045" s="30"/>
    </row>
    <row r="40046" spans="17:17" x14ac:dyDescent="0.25">
      <c r="Q40046" s="30"/>
    </row>
    <row r="40047" spans="17:17" x14ac:dyDescent="0.25">
      <c r="Q40047" s="30"/>
    </row>
    <row r="40048" spans="17:17" x14ac:dyDescent="0.25">
      <c r="Q40048" s="30"/>
    </row>
    <row r="40049" spans="17:17" x14ac:dyDescent="0.25">
      <c r="Q40049" s="30"/>
    </row>
    <row r="40050" spans="17:17" x14ac:dyDescent="0.25">
      <c r="Q40050" s="30"/>
    </row>
    <row r="40051" spans="17:17" x14ac:dyDescent="0.25">
      <c r="Q40051" s="30"/>
    </row>
    <row r="40052" spans="17:17" x14ac:dyDescent="0.25">
      <c r="Q40052" s="30"/>
    </row>
    <row r="40053" spans="17:17" x14ac:dyDescent="0.25">
      <c r="Q40053" s="30"/>
    </row>
    <row r="40054" spans="17:17" x14ac:dyDescent="0.25">
      <c r="Q40054" s="30"/>
    </row>
    <row r="40055" spans="17:17" x14ac:dyDescent="0.25">
      <c r="Q40055" s="30"/>
    </row>
    <row r="40056" spans="17:17" x14ac:dyDescent="0.25">
      <c r="Q40056" s="30"/>
    </row>
    <row r="40057" spans="17:17" x14ac:dyDescent="0.25">
      <c r="Q40057" s="30"/>
    </row>
    <row r="40058" spans="17:17" x14ac:dyDescent="0.25">
      <c r="Q40058" s="30"/>
    </row>
    <row r="40059" spans="17:17" x14ac:dyDescent="0.25">
      <c r="Q40059" s="30"/>
    </row>
    <row r="40060" spans="17:17" x14ac:dyDescent="0.25">
      <c r="Q40060" s="30"/>
    </row>
    <row r="40061" spans="17:17" x14ac:dyDescent="0.25">
      <c r="Q40061" s="30"/>
    </row>
    <row r="40062" spans="17:17" x14ac:dyDescent="0.25">
      <c r="Q40062" s="30"/>
    </row>
    <row r="40063" spans="17:17" x14ac:dyDescent="0.25">
      <c r="Q40063" s="30"/>
    </row>
    <row r="40064" spans="17:17" x14ac:dyDescent="0.25">
      <c r="Q40064" s="30"/>
    </row>
    <row r="40065" spans="17:17" x14ac:dyDescent="0.25">
      <c r="Q40065" s="30"/>
    </row>
    <row r="40066" spans="17:17" x14ac:dyDescent="0.25">
      <c r="Q40066" s="30"/>
    </row>
    <row r="40067" spans="17:17" x14ac:dyDescent="0.25">
      <c r="Q40067" s="30"/>
    </row>
    <row r="40068" spans="17:17" x14ac:dyDescent="0.25">
      <c r="Q40068" s="30"/>
    </row>
    <row r="40069" spans="17:17" x14ac:dyDescent="0.25">
      <c r="Q40069" s="30"/>
    </row>
    <row r="40070" spans="17:17" x14ac:dyDescent="0.25">
      <c r="Q40070" s="30"/>
    </row>
    <row r="40071" spans="17:17" x14ac:dyDescent="0.25">
      <c r="Q40071" s="30"/>
    </row>
    <row r="40072" spans="17:17" x14ac:dyDescent="0.25">
      <c r="Q40072" s="30"/>
    </row>
    <row r="40073" spans="17:17" x14ac:dyDescent="0.25">
      <c r="Q40073" s="30"/>
    </row>
    <row r="40074" spans="17:17" x14ac:dyDescent="0.25">
      <c r="Q40074" s="30"/>
    </row>
    <row r="40075" spans="17:17" x14ac:dyDescent="0.25">
      <c r="Q40075" s="30"/>
    </row>
    <row r="40076" spans="17:17" x14ac:dyDescent="0.25">
      <c r="Q40076" s="30"/>
    </row>
    <row r="40077" spans="17:17" x14ac:dyDescent="0.25">
      <c r="Q40077" s="30"/>
    </row>
    <row r="40078" spans="17:17" x14ac:dyDescent="0.25">
      <c r="Q40078" s="30"/>
    </row>
    <row r="40079" spans="17:17" x14ac:dyDescent="0.25">
      <c r="Q40079" s="30"/>
    </row>
    <row r="40080" spans="17:17" x14ac:dyDescent="0.25">
      <c r="Q40080" s="30"/>
    </row>
    <row r="40081" spans="17:17" x14ac:dyDescent="0.25">
      <c r="Q40081" s="30"/>
    </row>
    <row r="40082" spans="17:17" x14ac:dyDescent="0.25">
      <c r="Q40082" s="30"/>
    </row>
    <row r="40083" spans="17:17" x14ac:dyDescent="0.25">
      <c r="Q40083" s="30"/>
    </row>
    <row r="40084" spans="17:17" x14ac:dyDescent="0.25">
      <c r="Q40084" s="30"/>
    </row>
    <row r="40085" spans="17:17" x14ac:dyDescent="0.25">
      <c r="Q40085" s="30"/>
    </row>
    <row r="40086" spans="17:17" x14ac:dyDescent="0.25">
      <c r="Q40086" s="30"/>
    </row>
    <row r="40087" spans="17:17" x14ac:dyDescent="0.25">
      <c r="Q40087" s="30"/>
    </row>
    <row r="40088" spans="17:17" x14ac:dyDescent="0.25">
      <c r="Q40088" s="30"/>
    </row>
    <row r="40089" spans="17:17" x14ac:dyDescent="0.25">
      <c r="Q40089" s="30"/>
    </row>
    <row r="40090" spans="17:17" x14ac:dyDescent="0.25">
      <c r="Q40090" s="30"/>
    </row>
    <row r="40091" spans="17:17" x14ac:dyDescent="0.25">
      <c r="Q40091" s="30"/>
    </row>
    <row r="40092" spans="17:17" x14ac:dyDescent="0.25">
      <c r="Q40092" s="30"/>
    </row>
    <row r="40093" spans="17:17" x14ac:dyDescent="0.25">
      <c r="Q40093" s="30"/>
    </row>
    <row r="40094" spans="17:17" x14ac:dyDescent="0.25">
      <c r="Q40094" s="30"/>
    </row>
    <row r="40095" spans="17:17" x14ac:dyDescent="0.25">
      <c r="Q40095" s="30"/>
    </row>
    <row r="40096" spans="17:17" x14ac:dyDescent="0.25">
      <c r="Q40096" s="30"/>
    </row>
    <row r="40097" spans="17:17" x14ac:dyDescent="0.25">
      <c r="Q40097" s="30"/>
    </row>
    <row r="40098" spans="17:17" x14ac:dyDescent="0.25">
      <c r="Q40098" s="30"/>
    </row>
    <row r="40099" spans="17:17" x14ac:dyDescent="0.25">
      <c r="Q40099" s="30"/>
    </row>
    <row r="40100" spans="17:17" x14ac:dyDescent="0.25">
      <c r="Q40100" s="30"/>
    </row>
    <row r="40101" spans="17:17" x14ac:dyDescent="0.25">
      <c r="Q40101" s="30"/>
    </row>
    <row r="40102" spans="17:17" x14ac:dyDescent="0.25">
      <c r="Q40102" s="30"/>
    </row>
    <row r="40103" spans="17:17" x14ac:dyDescent="0.25">
      <c r="Q40103" s="30"/>
    </row>
    <row r="40104" spans="17:17" x14ac:dyDescent="0.25">
      <c r="Q40104" s="30"/>
    </row>
    <row r="40105" spans="17:17" x14ac:dyDescent="0.25">
      <c r="Q40105" s="30"/>
    </row>
    <row r="40106" spans="17:17" x14ac:dyDescent="0.25">
      <c r="Q40106" s="30"/>
    </row>
    <row r="40107" spans="17:17" x14ac:dyDescent="0.25">
      <c r="Q40107" s="30"/>
    </row>
    <row r="40108" spans="17:17" x14ac:dyDescent="0.25">
      <c r="Q40108" s="30"/>
    </row>
    <row r="40109" spans="17:17" x14ac:dyDescent="0.25">
      <c r="Q40109" s="30"/>
    </row>
    <row r="40110" spans="17:17" x14ac:dyDescent="0.25">
      <c r="Q40110" s="30"/>
    </row>
    <row r="40111" spans="17:17" x14ac:dyDescent="0.25">
      <c r="Q40111" s="30"/>
    </row>
    <row r="40112" spans="17:17" x14ac:dyDescent="0.25">
      <c r="Q40112" s="30"/>
    </row>
    <row r="40113" spans="17:17" x14ac:dyDescent="0.25">
      <c r="Q40113" s="30"/>
    </row>
    <row r="40114" spans="17:17" x14ac:dyDescent="0.25">
      <c r="Q40114" s="30"/>
    </row>
    <row r="40115" spans="17:17" x14ac:dyDescent="0.25">
      <c r="Q40115" s="30"/>
    </row>
    <row r="40116" spans="17:17" x14ac:dyDescent="0.25">
      <c r="Q40116" s="30"/>
    </row>
    <row r="40117" spans="17:17" x14ac:dyDescent="0.25">
      <c r="Q40117" s="30"/>
    </row>
    <row r="40118" spans="17:17" x14ac:dyDescent="0.25">
      <c r="Q40118" s="30"/>
    </row>
    <row r="40119" spans="17:17" x14ac:dyDescent="0.25">
      <c r="Q40119" s="30"/>
    </row>
    <row r="40120" spans="17:17" x14ac:dyDescent="0.25">
      <c r="Q40120" s="30"/>
    </row>
    <row r="40121" spans="17:17" x14ac:dyDescent="0.25">
      <c r="Q40121" s="30"/>
    </row>
    <row r="40122" spans="17:17" x14ac:dyDescent="0.25">
      <c r="Q40122" s="30"/>
    </row>
    <row r="40123" spans="17:17" x14ac:dyDescent="0.25">
      <c r="Q40123" s="30"/>
    </row>
    <row r="40124" spans="17:17" x14ac:dyDescent="0.25">
      <c r="Q40124" s="30"/>
    </row>
    <row r="40125" spans="17:17" x14ac:dyDescent="0.25">
      <c r="Q40125" s="30"/>
    </row>
    <row r="40126" spans="17:17" x14ac:dyDescent="0.25">
      <c r="Q40126" s="30"/>
    </row>
    <row r="40127" spans="17:17" x14ac:dyDescent="0.25">
      <c r="Q40127" s="30"/>
    </row>
    <row r="40128" spans="17:17" x14ac:dyDescent="0.25">
      <c r="Q40128" s="30"/>
    </row>
    <row r="40129" spans="17:17" x14ac:dyDescent="0.25">
      <c r="Q40129" s="30"/>
    </row>
    <row r="40130" spans="17:17" x14ac:dyDescent="0.25">
      <c r="Q40130" s="30"/>
    </row>
    <row r="40131" spans="17:17" x14ac:dyDescent="0.25">
      <c r="Q40131" s="30"/>
    </row>
    <row r="40132" spans="17:17" x14ac:dyDescent="0.25">
      <c r="Q40132" s="30"/>
    </row>
    <row r="40133" spans="17:17" x14ac:dyDescent="0.25">
      <c r="Q40133" s="30"/>
    </row>
    <row r="40134" spans="17:17" x14ac:dyDescent="0.25">
      <c r="Q40134" s="30"/>
    </row>
    <row r="40135" spans="17:17" x14ac:dyDescent="0.25">
      <c r="Q40135" s="30"/>
    </row>
    <row r="40136" spans="17:17" x14ac:dyDescent="0.25">
      <c r="Q40136" s="30"/>
    </row>
    <row r="40137" spans="17:17" x14ac:dyDescent="0.25">
      <c r="Q40137" s="30"/>
    </row>
    <row r="40138" spans="17:17" x14ac:dyDescent="0.25">
      <c r="Q40138" s="30"/>
    </row>
    <row r="40139" spans="17:17" x14ac:dyDescent="0.25">
      <c r="Q40139" s="30"/>
    </row>
    <row r="40140" spans="17:17" x14ac:dyDescent="0.25">
      <c r="Q40140" s="30"/>
    </row>
    <row r="40141" spans="17:17" x14ac:dyDescent="0.25">
      <c r="Q40141" s="30"/>
    </row>
    <row r="40142" spans="17:17" x14ac:dyDescent="0.25">
      <c r="Q40142" s="30"/>
    </row>
    <row r="40143" spans="17:17" x14ac:dyDescent="0.25">
      <c r="Q40143" s="30"/>
    </row>
    <row r="40144" spans="17:17" x14ac:dyDescent="0.25">
      <c r="Q40144" s="30"/>
    </row>
    <row r="40145" spans="17:17" x14ac:dyDescent="0.25">
      <c r="Q40145" s="30"/>
    </row>
    <row r="40146" spans="17:17" x14ac:dyDescent="0.25">
      <c r="Q40146" s="30"/>
    </row>
    <row r="40147" spans="17:17" x14ac:dyDescent="0.25">
      <c r="Q40147" s="30"/>
    </row>
    <row r="40148" spans="17:17" x14ac:dyDescent="0.25">
      <c r="Q40148" s="30"/>
    </row>
    <row r="40149" spans="17:17" x14ac:dyDescent="0.25">
      <c r="Q40149" s="30"/>
    </row>
    <row r="40150" spans="17:17" x14ac:dyDescent="0.25">
      <c r="Q40150" s="30"/>
    </row>
    <row r="40151" spans="17:17" x14ac:dyDescent="0.25">
      <c r="Q40151" s="30"/>
    </row>
    <row r="40152" spans="17:17" x14ac:dyDescent="0.25">
      <c r="Q40152" s="30"/>
    </row>
    <row r="40153" spans="17:17" x14ac:dyDescent="0.25">
      <c r="Q40153" s="30"/>
    </row>
    <row r="40154" spans="17:17" x14ac:dyDescent="0.25">
      <c r="Q40154" s="30"/>
    </row>
    <row r="40155" spans="17:17" x14ac:dyDescent="0.25">
      <c r="Q40155" s="30"/>
    </row>
    <row r="40156" spans="17:17" x14ac:dyDescent="0.25">
      <c r="Q40156" s="30"/>
    </row>
    <row r="40157" spans="17:17" x14ac:dyDescent="0.25">
      <c r="Q40157" s="30"/>
    </row>
    <row r="40158" spans="17:17" x14ac:dyDescent="0.25">
      <c r="Q40158" s="30"/>
    </row>
    <row r="40159" spans="17:17" x14ac:dyDescent="0.25">
      <c r="Q40159" s="30"/>
    </row>
    <row r="40160" spans="17:17" x14ac:dyDescent="0.25">
      <c r="Q40160" s="30"/>
    </row>
    <row r="40161" spans="17:17" x14ac:dyDescent="0.25">
      <c r="Q40161" s="30"/>
    </row>
    <row r="40162" spans="17:17" x14ac:dyDescent="0.25">
      <c r="Q40162" s="30"/>
    </row>
    <row r="40163" spans="17:17" x14ac:dyDescent="0.25">
      <c r="Q40163" s="30"/>
    </row>
    <row r="40164" spans="17:17" x14ac:dyDescent="0.25">
      <c r="Q40164" s="30"/>
    </row>
    <row r="40165" spans="17:17" x14ac:dyDescent="0.25">
      <c r="Q40165" s="30"/>
    </row>
    <row r="40166" spans="17:17" x14ac:dyDescent="0.25">
      <c r="Q40166" s="30"/>
    </row>
    <row r="40167" spans="17:17" x14ac:dyDescent="0.25">
      <c r="Q40167" s="30"/>
    </row>
    <row r="40168" spans="17:17" x14ac:dyDescent="0.25">
      <c r="Q40168" s="30"/>
    </row>
    <row r="40169" spans="17:17" x14ac:dyDescent="0.25">
      <c r="Q40169" s="30"/>
    </row>
    <row r="40170" spans="17:17" x14ac:dyDescent="0.25">
      <c r="Q40170" s="30"/>
    </row>
    <row r="40171" spans="17:17" x14ac:dyDescent="0.25">
      <c r="Q40171" s="30"/>
    </row>
    <row r="40172" spans="17:17" x14ac:dyDescent="0.25">
      <c r="Q40172" s="30"/>
    </row>
    <row r="40173" spans="17:17" x14ac:dyDescent="0.25">
      <c r="Q40173" s="30"/>
    </row>
    <row r="40174" spans="17:17" x14ac:dyDescent="0.25">
      <c r="Q40174" s="30"/>
    </row>
    <row r="40175" spans="17:17" x14ac:dyDescent="0.25">
      <c r="Q40175" s="30"/>
    </row>
    <row r="40176" spans="17:17" x14ac:dyDescent="0.25">
      <c r="Q40176" s="30"/>
    </row>
    <row r="40177" spans="17:17" x14ac:dyDescent="0.25">
      <c r="Q40177" s="30"/>
    </row>
    <row r="40178" spans="17:17" x14ac:dyDescent="0.25">
      <c r="Q40178" s="30"/>
    </row>
    <row r="40179" spans="17:17" x14ac:dyDescent="0.25">
      <c r="Q40179" s="30"/>
    </row>
    <row r="40180" spans="17:17" x14ac:dyDescent="0.25">
      <c r="Q40180" s="30"/>
    </row>
    <row r="40181" spans="17:17" x14ac:dyDescent="0.25">
      <c r="Q40181" s="30"/>
    </row>
    <row r="40182" spans="17:17" x14ac:dyDescent="0.25">
      <c r="Q40182" s="30"/>
    </row>
    <row r="40183" spans="17:17" x14ac:dyDescent="0.25">
      <c r="Q40183" s="30"/>
    </row>
    <row r="40184" spans="17:17" x14ac:dyDescent="0.25">
      <c r="Q40184" s="30"/>
    </row>
    <row r="40185" spans="17:17" x14ac:dyDescent="0.25">
      <c r="Q40185" s="30"/>
    </row>
    <row r="40186" spans="17:17" x14ac:dyDescent="0.25">
      <c r="Q40186" s="30"/>
    </row>
    <row r="40187" spans="17:17" x14ac:dyDescent="0.25">
      <c r="Q40187" s="30"/>
    </row>
    <row r="40188" spans="17:17" x14ac:dyDescent="0.25">
      <c r="Q40188" s="30"/>
    </row>
    <row r="40189" spans="17:17" x14ac:dyDescent="0.25">
      <c r="Q40189" s="30"/>
    </row>
    <row r="40190" spans="17:17" x14ac:dyDescent="0.25">
      <c r="Q40190" s="30"/>
    </row>
    <row r="40191" spans="17:17" x14ac:dyDescent="0.25">
      <c r="Q40191" s="30"/>
    </row>
    <row r="40192" spans="17:17" x14ac:dyDescent="0.25">
      <c r="Q40192" s="30"/>
    </row>
    <row r="40193" spans="17:17" x14ac:dyDescent="0.25">
      <c r="Q40193" s="30"/>
    </row>
    <row r="40194" spans="17:17" x14ac:dyDescent="0.25">
      <c r="Q40194" s="30"/>
    </row>
    <row r="40195" spans="17:17" x14ac:dyDescent="0.25">
      <c r="Q40195" s="30"/>
    </row>
    <row r="40196" spans="17:17" x14ac:dyDescent="0.25">
      <c r="Q40196" s="30"/>
    </row>
    <row r="40197" spans="17:17" x14ac:dyDescent="0.25">
      <c r="Q40197" s="30"/>
    </row>
    <row r="40198" spans="17:17" x14ac:dyDescent="0.25">
      <c r="Q40198" s="30"/>
    </row>
    <row r="40199" spans="17:17" x14ac:dyDescent="0.25">
      <c r="Q40199" s="30"/>
    </row>
    <row r="40200" spans="17:17" x14ac:dyDescent="0.25">
      <c r="Q40200" s="30"/>
    </row>
    <row r="40201" spans="17:17" x14ac:dyDescent="0.25">
      <c r="Q40201" s="30"/>
    </row>
    <row r="40202" spans="17:17" x14ac:dyDescent="0.25">
      <c r="Q40202" s="30"/>
    </row>
    <row r="40203" spans="17:17" x14ac:dyDescent="0.25">
      <c r="Q40203" s="30"/>
    </row>
    <row r="40204" spans="17:17" x14ac:dyDescent="0.25">
      <c r="Q40204" s="30"/>
    </row>
    <row r="40205" spans="17:17" x14ac:dyDescent="0.25">
      <c r="Q40205" s="30"/>
    </row>
    <row r="40206" spans="17:17" x14ac:dyDescent="0.25">
      <c r="Q40206" s="30"/>
    </row>
    <row r="40207" spans="17:17" x14ac:dyDescent="0.25">
      <c r="Q40207" s="30"/>
    </row>
    <row r="40208" spans="17:17" x14ac:dyDescent="0.25">
      <c r="Q40208" s="30"/>
    </row>
    <row r="40209" spans="17:17" x14ac:dyDescent="0.25">
      <c r="Q40209" s="30"/>
    </row>
    <row r="40210" spans="17:17" x14ac:dyDescent="0.25">
      <c r="Q40210" s="30"/>
    </row>
    <row r="40211" spans="17:17" x14ac:dyDescent="0.25">
      <c r="Q40211" s="30"/>
    </row>
    <row r="40212" spans="17:17" x14ac:dyDescent="0.25">
      <c r="Q40212" s="30"/>
    </row>
    <row r="40213" spans="17:17" x14ac:dyDescent="0.25">
      <c r="Q40213" s="30"/>
    </row>
    <row r="40214" spans="17:17" x14ac:dyDescent="0.25">
      <c r="Q40214" s="30"/>
    </row>
    <row r="40215" spans="17:17" x14ac:dyDescent="0.25">
      <c r="Q40215" s="30"/>
    </row>
    <row r="40216" spans="17:17" x14ac:dyDescent="0.25">
      <c r="Q40216" s="30"/>
    </row>
    <row r="40217" spans="17:17" x14ac:dyDescent="0.25">
      <c r="Q40217" s="30"/>
    </row>
    <row r="40218" spans="17:17" x14ac:dyDescent="0.25">
      <c r="Q40218" s="30"/>
    </row>
    <row r="40219" spans="17:17" x14ac:dyDescent="0.25">
      <c r="Q40219" s="30"/>
    </row>
    <row r="40220" spans="17:17" x14ac:dyDescent="0.25">
      <c r="Q40220" s="30"/>
    </row>
    <row r="40221" spans="17:17" x14ac:dyDescent="0.25">
      <c r="Q40221" s="30"/>
    </row>
    <row r="40222" spans="17:17" x14ac:dyDescent="0.25">
      <c r="Q40222" s="30"/>
    </row>
    <row r="40223" spans="17:17" x14ac:dyDescent="0.25">
      <c r="Q40223" s="30"/>
    </row>
    <row r="40224" spans="17:17" x14ac:dyDescent="0.25">
      <c r="Q40224" s="30"/>
    </row>
    <row r="40225" spans="17:17" x14ac:dyDescent="0.25">
      <c r="Q40225" s="30"/>
    </row>
    <row r="40226" spans="17:17" x14ac:dyDescent="0.25">
      <c r="Q40226" s="30"/>
    </row>
    <row r="40227" spans="17:17" x14ac:dyDescent="0.25">
      <c r="Q40227" s="30"/>
    </row>
    <row r="40228" spans="17:17" x14ac:dyDescent="0.25">
      <c r="Q40228" s="30"/>
    </row>
    <row r="40229" spans="17:17" x14ac:dyDescent="0.25">
      <c r="Q40229" s="30"/>
    </row>
    <row r="40230" spans="17:17" x14ac:dyDescent="0.25">
      <c r="Q40230" s="30"/>
    </row>
    <row r="40231" spans="17:17" x14ac:dyDescent="0.25">
      <c r="Q40231" s="30"/>
    </row>
    <row r="40232" spans="17:17" x14ac:dyDescent="0.25">
      <c r="Q40232" s="30"/>
    </row>
    <row r="40233" spans="17:17" x14ac:dyDescent="0.25">
      <c r="Q40233" s="30"/>
    </row>
    <row r="40234" spans="17:17" x14ac:dyDescent="0.25">
      <c r="Q40234" s="30"/>
    </row>
    <row r="40235" spans="17:17" x14ac:dyDescent="0.25">
      <c r="Q40235" s="30"/>
    </row>
    <row r="40236" spans="17:17" x14ac:dyDescent="0.25">
      <c r="Q40236" s="30"/>
    </row>
    <row r="40237" spans="17:17" x14ac:dyDescent="0.25">
      <c r="Q40237" s="30"/>
    </row>
    <row r="40238" spans="17:17" x14ac:dyDescent="0.25">
      <c r="Q40238" s="30"/>
    </row>
    <row r="40239" spans="17:17" x14ac:dyDescent="0.25">
      <c r="Q40239" s="30"/>
    </row>
    <row r="40240" spans="17:17" x14ac:dyDescent="0.25">
      <c r="Q40240" s="30"/>
    </row>
    <row r="40241" spans="17:17" x14ac:dyDescent="0.25">
      <c r="Q40241" s="30"/>
    </row>
    <row r="40242" spans="17:17" x14ac:dyDescent="0.25">
      <c r="Q40242" s="30"/>
    </row>
    <row r="40243" spans="17:17" x14ac:dyDescent="0.25">
      <c r="Q40243" s="30"/>
    </row>
    <row r="40244" spans="17:17" x14ac:dyDescent="0.25">
      <c r="Q40244" s="30"/>
    </row>
    <row r="40245" spans="17:17" x14ac:dyDescent="0.25">
      <c r="Q40245" s="30"/>
    </row>
    <row r="40246" spans="17:17" x14ac:dyDescent="0.25">
      <c r="Q40246" s="30"/>
    </row>
    <row r="40247" spans="17:17" x14ac:dyDescent="0.25">
      <c r="Q40247" s="30"/>
    </row>
    <row r="40248" spans="17:17" x14ac:dyDescent="0.25">
      <c r="Q40248" s="30"/>
    </row>
    <row r="40249" spans="17:17" x14ac:dyDescent="0.25">
      <c r="Q40249" s="30"/>
    </row>
    <row r="40250" spans="17:17" x14ac:dyDescent="0.25">
      <c r="Q40250" s="30"/>
    </row>
    <row r="40251" spans="17:17" x14ac:dyDescent="0.25">
      <c r="Q40251" s="30"/>
    </row>
    <row r="40252" spans="17:17" x14ac:dyDescent="0.25">
      <c r="Q40252" s="30"/>
    </row>
    <row r="40253" spans="17:17" x14ac:dyDescent="0.25">
      <c r="Q40253" s="30"/>
    </row>
    <row r="40254" spans="17:17" x14ac:dyDescent="0.25">
      <c r="Q40254" s="30"/>
    </row>
    <row r="40255" spans="17:17" x14ac:dyDescent="0.25">
      <c r="Q40255" s="30"/>
    </row>
    <row r="40256" spans="17:17" x14ac:dyDescent="0.25">
      <c r="Q40256" s="30"/>
    </row>
    <row r="40257" spans="17:17" x14ac:dyDescent="0.25">
      <c r="Q40257" s="30"/>
    </row>
    <row r="40258" spans="17:17" x14ac:dyDescent="0.25">
      <c r="Q40258" s="30"/>
    </row>
    <row r="40259" spans="17:17" x14ac:dyDescent="0.25">
      <c r="Q40259" s="30"/>
    </row>
    <row r="40260" spans="17:17" x14ac:dyDescent="0.25">
      <c r="Q40260" s="30"/>
    </row>
    <row r="40261" spans="17:17" x14ac:dyDescent="0.25">
      <c r="Q40261" s="30"/>
    </row>
    <row r="40262" spans="17:17" x14ac:dyDescent="0.25">
      <c r="Q40262" s="30"/>
    </row>
    <row r="40263" spans="17:17" x14ac:dyDescent="0.25">
      <c r="Q40263" s="30"/>
    </row>
    <row r="40264" spans="17:17" x14ac:dyDescent="0.25">
      <c r="Q40264" s="30"/>
    </row>
    <row r="40265" spans="17:17" x14ac:dyDescent="0.25">
      <c r="Q40265" s="30"/>
    </row>
    <row r="40266" spans="17:17" x14ac:dyDescent="0.25">
      <c r="Q40266" s="30"/>
    </row>
    <row r="40267" spans="17:17" x14ac:dyDescent="0.25">
      <c r="Q40267" s="30"/>
    </row>
    <row r="40268" spans="17:17" x14ac:dyDescent="0.25">
      <c r="Q40268" s="30"/>
    </row>
    <row r="40269" spans="17:17" x14ac:dyDescent="0.25">
      <c r="Q40269" s="30"/>
    </row>
    <row r="40270" spans="17:17" x14ac:dyDescent="0.25">
      <c r="Q40270" s="30"/>
    </row>
    <row r="40271" spans="17:17" x14ac:dyDescent="0.25">
      <c r="Q40271" s="30"/>
    </row>
    <row r="40272" spans="17:17" x14ac:dyDescent="0.25">
      <c r="Q40272" s="30"/>
    </row>
    <row r="40273" spans="17:17" x14ac:dyDescent="0.25">
      <c r="Q40273" s="30"/>
    </row>
    <row r="40274" spans="17:17" x14ac:dyDescent="0.25">
      <c r="Q40274" s="30"/>
    </row>
    <row r="40275" spans="17:17" x14ac:dyDescent="0.25">
      <c r="Q40275" s="30"/>
    </row>
    <row r="40276" spans="17:17" x14ac:dyDescent="0.25">
      <c r="Q40276" s="30"/>
    </row>
    <row r="40277" spans="17:17" x14ac:dyDescent="0.25">
      <c r="Q40277" s="30"/>
    </row>
    <row r="40278" spans="17:17" x14ac:dyDescent="0.25">
      <c r="Q40278" s="30"/>
    </row>
    <row r="40279" spans="17:17" x14ac:dyDescent="0.25">
      <c r="Q40279" s="30"/>
    </row>
    <row r="40280" spans="17:17" x14ac:dyDescent="0.25">
      <c r="Q40280" s="30"/>
    </row>
    <row r="40281" spans="17:17" x14ac:dyDescent="0.25">
      <c r="Q40281" s="30"/>
    </row>
    <row r="40282" spans="17:17" x14ac:dyDescent="0.25">
      <c r="Q40282" s="30"/>
    </row>
    <row r="40283" spans="17:17" x14ac:dyDescent="0.25">
      <c r="Q40283" s="30"/>
    </row>
    <row r="40284" spans="17:17" x14ac:dyDescent="0.25">
      <c r="Q40284" s="30"/>
    </row>
    <row r="40285" spans="17:17" x14ac:dyDescent="0.25">
      <c r="Q40285" s="30"/>
    </row>
    <row r="40286" spans="17:17" x14ac:dyDescent="0.25">
      <c r="Q40286" s="30"/>
    </row>
    <row r="40287" spans="17:17" x14ac:dyDescent="0.25">
      <c r="Q40287" s="30"/>
    </row>
    <row r="40288" spans="17:17" x14ac:dyDescent="0.25">
      <c r="Q40288" s="30"/>
    </row>
    <row r="40289" spans="17:17" x14ac:dyDescent="0.25">
      <c r="Q40289" s="30"/>
    </row>
    <row r="40290" spans="17:17" x14ac:dyDescent="0.25">
      <c r="Q40290" s="30"/>
    </row>
    <row r="40291" spans="17:17" x14ac:dyDescent="0.25">
      <c r="Q40291" s="30"/>
    </row>
    <row r="40292" spans="17:17" x14ac:dyDescent="0.25">
      <c r="Q40292" s="30"/>
    </row>
    <row r="40293" spans="17:17" x14ac:dyDescent="0.25">
      <c r="Q40293" s="30"/>
    </row>
    <row r="40294" spans="17:17" x14ac:dyDescent="0.25">
      <c r="Q40294" s="30"/>
    </row>
    <row r="40295" spans="17:17" x14ac:dyDescent="0.25">
      <c r="Q40295" s="30"/>
    </row>
    <row r="40296" spans="17:17" x14ac:dyDescent="0.25">
      <c r="Q40296" s="30"/>
    </row>
    <row r="40297" spans="17:17" x14ac:dyDescent="0.25">
      <c r="Q40297" s="30"/>
    </row>
    <row r="40298" spans="17:17" x14ac:dyDescent="0.25">
      <c r="Q40298" s="30"/>
    </row>
    <row r="40299" spans="17:17" x14ac:dyDescent="0.25">
      <c r="Q40299" s="30"/>
    </row>
    <row r="40300" spans="17:17" x14ac:dyDescent="0.25">
      <c r="Q40300" s="30"/>
    </row>
    <row r="40301" spans="17:17" x14ac:dyDescent="0.25">
      <c r="Q40301" s="30"/>
    </row>
    <row r="40302" spans="17:17" x14ac:dyDescent="0.25">
      <c r="Q40302" s="30"/>
    </row>
    <row r="40303" spans="17:17" x14ac:dyDescent="0.25">
      <c r="Q40303" s="30"/>
    </row>
    <row r="40304" spans="17:17" x14ac:dyDescent="0.25">
      <c r="Q40304" s="30"/>
    </row>
    <row r="40305" spans="17:17" x14ac:dyDescent="0.25">
      <c r="Q40305" s="30"/>
    </row>
    <row r="40306" spans="17:17" x14ac:dyDescent="0.25">
      <c r="Q40306" s="30"/>
    </row>
    <row r="40307" spans="17:17" x14ac:dyDescent="0.25">
      <c r="Q40307" s="30"/>
    </row>
    <row r="40308" spans="17:17" x14ac:dyDescent="0.25">
      <c r="Q40308" s="30"/>
    </row>
    <row r="40309" spans="17:17" x14ac:dyDescent="0.25">
      <c r="Q40309" s="30"/>
    </row>
    <row r="40310" spans="17:17" x14ac:dyDescent="0.25">
      <c r="Q40310" s="30"/>
    </row>
    <row r="40311" spans="17:17" x14ac:dyDescent="0.25">
      <c r="Q40311" s="30"/>
    </row>
    <row r="40312" spans="17:17" x14ac:dyDescent="0.25">
      <c r="Q40312" s="30"/>
    </row>
    <row r="40313" spans="17:17" x14ac:dyDescent="0.25">
      <c r="Q40313" s="30"/>
    </row>
    <row r="40314" spans="17:17" x14ac:dyDescent="0.25">
      <c r="Q40314" s="30"/>
    </row>
    <row r="40315" spans="17:17" x14ac:dyDescent="0.25">
      <c r="Q40315" s="30"/>
    </row>
    <row r="40316" spans="17:17" x14ac:dyDescent="0.25">
      <c r="Q40316" s="30"/>
    </row>
    <row r="40317" spans="17:17" x14ac:dyDescent="0.25">
      <c r="Q40317" s="30"/>
    </row>
    <row r="40318" spans="17:17" x14ac:dyDescent="0.25">
      <c r="Q40318" s="30"/>
    </row>
    <row r="40319" spans="17:17" x14ac:dyDescent="0.25">
      <c r="Q40319" s="30"/>
    </row>
    <row r="40320" spans="17:17" x14ac:dyDescent="0.25">
      <c r="Q40320" s="30"/>
    </row>
    <row r="40321" spans="17:17" x14ac:dyDescent="0.25">
      <c r="Q40321" s="30"/>
    </row>
    <row r="40322" spans="17:17" x14ac:dyDescent="0.25">
      <c r="Q40322" s="30"/>
    </row>
    <row r="40323" spans="17:17" x14ac:dyDescent="0.25">
      <c r="Q40323" s="30"/>
    </row>
    <row r="40324" spans="17:17" x14ac:dyDescent="0.25">
      <c r="Q40324" s="30"/>
    </row>
    <row r="40325" spans="17:17" x14ac:dyDescent="0.25">
      <c r="Q40325" s="30"/>
    </row>
    <row r="40326" spans="17:17" x14ac:dyDescent="0.25">
      <c r="Q40326" s="30"/>
    </row>
    <row r="40327" spans="17:17" x14ac:dyDescent="0.25">
      <c r="Q40327" s="30"/>
    </row>
    <row r="40328" spans="17:17" x14ac:dyDescent="0.25">
      <c r="Q40328" s="30"/>
    </row>
    <row r="40329" spans="17:17" x14ac:dyDescent="0.25">
      <c r="Q40329" s="30"/>
    </row>
    <row r="40330" spans="17:17" x14ac:dyDescent="0.25">
      <c r="Q40330" s="30"/>
    </row>
    <row r="40331" spans="17:17" x14ac:dyDescent="0.25">
      <c r="Q40331" s="30"/>
    </row>
    <row r="40332" spans="17:17" x14ac:dyDescent="0.25">
      <c r="Q40332" s="30"/>
    </row>
    <row r="40333" spans="17:17" x14ac:dyDescent="0.25">
      <c r="Q40333" s="30"/>
    </row>
    <row r="40334" spans="17:17" x14ac:dyDescent="0.25">
      <c r="Q40334" s="30"/>
    </row>
    <row r="40335" spans="17:17" x14ac:dyDescent="0.25">
      <c r="Q40335" s="30"/>
    </row>
    <row r="40336" spans="17:17" x14ac:dyDescent="0.25">
      <c r="Q40336" s="30"/>
    </row>
    <row r="40337" spans="17:17" x14ac:dyDescent="0.25">
      <c r="Q40337" s="30"/>
    </row>
    <row r="40338" spans="17:17" x14ac:dyDescent="0.25">
      <c r="Q40338" s="30"/>
    </row>
    <row r="40339" spans="17:17" x14ac:dyDescent="0.25">
      <c r="Q40339" s="30"/>
    </row>
    <row r="40340" spans="17:17" x14ac:dyDescent="0.25">
      <c r="Q40340" s="30"/>
    </row>
    <row r="40341" spans="17:17" x14ac:dyDescent="0.25">
      <c r="Q40341" s="30"/>
    </row>
    <row r="40342" spans="17:17" x14ac:dyDescent="0.25">
      <c r="Q40342" s="30"/>
    </row>
    <row r="40343" spans="17:17" x14ac:dyDescent="0.25">
      <c r="Q40343" s="30"/>
    </row>
    <row r="40344" spans="17:17" x14ac:dyDescent="0.25">
      <c r="Q40344" s="30"/>
    </row>
    <row r="40345" spans="17:17" x14ac:dyDescent="0.25">
      <c r="Q40345" s="30"/>
    </row>
    <row r="40346" spans="17:17" x14ac:dyDescent="0.25">
      <c r="Q40346" s="30"/>
    </row>
    <row r="40347" spans="17:17" x14ac:dyDescent="0.25">
      <c r="Q40347" s="30"/>
    </row>
    <row r="40348" spans="17:17" x14ac:dyDescent="0.25">
      <c r="Q40348" s="30"/>
    </row>
    <row r="40349" spans="17:17" x14ac:dyDescent="0.25">
      <c r="Q40349" s="30"/>
    </row>
    <row r="40350" spans="17:17" x14ac:dyDescent="0.25">
      <c r="Q40350" s="30"/>
    </row>
    <row r="40351" spans="17:17" x14ac:dyDescent="0.25">
      <c r="Q40351" s="30"/>
    </row>
    <row r="40352" spans="17:17" x14ac:dyDescent="0.25">
      <c r="Q40352" s="30"/>
    </row>
    <row r="40353" spans="17:17" x14ac:dyDescent="0.25">
      <c r="Q40353" s="30"/>
    </row>
    <row r="40354" spans="17:17" x14ac:dyDescent="0.25">
      <c r="Q40354" s="30"/>
    </row>
    <row r="40355" spans="17:17" x14ac:dyDescent="0.25">
      <c r="Q40355" s="30"/>
    </row>
    <row r="40356" spans="17:17" x14ac:dyDescent="0.25">
      <c r="Q40356" s="30"/>
    </row>
    <row r="40357" spans="17:17" x14ac:dyDescent="0.25">
      <c r="Q40357" s="30"/>
    </row>
    <row r="40358" spans="17:17" x14ac:dyDescent="0.25">
      <c r="Q40358" s="30"/>
    </row>
    <row r="40359" spans="17:17" x14ac:dyDescent="0.25">
      <c r="Q40359" s="30"/>
    </row>
    <row r="40360" spans="17:17" x14ac:dyDescent="0.25">
      <c r="Q40360" s="30"/>
    </row>
    <row r="40361" spans="17:17" x14ac:dyDescent="0.25">
      <c r="Q40361" s="30"/>
    </row>
    <row r="40362" spans="17:17" x14ac:dyDescent="0.25">
      <c r="Q40362" s="30"/>
    </row>
    <row r="40363" spans="17:17" x14ac:dyDescent="0.25">
      <c r="Q40363" s="30"/>
    </row>
    <row r="40364" spans="17:17" x14ac:dyDescent="0.25">
      <c r="Q40364" s="30"/>
    </row>
    <row r="40365" spans="17:17" x14ac:dyDescent="0.25">
      <c r="Q40365" s="30"/>
    </row>
    <row r="40366" spans="17:17" x14ac:dyDescent="0.25">
      <c r="Q40366" s="30"/>
    </row>
    <row r="40367" spans="17:17" x14ac:dyDescent="0.25">
      <c r="Q40367" s="30"/>
    </row>
    <row r="40368" spans="17:17" x14ac:dyDescent="0.25">
      <c r="Q40368" s="30"/>
    </row>
    <row r="40369" spans="17:17" x14ac:dyDescent="0.25">
      <c r="Q40369" s="30"/>
    </row>
    <row r="40370" spans="17:17" x14ac:dyDescent="0.25">
      <c r="Q40370" s="30"/>
    </row>
    <row r="40371" spans="17:17" x14ac:dyDescent="0.25">
      <c r="Q40371" s="30"/>
    </row>
    <row r="40372" spans="17:17" x14ac:dyDescent="0.25">
      <c r="Q40372" s="30"/>
    </row>
    <row r="40373" spans="17:17" x14ac:dyDescent="0.25">
      <c r="Q40373" s="30"/>
    </row>
    <row r="40374" spans="17:17" x14ac:dyDescent="0.25">
      <c r="Q40374" s="30"/>
    </row>
    <row r="40375" spans="17:17" x14ac:dyDescent="0.25">
      <c r="Q40375" s="30"/>
    </row>
    <row r="40376" spans="17:17" x14ac:dyDescent="0.25">
      <c r="Q40376" s="30"/>
    </row>
    <row r="40377" spans="17:17" x14ac:dyDescent="0.25">
      <c r="Q40377" s="30"/>
    </row>
    <row r="40378" spans="17:17" x14ac:dyDescent="0.25">
      <c r="Q40378" s="30"/>
    </row>
    <row r="40379" spans="17:17" x14ac:dyDescent="0.25">
      <c r="Q40379" s="30"/>
    </row>
    <row r="40380" spans="17:17" x14ac:dyDescent="0.25">
      <c r="Q40380" s="30"/>
    </row>
    <row r="40381" spans="17:17" x14ac:dyDescent="0.25">
      <c r="Q40381" s="30"/>
    </row>
    <row r="40382" spans="17:17" x14ac:dyDescent="0.25">
      <c r="Q40382" s="30"/>
    </row>
    <row r="40383" spans="17:17" x14ac:dyDescent="0.25">
      <c r="Q40383" s="30"/>
    </row>
    <row r="40384" spans="17:17" x14ac:dyDescent="0.25">
      <c r="Q40384" s="30"/>
    </row>
    <row r="40385" spans="17:17" x14ac:dyDescent="0.25">
      <c r="Q40385" s="30"/>
    </row>
    <row r="40386" spans="17:17" x14ac:dyDescent="0.25">
      <c r="Q40386" s="30"/>
    </row>
    <row r="40387" spans="17:17" x14ac:dyDescent="0.25">
      <c r="Q40387" s="30"/>
    </row>
    <row r="40388" spans="17:17" x14ac:dyDescent="0.25">
      <c r="Q40388" s="30"/>
    </row>
    <row r="40389" spans="17:17" x14ac:dyDescent="0.25">
      <c r="Q40389" s="30"/>
    </row>
    <row r="40390" spans="17:17" x14ac:dyDescent="0.25">
      <c r="Q40390" s="30"/>
    </row>
    <row r="40391" spans="17:17" x14ac:dyDescent="0.25">
      <c r="Q40391" s="30"/>
    </row>
    <row r="40392" spans="17:17" x14ac:dyDescent="0.25">
      <c r="Q40392" s="30"/>
    </row>
    <row r="40393" spans="17:17" x14ac:dyDescent="0.25">
      <c r="Q40393" s="30"/>
    </row>
    <row r="40394" spans="17:17" x14ac:dyDescent="0.25">
      <c r="Q40394" s="30"/>
    </row>
    <row r="40395" spans="17:17" x14ac:dyDescent="0.25">
      <c r="Q40395" s="30"/>
    </row>
    <row r="40396" spans="17:17" x14ac:dyDescent="0.25">
      <c r="Q40396" s="30"/>
    </row>
    <row r="40397" spans="17:17" x14ac:dyDescent="0.25">
      <c r="Q40397" s="30"/>
    </row>
    <row r="40398" spans="17:17" x14ac:dyDescent="0.25">
      <c r="Q40398" s="30"/>
    </row>
    <row r="40399" spans="17:17" x14ac:dyDescent="0.25">
      <c r="Q40399" s="30"/>
    </row>
    <row r="40400" spans="17:17" x14ac:dyDescent="0.25">
      <c r="Q40400" s="30"/>
    </row>
    <row r="40401" spans="17:17" x14ac:dyDescent="0.25">
      <c r="Q40401" s="30"/>
    </row>
    <row r="40402" spans="17:17" x14ac:dyDescent="0.25">
      <c r="Q40402" s="30"/>
    </row>
    <row r="40403" spans="17:17" x14ac:dyDescent="0.25">
      <c r="Q40403" s="30"/>
    </row>
    <row r="40404" spans="17:17" x14ac:dyDescent="0.25">
      <c r="Q40404" s="30"/>
    </row>
    <row r="40405" spans="17:17" x14ac:dyDescent="0.25">
      <c r="Q40405" s="30"/>
    </row>
    <row r="40406" spans="17:17" x14ac:dyDescent="0.25">
      <c r="Q40406" s="30"/>
    </row>
    <row r="40407" spans="17:17" x14ac:dyDescent="0.25">
      <c r="Q40407" s="30"/>
    </row>
    <row r="40408" spans="17:17" x14ac:dyDescent="0.25">
      <c r="Q40408" s="30"/>
    </row>
    <row r="40409" spans="17:17" x14ac:dyDescent="0.25">
      <c r="Q40409" s="30"/>
    </row>
    <row r="40410" spans="17:17" x14ac:dyDescent="0.25">
      <c r="Q40410" s="30"/>
    </row>
    <row r="40411" spans="17:17" x14ac:dyDescent="0.25">
      <c r="Q40411" s="30"/>
    </row>
    <row r="40412" spans="17:17" x14ac:dyDescent="0.25">
      <c r="Q40412" s="30"/>
    </row>
    <row r="40413" spans="17:17" x14ac:dyDescent="0.25">
      <c r="Q40413" s="30"/>
    </row>
    <row r="40414" spans="17:17" x14ac:dyDescent="0.25">
      <c r="Q40414" s="30"/>
    </row>
    <row r="40415" spans="17:17" x14ac:dyDescent="0.25">
      <c r="Q40415" s="30"/>
    </row>
    <row r="40416" spans="17:17" x14ac:dyDescent="0.25">
      <c r="Q40416" s="30"/>
    </row>
    <row r="40417" spans="17:17" x14ac:dyDescent="0.25">
      <c r="Q40417" s="30"/>
    </row>
    <row r="40418" spans="17:17" x14ac:dyDescent="0.25">
      <c r="Q40418" s="30"/>
    </row>
    <row r="40419" spans="17:17" x14ac:dyDescent="0.25">
      <c r="Q40419" s="30"/>
    </row>
    <row r="40420" spans="17:17" x14ac:dyDescent="0.25">
      <c r="Q40420" s="30"/>
    </row>
    <row r="40421" spans="17:17" x14ac:dyDescent="0.25">
      <c r="Q40421" s="30"/>
    </row>
    <row r="40422" spans="17:17" x14ac:dyDescent="0.25">
      <c r="Q40422" s="30"/>
    </row>
    <row r="40423" spans="17:17" x14ac:dyDescent="0.25">
      <c r="Q40423" s="30"/>
    </row>
    <row r="40424" spans="17:17" x14ac:dyDescent="0.25">
      <c r="Q40424" s="30"/>
    </row>
    <row r="40425" spans="17:17" x14ac:dyDescent="0.25">
      <c r="Q40425" s="30"/>
    </row>
    <row r="40426" spans="17:17" x14ac:dyDescent="0.25">
      <c r="Q40426" s="30"/>
    </row>
    <row r="40427" spans="17:17" x14ac:dyDescent="0.25">
      <c r="Q40427" s="30"/>
    </row>
    <row r="40428" spans="17:17" x14ac:dyDescent="0.25">
      <c r="Q40428" s="30"/>
    </row>
    <row r="40429" spans="17:17" x14ac:dyDescent="0.25">
      <c r="Q40429" s="30"/>
    </row>
    <row r="40430" spans="17:17" x14ac:dyDescent="0.25">
      <c r="Q40430" s="30"/>
    </row>
    <row r="40431" spans="17:17" x14ac:dyDescent="0.25">
      <c r="Q40431" s="30"/>
    </row>
    <row r="40432" spans="17:17" x14ac:dyDescent="0.25">
      <c r="Q40432" s="30"/>
    </row>
    <row r="40433" spans="17:17" x14ac:dyDescent="0.25">
      <c r="Q40433" s="30"/>
    </row>
    <row r="40434" spans="17:17" x14ac:dyDescent="0.25">
      <c r="Q40434" s="30"/>
    </row>
    <row r="40435" spans="17:17" x14ac:dyDescent="0.25">
      <c r="Q40435" s="30"/>
    </row>
    <row r="40436" spans="17:17" x14ac:dyDescent="0.25">
      <c r="Q40436" s="30"/>
    </row>
    <row r="40437" spans="17:17" x14ac:dyDescent="0.25">
      <c r="Q40437" s="30"/>
    </row>
    <row r="40438" spans="17:17" x14ac:dyDescent="0.25">
      <c r="Q40438" s="30"/>
    </row>
    <row r="40439" spans="17:17" x14ac:dyDescent="0.25">
      <c r="Q40439" s="30"/>
    </row>
    <row r="40440" spans="17:17" x14ac:dyDescent="0.25">
      <c r="Q40440" s="30"/>
    </row>
    <row r="40441" spans="17:17" x14ac:dyDescent="0.25">
      <c r="Q40441" s="30"/>
    </row>
    <row r="40442" spans="17:17" x14ac:dyDescent="0.25">
      <c r="Q40442" s="30"/>
    </row>
    <row r="40443" spans="17:17" x14ac:dyDescent="0.25">
      <c r="Q40443" s="30"/>
    </row>
    <row r="40444" spans="17:17" x14ac:dyDescent="0.25">
      <c r="Q40444" s="30"/>
    </row>
    <row r="40445" spans="17:17" x14ac:dyDescent="0.25">
      <c r="Q40445" s="30"/>
    </row>
    <row r="40446" spans="17:17" x14ac:dyDescent="0.25">
      <c r="Q40446" s="30"/>
    </row>
    <row r="40447" spans="17:17" x14ac:dyDescent="0.25">
      <c r="Q40447" s="30"/>
    </row>
    <row r="40448" spans="17:17" x14ac:dyDescent="0.25">
      <c r="Q40448" s="30"/>
    </row>
    <row r="40449" spans="17:17" x14ac:dyDescent="0.25">
      <c r="Q40449" s="30"/>
    </row>
    <row r="40450" spans="17:17" x14ac:dyDescent="0.25">
      <c r="Q40450" s="30"/>
    </row>
    <row r="40451" spans="17:17" x14ac:dyDescent="0.25">
      <c r="Q40451" s="30"/>
    </row>
    <row r="40452" spans="17:17" x14ac:dyDescent="0.25">
      <c r="Q40452" s="30"/>
    </row>
    <row r="40453" spans="17:17" x14ac:dyDescent="0.25">
      <c r="Q40453" s="30"/>
    </row>
    <row r="40454" spans="17:17" x14ac:dyDescent="0.25">
      <c r="Q40454" s="30"/>
    </row>
    <row r="40455" spans="17:17" x14ac:dyDescent="0.25">
      <c r="Q40455" s="30"/>
    </row>
    <row r="40456" spans="17:17" x14ac:dyDescent="0.25">
      <c r="Q40456" s="30"/>
    </row>
    <row r="40457" spans="17:17" x14ac:dyDescent="0.25">
      <c r="Q40457" s="30"/>
    </row>
    <row r="40458" spans="17:17" x14ac:dyDescent="0.25">
      <c r="Q40458" s="30"/>
    </row>
    <row r="40459" spans="17:17" x14ac:dyDescent="0.25">
      <c r="Q40459" s="30"/>
    </row>
    <row r="40460" spans="17:17" x14ac:dyDescent="0.25">
      <c r="Q40460" s="30"/>
    </row>
    <row r="40461" spans="17:17" x14ac:dyDescent="0.25">
      <c r="Q40461" s="30"/>
    </row>
    <row r="40462" spans="17:17" x14ac:dyDescent="0.25">
      <c r="Q40462" s="30"/>
    </row>
    <row r="40463" spans="17:17" x14ac:dyDescent="0.25">
      <c r="Q40463" s="30"/>
    </row>
    <row r="40464" spans="17:17" x14ac:dyDescent="0.25">
      <c r="Q40464" s="30"/>
    </row>
    <row r="40465" spans="17:17" x14ac:dyDescent="0.25">
      <c r="Q40465" s="30"/>
    </row>
    <row r="40466" spans="17:17" x14ac:dyDescent="0.25">
      <c r="Q40466" s="30"/>
    </row>
    <row r="40467" spans="17:17" x14ac:dyDescent="0.25">
      <c r="Q40467" s="30"/>
    </row>
    <row r="40468" spans="17:17" x14ac:dyDescent="0.25">
      <c r="Q40468" s="30"/>
    </row>
    <row r="40469" spans="17:17" x14ac:dyDescent="0.25">
      <c r="Q40469" s="30"/>
    </row>
    <row r="40470" spans="17:17" x14ac:dyDescent="0.25">
      <c r="Q40470" s="30"/>
    </row>
    <row r="40471" spans="17:17" x14ac:dyDescent="0.25">
      <c r="Q40471" s="30"/>
    </row>
    <row r="40472" spans="17:17" x14ac:dyDescent="0.25">
      <c r="Q40472" s="30"/>
    </row>
    <row r="40473" spans="17:17" x14ac:dyDescent="0.25">
      <c r="Q40473" s="30"/>
    </row>
    <row r="40474" spans="17:17" x14ac:dyDescent="0.25">
      <c r="Q40474" s="30"/>
    </row>
    <row r="40475" spans="17:17" x14ac:dyDescent="0.25">
      <c r="Q40475" s="30"/>
    </row>
    <row r="40476" spans="17:17" x14ac:dyDescent="0.25">
      <c r="Q40476" s="30"/>
    </row>
    <row r="40477" spans="17:17" x14ac:dyDescent="0.25">
      <c r="Q40477" s="30"/>
    </row>
    <row r="40478" spans="17:17" x14ac:dyDescent="0.25">
      <c r="Q40478" s="30"/>
    </row>
    <row r="40479" spans="17:17" x14ac:dyDescent="0.25">
      <c r="Q40479" s="30"/>
    </row>
    <row r="40480" spans="17:17" x14ac:dyDescent="0.25">
      <c r="Q40480" s="30"/>
    </row>
    <row r="40481" spans="17:17" x14ac:dyDescent="0.25">
      <c r="Q40481" s="30"/>
    </row>
    <row r="40482" spans="17:17" x14ac:dyDescent="0.25">
      <c r="Q40482" s="30"/>
    </row>
    <row r="40483" spans="17:17" x14ac:dyDescent="0.25">
      <c r="Q40483" s="30"/>
    </row>
    <row r="40484" spans="17:17" x14ac:dyDescent="0.25">
      <c r="Q40484" s="30"/>
    </row>
    <row r="40485" spans="17:17" x14ac:dyDescent="0.25">
      <c r="Q40485" s="30"/>
    </row>
    <row r="40486" spans="17:17" x14ac:dyDescent="0.25">
      <c r="Q40486" s="30"/>
    </row>
    <row r="40487" spans="17:17" x14ac:dyDescent="0.25">
      <c r="Q40487" s="30"/>
    </row>
    <row r="40488" spans="17:17" x14ac:dyDescent="0.25">
      <c r="Q40488" s="30"/>
    </row>
    <row r="40489" spans="17:17" x14ac:dyDescent="0.25">
      <c r="Q40489" s="30"/>
    </row>
    <row r="40490" spans="17:17" x14ac:dyDescent="0.25">
      <c r="Q40490" s="30"/>
    </row>
    <row r="40491" spans="17:17" x14ac:dyDescent="0.25">
      <c r="Q40491" s="30"/>
    </row>
    <row r="40492" spans="17:17" x14ac:dyDescent="0.25">
      <c r="Q40492" s="30"/>
    </row>
    <row r="40493" spans="17:17" x14ac:dyDescent="0.25">
      <c r="Q40493" s="30"/>
    </row>
    <row r="40494" spans="17:17" x14ac:dyDescent="0.25">
      <c r="Q40494" s="30"/>
    </row>
    <row r="40495" spans="17:17" x14ac:dyDescent="0.25">
      <c r="Q40495" s="30"/>
    </row>
    <row r="40496" spans="17:17" x14ac:dyDescent="0.25">
      <c r="Q40496" s="30"/>
    </row>
    <row r="40497" spans="17:17" x14ac:dyDescent="0.25">
      <c r="Q40497" s="30"/>
    </row>
    <row r="40498" spans="17:17" x14ac:dyDescent="0.25">
      <c r="Q40498" s="30"/>
    </row>
    <row r="40499" spans="17:17" x14ac:dyDescent="0.25">
      <c r="Q40499" s="30"/>
    </row>
    <row r="40500" spans="17:17" x14ac:dyDescent="0.25">
      <c r="Q40500" s="30"/>
    </row>
    <row r="40501" spans="17:17" x14ac:dyDescent="0.25">
      <c r="Q40501" s="30"/>
    </row>
    <row r="40502" spans="17:17" x14ac:dyDescent="0.25">
      <c r="Q40502" s="30"/>
    </row>
    <row r="40503" spans="17:17" x14ac:dyDescent="0.25">
      <c r="Q40503" s="30"/>
    </row>
    <row r="40504" spans="17:17" x14ac:dyDescent="0.25">
      <c r="Q40504" s="30"/>
    </row>
    <row r="40505" spans="17:17" x14ac:dyDescent="0.25">
      <c r="Q40505" s="30"/>
    </row>
    <row r="40506" spans="17:17" x14ac:dyDescent="0.25">
      <c r="Q40506" s="30"/>
    </row>
    <row r="40507" spans="17:17" x14ac:dyDescent="0.25">
      <c r="Q40507" s="30"/>
    </row>
    <row r="40508" spans="17:17" x14ac:dyDescent="0.25">
      <c r="Q40508" s="30"/>
    </row>
    <row r="40509" spans="17:17" x14ac:dyDescent="0.25">
      <c r="Q40509" s="30"/>
    </row>
    <row r="40510" spans="17:17" x14ac:dyDescent="0.25">
      <c r="Q40510" s="30"/>
    </row>
    <row r="40511" spans="17:17" x14ac:dyDescent="0.25">
      <c r="Q40511" s="30"/>
    </row>
    <row r="40512" spans="17:17" x14ac:dyDescent="0.25">
      <c r="Q40512" s="30"/>
    </row>
    <row r="40513" spans="17:17" x14ac:dyDescent="0.25">
      <c r="Q40513" s="30"/>
    </row>
    <row r="40514" spans="17:17" x14ac:dyDescent="0.25">
      <c r="Q40514" s="30"/>
    </row>
    <row r="40515" spans="17:17" x14ac:dyDescent="0.25">
      <c r="Q40515" s="30"/>
    </row>
    <row r="40516" spans="17:17" x14ac:dyDescent="0.25">
      <c r="Q40516" s="30"/>
    </row>
    <row r="40517" spans="17:17" x14ac:dyDescent="0.25">
      <c r="Q40517" s="30"/>
    </row>
    <row r="40518" spans="17:17" x14ac:dyDescent="0.25">
      <c r="Q40518" s="30"/>
    </row>
    <row r="40519" spans="17:17" x14ac:dyDescent="0.25">
      <c r="Q40519" s="30"/>
    </row>
    <row r="40520" spans="17:17" x14ac:dyDescent="0.25">
      <c r="Q40520" s="30"/>
    </row>
    <row r="40521" spans="17:17" x14ac:dyDescent="0.25">
      <c r="Q40521" s="30"/>
    </row>
    <row r="40522" spans="17:17" x14ac:dyDescent="0.25">
      <c r="Q40522" s="30"/>
    </row>
    <row r="40523" spans="17:17" x14ac:dyDescent="0.25">
      <c r="Q40523" s="30"/>
    </row>
    <row r="40524" spans="17:17" x14ac:dyDescent="0.25">
      <c r="Q40524" s="30"/>
    </row>
    <row r="40525" spans="17:17" x14ac:dyDescent="0.25">
      <c r="Q40525" s="30"/>
    </row>
    <row r="40526" spans="17:17" x14ac:dyDescent="0.25">
      <c r="Q40526" s="30"/>
    </row>
    <row r="40527" spans="17:17" x14ac:dyDescent="0.25">
      <c r="Q40527" s="30"/>
    </row>
    <row r="40528" spans="17:17" x14ac:dyDescent="0.25">
      <c r="Q40528" s="30"/>
    </row>
    <row r="40529" spans="17:17" x14ac:dyDescent="0.25">
      <c r="Q40529" s="30"/>
    </row>
    <row r="40530" spans="17:17" x14ac:dyDescent="0.25">
      <c r="Q40530" s="30"/>
    </row>
    <row r="40531" spans="17:17" x14ac:dyDescent="0.25">
      <c r="Q40531" s="30"/>
    </row>
    <row r="40532" spans="17:17" x14ac:dyDescent="0.25">
      <c r="Q40532" s="30"/>
    </row>
    <row r="40533" spans="17:17" x14ac:dyDescent="0.25">
      <c r="Q40533" s="30"/>
    </row>
    <row r="40534" spans="17:17" x14ac:dyDescent="0.25">
      <c r="Q40534" s="30"/>
    </row>
    <row r="40535" spans="17:17" x14ac:dyDescent="0.25">
      <c r="Q40535" s="30"/>
    </row>
    <row r="40536" spans="17:17" x14ac:dyDescent="0.25">
      <c r="Q40536" s="30"/>
    </row>
    <row r="40537" spans="17:17" x14ac:dyDescent="0.25">
      <c r="Q40537" s="30"/>
    </row>
    <row r="40538" spans="17:17" x14ac:dyDescent="0.25">
      <c r="Q40538" s="30"/>
    </row>
    <row r="40539" spans="17:17" x14ac:dyDescent="0.25">
      <c r="Q40539" s="30"/>
    </row>
    <row r="40540" spans="17:17" x14ac:dyDescent="0.25">
      <c r="Q40540" s="30"/>
    </row>
    <row r="40541" spans="17:17" x14ac:dyDescent="0.25">
      <c r="Q40541" s="30"/>
    </row>
    <row r="40542" spans="17:17" x14ac:dyDescent="0.25">
      <c r="Q40542" s="30"/>
    </row>
    <row r="40543" spans="17:17" x14ac:dyDescent="0.25">
      <c r="Q40543" s="30"/>
    </row>
    <row r="40544" spans="17:17" x14ac:dyDescent="0.25">
      <c r="Q40544" s="30"/>
    </row>
    <row r="40545" spans="17:17" x14ac:dyDescent="0.25">
      <c r="Q40545" s="30"/>
    </row>
    <row r="40546" spans="17:17" x14ac:dyDescent="0.25">
      <c r="Q40546" s="30"/>
    </row>
    <row r="40547" spans="17:17" x14ac:dyDescent="0.25">
      <c r="Q40547" s="30"/>
    </row>
    <row r="40548" spans="17:17" x14ac:dyDescent="0.25">
      <c r="Q40548" s="30"/>
    </row>
    <row r="40549" spans="17:17" x14ac:dyDescent="0.25">
      <c r="Q40549" s="30"/>
    </row>
    <row r="40550" spans="17:17" x14ac:dyDescent="0.25">
      <c r="Q40550" s="30"/>
    </row>
    <row r="40551" spans="17:17" x14ac:dyDescent="0.25">
      <c r="Q40551" s="30"/>
    </row>
    <row r="40552" spans="17:17" x14ac:dyDescent="0.25">
      <c r="Q40552" s="30"/>
    </row>
    <row r="40553" spans="17:17" x14ac:dyDescent="0.25">
      <c r="Q40553" s="30"/>
    </row>
    <row r="40554" spans="17:17" x14ac:dyDescent="0.25">
      <c r="Q40554" s="30"/>
    </row>
    <row r="40555" spans="17:17" x14ac:dyDescent="0.25">
      <c r="Q40555" s="30"/>
    </row>
    <row r="40556" spans="17:17" x14ac:dyDescent="0.25">
      <c r="Q40556" s="30"/>
    </row>
    <row r="40557" spans="17:17" x14ac:dyDescent="0.25">
      <c r="Q40557" s="30"/>
    </row>
    <row r="40558" spans="17:17" x14ac:dyDescent="0.25">
      <c r="Q40558" s="30"/>
    </row>
    <row r="40559" spans="17:17" x14ac:dyDescent="0.25">
      <c r="Q40559" s="30"/>
    </row>
    <row r="40560" spans="17:17" x14ac:dyDescent="0.25">
      <c r="Q40560" s="30"/>
    </row>
    <row r="40561" spans="17:17" x14ac:dyDescent="0.25">
      <c r="Q40561" s="30"/>
    </row>
    <row r="40562" spans="17:17" x14ac:dyDescent="0.25">
      <c r="Q40562" s="30"/>
    </row>
    <row r="40563" spans="17:17" x14ac:dyDescent="0.25">
      <c r="Q40563" s="30"/>
    </row>
    <row r="40564" spans="17:17" x14ac:dyDescent="0.25">
      <c r="Q40564" s="30"/>
    </row>
    <row r="40565" spans="17:17" x14ac:dyDescent="0.25">
      <c r="Q40565" s="30"/>
    </row>
    <row r="40566" spans="17:17" x14ac:dyDescent="0.25">
      <c r="Q40566" s="30"/>
    </row>
    <row r="40567" spans="17:17" x14ac:dyDescent="0.25">
      <c r="Q40567" s="30"/>
    </row>
    <row r="40568" spans="17:17" x14ac:dyDescent="0.25">
      <c r="Q40568" s="30"/>
    </row>
    <row r="40569" spans="17:17" x14ac:dyDescent="0.25">
      <c r="Q40569" s="30"/>
    </row>
    <row r="40570" spans="17:17" x14ac:dyDescent="0.25">
      <c r="Q40570" s="30"/>
    </row>
    <row r="40571" spans="17:17" x14ac:dyDescent="0.25">
      <c r="Q40571" s="30"/>
    </row>
    <row r="40572" spans="17:17" x14ac:dyDescent="0.25">
      <c r="Q40572" s="30"/>
    </row>
    <row r="40573" spans="17:17" x14ac:dyDescent="0.25">
      <c r="Q40573" s="30"/>
    </row>
    <row r="40574" spans="17:17" x14ac:dyDescent="0.25">
      <c r="Q40574" s="30"/>
    </row>
    <row r="40575" spans="17:17" x14ac:dyDescent="0.25">
      <c r="Q40575" s="30"/>
    </row>
    <row r="40576" spans="17:17" x14ac:dyDescent="0.25">
      <c r="Q40576" s="30"/>
    </row>
    <row r="40577" spans="17:17" x14ac:dyDescent="0.25">
      <c r="Q40577" s="30"/>
    </row>
    <row r="40578" spans="17:17" x14ac:dyDescent="0.25">
      <c r="Q40578" s="30"/>
    </row>
    <row r="40579" spans="17:17" x14ac:dyDescent="0.25">
      <c r="Q40579" s="30"/>
    </row>
    <row r="40580" spans="17:17" x14ac:dyDescent="0.25">
      <c r="Q40580" s="30"/>
    </row>
    <row r="40581" spans="17:17" x14ac:dyDescent="0.25">
      <c r="Q40581" s="30"/>
    </row>
    <row r="40582" spans="17:17" x14ac:dyDescent="0.25">
      <c r="Q40582" s="30"/>
    </row>
    <row r="40583" spans="17:17" x14ac:dyDescent="0.25">
      <c r="Q40583" s="30"/>
    </row>
    <row r="40584" spans="17:17" x14ac:dyDescent="0.25">
      <c r="Q40584" s="30"/>
    </row>
    <row r="40585" spans="17:17" x14ac:dyDescent="0.25">
      <c r="Q40585" s="30"/>
    </row>
    <row r="40586" spans="17:17" x14ac:dyDescent="0.25">
      <c r="Q40586" s="30"/>
    </row>
    <row r="40587" spans="17:17" x14ac:dyDescent="0.25">
      <c r="Q40587" s="30"/>
    </row>
    <row r="40588" spans="17:17" x14ac:dyDescent="0.25">
      <c r="Q40588" s="30"/>
    </row>
    <row r="40589" spans="17:17" x14ac:dyDescent="0.25">
      <c r="Q40589" s="30"/>
    </row>
    <row r="40590" spans="17:17" x14ac:dyDescent="0.25">
      <c r="Q40590" s="30"/>
    </row>
    <row r="40591" spans="17:17" x14ac:dyDescent="0.25">
      <c r="Q40591" s="30"/>
    </row>
    <row r="40592" spans="17:17" x14ac:dyDescent="0.25">
      <c r="Q40592" s="30"/>
    </row>
    <row r="40593" spans="17:17" x14ac:dyDescent="0.25">
      <c r="Q40593" s="30"/>
    </row>
    <row r="40594" spans="17:17" x14ac:dyDescent="0.25">
      <c r="Q40594" s="30"/>
    </row>
    <row r="40595" spans="17:17" x14ac:dyDescent="0.25">
      <c r="Q40595" s="30"/>
    </row>
    <row r="40596" spans="17:17" x14ac:dyDescent="0.25">
      <c r="Q40596" s="30"/>
    </row>
    <row r="40597" spans="17:17" x14ac:dyDescent="0.25">
      <c r="Q40597" s="30"/>
    </row>
    <row r="40598" spans="17:17" x14ac:dyDescent="0.25">
      <c r="Q40598" s="30"/>
    </row>
    <row r="40599" spans="17:17" x14ac:dyDescent="0.25">
      <c r="Q40599" s="30"/>
    </row>
    <row r="40600" spans="17:17" x14ac:dyDescent="0.25">
      <c r="Q40600" s="30"/>
    </row>
    <row r="40601" spans="17:17" x14ac:dyDescent="0.25">
      <c r="Q40601" s="30"/>
    </row>
    <row r="40602" spans="17:17" x14ac:dyDescent="0.25">
      <c r="Q40602" s="30"/>
    </row>
    <row r="40603" spans="17:17" x14ac:dyDescent="0.25">
      <c r="Q40603" s="30"/>
    </row>
    <row r="40604" spans="17:17" x14ac:dyDescent="0.25">
      <c r="Q40604" s="30"/>
    </row>
    <row r="40605" spans="17:17" x14ac:dyDescent="0.25">
      <c r="Q40605" s="30"/>
    </row>
    <row r="40606" spans="17:17" x14ac:dyDescent="0.25">
      <c r="Q40606" s="30"/>
    </row>
    <row r="40607" spans="17:17" x14ac:dyDescent="0.25">
      <c r="Q40607" s="30"/>
    </row>
    <row r="40608" spans="17:17" x14ac:dyDescent="0.25">
      <c r="Q40608" s="30"/>
    </row>
    <row r="40609" spans="17:17" x14ac:dyDescent="0.25">
      <c r="Q40609" s="30"/>
    </row>
    <row r="40610" spans="17:17" x14ac:dyDescent="0.25">
      <c r="Q40610" s="30"/>
    </row>
    <row r="40611" spans="17:17" x14ac:dyDescent="0.25">
      <c r="Q40611" s="30"/>
    </row>
    <row r="40612" spans="17:17" x14ac:dyDescent="0.25">
      <c r="Q40612" s="30"/>
    </row>
    <row r="40613" spans="17:17" x14ac:dyDescent="0.25">
      <c r="Q40613" s="30"/>
    </row>
    <row r="40614" spans="17:17" x14ac:dyDescent="0.25">
      <c r="Q40614" s="30"/>
    </row>
    <row r="40615" spans="17:17" x14ac:dyDescent="0.25">
      <c r="Q40615" s="30"/>
    </row>
    <row r="40616" spans="17:17" x14ac:dyDescent="0.25">
      <c r="Q40616" s="30"/>
    </row>
    <row r="40617" spans="17:17" x14ac:dyDescent="0.25">
      <c r="Q40617" s="30"/>
    </row>
    <row r="40618" spans="17:17" x14ac:dyDescent="0.25">
      <c r="Q40618" s="30"/>
    </row>
    <row r="40619" spans="17:17" x14ac:dyDescent="0.25">
      <c r="Q40619" s="30"/>
    </row>
    <row r="40620" spans="17:17" x14ac:dyDescent="0.25">
      <c r="Q40620" s="30"/>
    </row>
    <row r="40621" spans="17:17" x14ac:dyDescent="0.25">
      <c r="Q40621" s="30"/>
    </row>
    <row r="40622" spans="17:17" x14ac:dyDescent="0.25">
      <c r="Q40622" s="30"/>
    </row>
    <row r="40623" spans="17:17" x14ac:dyDescent="0.25">
      <c r="Q40623" s="30"/>
    </row>
    <row r="40624" spans="17:17" x14ac:dyDescent="0.25">
      <c r="Q40624" s="30"/>
    </row>
    <row r="40625" spans="17:17" x14ac:dyDescent="0.25">
      <c r="Q40625" s="30"/>
    </row>
    <row r="40626" spans="17:17" x14ac:dyDescent="0.25">
      <c r="Q40626" s="30"/>
    </row>
    <row r="40627" spans="17:17" x14ac:dyDescent="0.25">
      <c r="Q40627" s="30"/>
    </row>
    <row r="40628" spans="17:17" x14ac:dyDescent="0.25">
      <c r="Q40628" s="30"/>
    </row>
    <row r="40629" spans="17:17" x14ac:dyDescent="0.25">
      <c r="Q40629" s="30"/>
    </row>
    <row r="40630" spans="17:17" x14ac:dyDescent="0.25">
      <c r="Q40630" s="30"/>
    </row>
    <row r="40631" spans="17:17" x14ac:dyDescent="0.25">
      <c r="Q40631" s="30"/>
    </row>
    <row r="40632" spans="17:17" x14ac:dyDescent="0.25">
      <c r="Q40632" s="30"/>
    </row>
    <row r="40633" spans="17:17" x14ac:dyDescent="0.25">
      <c r="Q40633" s="30"/>
    </row>
    <row r="40634" spans="17:17" x14ac:dyDescent="0.25">
      <c r="Q40634" s="30"/>
    </row>
    <row r="40635" spans="17:17" x14ac:dyDescent="0.25">
      <c r="Q40635" s="30"/>
    </row>
    <row r="40636" spans="17:17" x14ac:dyDescent="0.25">
      <c r="Q40636" s="30"/>
    </row>
    <row r="40637" spans="17:17" x14ac:dyDescent="0.25">
      <c r="Q40637" s="30"/>
    </row>
    <row r="40638" spans="17:17" x14ac:dyDescent="0.25">
      <c r="Q40638" s="30"/>
    </row>
    <row r="40639" spans="17:17" x14ac:dyDescent="0.25">
      <c r="Q40639" s="30"/>
    </row>
    <row r="40640" spans="17:17" x14ac:dyDescent="0.25">
      <c r="Q40640" s="30"/>
    </row>
    <row r="40641" spans="17:17" x14ac:dyDescent="0.25">
      <c r="Q40641" s="30"/>
    </row>
    <row r="40642" spans="17:17" x14ac:dyDescent="0.25">
      <c r="Q40642" s="30"/>
    </row>
    <row r="40643" spans="17:17" x14ac:dyDescent="0.25">
      <c r="Q40643" s="30"/>
    </row>
    <row r="40644" spans="17:17" x14ac:dyDescent="0.25">
      <c r="Q40644" s="30"/>
    </row>
    <row r="40645" spans="17:17" x14ac:dyDescent="0.25">
      <c r="Q40645" s="30"/>
    </row>
    <row r="40646" spans="17:17" x14ac:dyDescent="0.25">
      <c r="Q40646" s="30"/>
    </row>
    <row r="40647" spans="17:17" x14ac:dyDescent="0.25">
      <c r="Q40647" s="30"/>
    </row>
    <row r="40648" spans="17:17" x14ac:dyDescent="0.25">
      <c r="Q40648" s="30"/>
    </row>
    <row r="40649" spans="17:17" x14ac:dyDescent="0.25">
      <c r="Q40649" s="30"/>
    </row>
    <row r="40650" spans="17:17" x14ac:dyDescent="0.25">
      <c r="Q40650" s="30"/>
    </row>
    <row r="40651" spans="17:17" x14ac:dyDescent="0.25">
      <c r="Q40651" s="30"/>
    </row>
    <row r="40652" spans="17:17" x14ac:dyDescent="0.25">
      <c r="Q40652" s="30"/>
    </row>
    <row r="40653" spans="17:17" x14ac:dyDescent="0.25">
      <c r="Q40653" s="30"/>
    </row>
    <row r="40654" spans="17:17" x14ac:dyDescent="0.25">
      <c r="Q40654" s="30"/>
    </row>
    <row r="40655" spans="17:17" x14ac:dyDescent="0.25">
      <c r="Q40655" s="30"/>
    </row>
    <row r="40656" spans="17:17" x14ac:dyDescent="0.25">
      <c r="Q40656" s="30"/>
    </row>
    <row r="40657" spans="17:17" x14ac:dyDescent="0.25">
      <c r="Q40657" s="30"/>
    </row>
    <row r="40658" spans="17:17" x14ac:dyDescent="0.25">
      <c r="Q40658" s="30"/>
    </row>
    <row r="40659" spans="17:17" x14ac:dyDescent="0.25">
      <c r="Q40659" s="30"/>
    </row>
    <row r="40660" spans="17:17" x14ac:dyDescent="0.25">
      <c r="Q40660" s="30"/>
    </row>
    <row r="40661" spans="17:17" x14ac:dyDescent="0.25">
      <c r="Q40661" s="30"/>
    </row>
    <row r="40662" spans="17:17" x14ac:dyDescent="0.25">
      <c r="Q40662" s="30"/>
    </row>
    <row r="40663" spans="17:17" x14ac:dyDescent="0.25">
      <c r="Q40663" s="30"/>
    </row>
    <row r="40664" spans="17:17" x14ac:dyDescent="0.25">
      <c r="Q40664" s="30"/>
    </row>
    <row r="40665" spans="17:17" x14ac:dyDescent="0.25">
      <c r="Q40665" s="30"/>
    </row>
    <row r="40666" spans="17:17" x14ac:dyDescent="0.25">
      <c r="Q40666" s="30"/>
    </row>
    <row r="40667" spans="17:17" x14ac:dyDescent="0.25">
      <c r="Q40667" s="30"/>
    </row>
    <row r="40668" spans="17:17" x14ac:dyDescent="0.25">
      <c r="Q40668" s="30"/>
    </row>
    <row r="40669" spans="17:17" x14ac:dyDescent="0.25">
      <c r="Q40669" s="30"/>
    </row>
    <row r="40670" spans="17:17" x14ac:dyDescent="0.25">
      <c r="Q40670" s="30"/>
    </row>
    <row r="40671" spans="17:17" x14ac:dyDescent="0.25">
      <c r="Q40671" s="30"/>
    </row>
    <row r="40672" spans="17:17" x14ac:dyDescent="0.25">
      <c r="Q40672" s="30"/>
    </row>
    <row r="40673" spans="17:17" x14ac:dyDescent="0.25">
      <c r="Q40673" s="30"/>
    </row>
    <row r="40674" spans="17:17" x14ac:dyDescent="0.25">
      <c r="Q40674" s="30"/>
    </row>
    <row r="40675" spans="17:17" x14ac:dyDescent="0.25">
      <c r="Q40675" s="30"/>
    </row>
    <row r="40676" spans="17:17" x14ac:dyDescent="0.25">
      <c r="Q40676" s="30"/>
    </row>
    <row r="40677" spans="17:17" x14ac:dyDescent="0.25">
      <c r="Q40677" s="30"/>
    </row>
    <row r="40678" spans="17:17" x14ac:dyDescent="0.25">
      <c r="Q40678" s="30"/>
    </row>
    <row r="40679" spans="17:17" x14ac:dyDescent="0.25">
      <c r="Q40679" s="30"/>
    </row>
    <row r="40680" spans="17:17" x14ac:dyDescent="0.25">
      <c r="Q40680" s="30"/>
    </row>
    <row r="40681" spans="17:17" x14ac:dyDescent="0.25">
      <c r="Q40681" s="30"/>
    </row>
    <row r="40682" spans="17:17" x14ac:dyDescent="0.25">
      <c r="Q40682" s="30"/>
    </row>
    <row r="40683" spans="17:17" x14ac:dyDescent="0.25">
      <c r="Q40683" s="30"/>
    </row>
    <row r="40684" spans="17:17" x14ac:dyDescent="0.25">
      <c r="Q40684" s="30"/>
    </row>
    <row r="40685" spans="17:17" x14ac:dyDescent="0.25">
      <c r="Q40685" s="30"/>
    </row>
    <row r="40686" spans="17:17" x14ac:dyDescent="0.25">
      <c r="Q40686" s="30"/>
    </row>
    <row r="40687" spans="17:17" x14ac:dyDescent="0.25">
      <c r="Q40687" s="30"/>
    </row>
    <row r="40688" spans="17:17" x14ac:dyDescent="0.25">
      <c r="Q40688" s="30"/>
    </row>
    <row r="40689" spans="17:17" x14ac:dyDescent="0.25">
      <c r="Q40689" s="30"/>
    </row>
    <row r="40690" spans="17:17" x14ac:dyDescent="0.25">
      <c r="Q40690" s="30"/>
    </row>
    <row r="40691" spans="17:17" x14ac:dyDescent="0.25">
      <c r="Q40691" s="30"/>
    </row>
    <row r="40692" spans="17:17" x14ac:dyDescent="0.25">
      <c r="Q40692" s="30"/>
    </row>
    <row r="40693" spans="17:17" x14ac:dyDescent="0.25">
      <c r="Q40693" s="30"/>
    </row>
    <row r="40694" spans="17:17" x14ac:dyDescent="0.25">
      <c r="Q40694" s="30"/>
    </row>
    <row r="40695" spans="17:17" x14ac:dyDescent="0.25">
      <c r="Q40695" s="30"/>
    </row>
    <row r="40696" spans="17:17" x14ac:dyDescent="0.25">
      <c r="Q40696" s="30"/>
    </row>
    <row r="40697" spans="17:17" x14ac:dyDescent="0.25">
      <c r="Q40697" s="30"/>
    </row>
    <row r="40698" spans="17:17" x14ac:dyDescent="0.25">
      <c r="Q40698" s="30"/>
    </row>
    <row r="40699" spans="17:17" x14ac:dyDescent="0.25">
      <c r="Q40699" s="30"/>
    </row>
    <row r="40700" spans="17:17" x14ac:dyDescent="0.25">
      <c r="Q40700" s="30"/>
    </row>
    <row r="40701" spans="17:17" x14ac:dyDescent="0.25">
      <c r="Q40701" s="30"/>
    </row>
    <row r="40702" spans="17:17" x14ac:dyDescent="0.25">
      <c r="Q40702" s="30"/>
    </row>
    <row r="40703" spans="17:17" x14ac:dyDescent="0.25">
      <c r="Q40703" s="30"/>
    </row>
    <row r="40704" spans="17:17" x14ac:dyDescent="0.25">
      <c r="Q40704" s="30"/>
    </row>
    <row r="40705" spans="17:17" x14ac:dyDescent="0.25">
      <c r="Q40705" s="30"/>
    </row>
    <row r="40706" spans="17:17" x14ac:dyDescent="0.25">
      <c r="Q40706" s="30"/>
    </row>
    <row r="40707" spans="17:17" x14ac:dyDescent="0.25">
      <c r="Q40707" s="30"/>
    </row>
    <row r="40708" spans="17:17" x14ac:dyDescent="0.25">
      <c r="Q40708" s="30"/>
    </row>
    <row r="40709" spans="17:17" x14ac:dyDescent="0.25">
      <c r="Q40709" s="30"/>
    </row>
    <row r="40710" spans="17:17" x14ac:dyDescent="0.25">
      <c r="Q40710" s="30"/>
    </row>
    <row r="40711" spans="17:17" x14ac:dyDescent="0.25">
      <c r="Q40711" s="30"/>
    </row>
    <row r="40712" spans="17:17" x14ac:dyDescent="0.25">
      <c r="Q40712" s="30"/>
    </row>
    <row r="40713" spans="17:17" x14ac:dyDescent="0.25">
      <c r="Q40713" s="30"/>
    </row>
    <row r="40714" spans="17:17" x14ac:dyDescent="0.25">
      <c r="Q40714" s="30"/>
    </row>
    <row r="40715" spans="17:17" x14ac:dyDescent="0.25">
      <c r="Q40715" s="30"/>
    </row>
    <row r="40716" spans="17:17" x14ac:dyDescent="0.25">
      <c r="Q40716" s="30"/>
    </row>
    <row r="40717" spans="17:17" x14ac:dyDescent="0.25">
      <c r="Q40717" s="30"/>
    </row>
    <row r="40718" spans="17:17" x14ac:dyDescent="0.25">
      <c r="Q40718" s="30"/>
    </row>
    <row r="40719" spans="17:17" x14ac:dyDescent="0.25">
      <c r="Q40719" s="30"/>
    </row>
    <row r="40720" spans="17:17" x14ac:dyDescent="0.25">
      <c r="Q40720" s="30"/>
    </row>
    <row r="40721" spans="17:17" x14ac:dyDescent="0.25">
      <c r="Q40721" s="30"/>
    </row>
    <row r="40722" spans="17:17" x14ac:dyDescent="0.25">
      <c r="Q40722" s="30"/>
    </row>
    <row r="40723" spans="17:17" x14ac:dyDescent="0.25">
      <c r="Q40723" s="30"/>
    </row>
    <row r="40724" spans="17:17" x14ac:dyDescent="0.25">
      <c r="Q40724" s="30"/>
    </row>
    <row r="40725" spans="17:17" x14ac:dyDescent="0.25">
      <c r="Q40725" s="30"/>
    </row>
    <row r="40726" spans="17:17" x14ac:dyDescent="0.25">
      <c r="Q40726" s="30"/>
    </row>
    <row r="40727" spans="17:17" x14ac:dyDescent="0.25">
      <c r="Q40727" s="30"/>
    </row>
    <row r="40728" spans="17:17" x14ac:dyDescent="0.25">
      <c r="Q40728" s="30"/>
    </row>
    <row r="40729" spans="17:17" x14ac:dyDescent="0.25">
      <c r="Q40729" s="30"/>
    </row>
    <row r="40730" spans="17:17" x14ac:dyDescent="0.25">
      <c r="Q40730" s="30"/>
    </row>
    <row r="40731" spans="17:17" x14ac:dyDescent="0.25">
      <c r="Q40731" s="30"/>
    </row>
    <row r="40732" spans="17:17" x14ac:dyDescent="0.25">
      <c r="Q40732" s="30"/>
    </row>
    <row r="40733" spans="17:17" x14ac:dyDescent="0.25">
      <c r="Q40733" s="30"/>
    </row>
    <row r="40734" spans="17:17" x14ac:dyDescent="0.25">
      <c r="Q40734" s="30"/>
    </row>
    <row r="40735" spans="17:17" x14ac:dyDescent="0.25">
      <c r="Q40735" s="30"/>
    </row>
    <row r="40736" spans="17:17" x14ac:dyDescent="0.25">
      <c r="Q40736" s="30"/>
    </row>
    <row r="40737" spans="17:17" x14ac:dyDescent="0.25">
      <c r="Q40737" s="30"/>
    </row>
    <row r="40738" spans="17:17" x14ac:dyDescent="0.25">
      <c r="Q40738" s="30"/>
    </row>
    <row r="40739" spans="17:17" x14ac:dyDescent="0.25">
      <c r="Q40739" s="30"/>
    </row>
    <row r="40740" spans="17:17" x14ac:dyDescent="0.25">
      <c r="Q40740" s="30"/>
    </row>
    <row r="40741" spans="17:17" x14ac:dyDescent="0.25">
      <c r="Q40741" s="30"/>
    </row>
    <row r="40742" spans="17:17" x14ac:dyDescent="0.25">
      <c r="Q40742" s="30"/>
    </row>
    <row r="40743" spans="17:17" x14ac:dyDescent="0.25">
      <c r="Q40743" s="30"/>
    </row>
    <row r="40744" spans="17:17" x14ac:dyDescent="0.25">
      <c r="Q40744" s="30"/>
    </row>
    <row r="40745" spans="17:17" x14ac:dyDescent="0.25">
      <c r="Q40745" s="30"/>
    </row>
    <row r="40746" spans="17:17" x14ac:dyDescent="0.25">
      <c r="Q40746" s="30"/>
    </row>
    <row r="40747" spans="17:17" x14ac:dyDescent="0.25">
      <c r="Q40747" s="30"/>
    </row>
    <row r="40748" spans="17:17" x14ac:dyDescent="0.25">
      <c r="Q40748" s="30"/>
    </row>
    <row r="40749" spans="17:17" x14ac:dyDescent="0.25">
      <c r="Q40749" s="30"/>
    </row>
    <row r="40750" spans="17:17" x14ac:dyDescent="0.25">
      <c r="Q40750" s="30"/>
    </row>
    <row r="40751" spans="17:17" x14ac:dyDescent="0.25">
      <c r="Q40751" s="30"/>
    </row>
    <row r="40752" spans="17:17" x14ac:dyDescent="0.25">
      <c r="Q40752" s="30"/>
    </row>
    <row r="40753" spans="17:17" x14ac:dyDescent="0.25">
      <c r="Q40753" s="30"/>
    </row>
    <row r="40754" spans="17:17" x14ac:dyDescent="0.25">
      <c r="Q40754" s="30"/>
    </row>
    <row r="40755" spans="17:17" x14ac:dyDescent="0.25">
      <c r="Q40755" s="30"/>
    </row>
    <row r="40756" spans="17:17" x14ac:dyDescent="0.25">
      <c r="Q40756" s="30"/>
    </row>
    <row r="40757" spans="17:17" x14ac:dyDescent="0.25">
      <c r="Q40757" s="30"/>
    </row>
    <row r="40758" spans="17:17" x14ac:dyDescent="0.25">
      <c r="Q40758" s="30"/>
    </row>
    <row r="40759" spans="17:17" x14ac:dyDescent="0.25">
      <c r="Q40759" s="30"/>
    </row>
    <row r="40760" spans="17:17" x14ac:dyDescent="0.25">
      <c r="Q40760" s="30"/>
    </row>
    <row r="40761" spans="17:17" x14ac:dyDescent="0.25">
      <c r="Q40761" s="30"/>
    </row>
    <row r="40762" spans="17:17" x14ac:dyDescent="0.25">
      <c r="Q40762" s="30"/>
    </row>
    <row r="40763" spans="17:17" x14ac:dyDescent="0.25">
      <c r="Q40763" s="30"/>
    </row>
    <row r="40764" spans="17:17" x14ac:dyDescent="0.25">
      <c r="Q40764" s="30"/>
    </row>
    <row r="40765" spans="17:17" x14ac:dyDescent="0.25">
      <c r="Q40765" s="30"/>
    </row>
    <row r="40766" spans="17:17" x14ac:dyDescent="0.25">
      <c r="Q40766" s="30"/>
    </row>
    <row r="40767" spans="17:17" x14ac:dyDescent="0.25">
      <c r="Q40767" s="30"/>
    </row>
    <row r="40768" spans="17:17" x14ac:dyDescent="0.25">
      <c r="Q40768" s="30"/>
    </row>
    <row r="40769" spans="17:17" x14ac:dyDescent="0.25">
      <c r="Q40769" s="30"/>
    </row>
    <row r="40770" spans="17:17" x14ac:dyDescent="0.25">
      <c r="Q40770" s="30"/>
    </row>
    <row r="40771" spans="17:17" x14ac:dyDescent="0.25">
      <c r="Q40771" s="30"/>
    </row>
    <row r="40772" spans="17:17" x14ac:dyDescent="0.25">
      <c r="Q40772" s="30"/>
    </row>
    <row r="40773" spans="17:17" x14ac:dyDescent="0.25">
      <c r="Q40773" s="30"/>
    </row>
    <row r="40774" spans="17:17" x14ac:dyDescent="0.25">
      <c r="Q40774" s="30"/>
    </row>
    <row r="40775" spans="17:17" x14ac:dyDescent="0.25">
      <c r="Q40775" s="30"/>
    </row>
    <row r="40776" spans="17:17" x14ac:dyDescent="0.25">
      <c r="Q40776" s="30"/>
    </row>
    <row r="40777" spans="17:17" x14ac:dyDescent="0.25">
      <c r="Q40777" s="30"/>
    </row>
    <row r="40778" spans="17:17" x14ac:dyDescent="0.25">
      <c r="Q40778" s="30"/>
    </row>
    <row r="40779" spans="17:17" x14ac:dyDescent="0.25">
      <c r="Q40779" s="30"/>
    </row>
    <row r="40780" spans="17:17" x14ac:dyDescent="0.25">
      <c r="Q40780" s="30"/>
    </row>
    <row r="40781" spans="17:17" x14ac:dyDescent="0.25">
      <c r="Q40781" s="30"/>
    </row>
    <row r="40782" spans="17:17" x14ac:dyDescent="0.25">
      <c r="Q40782" s="30"/>
    </row>
    <row r="40783" spans="17:17" x14ac:dyDescent="0.25">
      <c r="Q40783" s="30"/>
    </row>
    <row r="40784" spans="17:17" x14ac:dyDescent="0.25">
      <c r="Q40784" s="30"/>
    </row>
    <row r="40785" spans="17:17" x14ac:dyDescent="0.25">
      <c r="Q40785" s="30"/>
    </row>
    <row r="40786" spans="17:17" x14ac:dyDescent="0.25">
      <c r="Q40786" s="30"/>
    </row>
    <row r="40787" spans="17:17" x14ac:dyDescent="0.25">
      <c r="Q40787" s="30"/>
    </row>
    <row r="40788" spans="17:17" x14ac:dyDescent="0.25">
      <c r="Q40788" s="30"/>
    </row>
    <row r="40789" spans="17:17" x14ac:dyDescent="0.25">
      <c r="Q40789" s="30"/>
    </row>
    <row r="40790" spans="17:17" x14ac:dyDescent="0.25">
      <c r="Q40790" s="30"/>
    </row>
    <row r="40791" spans="17:17" x14ac:dyDescent="0.25">
      <c r="Q40791" s="30"/>
    </row>
    <row r="40792" spans="17:17" x14ac:dyDescent="0.25">
      <c r="Q40792" s="30"/>
    </row>
    <row r="40793" spans="17:17" x14ac:dyDescent="0.25">
      <c r="Q40793" s="30"/>
    </row>
    <row r="40794" spans="17:17" x14ac:dyDescent="0.25">
      <c r="Q40794" s="30"/>
    </row>
    <row r="40795" spans="17:17" x14ac:dyDescent="0.25">
      <c r="Q40795" s="30"/>
    </row>
    <row r="40796" spans="17:17" x14ac:dyDescent="0.25">
      <c r="Q40796" s="30"/>
    </row>
    <row r="40797" spans="17:17" x14ac:dyDescent="0.25">
      <c r="Q40797" s="30"/>
    </row>
    <row r="40798" spans="17:17" x14ac:dyDescent="0.25">
      <c r="Q40798" s="30"/>
    </row>
    <row r="40799" spans="17:17" x14ac:dyDescent="0.25">
      <c r="Q40799" s="30"/>
    </row>
    <row r="40800" spans="17:17" x14ac:dyDescent="0.25">
      <c r="Q40800" s="30"/>
    </row>
    <row r="40801" spans="17:17" x14ac:dyDescent="0.25">
      <c r="Q40801" s="30"/>
    </row>
    <row r="40802" spans="17:17" x14ac:dyDescent="0.25">
      <c r="Q40802" s="30"/>
    </row>
    <row r="40803" spans="17:17" x14ac:dyDescent="0.25">
      <c r="Q40803" s="30"/>
    </row>
    <row r="40804" spans="17:17" x14ac:dyDescent="0.25">
      <c r="Q40804" s="30"/>
    </row>
    <row r="40805" spans="17:17" x14ac:dyDescent="0.25">
      <c r="Q40805" s="30"/>
    </row>
    <row r="40806" spans="17:17" x14ac:dyDescent="0.25">
      <c r="Q40806" s="30"/>
    </row>
    <row r="40807" spans="17:17" x14ac:dyDescent="0.25">
      <c r="Q40807" s="30"/>
    </row>
    <row r="40808" spans="17:17" x14ac:dyDescent="0.25">
      <c r="Q40808" s="30"/>
    </row>
    <row r="40809" spans="17:17" x14ac:dyDescent="0.25">
      <c r="Q40809" s="30"/>
    </row>
    <row r="40810" spans="17:17" x14ac:dyDescent="0.25">
      <c r="Q40810" s="30"/>
    </row>
    <row r="40811" spans="17:17" x14ac:dyDescent="0.25">
      <c r="Q40811" s="30"/>
    </row>
    <row r="40812" spans="17:17" x14ac:dyDescent="0.25">
      <c r="Q40812" s="30"/>
    </row>
    <row r="40813" spans="17:17" x14ac:dyDescent="0.25">
      <c r="Q40813" s="30"/>
    </row>
    <row r="40814" spans="17:17" x14ac:dyDescent="0.25">
      <c r="Q40814" s="30"/>
    </row>
    <row r="40815" spans="17:17" x14ac:dyDescent="0.25">
      <c r="Q40815" s="30"/>
    </row>
    <row r="40816" spans="17:17" x14ac:dyDescent="0.25">
      <c r="Q40816" s="30"/>
    </row>
    <row r="40817" spans="17:17" x14ac:dyDescent="0.25">
      <c r="Q40817" s="30"/>
    </row>
    <row r="40818" spans="17:17" x14ac:dyDescent="0.25">
      <c r="Q40818" s="30"/>
    </row>
    <row r="40819" spans="17:17" x14ac:dyDescent="0.25">
      <c r="Q40819" s="30"/>
    </row>
    <row r="40820" spans="17:17" x14ac:dyDescent="0.25">
      <c r="Q40820" s="30"/>
    </row>
    <row r="40821" spans="17:17" x14ac:dyDescent="0.25">
      <c r="Q40821" s="30"/>
    </row>
    <row r="40822" spans="17:17" x14ac:dyDescent="0.25">
      <c r="Q40822" s="30"/>
    </row>
    <row r="40823" spans="17:17" x14ac:dyDescent="0.25">
      <c r="Q40823" s="30"/>
    </row>
    <row r="40824" spans="17:17" x14ac:dyDescent="0.25">
      <c r="Q40824" s="30"/>
    </row>
    <row r="40825" spans="17:17" x14ac:dyDescent="0.25">
      <c r="Q40825" s="30"/>
    </row>
    <row r="40826" spans="17:17" x14ac:dyDescent="0.25">
      <c r="Q40826" s="30"/>
    </row>
    <row r="40827" spans="17:17" x14ac:dyDescent="0.25">
      <c r="Q40827" s="30"/>
    </row>
    <row r="40828" spans="17:17" x14ac:dyDescent="0.25">
      <c r="Q40828" s="30"/>
    </row>
    <row r="40829" spans="17:17" x14ac:dyDescent="0.25">
      <c r="Q40829" s="30"/>
    </row>
    <row r="40830" spans="17:17" x14ac:dyDescent="0.25">
      <c r="Q40830" s="30"/>
    </row>
    <row r="40831" spans="17:17" x14ac:dyDescent="0.25">
      <c r="Q40831" s="30"/>
    </row>
    <row r="40832" spans="17:17" x14ac:dyDescent="0.25">
      <c r="Q40832" s="30"/>
    </row>
    <row r="40833" spans="17:17" x14ac:dyDescent="0.25">
      <c r="Q40833" s="30"/>
    </row>
    <row r="40834" spans="17:17" x14ac:dyDescent="0.25">
      <c r="Q40834" s="30"/>
    </row>
    <row r="40835" spans="17:17" x14ac:dyDescent="0.25">
      <c r="Q40835" s="30"/>
    </row>
    <row r="40836" spans="17:17" x14ac:dyDescent="0.25">
      <c r="Q40836" s="30"/>
    </row>
    <row r="40837" spans="17:17" x14ac:dyDescent="0.25">
      <c r="Q40837" s="30"/>
    </row>
    <row r="40838" spans="17:17" x14ac:dyDescent="0.25">
      <c r="Q40838" s="30"/>
    </row>
    <row r="40839" spans="17:17" x14ac:dyDescent="0.25">
      <c r="Q40839" s="30"/>
    </row>
    <row r="40840" spans="17:17" x14ac:dyDescent="0.25">
      <c r="Q40840" s="30"/>
    </row>
    <row r="40841" spans="17:17" x14ac:dyDescent="0.25">
      <c r="Q40841" s="30"/>
    </row>
    <row r="40842" spans="17:17" x14ac:dyDescent="0.25">
      <c r="Q40842" s="30"/>
    </row>
    <row r="40843" spans="17:17" x14ac:dyDescent="0.25">
      <c r="Q40843" s="30"/>
    </row>
    <row r="40844" spans="17:17" x14ac:dyDescent="0.25">
      <c r="Q40844" s="30"/>
    </row>
    <row r="40845" spans="17:17" x14ac:dyDescent="0.25">
      <c r="Q40845" s="30"/>
    </row>
    <row r="40846" spans="17:17" x14ac:dyDescent="0.25">
      <c r="Q40846" s="30"/>
    </row>
    <row r="40847" spans="17:17" x14ac:dyDescent="0.25">
      <c r="Q40847" s="30"/>
    </row>
    <row r="40848" spans="17:17" x14ac:dyDescent="0.25">
      <c r="Q40848" s="30"/>
    </row>
    <row r="40849" spans="17:17" x14ac:dyDescent="0.25">
      <c r="Q40849" s="30"/>
    </row>
    <row r="40850" spans="17:17" x14ac:dyDescent="0.25">
      <c r="Q40850" s="30"/>
    </row>
    <row r="40851" spans="17:17" x14ac:dyDescent="0.25">
      <c r="Q40851" s="30"/>
    </row>
    <row r="40852" spans="17:17" x14ac:dyDescent="0.25">
      <c r="Q40852" s="30"/>
    </row>
    <row r="40853" spans="17:17" x14ac:dyDescent="0.25">
      <c r="Q40853" s="30"/>
    </row>
    <row r="40854" spans="17:17" x14ac:dyDescent="0.25">
      <c r="Q40854" s="30"/>
    </row>
    <row r="40855" spans="17:17" x14ac:dyDescent="0.25">
      <c r="Q40855" s="30"/>
    </row>
    <row r="40856" spans="17:17" x14ac:dyDescent="0.25">
      <c r="Q40856" s="30"/>
    </row>
    <row r="40857" spans="17:17" x14ac:dyDescent="0.25">
      <c r="Q40857" s="30"/>
    </row>
    <row r="40858" spans="17:17" x14ac:dyDescent="0.25">
      <c r="Q40858" s="30"/>
    </row>
    <row r="40859" spans="17:17" x14ac:dyDescent="0.25">
      <c r="Q40859" s="30"/>
    </row>
    <row r="40860" spans="17:17" x14ac:dyDescent="0.25">
      <c r="Q40860" s="30"/>
    </row>
    <row r="40861" spans="17:17" x14ac:dyDescent="0.25">
      <c r="Q40861" s="30"/>
    </row>
    <row r="40862" spans="17:17" x14ac:dyDescent="0.25">
      <c r="Q40862" s="30"/>
    </row>
    <row r="40863" spans="17:17" x14ac:dyDescent="0.25">
      <c r="Q40863" s="30"/>
    </row>
    <row r="40864" spans="17:17" x14ac:dyDescent="0.25">
      <c r="Q40864" s="30"/>
    </row>
    <row r="40865" spans="17:17" x14ac:dyDescent="0.25">
      <c r="Q40865" s="30"/>
    </row>
    <row r="40866" spans="17:17" x14ac:dyDescent="0.25">
      <c r="Q40866" s="30"/>
    </row>
    <row r="40867" spans="17:17" x14ac:dyDescent="0.25">
      <c r="Q40867" s="30"/>
    </row>
    <row r="40868" spans="17:17" x14ac:dyDescent="0.25">
      <c r="Q40868" s="30"/>
    </row>
    <row r="40869" spans="17:17" x14ac:dyDescent="0.25">
      <c r="Q40869" s="30"/>
    </row>
    <row r="40870" spans="17:17" x14ac:dyDescent="0.25">
      <c r="Q40870" s="30"/>
    </row>
    <row r="40871" spans="17:17" x14ac:dyDescent="0.25">
      <c r="Q40871" s="30"/>
    </row>
    <row r="40872" spans="17:17" x14ac:dyDescent="0.25">
      <c r="Q40872" s="30"/>
    </row>
    <row r="40873" spans="17:17" x14ac:dyDescent="0.25">
      <c r="Q40873" s="30"/>
    </row>
    <row r="40874" spans="17:17" x14ac:dyDescent="0.25">
      <c r="Q40874" s="30"/>
    </row>
    <row r="40875" spans="17:17" x14ac:dyDescent="0.25">
      <c r="Q40875" s="30"/>
    </row>
    <row r="40876" spans="17:17" x14ac:dyDescent="0.25">
      <c r="Q40876" s="30"/>
    </row>
    <row r="40877" spans="17:17" x14ac:dyDescent="0.25">
      <c r="Q40877" s="30"/>
    </row>
    <row r="40878" spans="17:17" x14ac:dyDescent="0.25">
      <c r="Q40878" s="30"/>
    </row>
    <row r="40879" spans="17:17" x14ac:dyDescent="0.25">
      <c r="Q40879" s="30"/>
    </row>
    <row r="40880" spans="17:17" x14ac:dyDescent="0.25">
      <c r="Q40880" s="30"/>
    </row>
    <row r="40881" spans="17:17" x14ac:dyDescent="0.25">
      <c r="Q40881" s="30"/>
    </row>
    <row r="40882" spans="17:17" x14ac:dyDescent="0.25">
      <c r="Q40882" s="30"/>
    </row>
    <row r="40883" spans="17:17" x14ac:dyDescent="0.25">
      <c r="Q40883" s="30"/>
    </row>
    <row r="40884" spans="17:17" x14ac:dyDescent="0.25">
      <c r="Q40884" s="30"/>
    </row>
    <row r="40885" spans="17:17" x14ac:dyDescent="0.25">
      <c r="Q40885" s="30"/>
    </row>
    <row r="40886" spans="17:17" x14ac:dyDescent="0.25">
      <c r="Q40886" s="30"/>
    </row>
    <row r="40887" spans="17:17" x14ac:dyDescent="0.25">
      <c r="Q40887" s="30"/>
    </row>
    <row r="40888" spans="17:17" x14ac:dyDescent="0.25">
      <c r="Q40888" s="30"/>
    </row>
    <row r="40889" spans="17:17" x14ac:dyDescent="0.25">
      <c r="Q40889" s="30"/>
    </row>
    <row r="40890" spans="17:17" x14ac:dyDescent="0.25">
      <c r="Q40890" s="30"/>
    </row>
    <row r="40891" spans="17:17" x14ac:dyDescent="0.25">
      <c r="Q40891" s="30"/>
    </row>
    <row r="40892" spans="17:17" x14ac:dyDescent="0.25">
      <c r="Q40892" s="30"/>
    </row>
    <row r="40893" spans="17:17" x14ac:dyDescent="0.25">
      <c r="Q40893" s="30"/>
    </row>
    <row r="40894" spans="17:17" x14ac:dyDescent="0.25">
      <c r="Q40894" s="30"/>
    </row>
    <row r="40895" spans="17:17" x14ac:dyDescent="0.25">
      <c r="Q40895" s="30"/>
    </row>
    <row r="40896" spans="17:17" x14ac:dyDescent="0.25">
      <c r="Q40896" s="30"/>
    </row>
    <row r="40897" spans="17:17" x14ac:dyDescent="0.25">
      <c r="Q40897" s="30"/>
    </row>
    <row r="40898" spans="17:17" x14ac:dyDescent="0.25">
      <c r="Q40898" s="30"/>
    </row>
    <row r="40899" spans="17:17" x14ac:dyDescent="0.25">
      <c r="Q40899" s="30"/>
    </row>
    <row r="40900" spans="17:17" x14ac:dyDescent="0.25">
      <c r="Q40900" s="30"/>
    </row>
    <row r="40901" spans="17:17" x14ac:dyDescent="0.25">
      <c r="Q40901" s="30"/>
    </row>
    <row r="40902" spans="17:17" x14ac:dyDescent="0.25">
      <c r="Q40902" s="30"/>
    </row>
    <row r="40903" spans="17:17" x14ac:dyDescent="0.25">
      <c r="Q40903" s="30"/>
    </row>
    <row r="40904" spans="17:17" x14ac:dyDescent="0.25">
      <c r="Q40904" s="30"/>
    </row>
    <row r="40905" spans="17:17" x14ac:dyDescent="0.25">
      <c r="Q40905" s="30"/>
    </row>
    <row r="40906" spans="17:17" x14ac:dyDescent="0.25">
      <c r="Q40906" s="30"/>
    </row>
    <row r="40907" spans="17:17" x14ac:dyDescent="0.25">
      <c r="Q40907" s="30"/>
    </row>
    <row r="40908" spans="17:17" x14ac:dyDescent="0.25">
      <c r="Q40908" s="30"/>
    </row>
    <row r="40909" spans="17:17" x14ac:dyDescent="0.25">
      <c r="Q40909" s="30"/>
    </row>
    <row r="40910" spans="17:17" x14ac:dyDescent="0.25">
      <c r="Q40910" s="30"/>
    </row>
    <row r="40911" spans="17:17" x14ac:dyDescent="0.25">
      <c r="Q40911" s="30"/>
    </row>
    <row r="40912" spans="17:17" x14ac:dyDescent="0.25">
      <c r="Q40912" s="30"/>
    </row>
    <row r="40913" spans="17:17" x14ac:dyDescent="0.25">
      <c r="Q40913" s="30"/>
    </row>
    <row r="40914" spans="17:17" x14ac:dyDescent="0.25">
      <c r="Q40914" s="30"/>
    </row>
    <row r="40915" spans="17:17" x14ac:dyDescent="0.25">
      <c r="Q40915" s="30"/>
    </row>
    <row r="40916" spans="17:17" x14ac:dyDescent="0.25">
      <c r="Q40916" s="30"/>
    </row>
    <row r="40917" spans="17:17" x14ac:dyDescent="0.25">
      <c r="Q40917" s="30"/>
    </row>
    <row r="40918" spans="17:17" x14ac:dyDescent="0.25">
      <c r="Q40918" s="30"/>
    </row>
    <row r="40919" spans="17:17" x14ac:dyDescent="0.25">
      <c r="Q40919" s="30"/>
    </row>
    <row r="40920" spans="17:17" x14ac:dyDescent="0.25">
      <c r="Q40920" s="30"/>
    </row>
    <row r="40921" spans="17:17" x14ac:dyDescent="0.25">
      <c r="Q40921" s="30"/>
    </row>
    <row r="40922" spans="17:17" x14ac:dyDescent="0.25">
      <c r="Q40922" s="30"/>
    </row>
    <row r="40923" spans="17:17" x14ac:dyDescent="0.25">
      <c r="Q40923" s="30"/>
    </row>
    <row r="40924" spans="17:17" x14ac:dyDescent="0.25">
      <c r="Q40924" s="30"/>
    </row>
    <row r="40925" spans="17:17" x14ac:dyDescent="0.25">
      <c r="Q40925" s="30"/>
    </row>
    <row r="40926" spans="17:17" x14ac:dyDescent="0.25">
      <c r="Q40926" s="30"/>
    </row>
    <row r="40927" spans="17:17" x14ac:dyDescent="0.25">
      <c r="Q40927" s="30"/>
    </row>
    <row r="40928" spans="17:17" x14ac:dyDescent="0.25">
      <c r="Q40928" s="30"/>
    </row>
    <row r="40929" spans="17:17" x14ac:dyDescent="0.25">
      <c r="Q40929" s="30"/>
    </row>
    <row r="40930" spans="17:17" x14ac:dyDescent="0.25">
      <c r="Q40930" s="30"/>
    </row>
    <row r="40931" spans="17:17" x14ac:dyDescent="0.25">
      <c r="Q40931" s="30"/>
    </row>
    <row r="40932" spans="17:17" x14ac:dyDescent="0.25">
      <c r="Q40932" s="30"/>
    </row>
    <row r="40933" spans="17:17" x14ac:dyDescent="0.25">
      <c r="Q40933" s="30"/>
    </row>
    <row r="40934" spans="17:17" x14ac:dyDescent="0.25">
      <c r="Q40934" s="30"/>
    </row>
    <row r="40935" spans="17:17" x14ac:dyDescent="0.25">
      <c r="Q40935" s="30"/>
    </row>
    <row r="40936" spans="17:17" x14ac:dyDescent="0.25">
      <c r="Q40936" s="30"/>
    </row>
    <row r="40937" spans="17:17" x14ac:dyDescent="0.25">
      <c r="Q40937" s="30"/>
    </row>
    <row r="40938" spans="17:17" x14ac:dyDescent="0.25">
      <c r="Q40938" s="30"/>
    </row>
    <row r="40939" spans="17:17" x14ac:dyDescent="0.25">
      <c r="Q40939" s="30"/>
    </row>
    <row r="40940" spans="17:17" x14ac:dyDescent="0.25">
      <c r="Q40940" s="30"/>
    </row>
    <row r="40941" spans="17:17" x14ac:dyDescent="0.25">
      <c r="Q40941" s="30"/>
    </row>
    <row r="40942" spans="17:17" x14ac:dyDescent="0.25">
      <c r="Q40942" s="30"/>
    </row>
    <row r="40943" spans="17:17" x14ac:dyDescent="0.25">
      <c r="Q40943" s="30"/>
    </row>
    <row r="40944" spans="17:17" x14ac:dyDescent="0.25">
      <c r="Q40944" s="30"/>
    </row>
    <row r="40945" spans="17:17" x14ac:dyDescent="0.25">
      <c r="Q40945" s="30"/>
    </row>
    <row r="40946" spans="17:17" x14ac:dyDescent="0.25">
      <c r="Q40946" s="30"/>
    </row>
    <row r="40947" spans="17:17" x14ac:dyDescent="0.25">
      <c r="Q40947" s="30"/>
    </row>
    <row r="40948" spans="17:17" x14ac:dyDescent="0.25">
      <c r="Q40948" s="30"/>
    </row>
    <row r="40949" spans="17:17" x14ac:dyDescent="0.25">
      <c r="Q40949" s="30"/>
    </row>
    <row r="40950" spans="17:17" x14ac:dyDescent="0.25">
      <c r="Q40950" s="30"/>
    </row>
    <row r="40951" spans="17:17" x14ac:dyDescent="0.25">
      <c r="Q40951" s="30"/>
    </row>
    <row r="40952" spans="17:17" x14ac:dyDescent="0.25">
      <c r="Q40952" s="30"/>
    </row>
    <row r="40953" spans="17:17" x14ac:dyDescent="0.25">
      <c r="Q40953" s="30"/>
    </row>
    <row r="40954" spans="17:17" x14ac:dyDescent="0.25">
      <c r="Q40954" s="30"/>
    </row>
    <row r="40955" spans="17:17" x14ac:dyDescent="0.25">
      <c r="Q40955" s="30"/>
    </row>
    <row r="40956" spans="17:17" x14ac:dyDescent="0.25">
      <c r="Q40956" s="30"/>
    </row>
    <row r="40957" spans="17:17" x14ac:dyDescent="0.25">
      <c r="Q40957" s="30"/>
    </row>
    <row r="40958" spans="17:17" x14ac:dyDescent="0.25">
      <c r="Q40958" s="30"/>
    </row>
    <row r="40959" spans="17:17" x14ac:dyDescent="0.25">
      <c r="Q40959" s="30"/>
    </row>
    <row r="40960" spans="17:17" x14ac:dyDescent="0.25">
      <c r="Q40960" s="30"/>
    </row>
    <row r="40961" spans="17:17" x14ac:dyDescent="0.25">
      <c r="Q40961" s="30"/>
    </row>
    <row r="40962" spans="17:17" x14ac:dyDescent="0.25">
      <c r="Q40962" s="30"/>
    </row>
    <row r="40963" spans="17:17" x14ac:dyDescent="0.25">
      <c r="Q40963" s="30"/>
    </row>
    <row r="40964" spans="17:17" x14ac:dyDescent="0.25">
      <c r="Q40964" s="30"/>
    </row>
    <row r="40965" spans="17:17" x14ac:dyDescent="0.25">
      <c r="Q40965" s="30"/>
    </row>
    <row r="40966" spans="17:17" x14ac:dyDescent="0.25">
      <c r="Q40966" s="30"/>
    </row>
    <row r="40967" spans="17:17" x14ac:dyDescent="0.25">
      <c r="Q40967" s="30"/>
    </row>
    <row r="40968" spans="17:17" x14ac:dyDescent="0.25">
      <c r="Q40968" s="30"/>
    </row>
    <row r="40969" spans="17:17" x14ac:dyDescent="0.25">
      <c r="Q40969" s="30"/>
    </row>
    <row r="40970" spans="17:17" x14ac:dyDescent="0.25">
      <c r="Q40970" s="30"/>
    </row>
    <row r="40971" spans="17:17" x14ac:dyDescent="0.25">
      <c r="Q40971" s="30"/>
    </row>
    <row r="40972" spans="17:17" x14ac:dyDescent="0.25">
      <c r="Q40972" s="30"/>
    </row>
    <row r="40973" spans="17:17" x14ac:dyDescent="0.25">
      <c r="Q40973" s="30"/>
    </row>
    <row r="40974" spans="17:17" x14ac:dyDescent="0.25">
      <c r="Q40974" s="30"/>
    </row>
    <row r="40975" spans="17:17" x14ac:dyDescent="0.25">
      <c r="Q40975" s="30"/>
    </row>
    <row r="40976" spans="17:17" x14ac:dyDescent="0.25">
      <c r="Q40976" s="30"/>
    </row>
    <row r="40977" spans="17:17" x14ac:dyDescent="0.25">
      <c r="Q40977" s="30"/>
    </row>
    <row r="40978" spans="17:17" x14ac:dyDescent="0.25">
      <c r="Q40978" s="30"/>
    </row>
    <row r="40979" spans="17:17" x14ac:dyDescent="0.25">
      <c r="Q40979" s="30"/>
    </row>
    <row r="40980" spans="17:17" x14ac:dyDescent="0.25">
      <c r="Q40980" s="30"/>
    </row>
    <row r="40981" spans="17:17" x14ac:dyDescent="0.25">
      <c r="Q40981" s="30"/>
    </row>
    <row r="40982" spans="17:17" x14ac:dyDescent="0.25">
      <c r="Q40982" s="30"/>
    </row>
    <row r="40983" spans="17:17" x14ac:dyDescent="0.25">
      <c r="Q40983" s="30"/>
    </row>
    <row r="40984" spans="17:17" x14ac:dyDescent="0.25">
      <c r="Q40984" s="30"/>
    </row>
    <row r="40985" spans="17:17" x14ac:dyDescent="0.25">
      <c r="Q40985" s="30"/>
    </row>
    <row r="40986" spans="17:17" x14ac:dyDescent="0.25">
      <c r="Q40986" s="30"/>
    </row>
    <row r="40987" spans="17:17" x14ac:dyDescent="0.25">
      <c r="Q40987" s="30"/>
    </row>
    <row r="40988" spans="17:17" x14ac:dyDescent="0.25">
      <c r="Q40988" s="30"/>
    </row>
    <row r="40989" spans="17:17" x14ac:dyDescent="0.25">
      <c r="Q40989" s="30"/>
    </row>
    <row r="40990" spans="17:17" x14ac:dyDescent="0.25">
      <c r="Q40990" s="30"/>
    </row>
    <row r="40991" spans="17:17" x14ac:dyDescent="0.25">
      <c r="Q40991" s="30"/>
    </row>
    <row r="40992" spans="17:17" x14ac:dyDescent="0.25">
      <c r="Q40992" s="30"/>
    </row>
    <row r="40993" spans="17:17" x14ac:dyDescent="0.25">
      <c r="Q40993" s="30"/>
    </row>
    <row r="40994" spans="17:17" x14ac:dyDescent="0.25">
      <c r="Q40994" s="30"/>
    </row>
    <row r="40995" spans="17:17" x14ac:dyDescent="0.25">
      <c r="Q40995" s="30"/>
    </row>
    <row r="40996" spans="17:17" x14ac:dyDescent="0.25">
      <c r="Q40996" s="30"/>
    </row>
    <row r="40997" spans="17:17" x14ac:dyDescent="0.25">
      <c r="Q40997" s="30"/>
    </row>
    <row r="40998" spans="17:17" x14ac:dyDescent="0.25">
      <c r="Q40998" s="30"/>
    </row>
    <row r="40999" spans="17:17" x14ac:dyDescent="0.25">
      <c r="Q40999" s="30"/>
    </row>
    <row r="41000" spans="17:17" x14ac:dyDescent="0.25">
      <c r="Q41000" s="30"/>
    </row>
    <row r="41001" spans="17:17" x14ac:dyDescent="0.25">
      <c r="Q41001" s="30"/>
    </row>
    <row r="41002" spans="17:17" x14ac:dyDescent="0.25">
      <c r="Q41002" s="30"/>
    </row>
    <row r="41003" spans="17:17" x14ac:dyDescent="0.25">
      <c r="Q41003" s="30"/>
    </row>
    <row r="41004" spans="17:17" x14ac:dyDescent="0.25">
      <c r="Q41004" s="30"/>
    </row>
    <row r="41005" spans="17:17" x14ac:dyDescent="0.25">
      <c r="Q41005" s="30"/>
    </row>
    <row r="41006" spans="17:17" x14ac:dyDescent="0.25">
      <c r="Q41006" s="30"/>
    </row>
    <row r="41007" spans="17:17" x14ac:dyDescent="0.25">
      <c r="Q41007" s="30"/>
    </row>
    <row r="41008" spans="17:17" x14ac:dyDescent="0.25">
      <c r="Q41008" s="30"/>
    </row>
    <row r="41009" spans="17:17" x14ac:dyDescent="0.25">
      <c r="Q41009" s="30"/>
    </row>
    <row r="41010" spans="17:17" x14ac:dyDescent="0.25">
      <c r="Q41010" s="30"/>
    </row>
    <row r="41011" spans="17:17" x14ac:dyDescent="0.25">
      <c r="Q41011" s="30"/>
    </row>
    <row r="41012" spans="17:17" x14ac:dyDescent="0.25">
      <c r="Q41012" s="30"/>
    </row>
    <row r="41013" spans="17:17" x14ac:dyDescent="0.25">
      <c r="Q41013" s="30"/>
    </row>
    <row r="41014" spans="17:17" x14ac:dyDescent="0.25">
      <c r="Q41014" s="30"/>
    </row>
    <row r="41015" spans="17:17" x14ac:dyDescent="0.25">
      <c r="Q41015" s="30"/>
    </row>
    <row r="41016" spans="17:17" x14ac:dyDescent="0.25">
      <c r="Q41016" s="30"/>
    </row>
    <row r="41017" spans="17:17" x14ac:dyDescent="0.25">
      <c r="Q41017" s="30"/>
    </row>
    <row r="41018" spans="17:17" x14ac:dyDescent="0.25">
      <c r="Q41018" s="30"/>
    </row>
    <row r="41019" spans="17:17" x14ac:dyDescent="0.25">
      <c r="Q41019" s="30"/>
    </row>
    <row r="41020" spans="17:17" x14ac:dyDescent="0.25">
      <c r="Q41020" s="30"/>
    </row>
    <row r="41021" spans="17:17" x14ac:dyDescent="0.25">
      <c r="Q41021" s="30"/>
    </row>
    <row r="41022" spans="17:17" x14ac:dyDescent="0.25">
      <c r="Q41022" s="30"/>
    </row>
    <row r="41023" spans="17:17" x14ac:dyDescent="0.25">
      <c r="Q41023" s="30"/>
    </row>
    <row r="41024" spans="17:17" x14ac:dyDescent="0.25">
      <c r="Q41024" s="30"/>
    </row>
    <row r="41025" spans="17:17" x14ac:dyDescent="0.25">
      <c r="Q41025" s="30"/>
    </row>
    <row r="41026" spans="17:17" x14ac:dyDescent="0.25">
      <c r="Q41026" s="30"/>
    </row>
    <row r="41027" spans="17:17" x14ac:dyDescent="0.25">
      <c r="Q41027" s="30"/>
    </row>
    <row r="41028" spans="17:17" x14ac:dyDescent="0.25">
      <c r="Q41028" s="30"/>
    </row>
    <row r="41029" spans="17:17" x14ac:dyDescent="0.25">
      <c r="Q41029" s="30"/>
    </row>
    <row r="41030" spans="17:17" x14ac:dyDescent="0.25">
      <c r="Q41030" s="30"/>
    </row>
    <row r="41031" spans="17:17" x14ac:dyDescent="0.25">
      <c r="Q41031" s="30"/>
    </row>
    <row r="41032" spans="17:17" x14ac:dyDescent="0.25">
      <c r="Q41032" s="30"/>
    </row>
    <row r="41033" spans="17:17" x14ac:dyDescent="0.25">
      <c r="Q41033" s="30"/>
    </row>
    <row r="41034" spans="17:17" x14ac:dyDescent="0.25">
      <c r="Q41034" s="30"/>
    </row>
    <row r="41035" spans="17:17" x14ac:dyDescent="0.25">
      <c r="Q41035" s="30"/>
    </row>
    <row r="41036" spans="17:17" x14ac:dyDescent="0.25">
      <c r="Q41036" s="30"/>
    </row>
    <row r="41037" spans="17:17" x14ac:dyDescent="0.25">
      <c r="Q41037" s="30"/>
    </row>
    <row r="41038" spans="17:17" x14ac:dyDescent="0.25">
      <c r="Q41038" s="30"/>
    </row>
    <row r="41039" spans="17:17" x14ac:dyDescent="0.25">
      <c r="Q41039" s="30"/>
    </row>
    <row r="41040" spans="17:17" x14ac:dyDescent="0.25">
      <c r="Q41040" s="30"/>
    </row>
    <row r="41041" spans="17:17" x14ac:dyDescent="0.25">
      <c r="Q41041" s="30"/>
    </row>
    <row r="41042" spans="17:17" x14ac:dyDescent="0.25">
      <c r="Q41042" s="30"/>
    </row>
    <row r="41043" spans="17:17" x14ac:dyDescent="0.25">
      <c r="Q41043" s="30"/>
    </row>
    <row r="41044" spans="17:17" x14ac:dyDescent="0.25">
      <c r="Q41044" s="30"/>
    </row>
    <row r="41045" spans="17:17" x14ac:dyDescent="0.25">
      <c r="Q41045" s="30"/>
    </row>
    <row r="41046" spans="17:17" x14ac:dyDescent="0.25">
      <c r="Q41046" s="30"/>
    </row>
    <row r="41047" spans="17:17" x14ac:dyDescent="0.25">
      <c r="Q41047" s="30"/>
    </row>
    <row r="41048" spans="17:17" x14ac:dyDescent="0.25">
      <c r="Q41048" s="30"/>
    </row>
    <row r="41049" spans="17:17" x14ac:dyDescent="0.25">
      <c r="Q41049" s="30"/>
    </row>
    <row r="41050" spans="17:17" x14ac:dyDescent="0.25">
      <c r="Q41050" s="30"/>
    </row>
    <row r="41051" spans="17:17" x14ac:dyDescent="0.25">
      <c r="Q41051" s="30"/>
    </row>
    <row r="41052" spans="17:17" x14ac:dyDescent="0.25">
      <c r="Q41052" s="30"/>
    </row>
    <row r="41053" spans="17:17" x14ac:dyDescent="0.25">
      <c r="Q41053" s="30"/>
    </row>
    <row r="41054" spans="17:17" x14ac:dyDescent="0.25">
      <c r="Q41054" s="30"/>
    </row>
    <row r="41055" spans="17:17" x14ac:dyDescent="0.25">
      <c r="Q41055" s="30"/>
    </row>
    <row r="41056" spans="17:17" x14ac:dyDescent="0.25">
      <c r="Q41056" s="30"/>
    </row>
    <row r="41057" spans="17:17" x14ac:dyDescent="0.25">
      <c r="Q41057" s="30"/>
    </row>
    <row r="41058" spans="17:17" x14ac:dyDescent="0.25">
      <c r="Q41058" s="30"/>
    </row>
    <row r="41059" spans="17:17" x14ac:dyDescent="0.25">
      <c r="Q41059" s="30"/>
    </row>
    <row r="41060" spans="17:17" x14ac:dyDescent="0.25">
      <c r="Q41060" s="30"/>
    </row>
    <row r="41061" spans="17:17" x14ac:dyDescent="0.25">
      <c r="Q41061" s="30"/>
    </row>
    <row r="41062" spans="17:17" x14ac:dyDescent="0.25">
      <c r="Q41062" s="30"/>
    </row>
    <row r="41063" spans="17:17" x14ac:dyDescent="0.25">
      <c r="Q41063" s="30"/>
    </row>
    <row r="41064" spans="17:17" x14ac:dyDescent="0.25">
      <c r="Q41064" s="30"/>
    </row>
    <row r="41065" spans="17:17" x14ac:dyDescent="0.25">
      <c r="Q41065" s="30"/>
    </row>
    <row r="41066" spans="17:17" x14ac:dyDescent="0.25">
      <c r="Q41066" s="30"/>
    </row>
    <row r="41067" spans="17:17" x14ac:dyDescent="0.25">
      <c r="Q41067" s="30"/>
    </row>
    <row r="41068" spans="17:17" x14ac:dyDescent="0.25">
      <c r="Q41068" s="30"/>
    </row>
    <row r="41069" spans="17:17" x14ac:dyDescent="0.25">
      <c r="Q41069" s="30"/>
    </row>
    <row r="41070" spans="17:17" x14ac:dyDescent="0.25">
      <c r="Q41070" s="30"/>
    </row>
    <row r="41071" spans="17:17" x14ac:dyDescent="0.25">
      <c r="Q41071" s="30"/>
    </row>
    <row r="41072" spans="17:17" x14ac:dyDescent="0.25">
      <c r="Q41072" s="30"/>
    </row>
    <row r="41073" spans="17:17" x14ac:dyDescent="0.25">
      <c r="Q41073" s="30"/>
    </row>
    <row r="41074" spans="17:17" x14ac:dyDescent="0.25">
      <c r="Q41074" s="30"/>
    </row>
    <row r="41075" spans="17:17" x14ac:dyDescent="0.25">
      <c r="Q41075" s="30"/>
    </row>
    <row r="41076" spans="17:17" x14ac:dyDescent="0.25">
      <c r="Q41076" s="30"/>
    </row>
    <row r="41077" spans="17:17" x14ac:dyDescent="0.25">
      <c r="Q41077" s="30"/>
    </row>
    <row r="41078" spans="17:17" x14ac:dyDescent="0.25">
      <c r="Q41078" s="30"/>
    </row>
    <row r="41079" spans="17:17" x14ac:dyDescent="0.25">
      <c r="Q41079" s="30"/>
    </row>
    <row r="41080" spans="17:17" x14ac:dyDescent="0.25">
      <c r="Q41080" s="30"/>
    </row>
    <row r="41081" spans="17:17" x14ac:dyDescent="0.25">
      <c r="Q41081" s="30"/>
    </row>
    <row r="41082" spans="17:17" x14ac:dyDescent="0.25">
      <c r="Q41082" s="30"/>
    </row>
    <row r="41083" spans="17:17" x14ac:dyDescent="0.25">
      <c r="Q41083" s="30"/>
    </row>
    <row r="41084" spans="17:17" x14ac:dyDescent="0.25">
      <c r="Q41084" s="30"/>
    </row>
    <row r="41085" spans="17:17" x14ac:dyDescent="0.25">
      <c r="Q41085" s="30"/>
    </row>
    <row r="41086" spans="17:17" x14ac:dyDescent="0.25">
      <c r="Q41086" s="30"/>
    </row>
    <row r="41087" spans="17:17" x14ac:dyDescent="0.25">
      <c r="Q41087" s="30"/>
    </row>
    <row r="41088" spans="17:17" x14ac:dyDescent="0.25">
      <c r="Q41088" s="30"/>
    </row>
    <row r="41089" spans="17:17" x14ac:dyDescent="0.25">
      <c r="Q41089" s="30"/>
    </row>
    <row r="41090" spans="17:17" x14ac:dyDescent="0.25">
      <c r="Q41090" s="30"/>
    </row>
    <row r="41091" spans="17:17" x14ac:dyDescent="0.25">
      <c r="Q41091" s="30"/>
    </row>
    <row r="41092" spans="17:17" x14ac:dyDescent="0.25">
      <c r="Q41092" s="30"/>
    </row>
    <row r="41093" spans="17:17" x14ac:dyDescent="0.25">
      <c r="Q41093" s="30"/>
    </row>
    <row r="41094" spans="17:17" x14ac:dyDescent="0.25">
      <c r="Q41094" s="30"/>
    </row>
    <row r="41095" spans="17:17" x14ac:dyDescent="0.25">
      <c r="Q41095" s="30"/>
    </row>
    <row r="41096" spans="17:17" x14ac:dyDescent="0.25">
      <c r="Q41096" s="30"/>
    </row>
    <row r="41097" spans="17:17" x14ac:dyDescent="0.25">
      <c r="Q41097" s="30"/>
    </row>
    <row r="41098" spans="17:17" x14ac:dyDescent="0.25">
      <c r="Q41098" s="30"/>
    </row>
    <row r="41099" spans="17:17" x14ac:dyDescent="0.25">
      <c r="Q41099" s="30"/>
    </row>
    <row r="41100" spans="17:17" x14ac:dyDescent="0.25">
      <c r="Q41100" s="30"/>
    </row>
    <row r="41101" spans="17:17" x14ac:dyDescent="0.25">
      <c r="Q41101" s="30"/>
    </row>
    <row r="41102" spans="17:17" x14ac:dyDescent="0.25">
      <c r="Q41102" s="30"/>
    </row>
    <row r="41103" spans="17:17" x14ac:dyDescent="0.25">
      <c r="Q41103" s="30"/>
    </row>
    <row r="41104" spans="17:17" x14ac:dyDescent="0.25">
      <c r="Q41104" s="30"/>
    </row>
    <row r="41105" spans="17:17" x14ac:dyDescent="0.25">
      <c r="Q41105" s="30"/>
    </row>
    <row r="41106" spans="17:17" x14ac:dyDescent="0.25">
      <c r="Q41106" s="30"/>
    </row>
    <row r="41107" spans="17:17" x14ac:dyDescent="0.25">
      <c r="Q41107" s="30"/>
    </row>
    <row r="41108" spans="17:17" x14ac:dyDescent="0.25">
      <c r="Q41108" s="30"/>
    </row>
    <row r="41109" spans="17:17" x14ac:dyDescent="0.25">
      <c r="Q41109" s="30"/>
    </row>
    <row r="41110" spans="17:17" x14ac:dyDescent="0.25">
      <c r="Q41110" s="30"/>
    </row>
    <row r="41111" spans="17:17" x14ac:dyDescent="0.25">
      <c r="Q41111" s="30"/>
    </row>
    <row r="41112" spans="17:17" x14ac:dyDescent="0.25">
      <c r="Q41112" s="30"/>
    </row>
    <row r="41113" spans="17:17" x14ac:dyDescent="0.25">
      <c r="Q41113" s="30"/>
    </row>
    <row r="41114" spans="17:17" x14ac:dyDescent="0.25">
      <c r="Q41114" s="30"/>
    </row>
    <row r="41115" spans="17:17" x14ac:dyDescent="0.25">
      <c r="Q41115" s="30"/>
    </row>
    <row r="41116" spans="17:17" x14ac:dyDescent="0.25">
      <c r="Q41116" s="30"/>
    </row>
    <row r="41117" spans="17:17" x14ac:dyDescent="0.25">
      <c r="Q41117" s="30"/>
    </row>
    <row r="41118" spans="17:17" x14ac:dyDescent="0.25">
      <c r="Q41118" s="30"/>
    </row>
    <row r="41119" spans="17:17" x14ac:dyDescent="0.25">
      <c r="Q41119" s="30"/>
    </row>
    <row r="41120" spans="17:17" x14ac:dyDescent="0.25">
      <c r="Q41120" s="30"/>
    </row>
    <row r="41121" spans="17:17" x14ac:dyDescent="0.25">
      <c r="Q41121" s="30"/>
    </row>
    <row r="41122" spans="17:17" x14ac:dyDescent="0.25">
      <c r="Q41122" s="30"/>
    </row>
    <row r="41123" spans="17:17" x14ac:dyDescent="0.25">
      <c r="Q41123" s="30"/>
    </row>
    <row r="41124" spans="17:17" x14ac:dyDescent="0.25">
      <c r="Q41124" s="30"/>
    </row>
    <row r="41125" spans="17:17" x14ac:dyDescent="0.25">
      <c r="Q41125" s="30"/>
    </row>
    <row r="41126" spans="17:17" x14ac:dyDescent="0.25">
      <c r="Q41126" s="30"/>
    </row>
    <row r="41127" spans="17:17" x14ac:dyDescent="0.25">
      <c r="Q41127" s="30"/>
    </row>
    <row r="41128" spans="17:17" x14ac:dyDescent="0.25">
      <c r="Q41128" s="30"/>
    </row>
    <row r="41129" spans="17:17" x14ac:dyDescent="0.25">
      <c r="Q41129" s="30"/>
    </row>
    <row r="41130" spans="17:17" x14ac:dyDescent="0.25">
      <c r="Q41130" s="30"/>
    </row>
    <row r="41131" spans="17:17" x14ac:dyDescent="0.25">
      <c r="Q41131" s="30"/>
    </row>
    <row r="41132" spans="17:17" x14ac:dyDescent="0.25">
      <c r="Q41132" s="30"/>
    </row>
    <row r="41133" spans="17:17" x14ac:dyDescent="0.25">
      <c r="Q41133" s="30"/>
    </row>
    <row r="41134" spans="17:17" x14ac:dyDescent="0.25">
      <c r="Q41134" s="30"/>
    </row>
    <row r="41135" spans="17:17" x14ac:dyDescent="0.25">
      <c r="Q41135" s="30"/>
    </row>
    <row r="41136" spans="17:17" x14ac:dyDescent="0.25">
      <c r="Q41136" s="30"/>
    </row>
    <row r="41137" spans="17:17" x14ac:dyDescent="0.25">
      <c r="Q41137" s="30"/>
    </row>
    <row r="41138" spans="17:17" x14ac:dyDescent="0.25">
      <c r="Q41138" s="30"/>
    </row>
    <row r="41139" spans="17:17" x14ac:dyDescent="0.25">
      <c r="Q41139" s="30"/>
    </row>
    <row r="41140" spans="17:17" x14ac:dyDescent="0.25">
      <c r="Q41140" s="30"/>
    </row>
    <row r="41141" spans="17:17" x14ac:dyDescent="0.25">
      <c r="Q41141" s="30"/>
    </row>
    <row r="41142" spans="17:17" x14ac:dyDescent="0.25">
      <c r="Q41142" s="30"/>
    </row>
    <row r="41143" spans="17:17" x14ac:dyDescent="0.25">
      <c r="Q41143" s="30"/>
    </row>
    <row r="41144" spans="17:17" x14ac:dyDescent="0.25">
      <c r="Q41144" s="30"/>
    </row>
    <row r="41145" spans="17:17" x14ac:dyDescent="0.25">
      <c r="Q41145" s="30"/>
    </row>
    <row r="41146" spans="17:17" x14ac:dyDescent="0.25">
      <c r="Q41146" s="30"/>
    </row>
    <row r="41147" spans="17:17" x14ac:dyDescent="0.25">
      <c r="Q41147" s="30"/>
    </row>
    <row r="41148" spans="17:17" x14ac:dyDescent="0.25">
      <c r="Q41148" s="30"/>
    </row>
    <row r="41149" spans="17:17" x14ac:dyDescent="0.25">
      <c r="Q41149" s="30"/>
    </row>
    <row r="41150" spans="17:17" x14ac:dyDescent="0.25">
      <c r="Q41150" s="30"/>
    </row>
    <row r="41151" spans="17:17" x14ac:dyDescent="0.25">
      <c r="Q41151" s="30"/>
    </row>
    <row r="41152" spans="17:17" x14ac:dyDescent="0.25">
      <c r="Q41152" s="30"/>
    </row>
    <row r="41153" spans="17:17" x14ac:dyDescent="0.25">
      <c r="Q41153" s="30"/>
    </row>
    <row r="41154" spans="17:17" x14ac:dyDescent="0.25">
      <c r="Q41154" s="30"/>
    </row>
    <row r="41155" spans="17:17" x14ac:dyDescent="0.25">
      <c r="Q41155" s="30"/>
    </row>
    <row r="41156" spans="17:17" x14ac:dyDescent="0.25">
      <c r="Q41156" s="30"/>
    </row>
    <row r="41157" spans="17:17" x14ac:dyDescent="0.25">
      <c r="Q41157" s="30"/>
    </row>
    <row r="41158" spans="17:17" x14ac:dyDescent="0.25">
      <c r="Q41158" s="30"/>
    </row>
    <row r="41159" spans="17:17" x14ac:dyDescent="0.25">
      <c r="Q41159" s="30"/>
    </row>
    <row r="41160" spans="17:17" x14ac:dyDescent="0.25">
      <c r="Q41160" s="30"/>
    </row>
    <row r="41161" spans="17:17" x14ac:dyDescent="0.25">
      <c r="Q41161" s="30"/>
    </row>
    <row r="41162" spans="17:17" x14ac:dyDescent="0.25">
      <c r="Q41162" s="30"/>
    </row>
    <row r="41163" spans="17:17" x14ac:dyDescent="0.25">
      <c r="Q41163" s="30"/>
    </row>
    <row r="41164" spans="17:17" x14ac:dyDescent="0.25">
      <c r="Q41164" s="30"/>
    </row>
    <row r="41165" spans="17:17" x14ac:dyDescent="0.25">
      <c r="Q41165" s="30"/>
    </row>
    <row r="41166" spans="17:17" x14ac:dyDescent="0.25">
      <c r="Q41166" s="30"/>
    </row>
    <row r="41167" spans="17:17" x14ac:dyDescent="0.25">
      <c r="Q41167" s="30"/>
    </row>
    <row r="41168" spans="17:17" x14ac:dyDescent="0.25">
      <c r="Q41168" s="30"/>
    </row>
    <row r="41169" spans="17:17" x14ac:dyDescent="0.25">
      <c r="Q41169" s="30"/>
    </row>
    <row r="41170" spans="17:17" x14ac:dyDescent="0.25">
      <c r="Q41170" s="30"/>
    </row>
    <row r="41171" spans="17:17" x14ac:dyDescent="0.25">
      <c r="Q41171" s="30"/>
    </row>
    <row r="41172" spans="17:17" x14ac:dyDescent="0.25">
      <c r="Q41172" s="30"/>
    </row>
    <row r="41173" spans="17:17" x14ac:dyDescent="0.25">
      <c r="Q41173" s="30"/>
    </row>
    <row r="41174" spans="17:17" x14ac:dyDescent="0.25">
      <c r="Q41174" s="30"/>
    </row>
    <row r="41175" spans="17:17" x14ac:dyDescent="0.25">
      <c r="Q41175" s="30"/>
    </row>
    <row r="41176" spans="17:17" x14ac:dyDescent="0.25">
      <c r="Q41176" s="30"/>
    </row>
    <row r="41177" spans="17:17" x14ac:dyDescent="0.25">
      <c r="Q41177" s="30"/>
    </row>
    <row r="41178" spans="17:17" x14ac:dyDescent="0.25">
      <c r="Q41178" s="30"/>
    </row>
    <row r="41179" spans="17:17" x14ac:dyDescent="0.25">
      <c r="Q41179" s="30"/>
    </row>
    <row r="41180" spans="17:17" x14ac:dyDescent="0.25">
      <c r="Q41180" s="30"/>
    </row>
    <row r="41181" spans="17:17" x14ac:dyDescent="0.25">
      <c r="Q41181" s="30"/>
    </row>
    <row r="41182" spans="17:17" x14ac:dyDescent="0.25">
      <c r="Q41182" s="30"/>
    </row>
    <row r="41183" spans="17:17" x14ac:dyDescent="0.25">
      <c r="Q41183" s="30"/>
    </row>
    <row r="41184" spans="17:17" x14ac:dyDescent="0.25">
      <c r="Q41184" s="30"/>
    </row>
    <row r="41185" spans="17:17" x14ac:dyDescent="0.25">
      <c r="Q41185" s="30"/>
    </row>
    <row r="41186" spans="17:17" x14ac:dyDescent="0.25">
      <c r="Q41186" s="30"/>
    </row>
    <row r="41187" spans="17:17" x14ac:dyDescent="0.25">
      <c r="Q41187" s="30"/>
    </row>
    <row r="41188" spans="17:17" x14ac:dyDescent="0.25">
      <c r="Q41188" s="30"/>
    </row>
    <row r="41189" spans="17:17" x14ac:dyDescent="0.25">
      <c r="Q41189" s="30"/>
    </row>
    <row r="41190" spans="17:17" x14ac:dyDescent="0.25">
      <c r="Q41190" s="30"/>
    </row>
    <row r="41191" spans="17:17" x14ac:dyDescent="0.25">
      <c r="Q41191" s="30"/>
    </row>
    <row r="41192" spans="17:17" x14ac:dyDescent="0.25">
      <c r="Q41192" s="30"/>
    </row>
    <row r="41193" spans="17:17" x14ac:dyDescent="0.25">
      <c r="Q41193" s="30"/>
    </row>
    <row r="41194" spans="17:17" x14ac:dyDescent="0.25">
      <c r="Q41194" s="30"/>
    </row>
    <row r="41195" spans="17:17" x14ac:dyDescent="0.25">
      <c r="Q41195" s="30"/>
    </row>
    <row r="41196" spans="17:17" x14ac:dyDescent="0.25">
      <c r="Q41196" s="30"/>
    </row>
    <row r="41197" spans="17:17" x14ac:dyDescent="0.25">
      <c r="Q41197" s="30"/>
    </row>
    <row r="41198" spans="17:17" x14ac:dyDescent="0.25">
      <c r="Q41198" s="30"/>
    </row>
    <row r="41199" spans="17:17" x14ac:dyDescent="0.25">
      <c r="Q41199" s="30"/>
    </row>
    <row r="41200" spans="17:17" x14ac:dyDescent="0.25">
      <c r="Q41200" s="30"/>
    </row>
    <row r="41201" spans="17:17" x14ac:dyDescent="0.25">
      <c r="Q41201" s="30"/>
    </row>
    <row r="41202" spans="17:17" x14ac:dyDescent="0.25">
      <c r="Q41202" s="30"/>
    </row>
    <row r="41203" spans="17:17" x14ac:dyDescent="0.25">
      <c r="Q41203" s="30"/>
    </row>
    <row r="41204" spans="17:17" x14ac:dyDescent="0.25">
      <c r="Q41204" s="30"/>
    </row>
    <row r="41205" spans="17:17" x14ac:dyDescent="0.25">
      <c r="Q41205" s="30"/>
    </row>
    <row r="41206" spans="17:17" x14ac:dyDescent="0.25">
      <c r="Q41206" s="30"/>
    </row>
    <row r="41207" spans="17:17" x14ac:dyDescent="0.25">
      <c r="Q41207" s="30"/>
    </row>
    <row r="41208" spans="17:17" x14ac:dyDescent="0.25">
      <c r="Q41208" s="30"/>
    </row>
    <row r="41209" spans="17:17" x14ac:dyDescent="0.25">
      <c r="Q41209" s="30"/>
    </row>
    <row r="41210" spans="17:17" x14ac:dyDescent="0.25">
      <c r="Q41210" s="30"/>
    </row>
    <row r="41211" spans="17:17" x14ac:dyDescent="0.25">
      <c r="Q41211" s="30"/>
    </row>
    <row r="41212" spans="17:17" x14ac:dyDescent="0.25">
      <c r="Q41212" s="30"/>
    </row>
    <row r="41213" spans="17:17" x14ac:dyDescent="0.25">
      <c r="Q41213" s="30"/>
    </row>
    <row r="41214" spans="17:17" x14ac:dyDescent="0.25">
      <c r="Q41214" s="30"/>
    </row>
    <row r="41215" spans="17:17" x14ac:dyDescent="0.25">
      <c r="Q41215" s="30"/>
    </row>
    <row r="41216" spans="17:17" x14ac:dyDescent="0.25">
      <c r="Q41216" s="30"/>
    </row>
    <row r="41217" spans="17:17" x14ac:dyDescent="0.25">
      <c r="Q41217" s="30"/>
    </row>
    <row r="41218" spans="17:17" x14ac:dyDescent="0.25">
      <c r="Q41218" s="30"/>
    </row>
    <row r="41219" spans="17:17" x14ac:dyDescent="0.25">
      <c r="Q41219" s="30"/>
    </row>
    <row r="41220" spans="17:17" x14ac:dyDescent="0.25">
      <c r="Q41220" s="30"/>
    </row>
    <row r="41221" spans="17:17" x14ac:dyDescent="0.25">
      <c r="Q41221" s="30"/>
    </row>
    <row r="41222" spans="17:17" x14ac:dyDescent="0.25">
      <c r="Q41222" s="30"/>
    </row>
    <row r="41223" spans="17:17" x14ac:dyDescent="0.25">
      <c r="Q41223" s="30"/>
    </row>
    <row r="41224" spans="17:17" x14ac:dyDescent="0.25">
      <c r="Q41224" s="30"/>
    </row>
    <row r="41225" spans="17:17" x14ac:dyDescent="0.25">
      <c r="Q41225" s="30"/>
    </row>
    <row r="41226" spans="17:17" x14ac:dyDescent="0.25">
      <c r="Q41226" s="30"/>
    </row>
    <row r="41227" spans="17:17" x14ac:dyDescent="0.25">
      <c r="Q41227" s="30"/>
    </row>
    <row r="41228" spans="17:17" x14ac:dyDescent="0.25">
      <c r="Q41228" s="30"/>
    </row>
    <row r="41229" spans="17:17" x14ac:dyDescent="0.25">
      <c r="Q41229" s="30"/>
    </row>
    <row r="41230" spans="17:17" x14ac:dyDescent="0.25">
      <c r="Q41230" s="30"/>
    </row>
    <row r="41231" spans="17:17" x14ac:dyDescent="0.25">
      <c r="Q41231" s="30"/>
    </row>
    <row r="41232" spans="17:17" x14ac:dyDescent="0.25">
      <c r="Q41232" s="30"/>
    </row>
    <row r="41233" spans="17:17" x14ac:dyDescent="0.25">
      <c r="Q41233" s="30"/>
    </row>
    <row r="41234" spans="17:17" x14ac:dyDescent="0.25">
      <c r="Q41234" s="30"/>
    </row>
    <row r="41235" spans="17:17" x14ac:dyDescent="0.25">
      <c r="Q41235" s="30"/>
    </row>
    <row r="41236" spans="17:17" x14ac:dyDescent="0.25">
      <c r="Q41236" s="30"/>
    </row>
    <row r="41237" spans="17:17" x14ac:dyDescent="0.25">
      <c r="Q41237" s="30"/>
    </row>
    <row r="41238" spans="17:17" x14ac:dyDescent="0.25">
      <c r="Q41238" s="30"/>
    </row>
    <row r="41239" spans="17:17" x14ac:dyDescent="0.25">
      <c r="Q41239" s="30"/>
    </row>
    <row r="41240" spans="17:17" x14ac:dyDescent="0.25">
      <c r="Q41240" s="30"/>
    </row>
    <row r="41241" spans="17:17" x14ac:dyDescent="0.25">
      <c r="Q41241" s="30"/>
    </row>
    <row r="41242" spans="17:17" x14ac:dyDescent="0.25">
      <c r="Q41242" s="30"/>
    </row>
    <row r="41243" spans="17:17" x14ac:dyDescent="0.25">
      <c r="Q41243" s="30"/>
    </row>
    <row r="41244" spans="17:17" x14ac:dyDescent="0.25">
      <c r="Q41244" s="30"/>
    </row>
    <row r="41245" spans="17:17" x14ac:dyDescent="0.25">
      <c r="Q41245" s="30"/>
    </row>
    <row r="41246" spans="17:17" x14ac:dyDescent="0.25">
      <c r="Q41246" s="30"/>
    </row>
    <row r="41247" spans="17:17" x14ac:dyDescent="0.25">
      <c r="Q41247" s="30"/>
    </row>
    <row r="41248" spans="17:17" x14ac:dyDescent="0.25">
      <c r="Q41248" s="30"/>
    </row>
    <row r="41249" spans="17:17" x14ac:dyDescent="0.25">
      <c r="Q41249" s="30"/>
    </row>
    <row r="41250" spans="17:17" x14ac:dyDescent="0.25">
      <c r="Q41250" s="30"/>
    </row>
    <row r="41251" spans="17:17" x14ac:dyDescent="0.25">
      <c r="Q41251" s="30"/>
    </row>
    <row r="41252" spans="17:17" x14ac:dyDescent="0.25">
      <c r="Q41252" s="30"/>
    </row>
    <row r="41253" spans="17:17" x14ac:dyDescent="0.25">
      <c r="Q41253" s="30"/>
    </row>
    <row r="41254" spans="17:17" x14ac:dyDescent="0.25">
      <c r="Q41254" s="30"/>
    </row>
    <row r="41255" spans="17:17" x14ac:dyDescent="0.25">
      <c r="Q41255" s="30"/>
    </row>
    <row r="41256" spans="17:17" x14ac:dyDescent="0.25">
      <c r="Q41256" s="30"/>
    </row>
    <row r="41257" spans="17:17" x14ac:dyDescent="0.25">
      <c r="Q41257" s="30"/>
    </row>
    <row r="41258" spans="17:17" x14ac:dyDescent="0.25">
      <c r="Q41258" s="30"/>
    </row>
    <row r="41259" spans="17:17" x14ac:dyDescent="0.25">
      <c r="Q41259" s="30"/>
    </row>
    <row r="41260" spans="17:17" x14ac:dyDescent="0.25">
      <c r="Q41260" s="30"/>
    </row>
    <row r="41261" spans="17:17" x14ac:dyDescent="0.25">
      <c r="Q41261" s="30"/>
    </row>
    <row r="41262" spans="17:17" x14ac:dyDescent="0.25">
      <c r="Q41262" s="30"/>
    </row>
    <row r="41263" spans="17:17" x14ac:dyDescent="0.25">
      <c r="Q41263" s="30"/>
    </row>
    <row r="41264" spans="17:17" x14ac:dyDescent="0.25">
      <c r="Q41264" s="30"/>
    </row>
    <row r="41265" spans="17:17" x14ac:dyDescent="0.25">
      <c r="Q41265" s="30"/>
    </row>
    <row r="41266" spans="17:17" x14ac:dyDescent="0.25">
      <c r="Q41266" s="30"/>
    </row>
    <row r="41267" spans="17:17" x14ac:dyDescent="0.25">
      <c r="Q41267" s="30"/>
    </row>
    <row r="41268" spans="17:17" x14ac:dyDescent="0.25">
      <c r="Q41268" s="30"/>
    </row>
    <row r="41269" spans="17:17" x14ac:dyDescent="0.25">
      <c r="Q41269" s="30"/>
    </row>
    <row r="41270" spans="17:17" x14ac:dyDescent="0.25">
      <c r="Q41270" s="30"/>
    </row>
    <row r="41271" spans="17:17" x14ac:dyDescent="0.25">
      <c r="Q41271" s="30"/>
    </row>
    <row r="41272" spans="17:17" x14ac:dyDescent="0.25">
      <c r="Q41272" s="30"/>
    </row>
    <row r="41273" spans="17:17" x14ac:dyDescent="0.25">
      <c r="Q41273" s="30"/>
    </row>
    <row r="41274" spans="17:17" x14ac:dyDescent="0.25">
      <c r="Q41274" s="30"/>
    </row>
    <row r="41275" spans="17:17" x14ac:dyDescent="0.25">
      <c r="Q41275" s="30"/>
    </row>
    <row r="41276" spans="17:17" x14ac:dyDescent="0.25">
      <c r="Q41276" s="30"/>
    </row>
    <row r="41277" spans="17:17" x14ac:dyDescent="0.25">
      <c r="Q41277" s="30"/>
    </row>
    <row r="41278" spans="17:17" x14ac:dyDescent="0.25">
      <c r="Q41278" s="30"/>
    </row>
    <row r="41279" spans="17:17" x14ac:dyDescent="0.25">
      <c r="Q41279" s="30"/>
    </row>
    <row r="41280" spans="17:17" x14ac:dyDescent="0.25">
      <c r="Q41280" s="30"/>
    </row>
    <row r="41281" spans="17:17" x14ac:dyDescent="0.25">
      <c r="Q41281" s="30"/>
    </row>
    <row r="41282" spans="17:17" x14ac:dyDescent="0.25">
      <c r="Q41282" s="30"/>
    </row>
    <row r="41283" spans="17:17" x14ac:dyDescent="0.25">
      <c r="Q41283" s="30"/>
    </row>
    <row r="41284" spans="17:17" x14ac:dyDescent="0.25">
      <c r="Q41284" s="30"/>
    </row>
    <row r="41285" spans="17:17" x14ac:dyDescent="0.25">
      <c r="Q41285" s="30"/>
    </row>
    <row r="41286" spans="17:17" x14ac:dyDescent="0.25">
      <c r="Q41286" s="30"/>
    </row>
    <row r="41287" spans="17:17" x14ac:dyDescent="0.25">
      <c r="Q41287" s="30"/>
    </row>
    <row r="41288" spans="17:17" x14ac:dyDescent="0.25">
      <c r="Q41288" s="30"/>
    </row>
    <row r="41289" spans="17:17" x14ac:dyDescent="0.25">
      <c r="Q41289" s="30"/>
    </row>
    <row r="41290" spans="17:17" x14ac:dyDescent="0.25">
      <c r="Q41290" s="30"/>
    </row>
    <row r="41291" spans="17:17" x14ac:dyDescent="0.25">
      <c r="Q41291" s="30"/>
    </row>
    <row r="41292" spans="17:17" x14ac:dyDescent="0.25">
      <c r="Q41292" s="30"/>
    </row>
    <row r="41293" spans="17:17" x14ac:dyDescent="0.25">
      <c r="Q41293" s="30"/>
    </row>
    <row r="41294" spans="17:17" x14ac:dyDescent="0.25">
      <c r="Q41294" s="30"/>
    </row>
    <row r="41295" spans="17:17" x14ac:dyDescent="0.25">
      <c r="Q41295" s="30"/>
    </row>
    <row r="41296" spans="17:17" x14ac:dyDescent="0.25">
      <c r="Q41296" s="30"/>
    </row>
    <row r="41297" spans="17:17" x14ac:dyDescent="0.25">
      <c r="Q41297" s="30"/>
    </row>
    <row r="41298" spans="17:17" x14ac:dyDescent="0.25">
      <c r="Q41298" s="30"/>
    </row>
    <row r="41299" spans="17:17" x14ac:dyDescent="0.25">
      <c r="Q41299" s="30"/>
    </row>
    <row r="41300" spans="17:17" x14ac:dyDescent="0.25">
      <c r="Q41300" s="30"/>
    </row>
    <row r="41301" spans="17:17" x14ac:dyDescent="0.25">
      <c r="Q41301" s="30"/>
    </row>
    <row r="41302" spans="17:17" x14ac:dyDescent="0.25">
      <c r="Q41302" s="30"/>
    </row>
    <row r="41303" spans="17:17" x14ac:dyDescent="0.25">
      <c r="Q41303" s="30"/>
    </row>
    <row r="41304" spans="17:17" x14ac:dyDescent="0.25">
      <c r="Q41304" s="30"/>
    </row>
    <row r="41305" spans="17:17" x14ac:dyDescent="0.25">
      <c r="Q41305" s="30"/>
    </row>
    <row r="41306" spans="17:17" x14ac:dyDescent="0.25">
      <c r="Q41306" s="30"/>
    </row>
    <row r="41307" spans="17:17" x14ac:dyDescent="0.25">
      <c r="Q41307" s="30"/>
    </row>
    <row r="41308" spans="17:17" x14ac:dyDescent="0.25">
      <c r="Q41308" s="30"/>
    </row>
    <row r="41309" spans="17:17" x14ac:dyDescent="0.25">
      <c r="Q41309" s="30"/>
    </row>
    <row r="41310" spans="17:17" x14ac:dyDescent="0.25">
      <c r="Q41310" s="30"/>
    </row>
    <row r="41311" spans="17:17" x14ac:dyDescent="0.25">
      <c r="Q41311" s="30"/>
    </row>
    <row r="41312" spans="17:17" x14ac:dyDescent="0.25">
      <c r="Q41312" s="30"/>
    </row>
    <row r="41313" spans="17:17" x14ac:dyDescent="0.25">
      <c r="Q41313" s="30"/>
    </row>
    <row r="41314" spans="17:17" x14ac:dyDescent="0.25">
      <c r="Q41314" s="30"/>
    </row>
    <row r="41315" spans="17:17" x14ac:dyDescent="0.25">
      <c r="Q41315" s="30"/>
    </row>
    <row r="41316" spans="17:17" x14ac:dyDescent="0.25">
      <c r="Q41316" s="30"/>
    </row>
    <row r="41317" spans="17:17" x14ac:dyDescent="0.25">
      <c r="Q41317" s="30"/>
    </row>
    <row r="41318" spans="17:17" x14ac:dyDescent="0.25">
      <c r="Q41318" s="30"/>
    </row>
    <row r="41319" spans="17:17" x14ac:dyDescent="0.25">
      <c r="Q41319" s="30"/>
    </row>
    <row r="41320" spans="17:17" x14ac:dyDescent="0.25">
      <c r="Q41320" s="30"/>
    </row>
    <row r="41321" spans="17:17" x14ac:dyDescent="0.25">
      <c r="Q41321" s="30"/>
    </row>
    <row r="41322" spans="17:17" x14ac:dyDescent="0.25">
      <c r="Q41322" s="30"/>
    </row>
    <row r="41323" spans="17:17" x14ac:dyDescent="0.25">
      <c r="Q41323" s="30"/>
    </row>
    <row r="41324" spans="17:17" x14ac:dyDescent="0.25">
      <c r="Q41324" s="30"/>
    </row>
    <row r="41325" spans="17:17" x14ac:dyDescent="0.25">
      <c r="Q41325" s="30"/>
    </row>
    <row r="41326" spans="17:17" x14ac:dyDescent="0.25">
      <c r="Q41326" s="30"/>
    </row>
    <row r="41327" spans="17:17" x14ac:dyDescent="0.25">
      <c r="Q41327" s="30"/>
    </row>
    <row r="41328" spans="17:17" x14ac:dyDescent="0.25">
      <c r="Q41328" s="30"/>
    </row>
    <row r="41329" spans="17:17" x14ac:dyDescent="0.25">
      <c r="Q41329" s="30"/>
    </row>
    <row r="41330" spans="17:17" x14ac:dyDescent="0.25">
      <c r="Q41330" s="30"/>
    </row>
    <row r="41331" spans="17:17" x14ac:dyDescent="0.25">
      <c r="Q41331" s="30"/>
    </row>
    <row r="41332" spans="17:17" x14ac:dyDescent="0.25">
      <c r="Q41332" s="30"/>
    </row>
    <row r="41333" spans="17:17" x14ac:dyDescent="0.25">
      <c r="Q41333" s="30"/>
    </row>
    <row r="41334" spans="17:17" x14ac:dyDescent="0.25">
      <c r="Q41334" s="30"/>
    </row>
    <row r="41335" spans="17:17" x14ac:dyDescent="0.25">
      <c r="Q41335" s="30"/>
    </row>
    <row r="41336" spans="17:17" x14ac:dyDescent="0.25">
      <c r="Q41336" s="30"/>
    </row>
    <row r="41337" spans="17:17" x14ac:dyDescent="0.25">
      <c r="Q41337" s="30"/>
    </row>
    <row r="41338" spans="17:17" x14ac:dyDescent="0.25">
      <c r="Q41338" s="30"/>
    </row>
    <row r="41339" spans="17:17" x14ac:dyDescent="0.25">
      <c r="Q41339" s="30"/>
    </row>
    <row r="41340" spans="17:17" x14ac:dyDescent="0.25">
      <c r="Q41340" s="30"/>
    </row>
    <row r="41341" spans="17:17" x14ac:dyDescent="0.25">
      <c r="Q41341" s="30"/>
    </row>
    <row r="41342" spans="17:17" x14ac:dyDescent="0.25">
      <c r="Q41342" s="30"/>
    </row>
    <row r="41343" spans="17:17" x14ac:dyDescent="0.25">
      <c r="Q41343" s="30"/>
    </row>
    <row r="41344" spans="17:17" x14ac:dyDescent="0.25">
      <c r="Q41344" s="30"/>
    </row>
    <row r="41345" spans="17:17" x14ac:dyDescent="0.25">
      <c r="Q41345" s="30"/>
    </row>
    <row r="41346" spans="17:17" x14ac:dyDescent="0.25">
      <c r="Q41346" s="30"/>
    </row>
    <row r="41347" spans="17:17" x14ac:dyDescent="0.25">
      <c r="Q41347" s="30"/>
    </row>
    <row r="41348" spans="17:17" x14ac:dyDescent="0.25">
      <c r="Q41348" s="30"/>
    </row>
    <row r="41349" spans="17:17" x14ac:dyDescent="0.25">
      <c r="Q41349" s="30"/>
    </row>
    <row r="41350" spans="17:17" x14ac:dyDescent="0.25">
      <c r="Q41350" s="30"/>
    </row>
    <row r="41351" spans="17:17" x14ac:dyDescent="0.25">
      <c r="Q41351" s="30"/>
    </row>
    <row r="41352" spans="17:17" x14ac:dyDescent="0.25">
      <c r="Q41352" s="30"/>
    </row>
    <row r="41353" spans="17:17" x14ac:dyDescent="0.25">
      <c r="Q41353" s="30"/>
    </row>
    <row r="41354" spans="17:17" x14ac:dyDescent="0.25">
      <c r="Q41354" s="30"/>
    </row>
    <row r="41355" spans="17:17" x14ac:dyDescent="0.25">
      <c r="Q41355" s="30"/>
    </row>
    <row r="41356" spans="17:17" x14ac:dyDescent="0.25">
      <c r="Q41356" s="30"/>
    </row>
    <row r="41357" spans="17:17" x14ac:dyDescent="0.25">
      <c r="Q41357" s="30"/>
    </row>
    <row r="41358" spans="17:17" x14ac:dyDescent="0.25">
      <c r="Q41358" s="30"/>
    </row>
    <row r="41359" spans="17:17" x14ac:dyDescent="0.25">
      <c r="Q41359" s="30"/>
    </row>
    <row r="41360" spans="17:17" x14ac:dyDescent="0.25">
      <c r="Q41360" s="30"/>
    </row>
    <row r="41361" spans="17:17" x14ac:dyDescent="0.25">
      <c r="Q41361" s="30"/>
    </row>
    <row r="41362" spans="17:17" x14ac:dyDescent="0.25">
      <c r="Q41362" s="30"/>
    </row>
    <row r="41363" spans="17:17" x14ac:dyDescent="0.25">
      <c r="Q41363" s="30"/>
    </row>
    <row r="41364" spans="17:17" x14ac:dyDescent="0.25">
      <c r="Q41364" s="30"/>
    </row>
    <row r="41365" spans="17:17" x14ac:dyDescent="0.25">
      <c r="Q41365" s="30"/>
    </row>
    <row r="41366" spans="17:17" x14ac:dyDescent="0.25">
      <c r="Q41366" s="30"/>
    </row>
    <row r="41367" spans="17:17" x14ac:dyDescent="0.25">
      <c r="Q41367" s="30"/>
    </row>
    <row r="41368" spans="17:17" x14ac:dyDescent="0.25">
      <c r="Q41368" s="30"/>
    </row>
    <row r="41369" spans="17:17" x14ac:dyDescent="0.25">
      <c r="Q41369" s="30"/>
    </row>
    <row r="41370" spans="17:17" x14ac:dyDescent="0.25">
      <c r="Q41370" s="30"/>
    </row>
    <row r="41371" spans="17:17" x14ac:dyDescent="0.25">
      <c r="Q41371" s="30"/>
    </row>
    <row r="41372" spans="17:17" x14ac:dyDescent="0.25">
      <c r="Q41372" s="30"/>
    </row>
    <row r="41373" spans="17:17" x14ac:dyDescent="0.25">
      <c r="Q41373" s="30"/>
    </row>
    <row r="41374" spans="17:17" x14ac:dyDescent="0.25">
      <c r="Q41374" s="30"/>
    </row>
    <row r="41375" spans="17:17" x14ac:dyDescent="0.25">
      <c r="Q41375" s="30"/>
    </row>
    <row r="41376" spans="17:17" x14ac:dyDescent="0.25">
      <c r="Q41376" s="30"/>
    </row>
    <row r="41377" spans="17:17" x14ac:dyDescent="0.25">
      <c r="Q41377" s="30"/>
    </row>
    <row r="41378" spans="17:17" x14ac:dyDescent="0.25">
      <c r="Q41378" s="30"/>
    </row>
    <row r="41379" spans="17:17" x14ac:dyDescent="0.25">
      <c r="Q41379" s="30"/>
    </row>
    <row r="41380" spans="17:17" x14ac:dyDescent="0.25">
      <c r="Q41380" s="30"/>
    </row>
    <row r="41381" spans="17:17" x14ac:dyDescent="0.25">
      <c r="Q41381" s="30"/>
    </row>
    <row r="41382" spans="17:17" x14ac:dyDescent="0.25">
      <c r="Q41382" s="30"/>
    </row>
    <row r="41383" spans="17:17" x14ac:dyDescent="0.25">
      <c r="Q41383" s="30"/>
    </row>
    <row r="41384" spans="17:17" x14ac:dyDescent="0.25">
      <c r="Q41384" s="30"/>
    </row>
    <row r="41385" spans="17:17" x14ac:dyDescent="0.25">
      <c r="Q41385" s="30"/>
    </row>
    <row r="41386" spans="17:17" x14ac:dyDescent="0.25">
      <c r="Q41386" s="30"/>
    </row>
    <row r="41387" spans="17:17" x14ac:dyDescent="0.25">
      <c r="Q41387" s="30"/>
    </row>
    <row r="41388" spans="17:17" x14ac:dyDescent="0.25">
      <c r="Q41388" s="30"/>
    </row>
    <row r="41389" spans="17:17" x14ac:dyDescent="0.25">
      <c r="Q41389" s="30"/>
    </row>
    <row r="41390" spans="17:17" x14ac:dyDescent="0.25">
      <c r="Q41390" s="30"/>
    </row>
    <row r="41391" spans="17:17" x14ac:dyDescent="0.25">
      <c r="Q41391" s="30"/>
    </row>
    <row r="41392" spans="17:17" x14ac:dyDescent="0.25">
      <c r="Q41392" s="30"/>
    </row>
    <row r="41393" spans="17:17" x14ac:dyDescent="0.25">
      <c r="Q41393" s="30"/>
    </row>
    <row r="41394" spans="17:17" x14ac:dyDescent="0.25">
      <c r="Q41394" s="30"/>
    </row>
    <row r="41395" spans="17:17" x14ac:dyDescent="0.25">
      <c r="Q41395" s="30"/>
    </row>
    <row r="41396" spans="17:17" x14ac:dyDescent="0.25">
      <c r="Q41396" s="30"/>
    </row>
    <row r="41397" spans="17:17" x14ac:dyDescent="0.25">
      <c r="Q41397" s="30"/>
    </row>
    <row r="41398" spans="17:17" x14ac:dyDescent="0.25">
      <c r="Q41398" s="30"/>
    </row>
    <row r="41399" spans="17:17" x14ac:dyDescent="0.25">
      <c r="Q41399" s="30"/>
    </row>
    <row r="41400" spans="17:17" x14ac:dyDescent="0.25">
      <c r="Q41400" s="30"/>
    </row>
    <row r="41401" spans="17:17" x14ac:dyDescent="0.25">
      <c r="Q41401" s="30"/>
    </row>
    <row r="41402" spans="17:17" x14ac:dyDescent="0.25">
      <c r="Q41402" s="30"/>
    </row>
    <row r="41403" spans="17:17" x14ac:dyDescent="0.25">
      <c r="Q41403" s="30"/>
    </row>
    <row r="41404" spans="17:17" x14ac:dyDescent="0.25">
      <c r="Q41404" s="30"/>
    </row>
    <row r="41405" spans="17:17" x14ac:dyDescent="0.25">
      <c r="Q41405" s="30"/>
    </row>
    <row r="41406" spans="17:17" x14ac:dyDescent="0.25">
      <c r="Q41406" s="30"/>
    </row>
    <row r="41407" spans="17:17" x14ac:dyDescent="0.25">
      <c r="Q41407" s="30"/>
    </row>
    <row r="41408" spans="17:17" x14ac:dyDescent="0.25">
      <c r="Q41408" s="30"/>
    </row>
    <row r="41409" spans="17:17" x14ac:dyDescent="0.25">
      <c r="Q41409" s="30"/>
    </row>
    <row r="41410" spans="17:17" x14ac:dyDescent="0.25">
      <c r="Q41410" s="30"/>
    </row>
    <row r="41411" spans="17:17" x14ac:dyDescent="0.25">
      <c r="Q41411" s="30"/>
    </row>
    <row r="41412" spans="17:17" x14ac:dyDescent="0.25">
      <c r="Q41412" s="30"/>
    </row>
    <row r="41413" spans="17:17" x14ac:dyDescent="0.25">
      <c r="Q41413" s="30"/>
    </row>
    <row r="41414" spans="17:17" x14ac:dyDescent="0.25">
      <c r="Q41414" s="30"/>
    </row>
    <row r="41415" spans="17:17" x14ac:dyDescent="0.25">
      <c r="Q41415" s="30"/>
    </row>
    <row r="41416" spans="17:17" x14ac:dyDescent="0.25">
      <c r="Q41416" s="30"/>
    </row>
    <row r="41417" spans="17:17" x14ac:dyDescent="0.25">
      <c r="Q41417" s="30"/>
    </row>
    <row r="41418" spans="17:17" x14ac:dyDescent="0.25">
      <c r="Q41418" s="30"/>
    </row>
    <row r="41419" spans="17:17" x14ac:dyDescent="0.25">
      <c r="Q41419" s="30"/>
    </row>
    <row r="41420" spans="17:17" x14ac:dyDescent="0.25">
      <c r="Q41420" s="30"/>
    </row>
    <row r="41421" spans="17:17" x14ac:dyDescent="0.25">
      <c r="Q41421" s="30"/>
    </row>
    <row r="41422" spans="17:17" x14ac:dyDescent="0.25">
      <c r="Q41422" s="30"/>
    </row>
    <row r="41423" spans="17:17" x14ac:dyDescent="0.25">
      <c r="Q41423" s="30"/>
    </row>
    <row r="41424" spans="17:17" x14ac:dyDescent="0.25">
      <c r="Q41424" s="30"/>
    </row>
    <row r="41425" spans="17:17" x14ac:dyDescent="0.25">
      <c r="Q41425" s="30"/>
    </row>
    <row r="41426" spans="17:17" x14ac:dyDescent="0.25">
      <c r="Q41426" s="30"/>
    </row>
    <row r="41427" spans="17:17" x14ac:dyDescent="0.25">
      <c r="Q41427" s="30"/>
    </row>
    <row r="41428" spans="17:17" x14ac:dyDescent="0.25">
      <c r="Q41428" s="30"/>
    </row>
    <row r="41429" spans="17:17" x14ac:dyDescent="0.25">
      <c r="Q41429" s="30"/>
    </row>
    <row r="41430" spans="17:17" x14ac:dyDescent="0.25">
      <c r="Q41430" s="30"/>
    </row>
    <row r="41431" spans="17:17" x14ac:dyDescent="0.25">
      <c r="Q41431" s="30"/>
    </row>
    <row r="41432" spans="17:17" x14ac:dyDescent="0.25">
      <c r="Q41432" s="30"/>
    </row>
    <row r="41433" spans="17:17" x14ac:dyDescent="0.25">
      <c r="Q41433" s="30"/>
    </row>
    <row r="41434" spans="17:17" x14ac:dyDescent="0.25">
      <c r="Q41434" s="30"/>
    </row>
    <row r="41435" spans="17:17" x14ac:dyDescent="0.25">
      <c r="Q41435" s="30"/>
    </row>
    <row r="41436" spans="17:17" x14ac:dyDescent="0.25">
      <c r="Q41436" s="30"/>
    </row>
    <row r="41437" spans="17:17" x14ac:dyDescent="0.25">
      <c r="Q41437" s="30"/>
    </row>
    <row r="41438" spans="17:17" x14ac:dyDescent="0.25">
      <c r="Q41438" s="30"/>
    </row>
    <row r="41439" spans="17:17" x14ac:dyDescent="0.25">
      <c r="Q41439" s="30"/>
    </row>
    <row r="41440" spans="17:17" x14ac:dyDescent="0.25">
      <c r="Q41440" s="30"/>
    </row>
    <row r="41441" spans="17:17" x14ac:dyDescent="0.25">
      <c r="Q41441" s="30"/>
    </row>
    <row r="41442" spans="17:17" x14ac:dyDescent="0.25">
      <c r="Q41442" s="30"/>
    </row>
    <row r="41443" spans="17:17" x14ac:dyDescent="0.25">
      <c r="Q41443" s="30"/>
    </row>
    <row r="41444" spans="17:17" x14ac:dyDescent="0.25">
      <c r="Q41444" s="30"/>
    </row>
    <row r="41445" spans="17:17" x14ac:dyDescent="0.25">
      <c r="Q41445" s="30"/>
    </row>
    <row r="41446" spans="17:17" x14ac:dyDescent="0.25">
      <c r="Q41446" s="30"/>
    </row>
    <row r="41447" spans="17:17" x14ac:dyDescent="0.25">
      <c r="Q41447" s="30"/>
    </row>
    <row r="41448" spans="17:17" x14ac:dyDescent="0.25">
      <c r="Q41448" s="30"/>
    </row>
    <row r="41449" spans="17:17" x14ac:dyDescent="0.25">
      <c r="Q41449" s="30"/>
    </row>
    <row r="41450" spans="17:17" x14ac:dyDescent="0.25">
      <c r="Q41450" s="30"/>
    </row>
    <row r="41451" spans="17:17" x14ac:dyDescent="0.25">
      <c r="Q41451" s="30"/>
    </row>
    <row r="41452" spans="17:17" x14ac:dyDescent="0.25">
      <c r="Q41452" s="30"/>
    </row>
    <row r="41453" spans="17:17" x14ac:dyDescent="0.25">
      <c r="Q41453" s="30"/>
    </row>
    <row r="41454" spans="17:17" x14ac:dyDescent="0.25">
      <c r="Q41454" s="30"/>
    </row>
    <row r="41455" spans="17:17" x14ac:dyDescent="0.25">
      <c r="Q41455" s="30"/>
    </row>
    <row r="41456" spans="17:17" x14ac:dyDescent="0.25">
      <c r="Q41456" s="30"/>
    </row>
    <row r="41457" spans="17:17" x14ac:dyDescent="0.25">
      <c r="Q41457" s="30"/>
    </row>
    <row r="41458" spans="17:17" x14ac:dyDescent="0.25">
      <c r="Q41458" s="30"/>
    </row>
    <row r="41459" spans="17:17" x14ac:dyDescent="0.25">
      <c r="Q41459" s="30"/>
    </row>
    <row r="41460" spans="17:17" x14ac:dyDescent="0.25">
      <c r="Q41460" s="30"/>
    </row>
    <row r="41461" spans="17:17" x14ac:dyDescent="0.25">
      <c r="Q41461" s="30"/>
    </row>
    <row r="41462" spans="17:17" x14ac:dyDescent="0.25">
      <c r="Q41462" s="30"/>
    </row>
    <row r="41463" spans="17:17" x14ac:dyDescent="0.25">
      <c r="Q41463" s="30"/>
    </row>
    <row r="41464" spans="17:17" x14ac:dyDescent="0.25">
      <c r="Q41464" s="30"/>
    </row>
    <row r="41465" spans="17:17" x14ac:dyDescent="0.25">
      <c r="Q41465" s="30"/>
    </row>
    <row r="41466" spans="17:17" x14ac:dyDescent="0.25">
      <c r="Q41466" s="30"/>
    </row>
    <row r="41467" spans="17:17" x14ac:dyDescent="0.25">
      <c r="Q41467" s="30"/>
    </row>
    <row r="41468" spans="17:17" x14ac:dyDescent="0.25">
      <c r="Q41468" s="30"/>
    </row>
    <row r="41469" spans="17:17" x14ac:dyDescent="0.25">
      <c r="Q41469" s="30"/>
    </row>
    <row r="41470" spans="17:17" x14ac:dyDescent="0.25">
      <c r="Q41470" s="30"/>
    </row>
    <row r="41471" spans="17:17" x14ac:dyDescent="0.25">
      <c r="Q41471" s="30"/>
    </row>
    <row r="41472" spans="17:17" x14ac:dyDescent="0.25">
      <c r="Q41472" s="30"/>
    </row>
    <row r="41473" spans="17:17" x14ac:dyDescent="0.25">
      <c r="Q41473" s="30"/>
    </row>
    <row r="41474" spans="17:17" x14ac:dyDescent="0.25">
      <c r="Q41474" s="30"/>
    </row>
    <row r="41475" spans="17:17" x14ac:dyDescent="0.25">
      <c r="Q41475" s="30"/>
    </row>
    <row r="41476" spans="17:17" x14ac:dyDescent="0.25">
      <c r="Q41476" s="30"/>
    </row>
    <row r="41477" spans="17:17" x14ac:dyDescent="0.25">
      <c r="Q41477" s="30"/>
    </row>
    <row r="41478" spans="17:17" x14ac:dyDescent="0.25">
      <c r="Q41478" s="30"/>
    </row>
    <row r="41479" spans="17:17" x14ac:dyDescent="0.25">
      <c r="Q41479" s="30"/>
    </row>
    <row r="41480" spans="17:17" x14ac:dyDescent="0.25">
      <c r="Q41480" s="30"/>
    </row>
    <row r="41481" spans="17:17" x14ac:dyDescent="0.25">
      <c r="Q41481" s="30"/>
    </row>
    <row r="41482" spans="17:17" x14ac:dyDescent="0.25">
      <c r="Q41482" s="30"/>
    </row>
    <row r="41483" spans="17:17" x14ac:dyDescent="0.25">
      <c r="Q41483" s="30"/>
    </row>
    <row r="41484" spans="17:17" x14ac:dyDescent="0.25">
      <c r="Q41484" s="30"/>
    </row>
    <row r="41485" spans="17:17" x14ac:dyDescent="0.25">
      <c r="Q41485" s="30"/>
    </row>
    <row r="41486" spans="17:17" x14ac:dyDescent="0.25">
      <c r="Q41486" s="30"/>
    </row>
    <row r="41487" spans="17:17" x14ac:dyDescent="0.25">
      <c r="Q41487" s="30"/>
    </row>
    <row r="41488" spans="17:17" x14ac:dyDescent="0.25">
      <c r="Q41488" s="30"/>
    </row>
    <row r="41489" spans="17:17" x14ac:dyDescent="0.25">
      <c r="Q41489" s="30"/>
    </row>
    <row r="41490" spans="17:17" x14ac:dyDescent="0.25">
      <c r="Q41490" s="30"/>
    </row>
    <row r="41491" spans="17:17" x14ac:dyDescent="0.25">
      <c r="Q41491" s="30"/>
    </row>
    <row r="41492" spans="17:17" x14ac:dyDescent="0.25">
      <c r="Q41492" s="30"/>
    </row>
    <row r="41493" spans="17:17" x14ac:dyDescent="0.25">
      <c r="Q41493" s="30"/>
    </row>
    <row r="41494" spans="17:17" x14ac:dyDescent="0.25">
      <c r="Q41494" s="30"/>
    </row>
    <row r="41495" spans="17:17" x14ac:dyDescent="0.25">
      <c r="Q41495" s="30"/>
    </row>
    <row r="41496" spans="17:17" x14ac:dyDescent="0.25">
      <c r="Q41496" s="30"/>
    </row>
    <row r="41497" spans="17:17" x14ac:dyDescent="0.25">
      <c r="Q41497" s="30"/>
    </row>
    <row r="41498" spans="17:17" x14ac:dyDescent="0.25">
      <c r="Q41498" s="30"/>
    </row>
    <row r="41499" spans="17:17" x14ac:dyDescent="0.25">
      <c r="Q41499" s="30"/>
    </row>
    <row r="41500" spans="17:17" x14ac:dyDescent="0.25">
      <c r="Q41500" s="30"/>
    </row>
    <row r="41501" spans="17:17" x14ac:dyDescent="0.25">
      <c r="Q41501" s="30"/>
    </row>
    <row r="41502" spans="17:17" x14ac:dyDescent="0.25">
      <c r="Q41502" s="30"/>
    </row>
    <row r="41503" spans="17:17" x14ac:dyDescent="0.25">
      <c r="Q41503" s="30"/>
    </row>
    <row r="41504" spans="17:17" x14ac:dyDescent="0.25">
      <c r="Q41504" s="30"/>
    </row>
    <row r="41505" spans="17:17" x14ac:dyDescent="0.25">
      <c r="Q41505" s="30"/>
    </row>
    <row r="41506" spans="17:17" x14ac:dyDescent="0.25">
      <c r="Q41506" s="30"/>
    </row>
    <row r="41507" spans="17:17" x14ac:dyDescent="0.25">
      <c r="Q41507" s="30"/>
    </row>
    <row r="41508" spans="17:17" x14ac:dyDescent="0.25">
      <c r="Q41508" s="30"/>
    </row>
    <row r="41509" spans="17:17" x14ac:dyDescent="0.25">
      <c r="Q41509" s="30"/>
    </row>
    <row r="41510" spans="17:17" x14ac:dyDescent="0.25">
      <c r="Q41510" s="30"/>
    </row>
    <row r="41511" spans="17:17" x14ac:dyDescent="0.25">
      <c r="Q41511" s="30"/>
    </row>
    <row r="41512" spans="17:17" x14ac:dyDescent="0.25">
      <c r="Q41512" s="30"/>
    </row>
    <row r="41513" spans="17:17" x14ac:dyDescent="0.25">
      <c r="Q41513" s="30"/>
    </row>
    <row r="41514" spans="17:17" x14ac:dyDescent="0.25">
      <c r="Q41514" s="30"/>
    </row>
    <row r="41515" spans="17:17" x14ac:dyDescent="0.25">
      <c r="Q41515" s="30"/>
    </row>
    <row r="41516" spans="17:17" x14ac:dyDescent="0.25">
      <c r="Q41516" s="30"/>
    </row>
    <row r="41517" spans="17:17" x14ac:dyDescent="0.25">
      <c r="Q41517" s="30"/>
    </row>
    <row r="41518" spans="17:17" x14ac:dyDescent="0.25">
      <c r="Q41518" s="30"/>
    </row>
    <row r="41519" spans="17:17" x14ac:dyDescent="0.25">
      <c r="Q41519" s="30"/>
    </row>
    <row r="41520" spans="17:17" x14ac:dyDescent="0.25">
      <c r="Q41520" s="30"/>
    </row>
    <row r="41521" spans="17:17" x14ac:dyDescent="0.25">
      <c r="Q41521" s="30"/>
    </row>
    <row r="41522" spans="17:17" x14ac:dyDescent="0.25">
      <c r="Q41522" s="30"/>
    </row>
    <row r="41523" spans="17:17" x14ac:dyDescent="0.25">
      <c r="Q41523" s="30"/>
    </row>
    <row r="41524" spans="17:17" x14ac:dyDescent="0.25">
      <c r="Q41524" s="30"/>
    </row>
    <row r="41525" spans="17:17" x14ac:dyDescent="0.25">
      <c r="Q41525" s="30"/>
    </row>
    <row r="41526" spans="17:17" x14ac:dyDescent="0.25">
      <c r="Q41526" s="30"/>
    </row>
    <row r="41527" spans="17:17" x14ac:dyDescent="0.25">
      <c r="Q41527" s="30"/>
    </row>
    <row r="41528" spans="17:17" x14ac:dyDescent="0.25">
      <c r="Q41528" s="30"/>
    </row>
    <row r="41529" spans="17:17" x14ac:dyDescent="0.25">
      <c r="Q41529" s="30"/>
    </row>
    <row r="41530" spans="17:17" x14ac:dyDescent="0.25">
      <c r="Q41530" s="30"/>
    </row>
    <row r="41531" spans="17:17" x14ac:dyDescent="0.25">
      <c r="Q41531" s="30"/>
    </row>
    <row r="41532" spans="17:17" x14ac:dyDescent="0.25">
      <c r="Q41532" s="30"/>
    </row>
    <row r="41533" spans="17:17" x14ac:dyDescent="0.25">
      <c r="Q41533" s="30"/>
    </row>
    <row r="41534" spans="17:17" x14ac:dyDescent="0.25">
      <c r="Q41534" s="30"/>
    </row>
    <row r="41535" spans="17:17" x14ac:dyDescent="0.25">
      <c r="Q41535" s="30"/>
    </row>
    <row r="41536" spans="17:17" x14ac:dyDescent="0.25">
      <c r="Q41536" s="30"/>
    </row>
    <row r="41537" spans="17:17" x14ac:dyDescent="0.25">
      <c r="Q41537" s="30"/>
    </row>
    <row r="41538" spans="17:17" x14ac:dyDescent="0.25">
      <c r="Q41538" s="30"/>
    </row>
    <row r="41539" spans="17:17" x14ac:dyDescent="0.25">
      <c r="Q41539" s="30"/>
    </row>
    <row r="41540" spans="17:17" x14ac:dyDescent="0.25">
      <c r="Q41540" s="30"/>
    </row>
    <row r="41541" spans="17:17" x14ac:dyDescent="0.25">
      <c r="Q41541" s="30"/>
    </row>
    <row r="41542" spans="17:17" x14ac:dyDescent="0.25">
      <c r="Q41542" s="30"/>
    </row>
    <row r="41543" spans="17:17" x14ac:dyDescent="0.25">
      <c r="Q41543" s="30"/>
    </row>
    <row r="41544" spans="17:17" x14ac:dyDescent="0.25">
      <c r="Q41544" s="30"/>
    </row>
    <row r="41545" spans="17:17" x14ac:dyDescent="0.25">
      <c r="Q41545" s="30"/>
    </row>
    <row r="41546" spans="17:17" x14ac:dyDescent="0.25">
      <c r="Q41546" s="30"/>
    </row>
    <row r="41547" spans="17:17" x14ac:dyDescent="0.25">
      <c r="Q41547" s="30"/>
    </row>
    <row r="41548" spans="17:17" x14ac:dyDescent="0.25">
      <c r="Q41548" s="30"/>
    </row>
    <row r="41549" spans="17:17" x14ac:dyDescent="0.25">
      <c r="Q41549" s="30"/>
    </row>
    <row r="41550" spans="17:17" x14ac:dyDescent="0.25">
      <c r="Q41550" s="30"/>
    </row>
    <row r="41551" spans="17:17" x14ac:dyDescent="0.25">
      <c r="Q41551" s="30"/>
    </row>
    <row r="41552" spans="17:17" x14ac:dyDescent="0.25">
      <c r="Q41552" s="30"/>
    </row>
    <row r="41553" spans="17:17" x14ac:dyDescent="0.25">
      <c r="Q41553" s="30"/>
    </row>
    <row r="41554" spans="17:17" x14ac:dyDescent="0.25">
      <c r="Q41554" s="30"/>
    </row>
    <row r="41555" spans="17:17" x14ac:dyDescent="0.25">
      <c r="Q41555" s="30"/>
    </row>
    <row r="41556" spans="17:17" x14ac:dyDescent="0.25">
      <c r="Q41556" s="30"/>
    </row>
    <row r="41557" spans="17:17" x14ac:dyDescent="0.25">
      <c r="Q41557" s="30"/>
    </row>
    <row r="41558" spans="17:17" x14ac:dyDescent="0.25">
      <c r="Q41558" s="30"/>
    </row>
    <row r="41559" spans="17:17" x14ac:dyDescent="0.25">
      <c r="Q41559" s="30"/>
    </row>
    <row r="41560" spans="17:17" x14ac:dyDescent="0.25">
      <c r="Q41560" s="30"/>
    </row>
    <row r="41561" spans="17:17" x14ac:dyDescent="0.25">
      <c r="Q41561" s="30"/>
    </row>
    <row r="41562" spans="17:17" x14ac:dyDescent="0.25">
      <c r="Q41562" s="30"/>
    </row>
    <row r="41563" spans="17:17" x14ac:dyDescent="0.25">
      <c r="Q41563" s="30"/>
    </row>
    <row r="41564" spans="17:17" x14ac:dyDescent="0.25">
      <c r="Q41564" s="30"/>
    </row>
    <row r="41565" spans="17:17" x14ac:dyDescent="0.25">
      <c r="Q41565" s="30"/>
    </row>
    <row r="41566" spans="17:17" x14ac:dyDescent="0.25">
      <c r="Q41566" s="30"/>
    </row>
    <row r="41567" spans="17:17" x14ac:dyDescent="0.25">
      <c r="Q41567" s="30"/>
    </row>
    <row r="41568" spans="17:17" x14ac:dyDescent="0.25">
      <c r="Q41568" s="30"/>
    </row>
    <row r="41569" spans="17:17" x14ac:dyDescent="0.25">
      <c r="Q41569" s="30"/>
    </row>
    <row r="41570" spans="17:17" x14ac:dyDescent="0.25">
      <c r="Q41570" s="30"/>
    </row>
    <row r="41571" spans="17:17" x14ac:dyDescent="0.25">
      <c r="Q41571" s="30"/>
    </row>
    <row r="41572" spans="17:17" x14ac:dyDescent="0.25">
      <c r="Q41572" s="30"/>
    </row>
    <row r="41573" spans="17:17" x14ac:dyDescent="0.25">
      <c r="Q41573" s="30"/>
    </row>
    <row r="41574" spans="17:17" x14ac:dyDescent="0.25">
      <c r="Q41574" s="30"/>
    </row>
    <row r="41575" spans="17:17" x14ac:dyDescent="0.25">
      <c r="Q41575" s="30"/>
    </row>
    <row r="41576" spans="17:17" x14ac:dyDescent="0.25">
      <c r="Q41576" s="30"/>
    </row>
    <row r="41577" spans="17:17" x14ac:dyDescent="0.25">
      <c r="Q41577" s="30"/>
    </row>
    <row r="41578" spans="17:17" x14ac:dyDescent="0.25">
      <c r="Q41578" s="30"/>
    </row>
    <row r="41579" spans="17:17" x14ac:dyDescent="0.25">
      <c r="Q41579" s="30"/>
    </row>
    <row r="41580" spans="17:17" x14ac:dyDescent="0.25">
      <c r="Q41580" s="30"/>
    </row>
    <row r="41581" spans="17:17" x14ac:dyDescent="0.25">
      <c r="Q41581" s="30"/>
    </row>
    <row r="41582" spans="17:17" x14ac:dyDescent="0.25">
      <c r="Q41582" s="30"/>
    </row>
    <row r="41583" spans="17:17" x14ac:dyDescent="0.25">
      <c r="Q41583" s="30"/>
    </row>
    <row r="41584" spans="17:17" x14ac:dyDescent="0.25">
      <c r="Q41584" s="30"/>
    </row>
    <row r="41585" spans="17:17" x14ac:dyDescent="0.25">
      <c r="Q41585" s="30"/>
    </row>
    <row r="41586" spans="17:17" x14ac:dyDescent="0.25">
      <c r="Q41586" s="30"/>
    </row>
    <row r="41587" spans="17:17" x14ac:dyDescent="0.25">
      <c r="Q41587" s="30"/>
    </row>
    <row r="41588" spans="17:17" x14ac:dyDescent="0.25">
      <c r="Q41588" s="30"/>
    </row>
    <row r="41589" spans="17:17" x14ac:dyDescent="0.25">
      <c r="Q41589" s="30"/>
    </row>
    <row r="41590" spans="17:17" x14ac:dyDescent="0.25">
      <c r="Q41590" s="30"/>
    </row>
    <row r="41591" spans="17:17" x14ac:dyDescent="0.25">
      <c r="Q41591" s="30"/>
    </row>
    <row r="41592" spans="17:17" x14ac:dyDescent="0.25">
      <c r="Q41592" s="30"/>
    </row>
    <row r="41593" spans="17:17" x14ac:dyDescent="0.25">
      <c r="Q41593" s="30"/>
    </row>
    <row r="41594" spans="17:17" x14ac:dyDescent="0.25">
      <c r="Q41594" s="30"/>
    </row>
    <row r="41595" spans="17:17" x14ac:dyDescent="0.25">
      <c r="Q41595" s="30"/>
    </row>
    <row r="41596" spans="17:17" x14ac:dyDescent="0.25">
      <c r="Q41596" s="30"/>
    </row>
    <row r="41597" spans="17:17" x14ac:dyDescent="0.25">
      <c r="Q41597" s="30"/>
    </row>
    <row r="41598" spans="17:17" x14ac:dyDescent="0.25">
      <c r="Q41598" s="30"/>
    </row>
    <row r="41599" spans="17:17" x14ac:dyDescent="0.25">
      <c r="Q41599" s="30"/>
    </row>
    <row r="41600" spans="17:17" x14ac:dyDescent="0.25">
      <c r="Q41600" s="30"/>
    </row>
    <row r="41601" spans="17:17" x14ac:dyDescent="0.25">
      <c r="Q41601" s="30"/>
    </row>
    <row r="41602" spans="17:17" x14ac:dyDescent="0.25">
      <c r="Q41602" s="30"/>
    </row>
    <row r="41603" spans="17:17" x14ac:dyDescent="0.25">
      <c r="Q41603" s="30"/>
    </row>
    <row r="41604" spans="17:17" x14ac:dyDescent="0.25">
      <c r="Q41604" s="30"/>
    </row>
    <row r="41605" spans="17:17" x14ac:dyDescent="0.25">
      <c r="Q41605" s="30"/>
    </row>
    <row r="41606" spans="17:17" x14ac:dyDescent="0.25">
      <c r="Q41606" s="30"/>
    </row>
    <row r="41607" spans="17:17" x14ac:dyDescent="0.25">
      <c r="Q41607" s="30"/>
    </row>
    <row r="41608" spans="17:17" x14ac:dyDescent="0.25">
      <c r="Q41608" s="30"/>
    </row>
    <row r="41609" spans="17:17" x14ac:dyDescent="0.25">
      <c r="Q41609" s="30"/>
    </row>
    <row r="41610" spans="17:17" x14ac:dyDescent="0.25">
      <c r="Q41610" s="30"/>
    </row>
    <row r="41611" spans="17:17" x14ac:dyDescent="0.25">
      <c r="Q41611" s="30"/>
    </row>
    <row r="41612" spans="17:17" x14ac:dyDescent="0.25">
      <c r="Q41612" s="30"/>
    </row>
    <row r="41613" spans="17:17" x14ac:dyDescent="0.25">
      <c r="Q41613" s="30"/>
    </row>
    <row r="41614" spans="17:17" x14ac:dyDescent="0.25">
      <c r="Q41614" s="30"/>
    </row>
    <row r="41615" spans="17:17" x14ac:dyDescent="0.25">
      <c r="Q41615" s="30"/>
    </row>
    <row r="41616" spans="17:17" x14ac:dyDescent="0.25">
      <c r="Q41616" s="30"/>
    </row>
    <row r="41617" spans="17:17" x14ac:dyDescent="0.25">
      <c r="Q41617" s="30"/>
    </row>
    <row r="41618" spans="17:17" x14ac:dyDescent="0.25">
      <c r="Q41618" s="30"/>
    </row>
    <row r="41619" spans="17:17" x14ac:dyDescent="0.25">
      <c r="Q41619" s="30"/>
    </row>
    <row r="41620" spans="17:17" x14ac:dyDescent="0.25">
      <c r="Q41620" s="30"/>
    </row>
    <row r="41621" spans="17:17" x14ac:dyDescent="0.25">
      <c r="Q41621" s="30"/>
    </row>
    <row r="41622" spans="17:17" x14ac:dyDescent="0.25">
      <c r="Q41622" s="30"/>
    </row>
    <row r="41623" spans="17:17" x14ac:dyDescent="0.25">
      <c r="Q41623" s="30"/>
    </row>
    <row r="41624" spans="17:17" x14ac:dyDescent="0.25">
      <c r="Q41624" s="30"/>
    </row>
    <row r="41625" spans="17:17" x14ac:dyDescent="0.25">
      <c r="Q41625" s="30"/>
    </row>
    <row r="41626" spans="17:17" x14ac:dyDescent="0.25">
      <c r="Q41626" s="30"/>
    </row>
    <row r="41627" spans="17:17" x14ac:dyDescent="0.25">
      <c r="Q41627" s="30"/>
    </row>
    <row r="41628" spans="17:17" x14ac:dyDescent="0.25">
      <c r="Q41628" s="30"/>
    </row>
    <row r="41629" spans="17:17" x14ac:dyDescent="0.25">
      <c r="Q41629" s="30"/>
    </row>
    <row r="41630" spans="17:17" x14ac:dyDescent="0.25">
      <c r="Q41630" s="30"/>
    </row>
    <row r="41631" spans="17:17" x14ac:dyDescent="0.25">
      <c r="Q41631" s="30"/>
    </row>
    <row r="41632" spans="17:17" x14ac:dyDescent="0.25">
      <c r="Q41632" s="30"/>
    </row>
    <row r="41633" spans="17:17" x14ac:dyDescent="0.25">
      <c r="Q41633" s="30"/>
    </row>
    <row r="41634" spans="17:17" x14ac:dyDescent="0.25">
      <c r="Q41634" s="30"/>
    </row>
    <row r="41635" spans="17:17" x14ac:dyDescent="0.25">
      <c r="Q41635" s="30"/>
    </row>
    <row r="41636" spans="17:17" x14ac:dyDescent="0.25">
      <c r="Q41636" s="30"/>
    </row>
    <row r="41637" spans="17:17" x14ac:dyDescent="0.25">
      <c r="Q41637" s="30"/>
    </row>
    <row r="41638" spans="17:17" x14ac:dyDescent="0.25">
      <c r="Q41638" s="30"/>
    </row>
    <row r="41639" spans="17:17" x14ac:dyDescent="0.25">
      <c r="Q41639" s="30"/>
    </row>
    <row r="41640" spans="17:17" x14ac:dyDescent="0.25">
      <c r="Q41640" s="30"/>
    </row>
    <row r="41641" spans="17:17" x14ac:dyDescent="0.25">
      <c r="Q41641" s="30"/>
    </row>
    <row r="41642" spans="17:17" x14ac:dyDescent="0.25">
      <c r="Q41642" s="30"/>
    </row>
    <row r="41643" spans="17:17" x14ac:dyDescent="0.25">
      <c r="Q41643" s="30"/>
    </row>
    <row r="41644" spans="17:17" x14ac:dyDescent="0.25">
      <c r="Q41644" s="30"/>
    </row>
    <row r="41645" spans="17:17" x14ac:dyDescent="0.25">
      <c r="Q41645" s="30"/>
    </row>
    <row r="41646" spans="17:17" x14ac:dyDescent="0.25">
      <c r="Q41646" s="30"/>
    </row>
    <row r="41647" spans="17:17" x14ac:dyDescent="0.25">
      <c r="Q41647" s="30"/>
    </row>
    <row r="41648" spans="17:17" x14ac:dyDescent="0.25">
      <c r="Q41648" s="30"/>
    </row>
    <row r="41649" spans="17:17" x14ac:dyDescent="0.25">
      <c r="Q41649" s="30"/>
    </row>
    <row r="41650" spans="17:17" x14ac:dyDescent="0.25">
      <c r="Q41650" s="30"/>
    </row>
    <row r="41651" spans="17:17" x14ac:dyDescent="0.25">
      <c r="Q41651" s="30"/>
    </row>
    <row r="41652" spans="17:17" x14ac:dyDescent="0.25">
      <c r="Q41652" s="30"/>
    </row>
    <row r="41653" spans="17:17" x14ac:dyDescent="0.25">
      <c r="Q41653" s="30"/>
    </row>
    <row r="41654" spans="17:17" x14ac:dyDescent="0.25">
      <c r="Q41654" s="30"/>
    </row>
    <row r="41655" spans="17:17" x14ac:dyDescent="0.25">
      <c r="Q41655" s="30"/>
    </row>
    <row r="41656" spans="17:17" x14ac:dyDescent="0.25">
      <c r="Q41656" s="30"/>
    </row>
    <row r="41657" spans="17:17" x14ac:dyDescent="0.25">
      <c r="Q41657" s="30"/>
    </row>
    <row r="41658" spans="17:17" x14ac:dyDescent="0.25">
      <c r="Q41658" s="30"/>
    </row>
    <row r="41659" spans="17:17" x14ac:dyDescent="0.25">
      <c r="Q41659" s="30"/>
    </row>
    <row r="41660" spans="17:17" x14ac:dyDescent="0.25">
      <c r="Q41660" s="30"/>
    </row>
    <row r="41661" spans="17:17" x14ac:dyDescent="0.25">
      <c r="Q41661" s="30"/>
    </row>
    <row r="41662" spans="17:17" x14ac:dyDescent="0.25">
      <c r="Q41662" s="30"/>
    </row>
    <row r="41663" spans="17:17" x14ac:dyDescent="0.25">
      <c r="Q41663" s="30"/>
    </row>
    <row r="41664" spans="17:17" x14ac:dyDescent="0.25">
      <c r="Q41664" s="30"/>
    </row>
    <row r="41665" spans="17:17" x14ac:dyDescent="0.25">
      <c r="Q41665" s="30"/>
    </row>
    <row r="41666" spans="17:17" x14ac:dyDescent="0.25">
      <c r="Q41666" s="30"/>
    </row>
    <row r="41667" spans="17:17" x14ac:dyDescent="0.25">
      <c r="Q41667" s="30"/>
    </row>
    <row r="41668" spans="17:17" x14ac:dyDescent="0.25">
      <c r="Q41668" s="30"/>
    </row>
    <row r="41669" spans="17:17" x14ac:dyDescent="0.25">
      <c r="Q41669" s="30"/>
    </row>
    <row r="41670" spans="17:17" x14ac:dyDescent="0.25">
      <c r="Q41670" s="30"/>
    </row>
    <row r="41671" spans="17:17" x14ac:dyDescent="0.25">
      <c r="Q41671" s="30"/>
    </row>
    <row r="41672" spans="17:17" x14ac:dyDescent="0.25">
      <c r="Q41672" s="30"/>
    </row>
    <row r="41673" spans="17:17" x14ac:dyDescent="0.25">
      <c r="Q41673" s="30"/>
    </row>
    <row r="41674" spans="17:17" x14ac:dyDescent="0.25">
      <c r="Q41674" s="30"/>
    </row>
    <row r="41675" spans="17:17" x14ac:dyDescent="0.25">
      <c r="Q41675" s="30"/>
    </row>
    <row r="41676" spans="17:17" x14ac:dyDescent="0.25">
      <c r="Q41676" s="30"/>
    </row>
    <row r="41677" spans="17:17" x14ac:dyDescent="0.25">
      <c r="Q41677" s="30"/>
    </row>
    <row r="41678" spans="17:17" x14ac:dyDescent="0.25">
      <c r="Q41678" s="30"/>
    </row>
    <row r="41679" spans="17:17" x14ac:dyDescent="0.25">
      <c r="Q41679" s="30"/>
    </row>
    <row r="41680" spans="17:17" x14ac:dyDescent="0.25">
      <c r="Q41680" s="30"/>
    </row>
    <row r="41681" spans="17:17" x14ac:dyDescent="0.25">
      <c r="Q41681" s="30"/>
    </row>
    <row r="41682" spans="17:17" x14ac:dyDescent="0.25">
      <c r="Q41682" s="30"/>
    </row>
    <row r="41683" spans="17:17" x14ac:dyDescent="0.25">
      <c r="Q41683" s="30"/>
    </row>
    <row r="41684" spans="17:17" x14ac:dyDescent="0.25">
      <c r="Q41684" s="30"/>
    </row>
    <row r="41685" spans="17:17" x14ac:dyDescent="0.25">
      <c r="Q41685" s="30"/>
    </row>
    <row r="41686" spans="17:17" x14ac:dyDescent="0.25">
      <c r="Q41686" s="30"/>
    </row>
    <row r="41687" spans="17:17" x14ac:dyDescent="0.25">
      <c r="Q41687" s="30"/>
    </row>
    <row r="41688" spans="17:17" x14ac:dyDescent="0.25">
      <c r="Q41688" s="30"/>
    </row>
    <row r="41689" spans="17:17" x14ac:dyDescent="0.25">
      <c r="Q41689" s="30"/>
    </row>
    <row r="41690" spans="17:17" x14ac:dyDescent="0.25">
      <c r="Q41690" s="30"/>
    </row>
    <row r="41691" spans="17:17" x14ac:dyDescent="0.25">
      <c r="Q41691" s="30"/>
    </row>
    <row r="41692" spans="17:17" x14ac:dyDescent="0.25">
      <c r="Q41692" s="30"/>
    </row>
    <row r="41693" spans="17:17" x14ac:dyDescent="0.25">
      <c r="Q41693" s="30"/>
    </row>
    <row r="41694" spans="17:17" x14ac:dyDescent="0.25">
      <c r="Q41694" s="30"/>
    </row>
    <row r="41695" spans="17:17" x14ac:dyDescent="0.25">
      <c r="Q41695" s="30"/>
    </row>
    <row r="41696" spans="17:17" x14ac:dyDescent="0.25">
      <c r="Q41696" s="30"/>
    </row>
    <row r="41697" spans="17:17" x14ac:dyDescent="0.25">
      <c r="Q41697" s="30"/>
    </row>
    <row r="41698" spans="17:17" x14ac:dyDescent="0.25">
      <c r="Q41698" s="30"/>
    </row>
    <row r="41699" spans="17:17" x14ac:dyDescent="0.25">
      <c r="Q41699" s="30"/>
    </row>
    <row r="41700" spans="17:17" x14ac:dyDescent="0.25">
      <c r="Q41700" s="30"/>
    </row>
    <row r="41701" spans="17:17" x14ac:dyDescent="0.25">
      <c r="Q41701" s="30"/>
    </row>
    <row r="41702" spans="17:17" x14ac:dyDescent="0.25">
      <c r="Q41702" s="30"/>
    </row>
    <row r="41703" spans="17:17" x14ac:dyDescent="0.25">
      <c r="Q41703" s="30"/>
    </row>
    <row r="41704" spans="17:17" x14ac:dyDescent="0.25">
      <c r="Q41704" s="30"/>
    </row>
    <row r="41705" spans="17:17" x14ac:dyDescent="0.25">
      <c r="Q41705" s="30"/>
    </row>
    <row r="41706" spans="17:17" x14ac:dyDescent="0.25">
      <c r="Q41706" s="30"/>
    </row>
    <row r="41707" spans="17:17" x14ac:dyDescent="0.25">
      <c r="Q41707" s="30"/>
    </row>
    <row r="41708" spans="17:17" x14ac:dyDescent="0.25">
      <c r="Q41708" s="30"/>
    </row>
    <row r="41709" spans="17:17" x14ac:dyDescent="0.25">
      <c r="Q41709" s="30"/>
    </row>
    <row r="41710" spans="17:17" x14ac:dyDescent="0.25">
      <c r="Q41710" s="30"/>
    </row>
    <row r="41711" spans="17:17" x14ac:dyDescent="0.25">
      <c r="Q41711" s="30"/>
    </row>
    <row r="41712" spans="17:17" x14ac:dyDescent="0.25">
      <c r="Q41712" s="30"/>
    </row>
    <row r="41713" spans="17:17" x14ac:dyDescent="0.25">
      <c r="Q41713" s="30"/>
    </row>
    <row r="41714" spans="17:17" x14ac:dyDescent="0.25">
      <c r="Q41714" s="30"/>
    </row>
    <row r="41715" spans="17:17" x14ac:dyDescent="0.25">
      <c r="Q41715" s="30"/>
    </row>
    <row r="41716" spans="17:17" x14ac:dyDescent="0.25">
      <c r="Q41716" s="30"/>
    </row>
    <row r="41717" spans="17:17" x14ac:dyDescent="0.25">
      <c r="Q41717" s="30"/>
    </row>
    <row r="41718" spans="17:17" x14ac:dyDescent="0.25">
      <c r="Q41718" s="30"/>
    </row>
    <row r="41719" spans="17:17" x14ac:dyDescent="0.25">
      <c r="Q41719" s="30"/>
    </row>
    <row r="41720" spans="17:17" x14ac:dyDescent="0.25">
      <c r="Q41720" s="30"/>
    </row>
    <row r="41721" spans="17:17" x14ac:dyDescent="0.25">
      <c r="Q41721" s="30"/>
    </row>
    <row r="41722" spans="17:17" x14ac:dyDescent="0.25">
      <c r="Q41722" s="30"/>
    </row>
    <row r="41723" spans="17:17" x14ac:dyDescent="0.25">
      <c r="Q41723" s="30"/>
    </row>
    <row r="41724" spans="17:17" x14ac:dyDescent="0.25">
      <c r="Q41724" s="30"/>
    </row>
    <row r="41725" spans="17:17" x14ac:dyDescent="0.25">
      <c r="Q41725" s="30"/>
    </row>
    <row r="41726" spans="17:17" x14ac:dyDescent="0.25">
      <c r="Q41726" s="30"/>
    </row>
    <row r="41727" spans="17:17" x14ac:dyDescent="0.25">
      <c r="Q41727" s="30"/>
    </row>
    <row r="41728" spans="17:17" x14ac:dyDescent="0.25">
      <c r="Q41728" s="30"/>
    </row>
    <row r="41729" spans="17:17" x14ac:dyDescent="0.25">
      <c r="Q41729" s="30"/>
    </row>
    <row r="41730" spans="17:17" x14ac:dyDescent="0.25">
      <c r="Q41730" s="30"/>
    </row>
    <row r="41731" spans="17:17" x14ac:dyDescent="0.25">
      <c r="Q41731" s="30"/>
    </row>
    <row r="41732" spans="17:17" x14ac:dyDescent="0.25">
      <c r="Q41732" s="30"/>
    </row>
    <row r="41733" spans="17:17" x14ac:dyDescent="0.25">
      <c r="Q41733" s="30"/>
    </row>
    <row r="41734" spans="17:17" x14ac:dyDescent="0.25">
      <c r="Q41734" s="30"/>
    </row>
    <row r="41735" spans="17:17" x14ac:dyDescent="0.25">
      <c r="Q41735" s="30"/>
    </row>
    <row r="41736" spans="17:17" x14ac:dyDescent="0.25">
      <c r="Q41736" s="30"/>
    </row>
    <row r="41737" spans="17:17" x14ac:dyDescent="0.25">
      <c r="Q41737" s="30"/>
    </row>
    <row r="41738" spans="17:17" x14ac:dyDescent="0.25">
      <c r="Q41738" s="30"/>
    </row>
    <row r="41739" spans="17:17" x14ac:dyDescent="0.25">
      <c r="Q41739" s="30"/>
    </row>
    <row r="41740" spans="17:17" x14ac:dyDescent="0.25">
      <c r="Q41740" s="30"/>
    </row>
    <row r="41741" spans="17:17" x14ac:dyDescent="0.25">
      <c r="Q41741" s="30"/>
    </row>
    <row r="41742" spans="17:17" x14ac:dyDescent="0.25">
      <c r="Q41742" s="30"/>
    </row>
    <row r="41743" spans="17:17" x14ac:dyDescent="0.25">
      <c r="Q41743" s="30"/>
    </row>
    <row r="41744" spans="17:17" x14ac:dyDescent="0.25">
      <c r="Q41744" s="30"/>
    </row>
    <row r="41745" spans="17:17" x14ac:dyDescent="0.25">
      <c r="Q41745" s="30"/>
    </row>
    <row r="41746" spans="17:17" x14ac:dyDescent="0.25">
      <c r="Q41746" s="30"/>
    </row>
    <row r="41747" spans="17:17" x14ac:dyDescent="0.25">
      <c r="Q41747" s="30"/>
    </row>
    <row r="41748" spans="17:17" x14ac:dyDescent="0.25">
      <c r="Q41748" s="30"/>
    </row>
    <row r="41749" spans="17:17" x14ac:dyDescent="0.25">
      <c r="Q41749" s="30"/>
    </row>
    <row r="41750" spans="17:17" x14ac:dyDescent="0.25">
      <c r="Q41750" s="30"/>
    </row>
    <row r="41751" spans="17:17" x14ac:dyDescent="0.25">
      <c r="Q41751" s="30"/>
    </row>
    <row r="41752" spans="17:17" x14ac:dyDescent="0.25">
      <c r="Q41752" s="30"/>
    </row>
    <row r="41753" spans="17:17" x14ac:dyDescent="0.25">
      <c r="Q41753" s="30"/>
    </row>
    <row r="41754" spans="17:17" x14ac:dyDescent="0.25">
      <c r="Q41754" s="30"/>
    </row>
    <row r="41755" spans="17:17" x14ac:dyDescent="0.25">
      <c r="Q41755" s="30"/>
    </row>
    <row r="41756" spans="17:17" x14ac:dyDescent="0.25">
      <c r="Q41756" s="30"/>
    </row>
    <row r="41757" spans="17:17" x14ac:dyDescent="0.25">
      <c r="Q41757" s="30"/>
    </row>
    <row r="41758" spans="17:17" x14ac:dyDescent="0.25">
      <c r="Q41758" s="30"/>
    </row>
    <row r="41759" spans="17:17" x14ac:dyDescent="0.25">
      <c r="Q41759" s="30"/>
    </row>
    <row r="41760" spans="17:17" x14ac:dyDescent="0.25">
      <c r="Q41760" s="30"/>
    </row>
    <row r="41761" spans="17:17" x14ac:dyDescent="0.25">
      <c r="Q41761" s="30"/>
    </row>
    <row r="41762" spans="17:17" x14ac:dyDescent="0.25">
      <c r="Q41762" s="30"/>
    </row>
    <row r="41763" spans="17:17" x14ac:dyDescent="0.25">
      <c r="Q41763" s="30"/>
    </row>
    <row r="41764" spans="17:17" x14ac:dyDescent="0.25">
      <c r="Q41764" s="30"/>
    </row>
    <row r="41765" spans="17:17" x14ac:dyDescent="0.25">
      <c r="Q41765" s="30"/>
    </row>
    <row r="41766" spans="17:17" x14ac:dyDescent="0.25">
      <c r="Q41766" s="30"/>
    </row>
    <row r="41767" spans="17:17" x14ac:dyDescent="0.25">
      <c r="Q41767" s="30"/>
    </row>
    <row r="41768" spans="17:17" x14ac:dyDescent="0.25">
      <c r="Q41768" s="30"/>
    </row>
    <row r="41769" spans="17:17" x14ac:dyDescent="0.25">
      <c r="Q41769" s="30"/>
    </row>
    <row r="41770" spans="17:17" x14ac:dyDescent="0.25">
      <c r="Q41770" s="30"/>
    </row>
    <row r="41771" spans="17:17" x14ac:dyDescent="0.25">
      <c r="Q41771" s="30"/>
    </row>
    <row r="41772" spans="17:17" x14ac:dyDescent="0.25">
      <c r="Q41772" s="30"/>
    </row>
    <row r="41773" spans="17:17" x14ac:dyDescent="0.25">
      <c r="Q41773" s="30"/>
    </row>
    <row r="41774" spans="17:17" x14ac:dyDescent="0.25">
      <c r="Q41774" s="30"/>
    </row>
    <row r="41775" spans="17:17" x14ac:dyDescent="0.25">
      <c r="Q41775" s="30"/>
    </row>
    <row r="41776" spans="17:17" x14ac:dyDescent="0.25">
      <c r="Q41776" s="30"/>
    </row>
    <row r="41777" spans="17:17" x14ac:dyDescent="0.25">
      <c r="Q41777" s="30"/>
    </row>
    <row r="41778" spans="17:17" x14ac:dyDescent="0.25">
      <c r="Q41778" s="30"/>
    </row>
    <row r="41779" spans="17:17" x14ac:dyDescent="0.25">
      <c r="Q41779" s="30"/>
    </row>
    <row r="41780" spans="17:17" x14ac:dyDescent="0.25">
      <c r="Q41780" s="30"/>
    </row>
    <row r="41781" spans="17:17" x14ac:dyDescent="0.25">
      <c r="Q41781" s="30"/>
    </row>
    <row r="41782" spans="17:17" x14ac:dyDescent="0.25">
      <c r="Q41782" s="30"/>
    </row>
    <row r="41783" spans="17:17" x14ac:dyDescent="0.25">
      <c r="Q41783" s="30"/>
    </row>
    <row r="41784" spans="17:17" x14ac:dyDescent="0.25">
      <c r="Q41784" s="30"/>
    </row>
    <row r="41785" spans="17:17" x14ac:dyDescent="0.25">
      <c r="Q41785" s="30"/>
    </row>
    <row r="41786" spans="17:17" x14ac:dyDescent="0.25">
      <c r="Q41786" s="30"/>
    </row>
    <row r="41787" spans="17:17" x14ac:dyDescent="0.25">
      <c r="Q41787" s="30"/>
    </row>
    <row r="41788" spans="17:17" x14ac:dyDescent="0.25">
      <c r="Q41788" s="30"/>
    </row>
    <row r="41789" spans="17:17" x14ac:dyDescent="0.25">
      <c r="Q41789" s="30"/>
    </row>
    <row r="41790" spans="17:17" x14ac:dyDescent="0.25">
      <c r="Q41790" s="30"/>
    </row>
    <row r="41791" spans="17:17" x14ac:dyDescent="0.25">
      <c r="Q41791" s="30"/>
    </row>
    <row r="41792" spans="17:17" x14ac:dyDescent="0.25">
      <c r="Q41792" s="30"/>
    </row>
    <row r="41793" spans="17:17" x14ac:dyDescent="0.25">
      <c r="Q41793" s="30"/>
    </row>
    <row r="41794" spans="17:17" x14ac:dyDescent="0.25">
      <c r="Q41794" s="30"/>
    </row>
    <row r="41795" spans="17:17" x14ac:dyDescent="0.25">
      <c r="Q41795" s="30"/>
    </row>
    <row r="41796" spans="17:17" x14ac:dyDescent="0.25">
      <c r="Q41796" s="30"/>
    </row>
    <row r="41797" spans="17:17" x14ac:dyDescent="0.25">
      <c r="Q41797" s="30"/>
    </row>
    <row r="41798" spans="17:17" x14ac:dyDescent="0.25">
      <c r="Q41798" s="30"/>
    </row>
    <row r="41799" spans="17:17" x14ac:dyDescent="0.25">
      <c r="Q41799" s="30"/>
    </row>
    <row r="41800" spans="17:17" x14ac:dyDescent="0.25">
      <c r="Q41800" s="30"/>
    </row>
    <row r="41801" spans="17:17" x14ac:dyDescent="0.25">
      <c r="Q41801" s="30"/>
    </row>
    <row r="41802" spans="17:17" x14ac:dyDescent="0.25">
      <c r="Q41802" s="30"/>
    </row>
    <row r="41803" spans="17:17" x14ac:dyDescent="0.25">
      <c r="Q41803" s="30"/>
    </row>
    <row r="41804" spans="17:17" x14ac:dyDescent="0.25">
      <c r="Q41804" s="30"/>
    </row>
    <row r="41805" spans="17:17" x14ac:dyDescent="0.25">
      <c r="Q41805" s="30"/>
    </row>
    <row r="41806" spans="17:17" x14ac:dyDescent="0.25">
      <c r="Q41806" s="30"/>
    </row>
    <row r="41807" spans="17:17" x14ac:dyDescent="0.25">
      <c r="Q41807" s="30"/>
    </row>
    <row r="41808" spans="17:17" x14ac:dyDescent="0.25">
      <c r="Q41808" s="30"/>
    </row>
    <row r="41809" spans="17:17" x14ac:dyDescent="0.25">
      <c r="Q41809" s="30"/>
    </row>
    <row r="41810" spans="17:17" x14ac:dyDescent="0.25">
      <c r="Q41810" s="30"/>
    </row>
    <row r="41811" spans="17:17" x14ac:dyDescent="0.25">
      <c r="Q41811" s="30"/>
    </row>
    <row r="41812" spans="17:17" x14ac:dyDescent="0.25">
      <c r="Q41812" s="30"/>
    </row>
    <row r="41813" spans="17:17" x14ac:dyDescent="0.25">
      <c r="Q41813" s="30"/>
    </row>
    <row r="41814" spans="17:17" x14ac:dyDescent="0.25">
      <c r="Q41814" s="30"/>
    </row>
    <row r="41815" spans="17:17" x14ac:dyDescent="0.25">
      <c r="Q41815" s="30"/>
    </row>
    <row r="41816" spans="17:17" x14ac:dyDescent="0.25">
      <c r="Q41816" s="30"/>
    </row>
    <row r="41817" spans="17:17" x14ac:dyDescent="0.25">
      <c r="Q41817" s="30"/>
    </row>
    <row r="41818" spans="17:17" x14ac:dyDescent="0.25">
      <c r="Q41818" s="30"/>
    </row>
    <row r="41819" spans="17:17" x14ac:dyDescent="0.25">
      <c r="Q41819" s="30"/>
    </row>
    <row r="41820" spans="17:17" x14ac:dyDescent="0.25">
      <c r="Q41820" s="30"/>
    </row>
    <row r="41821" spans="17:17" x14ac:dyDescent="0.25">
      <c r="Q41821" s="30"/>
    </row>
    <row r="41822" spans="17:17" x14ac:dyDescent="0.25">
      <c r="Q41822" s="30"/>
    </row>
    <row r="41823" spans="17:17" x14ac:dyDescent="0.25">
      <c r="Q41823" s="30"/>
    </row>
    <row r="41824" spans="17:17" x14ac:dyDescent="0.25">
      <c r="Q41824" s="30"/>
    </row>
    <row r="41825" spans="17:17" x14ac:dyDescent="0.25">
      <c r="Q41825" s="30"/>
    </row>
    <row r="41826" spans="17:17" x14ac:dyDescent="0.25">
      <c r="Q41826" s="30"/>
    </row>
    <row r="41827" spans="17:17" x14ac:dyDescent="0.25">
      <c r="Q41827" s="30"/>
    </row>
    <row r="41828" spans="17:17" x14ac:dyDescent="0.25">
      <c r="Q41828" s="30"/>
    </row>
    <row r="41829" spans="17:17" x14ac:dyDescent="0.25">
      <c r="Q41829" s="30"/>
    </row>
    <row r="41830" spans="17:17" x14ac:dyDescent="0.25">
      <c r="Q41830" s="30"/>
    </row>
    <row r="41831" spans="17:17" x14ac:dyDescent="0.25">
      <c r="Q41831" s="30"/>
    </row>
    <row r="41832" spans="17:17" x14ac:dyDescent="0.25">
      <c r="Q41832" s="30"/>
    </row>
    <row r="41833" spans="17:17" x14ac:dyDescent="0.25">
      <c r="Q41833" s="30"/>
    </row>
    <row r="41834" spans="17:17" x14ac:dyDescent="0.25">
      <c r="Q41834" s="30"/>
    </row>
    <row r="41835" spans="17:17" x14ac:dyDescent="0.25">
      <c r="Q41835" s="30"/>
    </row>
    <row r="41836" spans="17:17" x14ac:dyDescent="0.25">
      <c r="Q41836" s="30"/>
    </row>
    <row r="41837" spans="17:17" x14ac:dyDescent="0.25">
      <c r="Q41837" s="30"/>
    </row>
    <row r="41838" spans="17:17" x14ac:dyDescent="0.25">
      <c r="Q41838" s="30"/>
    </row>
    <row r="41839" spans="17:17" x14ac:dyDescent="0.25">
      <c r="Q41839" s="30"/>
    </row>
    <row r="41840" spans="17:17" x14ac:dyDescent="0.25">
      <c r="Q41840" s="30"/>
    </row>
    <row r="41841" spans="17:17" x14ac:dyDescent="0.25">
      <c r="Q41841" s="30"/>
    </row>
    <row r="41842" spans="17:17" x14ac:dyDescent="0.25">
      <c r="Q41842" s="30"/>
    </row>
    <row r="41843" spans="17:17" x14ac:dyDescent="0.25">
      <c r="Q41843" s="30"/>
    </row>
    <row r="41844" spans="17:17" x14ac:dyDescent="0.25">
      <c r="Q41844" s="30"/>
    </row>
    <row r="41845" spans="17:17" x14ac:dyDescent="0.25">
      <c r="Q41845" s="30"/>
    </row>
    <row r="41846" spans="17:17" x14ac:dyDescent="0.25">
      <c r="Q41846" s="30"/>
    </row>
    <row r="41847" spans="17:17" x14ac:dyDescent="0.25">
      <c r="Q41847" s="30"/>
    </row>
    <row r="41848" spans="17:17" x14ac:dyDescent="0.25">
      <c r="Q41848" s="30"/>
    </row>
    <row r="41849" spans="17:17" x14ac:dyDescent="0.25">
      <c r="Q41849" s="30"/>
    </row>
    <row r="41850" spans="17:17" x14ac:dyDescent="0.25">
      <c r="Q41850" s="30"/>
    </row>
    <row r="41851" spans="17:17" x14ac:dyDescent="0.25">
      <c r="Q41851" s="30"/>
    </row>
    <row r="41852" spans="17:17" x14ac:dyDescent="0.25">
      <c r="Q41852" s="30"/>
    </row>
    <row r="41853" spans="17:17" x14ac:dyDescent="0.25">
      <c r="Q41853" s="30"/>
    </row>
    <row r="41854" spans="17:17" x14ac:dyDescent="0.25">
      <c r="Q41854" s="30"/>
    </row>
    <row r="41855" spans="17:17" x14ac:dyDescent="0.25">
      <c r="Q41855" s="30"/>
    </row>
    <row r="41856" spans="17:17" x14ac:dyDescent="0.25">
      <c r="Q41856" s="30"/>
    </row>
    <row r="41857" spans="17:17" x14ac:dyDescent="0.25">
      <c r="Q41857" s="30"/>
    </row>
    <row r="41858" spans="17:17" x14ac:dyDescent="0.25">
      <c r="Q41858" s="30"/>
    </row>
    <row r="41859" spans="17:17" x14ac:dyDescent="0.25">
      <c r="Q41859" s="30"/>
    </row>
    <row r="41860" spans="17:17" x14ac:dyDescent="0.25">
      <c r="Q41860" s="30"/>
    </row>
    <row r="41861" spans="17:17" x14ac:dyDescent="0.25">
      <c r="Q41861" s="30"/>
    </row>
    <row r="41862" spans="17:17" x14ac:dyDescent="0.25">
      <c r="Q41862" s="30"/>
    </row>
    <row r="41863" spans="17:17" x14ac:dyDescent="0.25">
      <c r="Q41863" s="30"/>
    </row>
    <row r="41864" spans="17:17" x14ac:dyDescent="0.25">
      <c r="Q41864" s="30"/>
    </row>
    <row r="41865" spans="17:17" x14ac:dyDescent="0.25">
      <c r="Q41865" s="30"/>
    </row>
    <row r="41866" spans="17:17" x14ac:dyDescent="0.25">
      <c r="Q41866" s="30"/>
    </row>
    <row r="41867" spans="17:17" x14ac:dyDescent="0.25">
      <c r="Q41867" s="30"/>
    </row>
    <row r="41868" spans="17:17" x14ac:dyDescent="0.25">
      <c r="Q41868" s="30"/>
    </row>
    <row r="41869" spans="17:17" x14ac:dyDescent="0.25">
      <c r="Q41869" s="30"/>
    </row>
    <row r="41870" spans="17:17" x14ac:dyDescent="0.25">
      <c r="Q41870" s="30"/>
    </row>
    <row r="41871" spans="17:17" x14ac:dyDescent="0.25">
      <c r="Q41871" s="30"/>
    </row>
    <row r="41872" spans="17:17" x14ac:dyDescent="0.25">
      <c r="Q41872" s="30"/>
    </row>
    <row r="41873" spans="17:17" x14ac:dyDescent="0.25">
      <c r="Q41873" s="30"/>
    </row>
    <row r="41874" spans="17:17" x14ac:dyDescent="0.25">
      <c r="Q41874" s="30"/>
    </row>
    <row r="41875" spans="17:17" x14ac:dyDescent="0.25">
      <c r="Q41875" s="30"/>
    </row>
    <row r="41876" spans="17:17" x14ac:dyDescent="0.25">
      <c r="Q41876" s="30"/>
    </row>
    <row r="41877" spans="17:17" x14ac:dyDescent="0.25">
      <c r="Q41877" s="30"/>
    </row>
    <row r="41878" spans="17:17" x14ac:dyDescent="0.25">
      <c r="Q41878" s="30"/>
    </row>
    <row r="41879" spans="17:17" x14ac:dyDescent="0.25">
      <c r="Q41879" s="30"/>
    </row>
    <row r="41880" spans="17:17" x14ac:dyDescent="0.25">
      <c r="Q41880" s="30"/>
    </row>
    <row r="41881" spans="17:17" x14ac:dyDescent="0.25">
      <c r="Q41881" s="30"/>
    </row>
    <row r="41882" spans="17:17" x14ac:dyDescent="0.25">
      <c r="Q41882" s="30"/>
    </row>
    <row r="41883" spans="17:17" x14ac:dyDescent="0.25">
      <c r="Q41883" s="30"/>
    </row>
    <row r="41884" spans="17:17" x14ac:dyDescent="0.25">
      <c r="Q41884" s="30"/>
    </row>
    <row r="41885" spans="17:17" x14ac:dyDescent="0.25">
      <c r="Q41885" s="30"/>
    </row>
    <row r="41886" spans="17:17" x14ac:dyDescent="0.25">
      <c r="Q41886" s="30"/>
    </row>
    <row r="41887" spans="17:17" x14ac:dyDescent="0.25">
      <c r="Q41887" s="30"/>
    </row>
    <row r="41888" spans="17:17" x14ac:dyDescent="0.25">
      <c r="Q41888" s="30"/>
    </row>
    <row r="41889" spans="17:17" x14ac:dyDescent="0.25">
      <c r="Q41889" s="30"/>
    </row>
    <row r="41890" spans="17:17" x14ac:dyDescent="0.25">
      <c r="Q41890" s="30"/>
    </row>
    <row r="41891" spans="17:17" x14ac:dyDescent="0.25">
      <c r="Q41891" s="30"/>
    </row>
    <row r="41892" spans="17:17" x14ac:dyDescent="0.25">
      <c r="Q41892" s="30"/>
    </row>
    <row r="41893" spans="17:17" x14ac:dyDescent="0.25">
      <c r="Q41893" s="30"/>
    </row>
    <row r="41894" spans="17:17" x14ac:dyDescent="0.25">
      <c r="Q41894" s="30"/>
    </row>
    <row r="41895" spans="17:17" x14ac:dyDescent="0.25">
      <c r="Q41895" s="30"/>
    </row>
    <row r="41896" spans="17:17" x14ac:dyDescent="0.25">
      <c r="Q41896" s="30"/>
    </row>
    <row r="41897" spans="17:17" x14ac:dyDescent="0.25">
      <c r="Q41897" s="30"/>
    </row>
    <row r="41898" spans="17:17" x14ac:dyDescent="0.25">
      <c r="Q41898" s="30"/>
    </row>
    <row r="41899" spans="17:17" x14ac:dyDescent="0.25">
      <c r="Q41899" s="30"/>
    </row>
    <row r="41900" spans="17:17" x14ac:dyDescent="0.25">
      <c r="Q41900" s="30"/>
    </row>
    <row r="41901" spans="17:17" x14ac:dyDescent="0.25">
      <c r="Q41901" s="30"/>
    </row>
    <row r="41902" spans="17:17" x14ac:dyDescent="0.25">
      <c r="Q41902" s="30"/>
    </row>
    <row r="41903" spans="17:17" x14ac:dyDescent="0.25">
      <c r="Q41903" s="30"/>
    </row>
    <row r="41904" spans="17:17" x14ac:dyDescent="0.25">
      <c r="Q41904" s="30"/>
    </row>
    <row r="41905" spans="17:17" x14ac:dyDescent="0.25">
      <c r="Q41905" s="30"/>
    </row>
    <row r="41906" spans="17:17" x14ac:dyDescent="0.25">
      <c r="Q41906" s="30"/>
    </row>
    <row r="41907" spans="17:17" x14ac:dyDescent="0.25">
      <c r="Q41907" s="30"/>
    </row>
    <row r="41908" spans="17:17" x14ac:dyDescent="0.25">
      <c r="Q41908" s="30"/>
    </row>
    <row r="41909" spans="17:17" x14ac:dyDescent="0.25">
      <c r="Q41909" s="30"/>
    </row>
    <row r="41910" spans="17:17" x14ac:dyDescent="0.25">
      <c r="Q41910" s="30"/>
    </row>
    <row r="41911" spans="17:17" x14ac:dyDescent="0.25">
      <c r="Q41911" s="30"/>
    </row>
    <row r="41912" spans="17:17" x14ac:dyDescent="0.25">
      <c r="Q41912" s="30"/>
    </row>
    <row r="41913" spans="17:17" x14ac:dyDescent="0.25">
      <c r="Q41913" s="30"/>
    </row>
    <row r="41914" spans="17:17" x14ac:dyDescent="0.25">
      <c r="Q41914" s="30"/>
    </row>
    <row r="41915" spans="17:17" x14ac:dyDescent="0.25">
      <c r="Q41915" s="30"/>
    </row>
    <row r="41916" spans="17:17" x14ac:dyDescent="0.25">
      <c r="Q41916" s="30"/>
    </row>
    <row r="41917" spans="17:17" x14ac:dyDescent="0.25">
      <c r="Q41917" s="30"/>
    </row>
    <row r="41918" spans="17:17" x14ac:dyDescent="0.25">
      <c r="Q41918" s="30"/>
    </row>
    <row r="41919" spans="17:17" x14ac:dyDescent="0.25">
      <c r="Q41919" s="30"/>
    </row>
    <row r="41920" spans="17:17" x14ac:dyDescent="0.25">
      <c r="Q41920" s="30"/>
    </row>
    <row r="41921" spans="17:17" x14ac:dyDescent="0.25">
      <c r="Q41921" s="30"/>
    </row>
    <row r="41922" spans="17:17" x14ac:dyDescent="0.25">
      <c r="Q41922" s="30"/>
    </row>
    <row r="41923" spans="17:17" x14ac:dyDescent="0.25">
      <c r="Q41923" s="30"/>
    </row>
    <row r="41924" spans="17:17" x14ac:dyDescent="0.25">
      <c r="Q41924" s="30"/>
    </row>
    <row r="41925" spans="17:17" x14ac:dyDescent="0.25">
      <c r="Q41925" s="30"/>
    </row>
    <row r="41926" spans="17:17" x14ac:dyDescent="0.25">
      <c r="Q41926" s="30"/>
    </row>
    <row r="41927" spans="17:17" x14ac:dyDescent="0.25">
      <c r="Q41927" s="30"/>
    </row>
    <row r="41928" spans="17:17" x14ac:dyDescent="0.25">
      <c r="Q41928" s="30"/>
    </row>
    <row r="41929" spans="17:17" x14ac:dyDescent="0.25">
      <c r="Q41929" s="30"/>
    </row>
    <row r="41930" spans="17:17" x14ac:dyDescent="0.25">
      <c r="Q41930" s="30"/>
    </row>
    <row r="41931" spans="17:17" x14ac:dyDescent="0.25">
      <c r="Q41931" s="30"/>
    </row>
    <row r="41932" spans="17:17" x14ac:dyDescent="0.25">
      <c r="Q41932" s="30"/>
    </row>
    <row r="41933" spans="17:17" x14ac:dyDescent="0.25">
      <c r="Q41933" s="30"/>
    </row>
    <row r="41934" spans="17:17" x14ac:dyDescent="0.25">
      <c r="Q41934" s="30"/>
    </row>
    <row r="41935" spans="17:17" x14ac:dyDescent="0.25">
      <c r="Q41935" s="30"/>
    </row>
    <row r="41936" spans="17:17" x14ac:dyDescent="0.25">
      <c r="Q41936" s="30"/>
    </row>
    <row r="41937" spans="17:17" x14ac:dyDescent="0.25">
      <c r="Q41937" s="30"/>
    </row>
    <row r="41938" spans="17:17" x14ac:dyDescent="0.25">
      <c r="Q41938" s="30"/>
    </row>
    <row r="41939" spans="17:17" x14ac:dyDescent="0.25">
      <c r="Q41939" s="30"/>
    </row>
    <row r="41940" spans="17:17" x14ac:dyDescent="0.25">
      <c r="Q41940" s="30"/>
    </row>
    <row r="41941" spans="17:17" x14ac:dyDescent="0.25">
      <c r="Q41941" s="30"/>
    </row>
    <row r="41942" spans="17:17" x14ac:dyDescent="0.25">
      <c r="Q41942" s="30"/>
    </row>
    <row r="41943" spans="17:17" x14ac:dyDescent="0.25">
      <c r="Q41943" s="30"/>
    </row>
    <row r="41944" spans="17:17" x14ac:dyDescent="0.25">
      <c r="Q41944" s="30"/>
    </row>
    <row r="41945" spans="17:17" x14ac:dyDescent="0.25">
      <c r="Q41945" s="30"/>
    </row>
    <row r="41946" spans="17:17" x14ac:dyDescent="0.25">
      <c r="Q41946" s="30"/>
    </row>
    <row r="41947" spans="17:17" x14ac:dyDescent="0.25">
      <c r="Q41947" s="30"/>
    </row>
    <row r="41948" spans="17:17" x14ac:dyDescent="0.25">
      <c r="Q41948" s="30"/>
    </row>
    <row r="41949" spans="17:17" x14ac:dyDescent="0.25">
      <c r="Q41949" s="30"/>
    </row>
    <row r="41950" spans="17:17" x14ac:dyDescent="0.25">
      <c r="Q41950" s="30"/>
    </row>
    <row r="41951" spans="17:17" x14ac:dyDescent="0.25">
      <c r="Q41951" s="30"/>
    </row>
    <row r="41952" spans="17:17" x14ac:dyDescent="0.25">
      <c r="Q41952" s="30"/>
    </row>
    <row r="41953" spans="17:17" x14ac:dyDescent="0.25">
      <c r="Q41953" s="30"/>
    </row>
    <row r="41954" spans="17:17" x14ac:dyDescent="0.25">
      <c r="Q41954" s="30"/>
    </row>
    <row r="41955" spans="17:17" x14ac:dyDescent="0.25">
      <c r="Q41955" s="30"/>
    </row>
    <row r="41956" spans="17:17" x14ac:dyDescent="0.25">
      <c r="Q41956" s="30"/>
    </row>
    <row r="41957" spans="17:17" x14ac:dyDescent="0.25">
      <c r="Q41957" s="30"/>
    </row>
    <row r="41958" spans="17:17" x14ac:dyDescent="0.25">
      <c r="Q41958" s="30"/>
    </row>
    <row r="41959" spans="17:17" x14ac:dyDescent="0.25">
      <c r="Q41959" s="30"/>
    </row>
    <row r="41960" spans="17:17" x14ac:dyDescent="0.25">
      <c r="Q41960" s="30"/>
    </row>
    <row r="41961" spans="17:17" x14ac:dyDescent="0.25">
      <c r="Q41961" s="30"/>
    </row>
    <row r="41962" spans="17:17" x14ac:dyDescent="0.25">
      <c r="Q41962" s="30"/>
    </row>
    <row r="41963" spans="17:17" x14ac:dyDescent="0.25">
      <c r="Q41963" s="30"/>
    </row>
    <row r="41964" spans="17:17" x14ac:dyDescent="0.25">
      <c r="Q41964" s="30"/>
    </row>
    <row r="41965" spans="17:17" x14ac:dyDescent="0.25">
      <c r="Q41965" s="30"/>
    </row>
    <row r="41966" spans="17:17" x14ac:dyDescent="0.25">
      <c r="Q41966" s="30"/>
    </row>
    <row r="41967" spans="17:17" x14ac:dyDescent="0.25">
      <c r="Q41967" s="30"/>
    </row>
    <row r="41968" spans="17:17" x14ac:dyDescent="0.25">
      <c r="Q41968" s="30"/>
    </row>
    <row r="41969" spans="17:17" x14ac:dyDescent="0.25">
      <c r="Q41969" s="30"/>
    </row>
    <row r="41970" spans="17:17" x14ac:dyDescent="0.25">
      <c r="Q41970" s="30"/>
    </row>
    <row r="41971" spans="17:17" x14ac:dyDescent="0.25">
      <c r="Q41971" s="30"/>
    </row>
    <row r="41972" spans="17:17" x14ac:dyDescent="0.25">
      <c r="Q41972" s="30"/>
    </row>
    <row r="41973" spans="17:17" x14ac:dyDescent="0.25">
      <c r="Q41973" s="30"/>
    </row>
    <row r="41974" spans="17:17" x14ac:dyDescent="0.25">
      <c r="Q41974" s="30"/>
    </row>
    <row r="41975" spans="17:17" x14ac:dyDescent="0.25">
      <c r="Q41975" s="30"/>
    </row>
    <row r="41976" spans="17:17" x14ac:dyDescent="0.25">
      <c r="Q41976" s="30"/>
    </row>
    <row r="41977" spans="17:17" x14ac:dyDescent="0.25">
      <c r="Q41977" s="30"/>
    </row>
    <row r="41978" spans="17:17" x14ac:dyDescent="0.25">
      <c r="Q41978" s="30"/>
    </row>
    <row r="41979" spans="17:17" x14ac:dyDescent="0.25">
      <c r="Q41979" s="30"/>
    </row>
    <row r="41980" spans="17:17" x14ac:dyDescent="0.25">
      <c r="Q41980" s="30"/>
    </row>
    <row r="41981" spans="17:17" x14ac:dyDescent="0.25">
      <c r="Q41981" s="30"/>
    </row>
    <row r="41982" spans="17:17" x14ac:dyDescent="0.25">
      <c r="Q41982" s="30"/>
    </row>
    <row r="41983" spans="17:17" x14ac:dyDescent="0.25">
      <c r="Q41983" s="30"/>
    </row>
    <row r="41984" spans="17:17" x14ac:dyDescent="0.25">
      <c r="Q41984" s="30"/>
    </row>
    <row r="41985" spans="17:17" x14ac:dyDescent="0.25">
      <c r="Q41985" s="30"/>
    </row>
    <row r="41986" spans="17:17" x14ac:dyDescent="0.25">
      <c r="Q41986" s="30"/>
    </row>
    <row r="41987" spans="17:17" x14ac:dyDescent="0.25">
      <c r="Q41987" s="30"/>
    </row>
    <row r="41988" spans="17:17" x14ac:dyDescent="0.25">
      <c r="Q41988" s="30"/>
    </row>
    <row r="41989" spans="17:17" x14ac:dyDescent="0.25">
      <c r="Q41989" s="30"/>
    </row>
    <row r="41990" spans="17:17" x14ac:dyDescent="0.25">
      <c r="Q41990" s="30"/>
    </row>
    <row r="41991" spans="17:17" x14ac:dyDescent="0.25">
      <c r="Q41991" s="30"/>
    </row>
    <row r="41992" spans="17:17" x14ac:dyDescent="0.25">
      <c r="Q41992" s="30"/>
    </row>
    <row r="41993" spans="17:17" x14ac:dyDescent="0.25">
      <c r="Q41993" s="30"/>
    </row>
    <row r="41994" spans="17:17" x14ac:dyDescent="0.25">
      <c r="Q41994" s="30"/>
    </row>
    <row r="41995" spans="17:17" x14ac:dyDescent="0.25">
      <c r="Q41995" s="30"/>
    </row>
    <row r="41996" spans="17:17" x14ac:dyDescent="0.25">
      <c r="Q41996" s="30"/>
    </row>
    <row r="41997" spans="17:17" x14ac:dyDescent="0.25">
      <c r="Q41997" s="30"/>
    </row>
    <row r="41998" spans="17:17" x14ac:dyDescent="0.25">
      <c r="Q41998" s="30"/>
    </row>
    <row r="41999" spans="17:17" x14ac:dyDescent="0.25">
      <c r="Q41999" s="30"/>
    </row>
    <row r="42000" spans="17:17" x14ac:dyDescent="0.25">
      <c r="Q42000" s="30"/>
    </row>
    <row r="42001" spans="17:17" x14ac:dyDescent="0.25">
      <c r="Q42001" s="30"/>
    </row>
    <row r="42002" spans="17:17" x14ac:dyDescent="0.25">
      <c r="Q42002" s="30"/>
    </row>
    <row r="42003" spans="17:17" x14ac:dyDescent="0.25">
      <c r="Q42003" s="30"/>
    </row>
    <row r="42004" spans="17:17" x14ac:dyDescent="0.25">
      <c r="Q42004" s="30"/>
    </row>
    <row r="42005" spans="17:17" x14ac:dyDescent="0.25">
      <c r="Q42005" s="30"/>
    </row>
    <row r="42006" spans="17:17" x14ac:dyDescent="0.25">
      <c r="Q42006" s="30"/>
    </row>
    <row r="42007" spans="17:17" x14ac:dyDescent="0.25">
      <c r="Q42007" s="30"/>
    </row>
    <row r="42008" spans="17:17" x14ac:dyDescent="0.25">
      <c r="Q42008" s="30"/>
    </row>
    <row r="42009" spans="17:17" x14ac:dyDescent="0.25">
      <c r="Q42009" s="30"/>
    </row>
    <row r="42010" spans="17:17" x14ac:dyDescent="0.25">
      <c r="Q42010" s="30"/>
    </row>
    <row r="42011" spans="17:17" x14ac:dyDescent="0.25">
      <c r="Q42011" s="30"/>
    </row>
    <row r="42012" spans="17:17" x14ac:dyDescent="0.25">
      <c r="Q42012" s="30"/>
    </row>
    <row r="42013" spans="17:17" x14ac:dyDescent="0.25">
      <c r="Q42013" s="30"/>
    </row>
    <row r="42014" spans="17:17" x14ac:dyDescent="0.25">
      <c r="Q42014" s="30"/>
    </row>
    <row r="42015" spans="17:17" x14ac:dyDescent="0.25">
      <c r="Q42015" s="30"/>
    </row>
    <row r="42016" spans="17:17" x14ac:dyDescent="0.25">
      <c r="Q42016" s="30"/>
    </row>
    <row r="42017" spans="17:17" x14ac:dyDescent="0.25">
      <c r="Q42017" s="30"/>
    </row>
    <row r="42018" spans="17:17" x14ac:dyDescent="0.25">
      <c r="Q42018" s="30"/>
    </row>
    <row r="42019" spans="17:17" x14ac:dyDescent="0.25">
      <c r="Q42019" s="30"/>
    </row>
    <row r="42020" spans="17:17" x14ac:dyDescent="0.25">
      <c r="Q42020" s="30"/>
    </row>
    <row r="42021" spans="17:17" x14ac:dyDescent="0.25">
      <c r="Q42021" s="30"/>
    </row>
    <row r="42022" spans="17:17" x14ac:dyDescent="0.25">
      <c r="Q42022" s="30"/>
    </row>
    <row r="42023" spans="17:17" x14ac:dyDescent="0.25">
      <c r="Q42023" s="30"/>
    </row>
    <row r="42024" spans="17:17" x14ac:dyDescent="0.25">
      <c r="Q42024" s="30"/>
    </row>
    <row r="42025" spans="17:17" x14ac:dyDescent="0.25">
      <c r="Q42025" s="30"/>
    </row>
    <row r="42026" spans="17:17" x14ac:dyDescent="0.25">
      <c r="Q42026" s="30"/>
    </row>
    <row r="42027" spans="17:17" x14ac:dyDescent="0.25">
      <c r="Q42027" s="30"/>
    </row>
    <row r="42028" spans="17:17" x14ac:dyDescent="0.25">
      <c r="Q42028" s="30"/>
    </row>
    <row r="42029" spans="17:17" x14ac:dyDescent="0.25">
      <c r="Q42029" s="30"/>
    </row>
    <row r="42030" spans="17:17" x14ac:dyDescent="0.25">
      <c r="Q42030" s="30"/>
    </row>
    <row r="42031" spans="17:17" x14ac:dyDescent="0.25">
      <c r="Q42031" s="30"/>
    </row>
    <row r="42032" spans="17:17" x14ac:dyDescent="0.25">
      <c r="Q42032" s="30"/>
    </row>
    <row r="42033" spans="17:17" x14ac:dyDescent="0.25">
      <c r="Q42033" s="30"/>
    </row>
    <row r="42034" spans="17:17" x14ac:dyDescent="0.25">
      <c r="Q42034" s="30"/>
    </row>
    <row r="42035" spans="17:17" x14ac:dyDescent="0.25">
      <c r="Q42035" s="30"/>
    </row>
    <row r="42036" spans="17:17" x14ac:dyDescent="0.25">
      <c r="Q42036" s="30"/>
    </row>
    <row r="42037" spans="17:17" x14ac:dyDescent="0.25">
      <c r="Q42037" s="30"/>
    </row>
    <row r="42038" spans="17:17" x14ac:dyDescent="0.25">
      <c r="Q42038" s="30"/>
    </row>
    <row r="42039" spans="17:17" x14ac:dyDescent="0.25">
      <c r="Q42039" s="30"/>
    </row>
    <row r="42040" spans="17:17" x14ac:dyDescent="0.25">
      <c r="Q42040" s="30"/>
    </row>
    <row r="42041" spans="17:17" x14ac:dyDescent="0.25">
      <c r="Q42041" s="30"/>
    </row>
    <row r="42042" spans="17:17" x14ac:dyDescent="0.25">
      <c r="Q42042" s="30"/>
    </row>
    <row r="42043" spans="17:17" x14ac:dyDescent="0.25">
      <c r="Q42043" s="30"/>
    </row>
    <row r="42044" spans="17:17" x14ac:dyDescent="0.25">
      <c r="Q42044" s="30"/>
    </row>
    <row r="42045" spans="17:17" x14ac:dyDescent="0.25">
      <c r="Q42045" s="30"/>
    </row>
    <row r="42046" spans="17:17" x14ac:dyDescent="0.25">
      <c r="Q42046" s="30"/>
    </row>
    <row r="42047" spans="17:17" x14ac:dyDescent="0.25">
      <c r="Q42047" s="30"/>
    </row>
    <row r="42048" spans="17:17" x14ac:dyDescent="0.25">
      <c r="Q42048" s="30"/>
    </row>
    <row r="42049" spans="17:17" x14ac:dyDescent="0.25">
      <c r="Q42049" s="30"/>
    </row>
    <row r="42050" spans="17:17" x14ac:dyDescent="0.25">
      <c r="Q42050" s="30"/>
    </row>
    <row r="42051" spans="17:17" x14ac:dyDescent="0.25">
      <c r="Q42051" s="30"/>
    </row>
    <row r="42052" spans="17:17" x14ac:dyDescent="0.25">
      <c r="Q42052" s="30"/>
    </row>
    <row r="42053" spans="17:17" x14ac:dyDescent="0.25">
      <c r="Q42053" s="30"/>
    </row>
    <row r="42054" spans="17:17" x14ac:dyDescent="0.25">
      <c r="Q42054" s="30"/>
    </row>
    <row r="42055" spans="17:17" x14ac:dyDescent="0.25">
      <c r="Q42055" s="30"/>
    </row>
    <row r="42056" spans="17:17" x14ac:dyDescent="0.25">
      <c r="Q42056" s="30"/>
    </row>
    <row r="42057" spans="17:17" x14ac:dyDescent="0.25">
      <c r="Q42057" s="30"/>
    </row>
    <row r="42058" spans="17:17" x14ac:dyDescent="0.25">
      <c r="Q42058" s="30"/>
    </row>
    <row r="42059" spans="17:17" x14ac:dyDescent="0.25">
      <c r="Q42059" s="30"/>
    </row>
    <row r="42060" spans="17:17" x14ac:dyDescent="0.25">
      <c r="Q42060" s="30"/>
    </row>
    <row r="42061" spans="17:17" x14ac:dyDescent="0.25">
      <c r="Q42061" s="30"/>
    </row>
    <row r="42062" spans="17:17" x14ac:dyDescent="0.25">
      <c r="Q42062" s="30"/>
    </row>
    <row r="42063" spans="17:17" x14ac:dyDescent="0.25">
      <c r="Q42063" s="30"/>
    </row>
    <row r="42064" spans="17:17" x14ac:dyDescent="0.25">
      <c r="Q42064" s="30"/>
    </row>
    <row r="42065" spans="17:17" x14ac:dyDescent="0.25">
      <c r="Q42065" s="30"/>
    </row>
    <row r="42066" spans="17:17" x14ac:dyDescent="0.25">
      <c r="Q42066" s="30"/>
    </row>
    <row r="42067" spans="17:17" x14ac:dyDescent="0.25">
      <c r="Q42067" s="30"/>
    </row>
    <row r="42068" spans="17:17" x14ac:dyDescent="0.25">
      <c r="Q42068" s="30"/>
    </row>
    <row r="42069" spans="17:17" x14ac:dyDescent="0.25">
      <c r="Q42069" s="30"/>
    </row>
    <row r="42070" spans="17:17" x14ac:dyDescent="0.25">
      <c r="Q42070" s="30"/>
    </row>
    <row r="42071" spans="17:17" x14ac:dyDescent="0.25">
      <c r="Q42071" s="30"/>
    </row>
    <row r="42072" spans="17:17" x14ac:dyDescent="0.25">
      <c r="Q42072" s="30"/>
    </row>
    <row r="42073" spans="17:17" x14ac:dyDescent="0.25">
      <c r="Q42073" s="30"/>
    </row>
    <row r="42074" spans="17:17" x14ac:dyDescent="0.25">
      <c r="Q42074" s="30"/>
    </row>
    <row r="42075" spans="17:17" x14ac:dyDescent="0.25">
      <c r="Q42075" s="30"/>
    </row>
    <row r="42076" spans="17:17" x14ac:dyDescent="0.25">
      <c r="Q42076" s="30"/>
    </row>
    <row r="42077" spans="17:17" x14ac:dyDescent="0.25">
      <c r="Q42077" s="30"/>
    </row>
    <row r="42078" spans="17:17" x14ac:dyDescent="0.25">
      <c r="Q42078" s="30"/>
    </row>
    <row r="42079" spans="17:17" x14ac:dyDescent="0.25">
      <c r="Q42079" s="30"/>
    </row>
    <row r="42080" spans="17:17" x14ac:dyDescent="0.25">
      <c r="Q42080" s="30"/>
    </row>
    <row r="42081" spans="17:17" x14ac:dyDescent="0.25">
      <c r="Q42081" s="30"/>
    </row>
    <row r="42082" spans="17:17" x14ac:dyDescent="0.25">
      <c r="Q42082" s="30"/>
    </row>
    <row r="42083" spans="17:17" x14ac:dyDescent="0.25">
      <c r="Q42083" s="30"/>
    </row>
    <row r="42084" spans="17:17" x14ac:dyDescent="0.25">
      <c r="Q42084" s="30"/>
    </row>
    <row r="42085" spans="17:17" x14ac:dyDescent="0.25">
      <c r="Q42085" s="30"/>
    </row>
    <row r="42086" spans="17:17" x14ac:dyDescent="0.25">
      <c r="Q42086" s="30"/>
    </row>
    <row r="42087" spans="17:17" x14ac:dyDescent="0.25">
      <c r="Q42087" s="30"/>
    </row>
    <row r="42088" spans="17:17" x14ac:dyDescent="0.25">
      <c r="Q42088" s="30"/>
    </row>
    <row r="42089" spans="17:17" x14ac:dyDescent="0.25">
      <c r="Q42089" s="30"/>
    </row>
    <row r="42090" spans="17:17" x14ac:dyDescent="0.25">
      <c r="Q42090" s="30"/>
    </row>
    <row r="42091" spans="17:17" x14ac:dyDescent="0.25">
      <c r="Q42091" s="30"/>
    </row>
    <row r="42092" spans="17:17" x14ac:dyDescent="0.25">
      <c r="Q42092" s="30"/>
    </row>
    <row r="42093" spans="17:17" x14ac:dyDescent="0.25">
      <c r="Q42093" s="30"/>
    </row>
    <row r="42094" spans="17:17" x14ac:dyDescent="0.25">
      <c r="Q42094" s="30"/>
    </row>
    <row r="42095" spans="17:17" x14ac:dyDescent="0.25">
      <c r="Q42095" s="30"/>
    </row>
    <row r="42096" spans="17:17" x14ac:dyDescent="0.25">
      <c r="Q42096" s="30"/>
    </row>
    <row r="42097" spans="17:17" x14ac:dyDescent="0.25">
      <c r="Q42097" s="30"/>
    </row>
    <row r="42098" spans="17:17" x14ac:dyDescent="0.25">
      <c r="Q42098" s="30"/>
    </row>
    <row r="42099" spans="17:17" x14ac:dyDescent="0.25">
      <c r="Q42099" s="30"/>
    </row>
    <row r="42100" spans="17:17" x14ac:dyDescent="0.25">
      <c r="Q42100" s="30"/>
    </row>
    <row r="42101" spans="17:17" x14ac:dyDescent="0.25">
      <c r="Q42101" s="30"/>
    </row>
    <row r="42102" spans="17:17" x14ac:dyDescent="0.25">
      <c r="Q42102" s="30"/>
    </row>
    <row r="42103" spans="17:17" x14ac:dyDescent="0.25">
      <c r="Q42103" s="30"/>
    </row>
    <row r="42104" spans="17:17" x14ac:dyDescent="0.25">
      <c r="Q42104" s="30"/>
    </row>
    <row r="42105" spans="17:17" x14ac:dyDescent="0.25">
      <c r="Q42105" s="30"/>
    </row>
    <row r="42106" spans="17:17" x14ac:dyDescent="0.25">
      <c r="Q42106" s="30"/>
    </row>
    <row r="42107" spans="17:17" x14ac:dyDescent="0.25">
      <c r="Q42107" s="30"/>
    </row>
    <row r="42108" spans="17:17" x14ac:dyDescent="0.25">
      <c r="Q42108" s="30"/>
    </row>
    <row r="42109" spans="17:17" x14ac:dyDescent="0.25">
      <c r="Q42109" s="30"/>
    </row>
    <row r="42110" spans="17:17" x14ac:dyDescent="0.25">
      <c r="Q42110" s="30"/>
    </row>
    <row r="42111" spans="17:17" x14ac:dyDescent="0.25">
      <c r="Q42111" s="30"/>
    </row>
    <row r="42112" spans="17:17" x14ac:dyDescent="0.25">
      <c r="Q42112" s="30"/>
    </row>
    <row r="42113" spans="17:17" x14ac:dyDescent="0.25">
      <c r="Q42113" s="30"/>
    </row>
    <row r="42114" spans="17:17" x14ac:dyDescent="0.25">
      <c r="Q42114" s="30"/>
    </row>
    <row r="42115" spans="17:17" x14ac:dyDescent="0.25">
      <c r="Q42115" s="30"/>
    </row>
    <row r="42116" spans="17:17" x14ac:dyDescent="0.25">
      <c r="Q42116" s="30"/>
    </row>
    <row r="42117" spans="17:17" x14ac:dyDescent="0.25">
      <c r="Q42117" s="30"/>
    </row>
    <row r="42118" spans="17:17" x14ac:dyDescent="0.25">
      <c r="Q42118" s="30"/>
    </row>
    <row r="42119" spans="17:17" x14ac:dyDescent="0.25">
      <c r="Q42119" s="30"/>
    </row>
    <row r="42120" spans="17:17" x14ac:dyDescent="0.25">
      <c r="Q42120" s="30"/>
    </row>
    <row r="42121" spans="17:17" x14ac:dyDescent="0.25">
      <c r="Q42121" s="30"/>
    </row>
    <row r="42122" spans="17:17" x14ac:dyDescent="0.25">
      <c r="Q42122" s="30"/>
    </row>
    <row r="42123" spans="17:17" x14ac:dyDescent="0.25">
      <c r="Q42123" s="30"/>
    </row>
    <row r="42124" spans="17:17" x14ac:dyDescent="0.25">
      <c r="Q42124" s="30"/>
    </row>
    <row r="42125" spans="17:17" x14ac:dyDescent="0.25">
      <c r="Q42125" s="30"/>
    </row>
    <row r="42126" spans="17:17" x14ac:dyDescent="0.25">
      <c r="Q42126" s="30"/>
    </row>
    <row r="42127" spans="17:17" x14ac:dyDescent="0.25">
      <c r="Q42127" s="30"/>
    </row>
    <row r="42128" spans="17:17" x14ac:dyDescent="0.25">
      <c r="Q42128" s="30"/>
    </row>
    <row r="42129" spans="17:17" x14ac:dyDescent="0.25">
      <c r="Q42129" s="30"/>
    </row>
    <row r="42130" spans="17:17" x14ac:dyDescent="0.25">
      <c r="Q42130" s="30"/>
    </row>
    <row r="42131" spans="17:17" x14ac:dyDescent="0.25">
      <c r="Q42131" s="30"/>
    </row>
    <row r="42132" spans="17:17" x14ac:dyDescent="0.25">
      <c r="Q42132" s="30"/>
    </row>
    <row r="42133" spans="17:17" x14ac:dyDescent="0.25">
      <c r="Q42133" s="30"/>
    </row>
    <row r="42134" spans="17:17" x14ac:dyDescent="0.25">
      <c r="Q42134" s="30"/>
    </row>
    <row r="42135" spans="17:17" x14ac:dyDescent="0.25">
      <c r="Q42135" s="30"/>
    </row>
    <row r="42136" spans="17:17" x14ac:dyDescent="0.25">
      <c r="Q42136" s="30"/>
    </row>
    <row r="42137" spans="17:17" x14ac:dyDescent="0.25">
      <c r="Q42137" s="30"/>
    </row>
    <row r="42138" spans="17:17" x14ac:dyDescent="0.25">
      <c r="Q42138" s="30"/>
    </row>
    <row r="42139" spans="17:17" x14ac:dyDescent="0.25">
      <c r="Q42139" s="30"/>
    </row>
    <row r="42140" spans="17:17" x14ac:dyDescent="0.25">
      <c r="Q42140" s="30"/>
    </row>
    <row r="42141" spans="17:17" x14ac:dyDescent="0.25">
      <c r="Q42141" s="30"/>
    </row>
    <row r="42142" spans="17:17" x14ac:dyDescent="0.25">
      <c r="Q42142" s="30"/>
    </row>
    <row r="42143" spans="17:17" x14ac:dyDescent="0.25">
      <c r="Q42143" s="30"/>
    </row>
    <row r="42144" spans="17:17" x14ac:dyDescent="0.25">
      <c r="Q42144" s="30"/>
    </row>
    <row r="42145" spans="17:17" x14ac:dyDescent="0.25">
      <c r="Q42145" s="30"/>
    </row>
    <row r="42146" spans="17:17" x14ac:dyDescent="0.25">
      <c r="Q42146" s="30"/>
    </row>
    <row r="42147" spans="17:17" x14ac:dyDescent="0.25">
      <c r="Q42147" s="30"/>
    </row>
    <row r="42148" spans="17:17" x14ac:dyDescent="0.25">
      <c r="Q42148" s="30"/>
    </row>
    <row r="42149" spans="17:17" x14ac:dyDescent="0.25">
      <c r="Q42149" s="30"/>
    </row>
    <row r="42150" spans="17:17" x14ac:dyDescent="0.25">
      <c r="Q42150" s="30"/>
    </row>
    <row r="42151" spans="17:17" x14ac:dyDescent="0.25">
      <c r="Q42151" s="30"/>
    </row>
    <row r="42152" spans="17:17" x14ac:dyDescent="0.25">
      <c r="Q42152" s="30"/>
    </row>
    <row r="42153" spans="17:17" x14ac:dyDescent="0.25">
      <c r="Q42153" s="30"/>
    </row>
    <row r="42154" spans="17:17" x14ac:dyDescent="0.25">
      <c r="Q42154" s="30"/>
    </row>
    <row r="42155" spans="17:17" x14ac:dyDescent="0.25">
      <c r="Q42155" s="30"/>
    </row>
    <row r="42156" spans="17:17" x14ac:dyDescent="0.25">
      <c r="Q42156" s="30"/>
    </row>
    <row r="42157" spans="17:17" x14ac:dyDescent="0.25">
      <c r="Q42157" s="30"/>
    </row>
    <row r="42158" spans="17:17" x14ac:dyDescent="0.25">
      <c r="Q42158" s="30"/>
    </row>
    <row r="42159" spans="17:17" x14ac:dyDescent="0.25">
      <c r="Q42159" s="30"/>
    </row>
    <row r="42160" spans="17:17" x14ac:dyDescent="0.25">
      <c r="Q42160" s="30"/>
    </row>
    <row r="42161" spans="17:17" x14ac:dyDescent="0.25">
      <c r="Q42161" s="30"/>
    </row>
    <row r="42162" spans="17:17" x14ac:dyDescent="0.25">
      <c r="Q42162" s="30"/>
    </row>
    <row r="42163" spans="17:17" x14ac:dyDescent="0.25">
      <c r="Q42163" s="30"/>
    </row>
    <row r="42164" spans="17:17" x14ac:dyDescent="0.25">
      <c r="Q42164" s="30"/>
    </row>
    <row r="42165" spans="17:17" x14ac:dyDescent="0.25">
      <c r="Q42165" s="30"/>
    </row>
    <row r="42166" spans="17:17" x14ac:dyDescent="0.25">
      <c r="Q42166" s="30"/>
    </row>
    <row r="42167" spans="17:17" x14ac:dyDescent="0.25">
      <c r="Q42167" s="30"/>
    </row>
    <row r="42168" spans="17:17" x14ac:dyDescent="0.25">
      <c r="Q42168" s="30"/>
    </row>
    <row r="42169" spans="17:17" x14ac:dyDescent="0.25">
      <c r="Q42169" s="30"/>
    </row>
    <row r="42170" spans="17:17" x14ac:dyDescent="0.25">
      <c r="Q42170" s="30"/>
    </row>
    <row r="42171" spans="17:17" x14ac:dyDescent="0.25">
      <c r="Q42171" s="30"/>
    </row>
    <row r="42172" spans="17:17" x14ac:dyDescent="0.25">
      <c r="Q42172" s="30"/>
    </row>
    <row r="42173" spans="17:17" x14ac:dyDescent="0.25">
      <c r="Q42173" s="30"/>
    </row>
    <row r="42174" spans="17:17" x14ac:dyDescent="0.25">
      <c r="Q42174" s="30"/>
    </row>
    <row r="42175" spans="17:17" x14ac:dyDescent="0.25">
      <c r="Q42175" s="30"/>
    </row>
    <row r="42176" spans="17:17" x14ac:dyDescent="0.25">
      <c r="Q42176" s="30"/>
    </row>
    <row r="42177" spans="17:17" x14ac:dyDescent="0.25">
      <c r="Q42177" s="30"/>
    </row>
    <row r="42178" spans="17:17" x14ac:dyDescent="0.25">
      <c r="Q42178" s="30"/>
    </row>
    <row r="42179" spans="17:17" x14ac:dyDescent="0.25">
      <c r="Q42179" s="30"/>
    </row>
    <row r="42180" spans="17:17" x14ac:dyDescent="0.25">
      <c r="Q42180" s="30"/>
    </row>
    <row r="42181" spans="17:17" x14ac:dyDescent="0.25">
      <c r="Q42181" s="30"/>
    </row>
    <row r="42182" spans="17:17" x14ac:dyDescent="0.25">
      <c r="Q42182" s="30"/>
    </row>
    <row r="42183" spans="17:17" x14ac:dyDescent="0.25">
      <c r="Q42183" s="30"/>
    </row>
    <row r="42184" spans="17:17" x14ac:dyDescent="0.25">
      <c r="Q42184" s="30"/>
    </row>
    <row r="42185" spans="17:17" x14ac:dyDescent="0.25">
      <c r="Q42185" s="30"/>
    </row>
    <row r="42186" spans="17:17" x14ac:dyDescent="0.25">
      <c r="Q42186" s="30"/>
    </row>
    <row r="42187" spans="17:17" x14ac:dyDescent="0.25">
      <c r="Q42187" s="30"/>
    </row>
    <row r="42188" spans="17:17" x14ac:dyDescent="0.25">
      <c r="Q42188" s="30"/>
    </row>
    <row r="42189" spans="17:17" x14ac:dyDescent="0.25">
      <c r="Q42189" s="30"/>
    </row>
    <row r="42190" spans="17:17" x14ac:dyDescent="0.25">
      <c r="Q42190" s="30"/>
    </row>
    <row r="42191" spans="17:17" x14ac:dyDescent="0.25">
      <c r="Q42191" s="30"/>
    </row>
    <row r="42192" spans="17:17" x14ac:dyDescent="0.25">
      <c r="Q42192" s="30"/>
    </row>
    <row r="42193" spans="17:17" x14ac:dyDescent="0.25">
      <c r="Q42193" s="30"/>
    </row>
    <row r="42194" spans="17:17" x14ac:dyDescent="0.25">
      <c r="Q42194" s="30"/>
    </row>
    <row r="42195" spans="17:17" x14ac:dyDescent="0.25">
      <c r="Q42195" s="30"/>
    </row>
    <row r="42196" spans="17:17" x14ac:dyDescent="0.25">
      <c r="Q42196" s="30"/>
    </row>
    <row r="42197" spans="17:17" x14ac:dyDescent="0.25">
      <c r="Q42197" s="30"/>
    </row>
    <row r="42198" spans="17:17" x14ac:dyDescent="0.25">
      <c r="Q42198" s="30"/>
    </row>
    <row r="42199" spans="17:17" x14ac:dyDescent="0.25">
      <c r="Q42199" s="30"/>
    </row>
    <row r="42200" spans="17:17" x14ac:dyDescent="0.25">
      <c r="Q42200" s="30"/>
    </row>
    <row r="42201" spans="17:17" x14ac:dyDescent="0.25">
      <c r="Q42201" s="30"/>
    </row>
    <row r="42202" spans="17:17" x14ac:dyDescent="0.25">
      <c r="Q42202" s="30"/>
    </row>
    <row r="42203" spans="17:17" x14ac:dyDescent="0.25">
      <c r="Q42203" s="30"/>
    </row>
    <row r="42204" spans="17:17" x14ac:dyDescent="0.25">
      <c r="Q42204" s="30"/>
    </row>
    <row r="42205" spans="17:17" x14ac:dyDescent="0.25">
      <c r="Q42205" s="30"/>
    </row>
    <row r="42206" spans="17:17" x14ac:dyDescent="0.25">
      <c r="Q42206" s="30"/>
    </row>
    <row r="42207" spans="17:17" x14ac:dyDescent="0.25">
      <c r="Q42207" s="30"/>
    </row>
    <row r="42208" spans="17:17" x14ac:dyDescent="0.25">
      <c r="Q42208" s="30"/>
    </row>
    <row r="42209" spans="17:17" x14ac:dyDescent="0.25">
      <c r="Q42209" s="30"/>
    </row>
    <row r="42210" spans="17:17" x14ac:dyDescent="0.25">
      <c r="Q42210" s="30"/>
    </row>
    <row r="42211" spans="17:17" x14ac:dyDescent="0.25">
      <c r="Q42211" s="30"/>
    </row>
    <row r="42212" spans="17:17" x14ac:dyDescent="0.25">
      <c r="Q42212" s="30"/>
    </row>
    <row r="42213" spans="17:17" x14ac:dyDescent="0.25">
      <c r="Q42213" s="30"/>
    </row>
    <row r="42214" spans="17:17" x14ac:dyDescent="0.25">
      <c r="Q42214" s="30"/>
    </row>
    <row r="42215" spans="17:17" x14ac:dyDescent="0.25">
      <c r="Q42215" s="30"/>
    </row>
    <row r="42216" spans="17:17" x14ac:dyDescent="0.25">
      <c r="Q42216" s="30"/>
    </row>
    <row r="42217" spans="17:17" x14ac:dyDescent="0.25">
      <c r="Q42217" s="30"/>
    </row>
    <row r="42218" spans="17:17" x14ac:dyDescent="0.25">
      <c r="Q42218" s="30"/>
    </row>
    <row r="42219" spans="17:17" x14ac:dyDescent="0.25">
      <c r="Q42219" s="30"/>
    </row>
    <row r="42220" spans="17:17" x14ac:dyDescent="0.25">
      <c r="Q42220" s="30"/>
    </row>
    <row r="42221" spans="17:17" x14ac:dyDescent="0.25">
      <c r="Q42221" s="30"/>
    </row>
    <row r="42222" spans="17:17" x14ac:dyDescent="0.25">
      <c r="Q42222" s="30"/>
    </row>
    <row r="42223" spans="17:17" x14ac:dyDescent="0.25">
      <c r="Q42223" s="30"/>
    </row>
    <row r="42224" spans="17:17" x14ac:dyDescent="0.25">
      <c r="Q42224" s="30"/>
    </row>
    <row r="42225" spans="17:17" x14ac:dyDescent="0.25">
      <c r="Q42225" s="30"/>
    </row>
    <row r="42226" spans="17:17" x14ac:dyDescent="0.25">
      <c r="Q42226" s="30"/>
    </row>
    <row r="42227" spans="17:17" x14ac:dyDescent="0.25">
      <c r="Q42227" s="30"/>
    </row>
    <row r="42228" spans="17:17" x14ac:dyDescent="0.25">
      <c r="Q42228" s="30"/>
    </row>
    <row r="42229" spans="17:17" x14ac:dyDescent="0.25">
      <c r="Q42229" s="30"/>
    </row>
    <row r="42230" spans="17:17" x14ac:dyDescent="0.25">
      <c r="Q42230" s="30"/>
    </row>
    <row r="42231" spans="17:17" x14ac:dyDescent="0.25">
      <c r="Q42231" s="30"/>
    </row>
    <row r="42232" spans="17:17" x14ac:dyDescent="0.25">
      <c r="Q42232" s="30"/>
    </row>
    <row r="42233" spans="17:17" x14ac:dyDescent="0.25">
      <c r="Q42233" s="30"/>
    </row>
    <row r="42234" spans="17:17" x14ac:dyDescent="0.25">
      <c r="Q42234" s="30"/>
    </row>
    <row r="42235" spans="17:17" x14ac:dyDescent="0.25">
      <c r="Q42235" s="30"/>
    </row>
    <row r="42236" spans="17:17" x14ac:dyDescent="0.25">
      <c r="Q42236" s="30"/>
    </row>
    <row r="42237" spans="17:17" x14ac:dyDescent="0.25">
      <c r="Q42237" s="30"/>
    </row>
    <row r="42238" spans="17:17" x14ac:dyDescent="0.25">
      <c r="Q42238" s="30"/>
    </row>
    <row r="42239" spans="17:17" x14ac:dyDescent="0.25">
      <c r="Q42239" s="30"/>
    </row>
    <row r="42240" spans="17:17" x14ac:dyDescent="0.25">
      <c r="Q42240" s="30"/>
    </row>
    <row r="42241" spans="17:17" x14ac:dyDescent="0.25">
      <c r="Q42241" s="30"/>
    </row>
    <row r="42242" spans="17:17" x14ac:dyDescent="0.25">
      <c r="Q42242" s="30"/>
    </row>
    <row r="42243" spans="17:17" x14ac:dyDescent="0.25">
      <c r="Q42243" s="30"/>
    </row>
    <row r="42244" spans="17:17" x14ac:dyDescent="0.25">
      <c r="Q42244" s="30"/>
    </row>
    <row r="42245" spans="17:17" x14ac:dyDescent="0.25">
      <c r="Q42245" s="30"/>
    </row>
    <row r="42246" spans="17:17" x14ac:dyDescent="0.25">
      <c r="Q42246" s="30"/>
    </row>
    <row r="42247" spans="17:17" x14ac:dyDescent="0.25">
      <c r="Q42247" s="30"/>
    </row>
    <row r="42248" spans="17:17" x14ac:dyDescent="0.25">
      <c r="Q42248" s="30"/>
    </row>
    <row r="42249" spans="17:17" x14ac:dyDescent="0.25">
      <c r="Q42249" s="30"/>
    </row>
    <row r="42250" spans="17:17" x14ac:dyDescent="0.25">
      <c r="Q42250" s="30"/>
    </row>
    <row r="42251" spans="17:17" x14ac:dyDescent="0.25">
      <c r="Q42251" s="30"/>
    </row>
    <row r="42252" spans="17:17" x14ac:dyDescent="0.25">
      <c r="Q42252" s="30"/>
    </row>
    <row r="42253" spans="17:17" x14ac:dyDescent="0.25">
      <c r="Q42253" s="30"/>
    </row>
    <row r="42254" spans="17:17" x14ac:dyDescent="0.25">
      <c r="Q42254" s="30"/>
    </row>
    <row r="42255" spans="17:17" x14ac:dyDescent="0.25">
      <c r="Q42255" s="30"/>
    </row>
    <row r="42256" spans="17:17" x14ac:dyDescent="0.25">
      <c r="Q42256" s="30"/>
    </row>
    <row r="42257" spans="17:17" x14ac:dyDescent="0.25">
      <c r="Q42257" s="30"/>
    </row>
    <row r="42258" spans="17:17" x14ac:dyDescent="0.25">
      <c r="Q42258" s="30"/>
    </row>
    <row r="42259" spans="17:17" x14ac:dyDescent="0.25">
      <c r="Q42259" s="30"/>
    </row>
    <row r="42260" spans="17:17" x14ac:dyDescent="0.25">
      <c r="Q42260" s="30"/>
    </row>
    <row r="42261" spans="17:17" x14ac:dyDescent="0.25">
      <c r="Q42261" s="30"/>
    </row>
    <row r="42262" spans="17:17" x14ac:dyDescent="0.25">
      <c r="Q42262" s="30"/>
    </row>
    <row r="42263" spans="17:17" x14ac:dyDescent="0.25">
      <c r="Q42263" s="30"/>
    </row>
    <row r="42264" spans="17:17" x14ac:dyDescent="0.25">
      <c r="Q42264" s="30"/>
    </row>
    <row r="42265" spans="17:17" x14ac:dyDescent="0.25">
      <c r="Q42265" s="30"/>
    </row>
    <row r="42266" spans="17:17" x14ac:dyDescent="0.25">
      <c r="Q42266" s="30"/>
    </row>
    <row r="42267" spans="17:17" x14ac:dyDescent="0.25">
      <c r="Q42267" s="30"/>
    </row>
    <row r="42268" spans="17:17" x14ac:dyDescent="0.25">
      <c r="Q42268" s="30"/>
    </row>
    <row r="42269" spans="17:17" x14ac:dyDescent="0.25">
      <c r="Q42269" s="30"/>
    </row>
    <row r="42270" spans="17:17" x14ac:dyDescent="0.25">
      <c r="Q42270" s="30"/>
    </row>
    <row r="42271" spans="17:17" x14ac:dyDescent="0.25">
      <c r="Q42271" s="30"/>
    </row>
    <row r="42272" spans="17:17" x14ac:dyDescent="0.25">
      <c r="Q42272" s="30"/>
    </row>
    <row r="42273" spans="17:17" x14ac:dyDescent="0.25">
      <c r="Q42273" s="30"/>
    </row>
    <row r="42274" spans="17:17" x14ac:dyDescent="0.25">
      <c r="Q42274" s="30"/>
    </row>
    <row r="42275" spans="17:17" x14ac:dyDescent="0.25">
      <c r="Q42275" s="30"/>
    </row>
    <row r="42276" spans="17:17" x14ac:dyDescent="0.25">
      <c r="Q42276" s="30"/>
    </row>
    <row r="42277" spans="17:17" x14ac:dyDescent="0.25">
      <c r="Q42277" s="30"/>
    </row>
    <row r="42278" spans="17:17" x14ac:dyDescent="0.25">
      <c r="Q42278" s="30"/>
    </row>
    <row r="42279" spans="17:17" x14ac:dyDescent="0.25">
      <c r="Q42279" s="30"/>
    </row>
    <row r="42280" spans="17:17" x14ac:dyDescent="0.25">
      <c r="Q42280" s="30"/>
    </row>
    <row r="42281" spans="17:17" x14ac:dyDescent="0.25">
      <c r="Q42281" s="30"/>
    </row>
    <row r="42282" spans="17:17" x14ac:dyDescent="0.25">
      <c r="Q42282" s="30"/>
    </row>
    <row r="42283" spans="17:17" x14ac:dyDescent="0.25">
      <c r="Q42283" s="30"/>
    </row>
    <row r="42284" spans="17:17" x14ac:dyDescent="0.25">
      <c r="Q42284" s="30"/>
    </row>
    <row r="42285" spans="17:17" x14ac:dyDescent="0.25">
      <c r="Q42285" s="30"/>
    </row>
    <row r="42286" spans="17:17" x14ac:dyDescent="0.25">
      <c r="Q42286" s="30"/>
    </row>
    <row r="42287" spans="17:17" x14ac:dyDescent="0.25">
      <c r="Q42287" s="30"/>
    </row>
    <row r="42288" spans="17:17" x14ac:dyDescent="0.25">
      <c r="Q42288" s="30"/>
    </row>
    <row r="42289" spans="17:17" x14ac:dyDescent="0.25">
      <c r="Q42289" s="30"/>
    </row>
    <row r="42290" spans="17:17" x14ac:dyDescent="0.25">
      <c r="Q42290" s="30"/>
    </row>
    <row r="42291" spans="17:17" x14ac:dyDescent="0.25">
      <c r="Q42291" s="30"/>
    </row>
    <row r="42292" spans="17:17" x14ac:dyDescent="0.25">
      <c r="Q42292" s="30"/>
    </row>
    <row r="42293" spans="17:17" x14ac:dyDescent="0.25">
      <c r="Q42293" s="30"/>
    </row>
    <row r="42294" spans="17:17" x14ac:dyDescent="0.25">
      <c r="Q42294" s="30"/>
    </row>
    <row r="42295" spans="17:17" x14ac:dyDescent="0.25">
      <c r="Q42295" s="30"/>
    </row>
    <row r="42296" spans="17:17" x14ac:dyDescent="0.25">
      <c r="Q42296" s="30"/>
    </row>
    <row r="42297" spans="17:17" x14ac:dyDescent="0.25">
      <c r="Q42297" s="30"/>
    </row>
    <row r="42298" spans="17:17" x14ac:dyDescent="0.25">
      <c r="Q42298" s="30"/>
    </row>
    <row r="42299" spans="17:17" x14ac:dyDescent="0.25">
      <c r="Q42299" s="30"/>
    </row>
    <row r="42300" spans="17:17" x14ac:dyDescent="0.25">
      <c r="Q42300" s="30"/>
    </row>
    <row r="42301" spans="17:17" x14ac:dyDescent="0.25">
      <c r="Q42301" s="30"/>
    </row>
    <row r="42302" spans="17:17" x14ac:dyDescent="0.25">
      <c r="Q42302" s="30"/>
    </row>
    <row r="42303" spans="17:17" x14ac:dyDescent="0.25">
      <c r="Q42303" s="30"/>
    </row>
    <row r="42304" spans="17:17" x14ac:dyDescent="0.25">
      <c r="Q42304" s="30"/>
    </row>
    <row r="42305" spans="17:17" x14ac:dyDescent="0.25">
      <c r="Q42305" s="30"/>
    </row>
    <row r="42306" spans="17:17" x14ac:dyDescent="0.25">
      <c r="Q42306" s="30"/>
    </row>
    <row r="42307" spans="17:17" x14ac:dyDescent="0.25">
      <c r="Q42307" s="30"/>
    </row>
    <row r="42308" spans="17:17" x14ac:dyDescent="0.25">
      <c r="Q42308" s="30"/>
    </row>
    <row r="42309" spans="17:17" x14ac:dyDescent="0.25">
      <c r="Q42309" s="30"/>
    </row>
    <row r="42310" spans="17:17" x14ac:dyDescent="0.25">
      <c r="Q42310" s="30"/>
    </row>
    <row r="42311" spans="17:17" x14ac:dyDescent="0.25">
      <c r="Q42311" s="30"/>
    </row>
    <row r="42312" spans="17:17" x14ac:dyDescent="0.25">
      <c r="Q42312" s="30"/>
    </row>
    <row r="42313" spans="17:17" x14ac:dyDescent="0.25">
      <c r="Q42313" s="30"/>
    </row>
    <row r="42314" spans="17:17" x14ac:dyDescent="0.25">
      <c r="Q42314" s="30"/>
    </row>
    <row r="42315" spans="17:17" x14ac:dyDescent="0.25">
      <c r="Q42315" s="30"/>
    </row>
    <row r="42316" spans="17:17" x14ac:dyDescent="0.25">
      <c r="Q42316" s="30"/>
    </row>
    <row r="42317" spans="17:17" x14ac:dyDescent="0.25">
      <c r="Q42317" s="30"/>
    </row>
    <row r="42318" spans="17:17" x14ac:dyDescent="0.25">
      <c r="Q42318" s="30"/>
    </row>
    <row r="42319" spans="17:17" x14ac:dyDescent="0.25">
      <c r="Q42319" s="30"/>
    </row>
    <row r="42320" spans="17:17" x14ac:dyDescent="0.25">
      <c r="Q42320" s="30"/>
    </row>
    <row r="42321" spans="17:17" x14ac:dyDescent="0.25">
      <c r="Q42321" s="30"/>
    </row>
    <row r="42322" spans="17:17" x14ac:dyDescent="0.25">
      <c r="Q42322" s="30"/>
    </row>
    <row r="42323" spans="17:17" x14ac:dyDescent="0.25">
      <c r="Q42323" s="30"/>
    </row>
    <row r="42324" spans="17:17" x14ac:dyDescent="0.25">
      <c r="Q42324" s="30"/>
    </row>
    <row r="42325" spans="17:17" x14ac:dyDescent="0.25">
      <c r="Q42325" s="30"/>
    </row>
    <row r="42326" spans="17:17" x14ac:dyDescent="0.25">
      <c r="Q42326" s="30"/>
    </row>
    <row r="42327" spans="17:17" x14ac:dyDescent="0.25">
      <c r="Q42327" s="30"/>
    </row>
    <row r="42328" spans="17:17" x14ac:dyDescent="0.25">
      <c r="Q42328" s="30"/>
    </row>
    <row r="42329" spans="17:17" x14ac:dyDescent="0.25">
      <c r="Q42329" s="30"/>
    </row>
    <row r="42330" spans="17:17" x14ac:dyDescent="0.25">
      <c r="Q42330" s="30"/>
    </row>
    <row r="42331" spans="17:17" x14ac:dyDescent="0.25">
      <c r="Q42331" s="30"/>
    </row>
    <row r="42332" spans="17:17" x14ac:dyDescent="0.25">
      <c r="Q42332" s="30"/>
    </row>
    <row r="42333" spans="17:17" x14ac:dyDescent="0.25">
      <c r="Q42333" s="30"/>
    </row>
    <row r="42334" spans="17:17" x14ac:dyDescent="0.25">
      <c r="Q42334" s="30"/>
    </row>
    <row r="42335" spans="17:17" x14ac:dyDescent="0.25">
      <c r="Q42335" s="30"/>
    </row>
    <row r="42336" spans="17:17" x14ac:dyDescent="0.25">
      <c r="Q42336" s="30"/>
    </row>
    <row r="42337" spans="17:17" x14ac:dyDescent="0.25">
      <c r="Q42337" s="30"/>
    </row>
    <row r="42338" spans="17:17" x14ac:dyDescent="0.25">
      <c r="Q42338" s="30"/>
    </row>
    <row r="42339" spans="17:17" x14ac:dyDescent="0.25">
      <c r="Q42339" s="30"/>
    </row>
    <row r="42340" spans="17:17" x14ac:dyDescent="0.25">
      <c r="Q42340" s="30"/>
    </row>
    <row r="42341" spans="17:17" x14ac:dyDescent="0.25">
      <c r="Q42341" s="30"/>
    </row>
    <row r="42342" spans="17:17" x14ac:dyDescent="0.25">
      <c r="Q42342" s="30"/>
    </row>
    <row r="42343" spans="17:17" x14ac:dyDescent="0.25">
      <c r="Q42343" s="30"/>
    </row>
    <row r="42344" spans="17:17" x14ac:dyDescent="0.25">
      <c r="Q42344" s="30"/>
    </row>
    <row r="42345" spans="17:17" x14ac:dyDescent="0.25">
      <c r="Q42345" s="30"/>
    </row>
    <row r="42346" spans="17:17" x14ac:dyDescent="0.25">
      <c r="Q42346" s="30"/>
    </row>
    <row r="42347" spans="17:17" x14ac:dyDescent="0.25">
      <c r="Q42347" s="30"/>
    </row>
    <row r="42348" spans="17:17" x14ac:dyDescent="0.25">
      <c r="Q42348" s="30"/>
    </row>
    <row r="42349" spans="17:17" x14ac:dyDescent="0.25">
      <c r="Q42349" s="30"/>
    </row>
    <row r="42350" spans="17:17" x14ac:dyDescent="0.25">
      <c r="Q42350" s="30"/>
    </row>
    <row r="42351" spans="17:17" x14ac:dyDescent="0.25">
      <c r="Q42351" s="30"/>
    </row>
    <row r="42352" spans="17:17" x14ac:dyDescent="0.25">
      <c r="Q42352" s="30"/>
    </row>
    <row r="42353" spans="17:17" x14ac:dyDescent="0.25">
      <c r="Q42353" s="30"/>
    </row>
    <row r="42354" spans="17:17" x14ac:dyDescent="0.25">
      <c r="Q42354" s="30"/>
    </row>
    <row r="42355" spans="17:17" x14ac:dyDescent="0.25">
      <c r="Q42355" s="30"/>
    </row>
    <row r="42356" spans="17:17" x14ac:dyDescent="0.25">
      <c r="Q42356" s="30"/>
    </row>
    <row r="42357" spans="17:17" x14ac:dyDescent="0.25">
      <c r="Q42357" s="30"/>
    </row>
    <row r="42358" spans="17:17" x14ac:dyDescent="0.25">
      <c r="Q42358" s="30"/>
    </row>
    <row r="42359" spans="17:17" x14ac:dyDescent="0.25">
      <c r="Q42359" s="30"/>
    </row>
    <row r="42360" spans="17:17" x14ac:dyDescent="0.25">
      <c r="Q42360" s="30"/>
    </row>
    <row r="42361" spans="17:17" x14ac:dyDescent="0.25">
      <c r="Q42361" s="30"/>
    </row>
    <row r="42362" spans="17:17" x14ac:dyDescent="0.25">
      <c r="Q42362" s="30"/>
    </row>
    <row r="42363" spans="17:17" x14ac:dyDescent="0.25">
      <c r="Q42363" s="30"/>
    </row>
    <row r="42364" spans="17:17" x14ac:dyDescent="0.25">
      <c r="Q42364" s="30"/>
    </row>
    <row r="42365" spans="17:17" x14ac:dyDescent="0.25">
      <c r="Q42365" s="30"/>
    </row>
    <row r="42366" spans="17:17" x14ac:dyDescent="0.25">
      <c r="Q42366" s="30"/>
    </row>
    <row r="42367" spans="17:17" x14ac:dyDescent="0.25">
      <c r="Q42367" s="30"/>
    </row>
    <row r="42368" spans="17:17" x14ac:dyDescent="0.25">
      <c r="Q42368" s="30"/>
    </row>
    <row r="42369" spans="17:17" x14ac:dyDescent="0.25">
      <c r="Q42369" s="30"/>
    </row>
    <row r="42370" spans="17:17" x14ac:dyDescent="0.25">
      <c r="Q42370" s="30"/>
    </row>
    <row r="42371" spans="17:17" x14ac:dyDescent="0.25">
      <c r="Q42371" s="30"/>
    </row>
    <row r="42372" spans="17:17" x14ac:dyDescent="0.25">
      <c r="Q42372" s="30"/>
    </row>
    <row r="42373" spans="17:17" x14ac:dyDescent="0.25">
      <c r="Q42373" s="30"/>
    </row>
    <row r="42374" spans="17:17" x14ac:dyDescent="0.25">
      <c r="Q42374" s="30"/>
    </row>
    <row r="42375" spans="17:17" x14ac:dyDescent="0.25">
      <c r="Q42375" s="30"/>
    </row>
    <row r="42376" spans="17:17" x14ac:dyDescent="0.25">
      <c r="Q42376" s="30"/>
    </row>
    <row r="42377" spans="17:17" x14ac:dyDescent="0.25">
      <c r="Q42377" s="30"/>
    </row>
    <row r="42378" spans="17:17" x14ac:dyDescent="0.25">
      <c r="Q42378" s="30"/>
    </row>
    <row r="42379" spans="17:17" x14ac:dyDescent="0.25">
      <c r="Q42379" s="30"/>
    </row>
    <row r="42380" spans="17:17" x14ac:dyDescent="0.25">
      <c r="Q42380" s="30"/>
    </row>
    <row r="42381" spans="17:17" x14ac:dyDescent="0.25">
      <c r="Q42381" s="30"/>
    </row>
    <row r="42382" spans="17:17" x14ac:dyDescent="0.25">
      <c r="Q42382" s="30"/>
    </row>
    <row r="42383" spans="17:17" x14ac:dyDescent="0.25">
      <c r="Q42383" s="30"/>
    </row>
    <row r="42384" spans="17:17" x14ac:dyDescent="0.25">
      <c r="Q42384" s="30"/>
    </row>
    <row r="42385" spans="17:17" x14ac:dyDescent="0.25">
      <c r="Q42385" s="30"/>
    </row>
    <row r="42386" spans="17:17" x14ac:dyDescent="0.25">
      <c r="Q42386" s="30"/>
    </row>
    <row r="42387" spans="17:17" x14ac:dyDescent="0.25">
      <c r="Q42387" s="30"/>
    </row>
    <row r="42388" spans="17:17" x14ac:dyDescent="0.25">
      <c r="Q42388" s="30"/>
    </row>
    <row r="42389" spans="17:17" x14ac:dyDescent="0.25">
      <c r="Q42389" s="30"/>
    </row>
    <row r="42390" spans="17:17" x14ac:dyDescent="0.25">
      <c r="Q42390" s="30"/>
    </row>
    <row r="42391" spans="17:17" x14ac:dyDescent="0.25">
      <c r="Q42391" s="30"/>
    </row>
    <row r="42392" spans="17:17" x14ac:dyDescent="0.25">
      <c r="Q42392" s="30"/>
    </row>
    <row r="42393" spans="17:17" x14ac:dyDescent="0.25">
      <c r="Q42393" s="30"/>
    </row>
    <row r="42394" spans="17:17" x14ac:dyDescent="0.25">
      <c r="Q42394" s="30"/>
    </row>
    <row r="42395" spans="17:17" x14ac:dyDescent="0.25">
      <c r="Q42395" s="30"/>
    </row>
    <row r="42396" spans="17:17" x14ac:dyDescent="0.25">
      <c r="Q42396" s="30"/>
    </row>
    <row r="42397" spans="17:17" x14ac:dyDescent="0.25">
      <c r="Q42397" s="30"/>
    </row>
    <row r="42398" spans="17:17" x14ac:dyDescent="0.25">
      <c r="Q42398" s="30"/>
    </row>
    <row r="42399" spans="17:17" x14ac:dyDescent="0.25">
      <c r="Q42399" s="30"/>
    </row>
    <row r="42400" spans="17:17" x14ac:dyDescent="0.25">
      <c r="Q42400" s="30"/>
    </row>
    <row r="42401" spans="17:17" x14ac:dyDescent="0.25">
      <c r="Q42401" s="30"/>
    </row>
    <row r="42402" spans="17:17" x14ac:dyDescent="0.25">
      <c r="Q42402" s="30"/>
    </row>
    <row r="42403" spans="17:17" x14ac:dyDescent="0.25">
      <c r="Q42403" s="30"/>
    </row>
    <row r="42404" spans="17:17" x14ac:dyDescent="0.25">
      <c r="Q42404" s="30"/>
    </row>
    <row r="42405" spans="17:17" x14ac:dyDescent="0.25">
      <c r="Q42405" s="30"/>
    </row>
    <row r="42406" spans="17:17" x14ac:dyDescent="0.25">
      <c r="Q42406" s="30"/>
    </row>
    <row r="42407" spans="17:17" x14ac:dyDescent="0.25">
      <c r="Q42407" s="30"/>
    </row>
    <row r="42408" spans="17:17" x14ac:dyDescent="0.25">
      <c r="Q42408" s="30"/>
    </row>
    <row r="42409" spans="17:17" x14ac:dyDescent="0.25">
      <c r="Q42409" s="30"/>
    </row>
    <row r="42410" spans="17:17" x14ac:dyDescent="0.25">
      <c r="Q42410" s="30"/>
    </row>
    <row r="42411" spans="17:17" x14ac:dyDescent="0.25">
      <c r="Q42411" s="30"/>
    </row>
    <row r="42412" spans="17:17" x14ac:dyDescent="0.25">
      <c r="Q42412" s="30"/>
    </row>
    <row r="42413" spans="17:17" x14ac:dyDescent="0.25">
      <c r="Q42413" s="30"/>
    </row>
    <row r="42414" spans="17:17" x14ac:dyDescent="0.25">
      <c r="Q42414" s="30"/>
    </row>
    <row r="42415" spans="17:17" x14ac:dyDescent="0.25">
      <c r="Q42415" s="30"/>
    </row>
    <row r="42416" spans="17:17" x14ac:dyDescent="0.25">
      <c r="Q42416" s="30"/>
    </row>
    <row r="42417" spans="17:17" x14ac:dyDescent="0.25">
      <c r="Q42417" s="30"/>
    </row>
    <row r="42418" spans="17:17" x14ac:dyDescent="0.25">
      <c r="Q42418" s="30"/>
    </row>
    <row r="42419" spans="17:17" x14ac:dyDescent="0.25">
      <c r="Q42419" s="30"/>
    </row>
    <row r="42420" spans="17:17" x14ac:dyDescent="0.25">
      <c r="Q42420" s="30"/>
    </row>
    <row r="42421" spans="17:17" x14ac:dyDescent="0.25">
      <c r="Q42421" s="30"/>
    </row>
    <row r="42422" spans="17:17" x14ac:dyDescent="0.25">
      <c r="Q42422" s="30"/>
    </row>
    <row r="42423" spans="17:17" x14ac:dyDescent="0.25">
      <c r="Q42423" s="30"/>
    </row>
    <row r="42424" spans="17:17" x14ac:dyDescent="0.25">
      <c r="Q42424" s="30"/>
    </row>
    <row r="42425" spans="17:17" x14ac:dyDescent="0.25">
      <c r="Q42425" s="30"/>
    </row>
    <row r="42426" spans="17:17" x14ac:dyDescent="0.25">
      <c r="Q42426" s="30"/>
    </row>
    <row r="42427" spans="17:17" x14ac:dyDescent="0.25">
      <c r="Q42427" s="30"/>
    </row>
    <row r="42428" spans="17:17" x14ac:dyDescent="0.25">
      <c r="Q42428" s="30"/>
    </row>
    <row r="42429" spans="17:17" x14ac:dyDescent="0.25">
      <c r="Q42429" s="30"/>
    </row>
    <row r="42430" spans="17:17" x14ac:dyDescent="0.25">
      <c r="Q42430" s="30"/>
    </row>
    <row r="42431" spans="17:17" x14ac:dyDescent="0.25">
      <c r="Q42431" s="30"/>
    </row>
    <row r="42432" spans="17:17" x14ac:dyDescent="0.25">
      <c r="Q42432" s="30"/>
    </row>
    <row r="42433" spans="17:17" x14ac:dyDescent="0.25">
      <c r="Q42433" s="30"/>
    </row>
    <row r="42434" spans="17:17" x14ac:dyDescent="0.25">
      <c r="Q42434" s="30"/>
    </row>
    <row r="42435" spans="17:17" x14ac:dyDescent="0.25">
      <c r="Q42435" s="30"/>
    </row>
    <row r="42436" spans="17:17" x14ac:dyDescent="0.25">
      <c r="Q42436" s="30"/>
    </row>
    <row r="42437" spans="17:17" x14ac:dyDescent="0.25">
      <c r="Q42437" s="30"/>
    </row>
    <row r="42438" spans="17:17" x14ac:dyDescent="0.25">
      <c r="Q42438" s="30"/>
    </row>
    <row r="42439" spans="17:17" x14ac:dyDescent="0.25">
      <c r="Q42439" s="30"/>
    </row>
    <row r="42440" spans="17:17" x14ac:dyDescent="0.25">
      <c r="Q42440" s="30"/>
    </row>
    <row r="42441" spans="17:17" x14ac:dyDescent="0.25">
      <c r="Q42441" s="30"/>
    </row>
    <row r="42442" spans="17:17" x14ac:dyDescent="0.25">
      <c r="Q42442" s="30"/>
    </row>
    <row r="42443" spans="17:17" x14ac:dyDescent="0.25">
      <c r="Q42443" s="30"/>
    </row>
    <row r="42444" spans="17:17" x14ac:dyDescent="0.25">
      <c r="Q42444" s="30"/>
    </row>
    <row r="42445" spans="17:17" x14ac:dyDescent="0.25">
      <c r="Q42445" s="30"/>
    </row>
    <row r="42446" spans="17:17" x14ac:dyDescent="0.25">
      <c r="Q42446" s="30"/>
    </row>
    <row r="42447" spans="17:17" x14ac:dyDescent="0.25">
      <c r="Q42447" s="30"/>
    </row>
    <row r="42448" spans="17:17" x14ac:dyDescent="0.25">
      <c r="Q42448" s="30"/>
    </row>
    <row r="42449" spans="17:17" x14ac:dyDescent="0.25">
      <c r="Q42449" s="30"/>
    </row>
    <row r="42450" spans="17:17" x14ac:dyDescent="0.25">
      <c r="Q42450" s="30"/>
    </row>
    <row r="42451" spans="17:17" x14ac:dyDescent="0.25">
      <c r="Q42451" s="30"/>
    </row>
    <row r="42452" spans="17:17" x14ac:dyDescent="0.25">
      <c r="Q42452" s="30"/>
    </row>
    <row r="42453" spans="17:17" x14ac:dyDescent="0.25">
      <c r="Q42453" s="30"/>
    </row>
    <row r="42454" spans="17:17" x14ac:dyDescent="0.25">
      <c r="Q42454" s="30"/>
    </row>
    <row r="42455" spans="17:17" x14ac:dyDescent="0.25">
      <c r="Q42455" s="30"/>
    </row>
    <row r="42456" spans="17:17" x14ac:dyDescent="0.25">
      <c r="Q42456" s="30"/>
    </row>
    <row r="42457" spans="17:17" x14ac:dyDescent="0.25">
      <c r="Q42457" s="30"/>
    </row>
    <row r="42458" spans="17:17" x14ac:dyDescent="0.25">
      <c r="Q42458" s="30"/>
    </row>
    <row r="42459" spans="17:17" x14ac:dyDescent="0.25">
      <c r="Q42459" s="30"/>
    </row>
    <row r="42460" spans="17:17" x14ac:dyDescent="0.25">
      <c r="Q42460" s="30"/>
    </row>
    <row r="42461" spans="17:17" x14ac:dyDescent="0.25">
      <c r="Q42461" s="30"/>
    </row>
    <row r="42462" spans="17:17" x14ac:dyDescent="0.25">
      <c r="Q42462" s="30"/>
    </row>
    <row r="42463" spans="17:17" x14ac:dyDescent="0.25">
      <c r="Q42463" s="30"/>
    </row>
    <row r="42464" spans="17:17" x14ac:dyDescent="0.25">
      <c r="Q42464" s="30"/>
    </row>
    <row r="42465" spans="17:17" x14ac:dyDescent="0.25">
      <c r="Q42465" s="30"/>
    </row>
    <row r="42466" spans="17:17" x14ac:dyDescent="0.25">
      <c r="Q42466" s="30"/>
    </row>
    <row r="42467" spans="17:17" x14ac:dyDescent="0.25">
      <c r="Q42467" s="30"/>
    </row>
    <row r="42468" spans="17:17" x14ac:dyDescent="0.25">
      <c r="Q42468" s="30"/>
    </row>
    <row r="42469" spans="17:17" x14ac:dyDescent="0.25">
      <c r="Q42469" s="30"/>
    </row>
    <row r="42470" spans="17:17" x14ac:dyDescent="0.25">
      <c r="Q42470" s="30"/>
    </row>
    <row r="42471" spans="17:17" x14ac:dyDescent="0.25">
      <c r="Q42471" s="30"/>
    </row>
    <row r="42472" spans="17:17" x14ac:dyDescent="0.25">
      <c r="Q42472" s="30"/>
    </row>
    <row r="42473" spans="17:17" x14ac:dyDescent="0.25">
      <c r="Q42473" s="30"/>
    </row>
    <row r="42474" spans="17:17" x14ac:dyDescent="0.25">
      <c r="Q42474" s="30"/>
    </row>
    <row r="42475" spans="17:17" x14ac:dyDescent="0.25">
      <c r="Q42475" s="30"/>
    </row>
    <row r="42476" spans="17:17" x14ac:dyDescent="0.25">
      <c r="Q42476" s="30"/>
    </row>
    <row r="42477" spans="17:17" x14ac:dyDescent="0.25">
      <c r="Q42477" s="30"/>
    </row>
    <row r="42478" spans="17:17" x14ac:dyDescent="0.25">
      <c r="Q42478" s="30"/>
    </row>
    <row r="42479" spans="17:17" x14ac:dyDescent="0.25">
      <c r="Q42479" s="30"/>
    </row>
    <row r="42480" spans="17:17" x14ac:dyDescent="0.25">
      <c r="Q42480" s="30"/>
    </row>
    <row r="42481" spans="17:17" x14ac:dyDescent="0.25">
      <c r="Q42481" s="30"/>
    </row>
    <row r="42482" spans="17:17" x14ac:dyDescent="0.25">
      <c r="Q42482" s="30"/>
    </row>
    <row r="42483" spans="17:17" x14ac:dyDescent="0.25">
      <c r="Q42483" s="30"/>
    </row>
    <row r="42484" spans="17:17" x14ac:dyDescent="0.25">
      <c r="Q42484" s="30"/>
    </row>
    <row r="42485" spans="17:17" x14ac:dyDescent="0.25">
      <c r="Q42485" s="30"/>
    </row>
    <row r="42486" spans="17:17" x14ac:dyDescent="0.25">
      <c r="Q42486" s="30"/>
    </row>
    <row r="42487" spans="17:17" x14ac:dyDescent="0.25">
      <c r="Q42487" s="30"/>
    </row>
    <row r="42488" spans="17:17" x14ac:dyDescent="0.25">
      <c r="Q42488" s="30"/>
    </row>
    <row r="42489" spans="17:17" x14ac:dyDescent="0.25">
      <c r="Q42489" s="30"/>
    </row>
    <row r="42490" spans="17:17" x14ac:dyDescent="0.25">
      <c r="Q42490" s="30"/>
    </row>
    <row r="42491" spans="17:17" x14ac:dyDescent="0.25">
      <c r="Q42491" s="30"/>
    </row>
    <row r="42492" spans="17:17" x14ac:dyDescent="0.25">
      <c r="Q42492" s="30"/>
    </row>
    <row r="42493" spans="17:17" x14ac:dyDescent="0.25">
      <c r="Q42493" s="30"/>
    </row>
    <row r="42494" spans="17:17" x14ac:dyDescent="0.25">
      <c r="Q42494" s="30"/>
    </row>
    <row r="42495" spans="17:17" x14ac:dyDescent="0.25">
      <c r="Q42495" s="30"/>
    </row>
    <row r="42496" spans="17:17" x14ac:dyDescent="0.25">
      <c r="Q42496" s="30"/>
    </row>
    <row r="42497" spans="17:17" x14ac:dyDescent="0.25">
      <c r="Q42497" s="30"/>
    </row>
    <row r="42498" spans="17:17" x14ac:dyDescent="0.25">
      <c r="Q42498" s="30"/>
    </row>
    <row r="42499" spans="17:17" x14ac:dyDescent="0.25">
      <c r="Q42499" s="30"/>
    </row>
    <row r="42500" spans="17:17" x14ac:dyDescent="0.25">
      <c r="Q42500" s="30"/>
    </row>
    <row r="42501" spans="17:17" x14ac:dyDescent="0.25">
      <c r="Q42501" s="30"/>
    </row>
    <row r="42502" spans="17:17" x14ac:dyDescent="0.25">
      <c r="Q42502" s="30"/>
    </row>
    <row r="42503" spans="17:17" x14ac:dyDescent="0.25">
      <c r="Q42503" s="30"/>
    </row>
    <row r="42504" spans="17:17" x14ac:dyDescent="0.25">
      <c r="Q42504" s="30"/>
    </row>
    <row r="42505" spans="17:17" x14ac:dyDescent="0.25">
      <c r="Q42505" s="30"/>
    </row>
    <row r="42506" spans="17:17" x14ac:dyDescent="0.25">
      <c r="Q42506" s="30"/>
    </row>
    <row r="42507" spans="17:17" x14ac:dyDescent="0.25">
      <c r="Q42507" s="30"/>
    </row>
    <row r="42508" spans="17:17" x14ac:dyDescent="0.25">
      <c r="Q42508" s="30"/>
    </row>
    <row r="42509" spans="17:17" x14ac:dyDescent="0.25">
      <c r="Q42509" s="30"/>
    </row>
    <row r="42510" spans="17:17" x14ac:dyDescent="0.25">
      <c r="Q42510" s="30"/>
    </row>
    <row r="42511" spans="17:17" x14ac:dyDescent="0.25">
      <c r="Q42511" s="30"/>
    </row>
    <row r="42512" spans="17:17" x14ac:dyDescent="0.25">
      <c r="Q42512" s="30"/>
    </row>
    <row r="42513" spans="17:17" x14ac:dyDescent="0.25">
      <c r="Q42513" s="30"/>
    </row>
    <row r="42514" spans="17:17" x14ac:dyDescent="0.25">
      <c r="Q42514" s="30"/>
    </row>
    <row r="42515" spans="17:17" x14ac:dyDescent="0.25">
      <c r="Q42515" s="30"/>
    </row>
    <row r="42516" spans="17:17" x14ac:dyDescent="0.25">
      <c r="Q42516" s="30"/>
    </row>
    <row r="42517" spans="17:17" x14ac:dyDescent="0.25">
      <c r="Q42517" s="30"/>
    </row>
    <row r="42518" spans="17:17" x14ac:dyDescent="0.25">
      <c r="Q42518" s="30"/>
    </row>
    <row r="42519" spans="17:17" x14ac:dyDescent="0.25">
      <c r="Q42519" s="30"/>
    </row>
    <row r="42520" spans="17:17" x14ac:dyDescent="0.25">
      <c r="Q42520" s="30"/>
    </row>
    <row r="42521" spans="17:17" x14ac:dyDescent="0.25">
      <c r="Q42521" s="30"/>
    </row>
    <row r="42522" spans="17:17" x14ac:dyDescent="0.25">
      <c r="Q42522" s="30"/>
    </row>
    <row r="42523" spans="17:17" x14ac:dyDescent="0.25">
      <c r="Q42523" s="30"/>
    </row>
    <row r="42524" spans="17:17" x14ac:dyDescent="0.25">
      <c r="Q42524" s="30"/>
    </row>
    <row r="42525" spans="17:17" x14ac:dyDescent="0.25">
      <c r="Q42525" s="30"/>
    </row>
    <row r="42526" spans="17:17" x14ac:dyDescent="0.25">
      <c r="Q42526" s="30"/>
    </row>
    <row r="42527" spans="17:17" x14ac:dyDescent="0.25">
      <c r="Q42527" s="30"/>
    </row>
    <row r="42528" spans="17:17" x14ac:dyDescent="0.25">
      <c r="Q42528" s="30"/>
    </row>
    <row r="42529" spans="17:17" x14ac:dyDescent="0.25">
      <c r="Q42529" s="30"/>
    </row>
    <row r="42530" spans="17:17" x14ac:dyDescent="0.25">
      <c r="Q42530" s="30"/>
    </row>
    <row r="42531" spans="17:17" x14ac:dyDescent="0.25">
      <c r="Q42531" s="30"/>
    </row>
    <row r="42532" spans="17:17" x14ac:dyDescent="0.25">
      <c r="Q42532" s="30"/>
    </row>
    <row r="42533" spans="17:17" x14ac:dyDescent="0.25">
      <c r="Q42533" s="30"/>
    </row>
    <row r="42534" spans="17:17" x14ac:dyDescent="0.25">
      <c r="Q42534" s="30"/>
    </row>
    <row r="42535" spans="17:17" x14ac:dyDescent="0.25">
      <c r="Q42535" s="30"/>
    </row>
    <row r="42536" spans="17:17" x14ac:dyDescent="0.25">
      <c r="Q42536" s="30"/>
    </row>
    <row r="42537" spans="17:17" x14ac:dyDescent="0.25">
      <c r="Q42537" s="30"/>
    </row>
    <row r="42538" spans="17:17" x14ac:dyDescent="0.25">
      <c r="Q42538" s="30"/>
    </row>
    <row r="42539" spans="17:17" x14ac:dyDescent="0.25">
      <c r="Q42539" s="30"/>
    </row>
    <row r="42540" spans="17:17" x14ac:dyDescent="0.25">
      <c r="Q42540" s="30"/>
    </row>
    <row r="42541" spans="17:17" x14ac:dyDescent="0.25">
      <c r="Q42541" s="30"/>
    </row>
    <row r="42542" spans="17:17" x14ac:dyDescent="0.25">
      <c r="Q42542" s="30"/>
    </row>
    <row r="42543" spans="17:17" x14ac:dyDescent="0.25">
      <c r="Q42543" s="30"/>
    </row>
    <row r="42544" spans="17:17" x14ac:dyDescent="0.25">
      <c r="Q42544" s="30"/>
    </row>
    <row r="42545" spans="17:17" x14ac:dyDescent="0.25">
      <c r="Q42545" s="30"/>
    </row>
    <row r="42546" spans="17:17" x14ac:dyDescent="0.25">
      <c r="Q42546" s="30"/>
    </row>
    <row r="42547" spans="17:17" x14ac:dyDescent="0.25">
      <c r="Q42547" s="30"/>
    </row>
    <row r="42548" spans="17:17" x14ac:dyDescent="0.25">
      <c r="Q42548" s="30"/>
    </row>
    <row r="42549" spans="17:17" x14ac:dyDescent="0.25">
      <c r="Q42549" s="30"/>
    </row>
    <row r="42550" spans="17:17" x14ac:dyDescent="0.25">
      <c r="Q42550" s="30"/>
    </row>
    <row r="42551" spans="17:17" x14ac:dyDescent="0.25">
      <c r="Q42551" s="30"/>
    </row>
    <row r="42552" spans="17:17" x14ac:dyDescent="0.25">
      <c r="Q42552" s="30"/>
    </row>
    <row r="42553" spans="17:17" x14ac:dyDescent="0.25">
      <c r="Q42553" s="30"/>
    </row>
    <row r="42554" spans="17:17" x14ac:dyDescent="0.25">
      <c r="Q42554" s="30"/>
    </row>
    <row r="42555" spans="17:17" x14ac:dyDescent="0.25">
      <c r="Q42555" s="30"/>
    </row>
    <row r="42556" spans="17:17" x14ac:dyDescent="0.25">
      <c r="Q42556" s="30"/>
    </row>
    <row r="42557" spans="17:17" x14ac:dyDescent="0.25">
      <c r="Q42557" s="30"/>
    </row>
    <row r="42558" spans="17:17" x14ac:dyDescent="0.25">
      <c r="Q42558" s="30"/>
    </row>
    <row r="42559" spans="17:17" x14ac:dyDescent="0.25">
      <c r="Q42559" s="30"/>
    </row>
    <row r="42560" spans="17:17" x14ac:dyDescent="0.25">
      <c r="Q42560" s="30"/>
    </row>
    <row r="42561" spans="17:17" x14ac:dyDescent="0.25">
      <c r="Q42561" s="30"/>
    </row>
    <row r="42562" spans="17:17" x14ac:dyDescent="0.25">
      <c r="Q42562" s="30"/>
    </row>
    <row r="42563" spans="17:17" x14ac:dyDescent="0.25">
      <c r="Q42563" s="30"/>
    </row>
    <row r="42564" spans="17:17" x14ac:dyDescent="0.25">
      <c r="Q42564" s="30"/>
    </row>
    <row r="42565" spans="17:17" x14ac:dyDescent="0.25">
      <c r="Q42565" s="30"/>
    </row>
    <row r="42566" spans="17:17" x14ac:dyDescent="0.25">
      <c r="Q42566" s="30"/>
    </row>
    <row r="42567" spans="17:17" x14ac:dyDescent="0.25">
      <c r="Q42567" s="30"/>
    </row>
    <row r="42568" spans="17:17" x14ac:dyDescent="0.25">
      <c r="Q42568" s="30"/>
    </row>
    <row r="42569" spans="17:17" x14ac:dyDescent="0.25">
      <c r="Q42569" s="30"/>
    </row>
    <row r="42570" spans="17:17" x14ac:dyDescent="0.25">
      <c r="Q42570" s="30"/>
    </row>
    <row r="42571" spans="17:17" x14ac:dyDescent="0.25">
      <c r="Q42571" s="30"/>
    </row>
    <row r="42572" spans="17:17" x14ac:dyDescent="0.25">
      <c r="Q42572" s="30"/>
    </row>
    <row r="42573" spans="17:17" x14ac:dyDescent="0.25">
      <c r="Q42573" s="30"/>
    </row>
    <row r="42574" spans="17:17" x14ac:dyDescent="0.25">
      <c r="Q42574" s="30"/>
    </row>
    <row r="42575" spans="17:17" x14ac:dyDescent="0.25">
      <c r="Q42575" s="30"/>
    </row>
    <row r="42576" spans="17:17" x14ac:dyDescent="0.25">
      <c r="Q42576" s="30"/>
    </row>
    <row r="42577" spans="17:17" x14ac:dyDescent="0.25">
      <c r="Q42577" s="30"/>
    </row>
    <row r="42578" spans="17:17" x14ac:dyDescent="0.25">
      <c r="Q42578" s="30"/>
    </row>
    <row r="42579" spans="17:17" x14ac:dyDescent="0.25">
      <c r="Q42579" s="30"/>
    </row>
    <row r="42580" spans="17:17" x14ac:dyDescent="0.25">
      <c r="Q42580" s="30"/>
    </row>
    <row r="42581" spans="17:17" x14ac:dyDescent="0.25">
      <c r="Q42581" s="30"/>
    </row>
    <row r="42582" spans="17:17" x14ac:dyDescent="0.25">
      <c r="Q42582" s="30"/>
    </row>
    <row r="42583" spans="17:17" x14ac:dyDescent="0.25">
      <c r="Q42583" s="30"/>
    </row>
    <row r="42584" spans="17:17" x14ac:dyDescent="0.25">
      <c r="Q42584" s="30"/>
    </row>
    <row r="42585" spans="17:17" x14ac:dyDescent="0.25">
      <c r="Q42585" s="30"/>
    </row>
    <row r="42586" spans="17:17" x14ac:dyDescent="0.25">
      <c r="Q42586" s="30"/>
    </row>
    <row r="42587" spans="17:17" x14ac:dyDescent="0.25">
      <c r="Q42587" s="30"/>
    </row>
    <row r="42588" spans="17:17" x14ac:dyDescent="0.25">
      <c r="Q42588" s="30"/>
    </row>
    <row r="42589" spans="17:17" x14ac:dyDescent="0.25">
      <c r="Q42589" s="30"/>
    </row>
    <row r="42590" spans="17:17" x14ac:dyDescent="0.25">
      <c r="Q42590" s="30"/>
    </row>
    <row r="42591" spans="17:17" x14ac:dyDescent="0.25">
      <c r="Q42591" s="30"/>
    </row>
    <row r="42592" spans="17:17" x14ac:dyDescent="0.25">
      <c r="Q42592" s="30"/>
    </row>
    <row r="42593" spans="17:17" x14ac:dyDescent="0.25">
      <c r="Q42593" s="30"/>
    </row>
    <row r="42594" spans="17:17" x14ac:dyDescent="0.25">
      <c r="Q42594" s="30"/>
    </row>
    <row r="42595" spans="17:17" x14ac:dyDescent="0.25">
      <c r="Q42595" s="30"/>
    </row>
    <row r="42596" spans="17:17" x14ac:dyDescent="0.25">
      <c r="Q42596" s="30"/>
    </row>
    <row r="42597" spans="17:17" x14ac:dyDescent="0.25">
      <c r="Q42597" s="30"/>
    </row>
    <row r="42598" spans="17:17" x14ac:dyDescent="0.25">
      <c r="Q42598" s="30"/>
    </row>
    <row r="42599" spans="17:17" x14ac:dyDescent="0.25">
      <c r="Q42599" s="30"/>
    </row>
    <row r="42600" spans="17:17" x14ac:dyDescent="0.25">
      <c r="Q42600" s="30"/>
    </row>
    <row r="42601" spans="17:17" x14ac:dyDescent="0.25">
      <c r="Q42601" s="30"/>
    </row>
    <row r="42602" spans="17:17" x14ac:dyDescent="0.25">
      <c r="Q42602" s="30"/>
    </row>
    <row r="42603" spans="17:17" x14ac:dyDescent="0.25">
      <c r="Q42603" s="30"/>
    </row>
    <row r="42604" spans="17:17" x14ac:dyDescent="0.25">
      <c r="Q42604" s="30"/>
    </row>
    <row r="42605" spans="17:17" x14ac:dyDescent="0.25">
      <c r="Q42605" s="30"/>
    </row>
    <row r="42606" spans="17:17" x14ac:dyDescent="0.25">
      <c r="Q42606" s="30"/>
    </row>
    <row r="42607" spans="17:17" x14ac:dyDescent="0.25">
      <c r="Q42607" s="30"/>
    </row>
    <row r="42608" spans="17:17" x14ac:dyDescent="0.25">
      <c r="Q42608" s="30"/>
    </row>
    <row r="42609" spans="17:17" x14ac:dyDescent="0.25">
      <c r="Q42609" s="30"/>
    </row>
    <row r="42610" spans="17:17" x14ac:dyDescent="0.25">
      <c r="Q42610" s="30"/>
    </row>
    <row r="42611" spans="17:17" x14ac:dyDescent="0.25">
      <c r="Q42611" s="30"/>
    </row>
    <row r="42612" spans="17:17" x14ac:dyDescent="0.25">
      <c r="Q42612" s="30"/>
    </row>
    <row r="42613" spans="17:17" x14ac:dyDescent="0.25">
      <c r="Q42613" s="30"/>
    </row>
    <row r="42614" spans="17:17" x14ac:dyDescent="0.25">
      <c r="Q42614" s="30"/>
    </row>
    <row r="42615" spans="17:17" x14ac:dyDescent="0.25">
      <c r="Q42615" s="30"/>
    </row>
    <row r="42616" spans="17:17" x14ac:dyDescent="0.25">
      <c r="Q42616" s="30"/>
    </row>
    <row r="42617" spans="17:17" x14ac:dyDescent="0.25">
      <c r="Q42617" s="30"/>
    </row>
    <row r="42618" spans="17:17" x14ac:dyDescent="0.25">
      <c r="Q42618" s="30"/>
    </row>
    <row r="42619" spans="17:17" x14ac:dyDescent="0.25">
      <c r="Q42619" s="30"/>
    </row>
    <row r="42620" spans="17:17" x14ac:dyDescent="0.25">
      <c r="Q42620" s="30"/>
    </row>
    <row r="42621" spans="17:17" x14ac:dyDescent="0.25">
      <c r="Q42621" s="30"/>
    </row>
    <row r="42622" spans="17:17" x14ac:dyDescent="0.25">
      <c r="Q42622" s="30"/>
    </row>
    <row r="42623" spans="17:17" x14ac:dyDescent="0.25">
      <c r="Q42623" s="30"/>
    </row>
    <row r="42624" spans="17:17" x14ac:dyDescent="0.25">
      <c r="Q42624" s="30"/>
    </row>
    <row r="42625" spans="17:17" x14ac:dyDescent="0.25">
      <c r="Q42625" s="30"/>
    </row>
    <row r="42626" spans="17:17" x14ac:dyDescent="0.25">
      <c r="Q42626" s="30"/>
    </row>
    <row r="42627" spans="17:17" x14ac:dyDescent="0.25">
      <c r="Q42627" s="30"/>
    </row>
    <row r="42628" spans="17:17" x14ac:dyDescent="0.25">
      <c r="Q42628" s="30"/>
    </row>
    <row r="42629" spans="17:17" x14ac:dyDescent="0.25">
      <c r="Q42629" s="30"/>
    </row>
    <row r="42630" spans="17:17" x14ac:dyDescent="0.25">
      <c r="Q42630" s="30"/>
    </row>
    <row r="42631" spans="17:17" x14ac:dyDescent="0.25">
      <c r="Q42631" s="30"/>
    </row>
    <row r="42632" spans="17:17" x14ac:dyDescent="0.25">
      <c r="Q42632" s="30"/>
    </row>
    <row r="42633" spans="17:17" x14ac:dyDescent="0.25">
      <c r="Q42633" s="30"/>
    </row>
    <row r="42634" spans="17:17" x14ac:dyDescent="0.25">
      <c r="Q42634" s="30"/>
    </row>
    <row r="42635" spans="17:17" x14ac:dyDescent="0.25">
      <c r="Q42635" s="30"/>
    </row>
    <row r="42636" spans="17:17" x14ac:dyDescent="0.25">
      <c r="Q42636" s="30"/>
    </row>
    <row r="42637" spans="17:17" x14ac:dyDescent="0.25">
      <c r="Q42637" s="30"/>
    </row>
    <row r="42638" spans="17:17" x14ac:dyDescent="0.25">
      <c r="Q42638" s="30"/>
    </row>
    <row r="42639" spans="17:17" x14ac:dyDescent="0.25">
      <c r="Q42639" s="30"/>
    </row>
    <row r="42640" spans="17:17" x14ac:dyDescent="0.25">
      <c r="Q42640" s="30"/>
    </row>
    <row r="42641" spans="17:17" x14ac:dyDescent="0.25">
      <c r="Q42641" s="30"/>
    </row>
    <row r="42642" spans="17:17" x14ac:dyDescent="0.25">
      <c r="Q42642" s="30"/>
    </row>
    <row r="42643" spans="17:17" x14ac:dyDescent="0.25">
      <c r="Q42643" s="30"/>
    </row>
    <row r="42644" spans="17:17" x14ac:dyDescent="0.25">
      <c r="Q42644" s="30"/>
    </row>
    <row r="42645" spans="17:17" x14ac:dyDescent="0.25">
      <c r="Q42645" s="30"/>
    </row>
    <row r="42646" spans="17:17" x14ac:dyDescent="0.25">
      <c r="Q42646" s="30"/>
    </row>
    <row r="42647" spans="17:17" x14ac:dyDescent="0.25">
      <c r="Q42647" s="30"/>
    </row>
    <row r="42648" spans="17:17" x14ac:dyDescent="0.25">
      <c r="Q42648" s="30"/>
    </row>
    <row r="42649" spans="17:17" x14ac:dyDescent="0.25">
      <c r="Q42649" s="30"/>
    </row>
    <row r="42650" spans="17:17" x14ac:dyDescent="0.25">
      <c r="Q42650" s="30"/>
    </row>
    <row r="42651" spans="17:17" x14ac:dyDescent="0.25">
      <c r="Q42651" s="30"/>
    </row>
    <row r="42652" spans="17:17" x14ac:dyDescent="0.25">
      <c r="Q42652" s="30"/>
    </row>
    <row r="42653" spans="17:17" x14ac:dyDescent="0.25">
      <c r="Q42653" s="30"/>
    </row>
    <row r="42654" spans="17:17" x14ac:dyDescent="0.25">
      <c r="Q42654" s="30"/>
    </row>
    <row r="42655" spans="17:17" x14ac:dyDescent="0.25">
      <c r="Q42655" s="30"/>
    </row>
    <row r="42656" spans="17:17" x14ac:dyDescent="0.25">
      <c r="Q42656" s="30"/>
    </row>
    <row r="42657" spans="17:17" x14ac:dyDescent="0.25">
      <c r="Q42657" s="30"/>
    </row>
    <row r="42658" spans="17:17" x14ac:dyDescent="0.25">
      <c r="Q42658" s="30"/>
    </row>
    <row r="42659" spans="17:17" x14ac:dyDescent="0.25">
      <c r="Q42659" s="30"/>
    </row>
    <row r="42660" spans="17:17" x14ac:dyDescent="0.25">
      <c r="Q42660" s="30"/>
    </row>
    <row r="42661" spans="17:17" x14ac:dyDescent="0.25">
      <c r="Q42661" s="30"/>
    </row>
    <row r="42662" spans="17:17" x14ac:dyDescent="0.25">
      <c r="Q42662" s="30"/>
    </row>
    <row r="42663" spans="17:17" x14ac:dyDescent="0.25">
      <c r="Q42663" s="30"/>
    </row>
    <row r="42664" spans="17:17" x14ac:dyDescent="0.25">
      <c r="Q42664" s="30"/>
    </row>
    <row r="42665" spans="17:17" x14ac:dyDescent="0.25">
      <c r="Q42665" s="30"/>
    </row>
    <row r="42666" spans="17:17" x14ac:dyDescent="0.25">
      <c r="Q42666" s="30"/>
    </row>
    <row r="42667" spans="17:17" x14ac:dyDescent="0.25">
      <c r="Q42667" s="30"/>
    </row>
    <row r="42668" spans="17:17" x14ac:dyDescent="0.25">
      <c r="Q42668" s="30"/>
    </row>
    <row r="42669" spans="17:17" x14ac:dyDescent="0.25">
      <c r="Q42669" s="30"/>
    </row>
    <row r="42670" spans="17:17" x14ac:dyDescent="0.25">
      <c r="Q42670" s="30"/>
    </row>
    <row r="42671" spans="17:17" x14ac:dyDescent="0.25">
      <c r="Q42671" s="30"/>
    </row>
    <row r="42672" spans="17:17" x14ac:dyDescent="0.25">
      <c r="Q42672" s="30"/>
    </row>
    <row r="42673" spans="17:17" x14ac:dyDescent="0.25">
      <c r="Q42673" s="30"/>
    </row>
    <row r="42674" spans="17:17" x14ac:dyDescent="0.25">
      <c r="Q42674" s="30"/>
    </row>
    <row r="42675" spans="17:17" x14ac:dyDescent="0.25">
      <c r="Q42675" s="30"/>
    </row>
    <row r="42676" spans="17:17" x14ac:dyDescent="0.25">
      <c r="Q42676" s="30"/>
    </row>
    <row r="42677" spans="17:17" x14ac:dyDescent="0.25">
      <c r="Q42677" s="30"/>
    </row>
    <row r="42678" spans="17:17" x14ac:dyDescent="0.25">
      <c r="Q42678" s="30"/>
    </row>
    <row r="42679" spans="17:17" x14ac:dyDescent="0.25">
      <c r="Q42679" s="30"/>
    </row>
    <row r="42680" spans="17:17" x14ac:dyDescent="0.25">
      <c r="Q42680" s="30"/>
    </row>
    <row r="42681" spans="17:17" x14ac:dyDescent="0.25">
      <c r="Q42681" s="30"/>
    </row>
    <row r="42682" spans="17:17" x14ac:dyDescent="0.25">
      <c r="Q42682" s="30"/>
    </row>
    <row r="42683" spans="17:17" x14ac:dyDescent="0.25">
      <c r="Q42683" s="30"/>
    </row>
    <row r="42684" spans="17:17" x14ac:dyDescent="0.25">
      <c r="Q42684" s="30"/>
    </row>
    <row r="42685" spans="17:17" x14ac:dyDescent="0.25">
      <c r="Q42685" s="30"/>
    </row>
    <row r="42686" spans="17:17" x14ac:dyDescent="0.25">
      <c r="Q42686" s="30"/>
    </row>
    <row r="42687" spans="17:17" x14ac:dyDescent="0.25">
      <c r="Q42687" s="30"/>
    </row>
    <row r="42688" spans="17:17" x14ac:dyDescent="0.25">
      <c r="Q42688" s="30"/>
    </row>
    <row r="42689" spans="17:17" x14ac:dyDescent="0.25">
      <c r="Q42689" s="30"/>
    </row>
    <row r="42690" spans="17:17" x14ac:dyDescent="0.25">
      <c r="Q42690" s="30"/>
    </row>
    <row r="42691" spans="17:17" x14ac:dyDescent="0.25">
      <c r="Q42691" s="30"/>
    </row>
    <row r="42692" spans="17:17" x14ac:dyDescent="0.25">
      <c r="Q42692" s="30"/>
    </row>
    <row r="42693" spans="17:17" x14ac:dyDescent="0.25">
      <c r="Q42693" s="30"/>
    </row>
    <row r="42694" spans="17:17" x14ac:dyDescent="0.25">
      <c r="Q42694" s="30"/>
    </row>
    <row r="42695" spans="17:17" x14ac:dyDescent="0.25">
      <c r="Q42695" s="30"/>
    </row>
    <row r="42696" spans="17:17" x14ac:dyDescent="0.25">
      <c r="Q42696" s="30"/>
    </row>
    <row r="42697" spans="17:17" x14ac:dyDescent="0.25">
      <c r="Q42697" s="30"/>
    </row>
    <row r="42698" spans="17:17" x14ac:dyDescent="0.25">
      <c r="Q42698" s="30"/>
    </row>
    <row r="42699" spans="17:17" x14ac:dyDescent="0.25">
      <c r="Q42699" s="30"/>
    </row>
    <row r="42700" spans="17:17" x14ac:dyDescent="0.25">
      <c r="Q42700" s="30"/>
    </row>
    <row r="42701" spans="17:17" x14ac:dyDescent="0.25">
      <c r="Q42701" s="30"/>
    </row>
    <row r="42702" spans="17:17" x14ac:dyDescent="0.25">
      <c r="Q42702" s="30"/>
    </row>
    <row r="42703" spans="17:17" x14ac:dyDescent="0.25">
      <c r="Q42703" s="30"/>
    </row>
    <row r="42704" spans="17:17" x14ac:dyDescent="0.25">
      <c r="Q42704" s="30"/>
    </row>
    <row r="42705" spans="17:17" x14ac:dyDescent="0.25">
      <c r="Q42705" s="30"/>
    </row>
    <row r="42706" spans="17:17" x14ac:dyDescent="0.25">
      <c r="Q42706" s="30"/>
    </row>
    <row r="42707" spans="17:17" x14ac:dyDescent="0.25">
      <c r="Q42707" s="30"/>
    </row>
    <row r="42708" spans="17:17" x14ac:dyDescent="0.25">
      <c r="Q42708" s="30"/>
    </row>
    <row r="42709" spans="17:17" x14ac:dyDescent="0.25">
      <c r="Q42709" s="30"/>
    </row>
    <row r="42710" spans="17:17" x14ac:dyDescent="0.25">
      <c r="Q42710" s="30"/>
    </row>
    <row r="42711" spans="17:17" x14ac:dyDescent="0.25">
      <c r="Q42711" s="30"/>
    </row>
    <row r="42712" spans="17:17" x14ac:dyDescent="0.25">
      <c r="Q42712" s="30"/>
    </row>
    <row r="42713" spans="17:17" x14ac:dyDescent="0.25">
      <c r="Q42713" s="30"/>
    </row>
    <row r="42714" spans="17:17" x14ac:dyDescent="0.25">
      <c r="Q42714" s="30"/>
    </row>
    <row r="42715" spans="17:17" x14ac:dyDescent="0.25">
      <c r="Q42715" s="30"/>
    </row>
    <row r="42716" spans="17:17" x14ac:dyDescent="0.25">
      <c r="Q42716" s="30"/>
    </row>
    <row r="42717" spans="17:17" x14ac:dyDescent="0.25">
      <c r="Q42717" s="30"/>
    </row>
    <row r="42718" spans="17:17" x14ac:dyDescent="0.25">
      <c r="Q42718" s="30"/>
    </row>
    <row r="42719" spans="17:17" x14ac:dyDescent="0.25">
      <c r="Q42719" s="30"/>
    </row>
    <row r="42720" spans="17:17" x14ac:dyDescent="0.25">
      <c r="Q42720" s="30"/>
    </row>
    <row r="42721" spans="17:17" x14ac:dyDescent="0.25">
      <c r="Q42721" s="30"/>
    </row>
    <row r="42722" spans="17:17" x14ac:dyDescent="0.25">
      <c r="Q42722" s="30"/>
    </row>
    <row r="42723" spans="17:17" x14ac:dyDescent="0.25">
      <c r="Q42723" s="30"/>
    </row>
    <row r="42724" spans="17:17" x14ac:dyDescent="0.25">
      <c r="Q42724" s="30"/>
    </row>
    <row r="42725" spans="17:17" x14ac:dyDescent="0.25">
      <c r="Q42725" s="30"/>
    </row>
    <row r="42726" spans="17:17" x14ac:dyDescent="0.25">
      <c r="Q42726" s="30"/>
    </row>
    <row r="42727" spans="17:17" x14ac:dyDescent="0.25">
      <c r="Q42727" s="30"/>
    </row>
    <row r="42728" spans="17:17" x14ac:dyDescent="0.25">
      <c r="Q42728" s="30"/>
    </row>
    <row r="42729" spans="17:17" x14ac:dyDescent="0.25">
      <c r="Q42729" s="30"/>
    </row>
    <row r="42730" spans="17:17" x14ac:dyDescent="0.25">
      <c r="Q42730" s="30"/>
    </row>
    <row r="42731" spans="17:17" x14ac:dyDescent="0.25">
      <c r="Q42731" s="30"/>
    </row>
    <row r="42732" spans="17:17" x14ac:dyDescent="0.25">
      <c r="Q42732" s="30"/>
    </row>
    <row r="42733" spans="17:17" x14ac:dyDescent="0.25">
      <c r="Q42733" s="30"/>
    </row>
    <row r="42734" spans="17:17" x14ac:dyDescent="0.25">
      <c r="Q42734" s="30"/>
    </row>
    <row r="42735" spans="17:17" x14ac:dyDescent="0.25">
      <c r="Q42735" s="30"/>
    </row>
    <row r="42736" spans="17:17" x14ac:dyDescent="0.25">
      <c r="Q42736" s="30"/>
    </row>
    <row r="42737" spans="17:17" x14ac:dyDescent="0.25">
      <c r="Q42737" s="30"/>
    </row>
    <row r="42738" spans="17:17" x14ac:dyDescent="0.25">
      <c r="Q42738" s="30"/>
    </row>
    <row r="42739" spans="17:17" x14ac:dyDescent="0.25">
      <c r="Q42739" s="30"/>
    </row>
    <row r="42740" spans="17:17" x14ac:dyDescent="0.25">
      <c r="Q42740" s="30"/>
    </row>
    <row r="42741" spans="17:17" x14ac:dyDescent="0.25">
      <c r="Q42741" s="30"/>
    </row>
    <row r="42742" spans="17:17" x14ac:dyDescent="0.25">
      <c r="Q42742" s="30"/>
    </row>
    <row r="42743" spans="17:17" x14ac:dyDescent="0.25">
      <c r="Q42743" s="30"/>
    </row>
    <row r="42744" spans="17:17" x14ac:dyDescent="0.25">
      <c r="Q42744" s="30"/>
    </row>
    <row r="42745" spans="17:17" x14ac:dyDescent="0.25">
      <c r="Q42745" s="30"/>
    </row>
    <row r="42746" spans="17:17" x14ac:dyDescent="0.25">
      <c r="Q42746" s="30"/>
    </row>
    <row r="42747" spans="17:17" x14ac:dyDescent="0.25">
      <c r="Q42747" s="30"/>
    </row>
    <row r="42748" spans="17:17" x14ac:dyDescent="0.25">
      <c r="Q42748" s="30"/>
    </row>
    <row r="42749" spans="17:17" x14ac:dyDescent="0.25">
      <c r="Q42749" s="30"/>
    </row>
    <row r="42750" spans="17:17" x14ac:dyDescent="0.25">
      <c r="Q42750" s="30"/>
    </row>
    <row r="42751" spans="17:17" x14ac:dyDescent="0.25">
      <c r="Q42751" s="30"/>
    </row>
    <row r="42752" spans="17:17" x14ac:dyDescent="0.25">
      <c r="Q42752" s="30"/>
    </row>
    <row r="42753" spans="17:17" x14ac:dyDescent="0.25">
      <c r="Q42753" s="30"/>
    </row>
    <row r="42754" spans="17:17" x14ac:dyDescent="0.25">
      <c r="Q42754" s="30"/>
    </row>
    <row r="42755" spans="17:17" x14ac:dyDescent="0.25">
      <c r="Q42755" s="30"/>
    </row>
    <row r="42756" spans="17:17" x14ac:dyDescent="0.25">
      <c r="Q42756" s="30"/>
    </row>
    <row r="42757" spans="17:17" x14ac:dyDescent="0.25">
      <c r="Q42757" s="30"/>
    </row>
    <row r="42758" spans="17:17" x14ac:dyDescent="0.25">
      <c r="Q42758" s="30"/>
    </row>
    <row r="42759" spans="17:17" x14ac:dyDescent="0.25">
      <c r="Q42759" s="30"/>
    </row>
    <row r="42760" spans="17:17" x14ac:dyDescent="0.25">
      <c r="Q42760" s="30"/>
    </row>
    <row r="42761" spans="17:17" x14ac:dyDescent="0.25">
      <c r="Q42761" s="30"/>
    </row>
    <row r="42762" spans="17:17" x14ac:dyDescent="0.25">
      <c r="Q42762" s="30"/>
    </row>
    <row r="42763" spans="17:17" x14ac:dyDescent="0.25">
      <c r="Q42763" s="30"/>
    </row>
    <row r="42764" spans="17:17" x14ac:dyDescent="0.25">
      <c r="Q42764" s="30"/>
    </row>
    <row r="42765" spans="17:17" x14ac:dyDescent="0.25">
      <c r="Q42765" s="30"/>
    </row>
    <row r="42766" spans="17:17" x14ac:dyDescent="0.25">
      <c r="Q42766" s="30"/>
    </row>
    <row r="42767" spans="17:17" x14ac:dyDescent="0.25">
      <c r="Q42767" s="30"/>
    </row>
    <row r="42768" spans="17:17" x14ac:dyDescent="0.25">
      <c r="Q42768" s="30"/>
    </row>
    <row r="42769" spans="17:17" x14ac:dyDescent="0.25">
      <c r="Q42769" s="30"/>
    </row>
    <row r="42770" spans="17:17" x14ac:dyDescent="0.25">
      <c r="Q42770" s="30"/>
    </row>
    <row r="42771" spans="17:17" x14ac:dyDescent="0.25">
      <c r="Q42771" s="30"/>
    </row>
    <row r="42772" spans="17:17" x14ac:dyDescent="0.25">
      <c r="Q42772" s="30"/>
    </row>
    <row r="42773" spans="17:17" x14ac:dyDescent="0.25">
      <c r="Q42773" s="30"/>
    </row>
    <row r="42774" spans="17:17" x14ac:dyDescent="0.25">
      <c r="Q42774" s="30"/>
    </row>
    <row r="42775" spans="17:17" x14ac:dyDescent="0.25">
      <c r="Q42775" s="30"/>
    </row>
    <row r="42776" spans="17:17" x14ac:dyDescent="0.25">
      <c r="Q42776" s="30"/>
    </row>
    <row r="42777" spans="17:17" x14ac:dyDescent="0.25">
      <c r="Q42777" s="30"/>
    </row>
    <row r="42778" spans="17:17" x14ac:dyDescent="0.25">
      <c r="Q42778" s="30"/>
    </row>
    <row r="42779" spans="17:17" x14ac:dyDescent="0.25">
      <c r="Q42779" s="30"/>
    </row>
    <row r="42780" spans="17:17" x14ac:dyDescent="0.25">
      <c r="Q42780" s="30"/>
    </row>
    <row r="42781" spans="17:17" x14ac:dyDescent="0.25">
      <c r="Q42781" s="30"/>
    </row>
    <row r="42782" spans="17:17" x14ac:dyDescent="0.25">
      <c r="Q42782" s="30"/>
    </row>
    <row r="42783" spans="17:17" x14ac:dyDescent="0.25">
      <c r="Q42783" s="30"/>
    </row>
    <row r="42784" spans="17:17" x14ac:dyDescent="0.25">
      <c r="Q42784" s="30"/>
    </row>
    <row r="42785" spans="17:17" x14ac:dyDescent="0.25">
      <c r="Q42785" s="30"/>
    </row>
    <row r="42786" spans="17:17" x14ac:dyDescent="0.25">
      <c r="Q42786" s="30"/>
    </row>
    <row r="42787" spans="17:17" x14ac:dyDescent="0.25">
      <c r="Q42787" s="30"/>
    </row>
    <row r="42788" spans="17:17" x14ac:dyDescent="0.25">
      <c r="Q42788" s="30"/>
    </row>
    <row r="42789" spans="17:17" x14ac:dyDescent="0.25">
      <c r="Q42789" s="30"/>
    </row>
    <row r="42790" spans="17:17" x14ac:dyDescent="0.25">
      <c r="Q42790" s="30"/>
    </row>
    <row r="42791" spans="17:17" x14ac:dyDescent="0.25">
      <c r="Q42791" s="30"/>
    </row>
    <row r="42792" spans="17:17" x14ac:dyDescent="0.25">
      <c r="Q42792" s="30"/>
    </row>
    <row r="42793" spans="17:17" x14ac:dyDescent="0.25">
      <c r="Q42793" s="30"/>
    </row>
    <row r="42794" spans="17:17" x14ac:dyDescent="0.25">
      <c r="Q42794" s="30"/>
    </row>
    <row r="42795" spans="17:17" x14ac:dyDescent="0.25">
      <c r="Q42795" s="30"/>
    </row>
    <row r="42796" spans="17:17" x14ac:dyDescent="0.25">
      <c r="Q42796" s="30"/>
    </row>
    <row r="42797" spans="17:17" x14ac:dyDescent="0.25">
      <c r="Q42797" s="30"/>
    </row>
    <row r="42798" spans="17:17" x14ac:dyDescent="0.25">
      <c r="Q42798" s="30"/>
    </row>
    <row r="42799" spans="17:17" x14ac:dyDescent="0.25">
      <c r="Q42799" s="30"/>
    </row>
    <row r="42800" spans="17:17" x14ac:dyDescent="0.25">
      <c r="Q42800" s="30"/>
    </row>
    <row r="42801" spans="17:17" x14ac:dyDescent="0.25">
      <c r="Q42801" s="30"/>
    </row>
    <row r="42802" spans="17:17" x14ac:dyDescent="0.25">
      <c r="Q42802" s="30"/>
    </row>
    <row r="42803" spans="17:17" x14ac:dyDescent="0.25">
      <c r="Q42803" s="30"/>
    </row>
    <row r="42804" spans="17:17" x14ac:dyDescent="0.25">
      <c r="Q42804" s="30"/>
    </row>
    <row r="42805" spans="17:17" x14ac:dyDescent="0.25">
      <c r="Q42805" s="30"/>
    </row>
    <row r="42806" spans="17:17" x14ac:dyDescent="0.25">
      <c r="Q42806" s="30"/>
    </row>
    <row r="42807" spans="17:17" x14ac:dyDescent="0.25">
      <c r="Q42807" s="30"/>
    </row>
    <row r="42808" spans="17:17" x14ac:dyDescent="0.25">
      <c r="Q42808" s="30"/>
    </row>
    <row r="42809" spans="17:17" x14ac:dyDescent="0.25">
      <c r="Q42809" s="30"/>
    </row>
    <row r="42810" spans="17:17" x14ac:dyDescent="0.25">
      <c r="Q42810" s="30"/>
    </row>
    <row r="42811" spans="17:17" x14ac:dyDescent="0.25">
      <c r="Q42811" s="30"/>
    </row>
    <row r="42812" spans="17:17" x14ac:dyDescent="0.25">
      <c r="Q42812" s="30"/>
    </row>
    <row r="42813" spans="17:17" x14ac:dyDescent="0.25">
      <c r="Q42813" s="30"/>
    </row>
    <row r="42814" spans="17:17" x14ac:dyDescent="0.25">
      <c r="Q42814" s="30"/>
    </row>
    <row r="42815" spans="17:17" x14ac:dyDescent="0.25">
      <c r="Q42815" s="30"/>
    </row>
    <row r="42816" spans="17:17" x14ac:dyDescent="0.25">
      <c r="Q42816" s="30"/>
    </row>
    <row r="42817" spans="17:17" x14ac:dyDescent="0.25">
      <c r="Q42817" s="30"/>
    </row>
    <row r="42818" spans="17:17" x14ac:dyDescent="0.25">
      <c r="Q42818" s="30"/>
    </row>
    <row r="42819" spans="17:17" x14ac:dyDescent="0.25">
      <c r="Q42819" s="30"/>
    </row>
    <row r="42820" spans="17:17" x14ac:dyDescent="0.25">
      <c r="Q42820" s="30"/>
    </row>
    <row r="42821" spans="17:17" x14ac:dyDescent="0.25">
      <c r="Q42821" s="30"/>
    </row>
    <row r="42822" spans="17:17" x14ac:dyDescent="0.25">
      <c r="Q42822" s="30"/>
    </row>
    <row r="42823" spans="17:17" x14ac:dyDescent="0.25">
      <c r="Q42823" s="30"/>
    </row>
    <row r="42824" spans="17:17" x14ac:dyDescent="0.25">
      <c r="Q42824" s="30"/>
    </row>
    <row r="42825" spans="17:17" x14ac:dyDescent="0.25">
      <c r="Q42825" s="30"/>
    </row>
    <row r="42826" spans="17:17" x14ac:dyDescent="0.25">
      <c r="Q42826" s="30"/>
    </row>
    <row r="42827" spans="17:17" x14ac:dyDescent="0.25">
      <c r="Q42827" s="30"/>
    </row>
    <row r="42828" spans="17:17" x14ac:dyDescent="0.25">
      <c r="Q42828" s="30"/>
    </row>
    <row r="42829" spans="17:17" x14ac:dyDescent="0.25">
      <c r="Q42829" s="30"/>
    </row>
    <row r="42830" spans="17:17" x14ac:dyDescent="0.25">
      <c r="Q42830" s="30"/>
    </row>
    <row r="42831" spans="17:17" x14ac:dyDescent="0.25">
      <c r="Q42831" s="30"/>
    </row>
    <row r="42832" spans="17:17" x14ac:dyDescent="0.25">
      <c r="Q42832" s="30"/>
    </row>
    <row r="42833" spans="17:17" x14ac:dyDescent="0.25">
      <c r="Q42833" s="30"/>
    </row>
    <row r="42834" spans="17:17" x14ac:dyDescent="0.25">
      <c r="Q42834" s="30"/>
    </row>
    <row r="42835" spans="17:17" x14ac:dyDescent="0.25">
      <c r="Q42835" s="30"/>
    </row>
    <row r="42836" spans="17:17" x14ac:dyDescent="0.25">
      <c r="Q42836" s="30"/>
    </row>
    <row r="42837" spans="17:17" x14ac:dyDescent="0.25">
      <c r="Q42837" s="30"/>
    </row>
    <row r="42838" spans="17:17" x14ac:dyDescent="0.25">
      <c r="Q42838" s="30"/>
    </row>
    <row r="42839" spans="17:17" x14ac:dyDescent="0.25">
      <c r="Q42839" s="30"/>
    </row>
    <row r="42840" spans="17:17" x14ac:dyDescent="0.25">
      <c r="Q42840" s="30"/>
    </row>
    <row r="42841" spans="17:17" x14ac:dyDescent="0.25">
      <c r="Q42841" s="30"/>
    </row>
    <row r="42842" spans="17:17" x14ac:dyDescent="0.25">
      <c r="Q42842" s="30"/>
    </row>
    <row r="42843" spans="17:17" x14ac:dyDescent="0.25">
      <c r="Q42843" s="30"/>
    </row>
    <row r="42844" spans="17:17" x14ac:dyDescent="0.25">
      <c r="Q42844" s="30"/>
    </row>
    <row r="42845" spans="17:17" x14ac:dyDescent="0.25">
      <c r="Q42845" s="30"/>
    </row>
    <row r="42846" spans="17:17" x14ac:dyDescent="0.25">
      <c r="Q42846" s="30"/>
    </row>
    <row r="42847" spans="17:17" x14ac:dyDescent="0.25">
      <c r="Q42847" s="30"/>
    </row>
    <row r="42848" spans="17:17" x14ac:dyDescent="0.25">
      <c r="Q42848" s="30"/>
    </row>
    <row r="42849" spans="17:17" x14ac:dyDescent="0.25">
      <c r="Q42849" s="30"/>
    </row>
    <row r="42850" spans="17:17" x14ac:dyDescent="0.25">
      <c r="Q42850" s="30"/>
    </row>
    <row r="42851" spans="17:17" x14ac:dyDescent="0.25">
      <c r="Q42851" s="30"/>
    </row>
    <row r="42852" spans="17:17" x14ac:dyDescent="0.25">
      <c r="Q42852" s="30"/>
    </row>
    <row r="42853" spans="17:17" x14ac:dyDescent="0.25">
      <c r="Q42853" s="30"/>
    </row>
    <row r="42854" spans="17:17" x14ac:dyDescent="0.25">
      <c r="Q42854" s="30"/>
    </row>
    <row r="42855" spans="17:17" x14ac:dyDescent="0.25">
      <c r="Q42855" s="30"/>
    </row>
    <row r="42856" spans="17:17" x14ac:dyDescent="0.25">
      <c r="Q42856" s="30"/>
    </row>
    <row r="42857" spans="17:17" x14ac:dyDescent="0.25">
      <c r="Q42857" s="30"/>
    </row>
    <row r="42858" spans="17:17" x14ac:dyDescent="0.25">
      <c r="Q42858" s="30"/>
    </row>
    <row r="42859" spans="17:17" x14ac:dyDescent="0.25">
      <c r="Q42859" s="30"/>
    </row>
    <row r="42860" spans="17:17" x14ac:dyDescent="0.25">
      <c r="Q42860" s="30"/>
    </row>
    <row r="42861" spans="17:17" x14ac:dyDescent="0.25">
      <c r="Q42861" s="30"/>
    </row>
    <row r="42862" spans="17:17" x14ac:dyDescent="0.25">
      <c r="Q42862" s="30"/>
    </row>
    <row r="42863" spans="17:17" x14ac:dyDescent="0.25">
      <c r="Q42863" s="30"/>
    </row>
    <row r="42864" spans="17:17" x14ac:dyDescent="0.25">
      <c r="Q42864" s="30"/>
    </row>
    <row r="42865" spans="17:17" x14ac:dyDescent="0.25">
      <c r="Q42865" s="30"/>
    </row>
    <row r="42866" spans="17:17" x14ac:dyDescent="0.25">
      <c r="Q42866" s="30"/>
    </row>
    <row r="42867" spans="17:17" x14ac:dyDescent="0.25">
      <c r="Q42867" s="30"/>
    </row>
    <row r="42868" spans="17:17" x14ac:dyDescent="0.25">
      <c r="Q42868" s="30"/>
    </row>
    <row r="42869" spans="17:17" x14ac:dyDescent="0.25">
      <c r="Q42869" s="30"/>
    </row>
    <row r="42870" spans="17:17" x14ac:dyDescent="0.25">
      <c r="Q42870" s="30"/>
    </row>
    <row r="42871" spans="17:17" x14ac:dyDescent="0.25">
      <c r="Q42871" s="30"/>
    </row>
    <row r="42872" spans="17:17" x14ac:dyDescent="0.25">
      <c r="Q42872" s="30"/>
    </row>
    <row r="42873" spans="17:17" x14ac:dyDescent="0.25">
      <c r="Q42873" s="30"/>
    </row>
    <row r="42874" spans="17:17" x14ac:dyDescent="0.25">
      <c r="Q42874" s="30"/>
    </row>
    <row r="42875" spans="17:17" x14ac:dyDescent="0.25">
      <c r="Q42875" s="30"/>
    </row>
    <row r="42876" spans="17:17" x14ac:dyDescent="0.25">
      <c r="Q42876" s="30"/>
    </row>
    <row r="42877" spans="17:17" x14ac:dyDescent="0.25">
      <c r="Q42877" s="30"/>
    </row>
    <row r="42878" spans="17:17" x14ac:dyDescent="0.25">
      <c r="Q42878" s="30"/>
    </row>
    <row r="42879" spans="17:17" x14ac:dyDescent="0.25">
      <c r="Q42879" s="30"/>
    </row>
    <row r="42880" spans="17:17" x14ac:dyDescent="0.25">
      <c r="Q42880" s="30"/>
    </row>
    <row r="42881" spans="17:17" x14ac:dyDescent="0.25">
      <c r="Q42881" s="30"/>
    </row>
    <row r="42882" spans="17:17" x14ac:dyDescent="0.25">
      <c r="Q42882" s="30"/>
    </row>
    <row r="42883" spans="17:17" x14ac:dyDescent="0.25">
      <c r="Q42883" s="30"/>
    </row>
    <row r="42884" spans="17:17" x14ac:dyDescent="0.25">
      <c r="Q42884" s="30"/>
    </row>
    <row r="42885" spans="17:17" x14ac:dyDescent="0.25">
      <c r="Q42885" s="30"/>
    </row>
    <row r="42886" spans="17:17" x14ac:dyDescent="0.25">
      <c r="Q42886" s="30"/>
    </row>
    <row r="42887" spans="17:17" x14ac:dyDescent="0.25">
      <c r="Q42887" s="30"/>
    </row>
    <row r="42888" spans="17:17" x14ac:dyDescent="0.25">
      <c r="Q42888" s="30"/>
    </row>
    <row r="42889" spans="17:17" x14ac:dyDescent="0.25">
      <c r="Q42889" s="30"/>
    </row>
    <row r="42890" spans="17:17" x14ac:dyDescent="0.25">
      <c r="Q42890" s="30"/>
    </row>
    <row r="42891" spans="17:17" x14ac:dyDescent="0.25">
      <c r="Q42891" s="30"/>
    </row>
    <row r="42892" spans="17:17" x14ac:dyDescent="0.25">
      <c r="Q42892" s="30"/>
    </row>
    <row r="42893" spans="17:17" x14ac:dyDescent="0.25">
      <c r="Q42893" s="30"/>
    </row>
    <row r="42894" spans="17:17" x14ac:dyDescent="0.25">
      <c r="Q42894" s="30"/>
    </row>
    <row r="42895" spans="17:17" x14ac:dyDescent="0.25">
      <c r="Q42895" s="30"/>
    </row>
    <row r="42896" spans="17:17" x14ac:dyDescent="0.25">
      <c r="Q42896" s="30"/>
    </row>
    <row r="42897" spans="17:17" x14ac:dyDescent="0.25">
      <c r="Q42897" s="30"/>
    </row>
    <row r="42898" spans="17:17" x14ac:dyDescent="0.25">
      <c r="Q42898" s="30"/>
    </row>
    <row r="42899" spans="17:17" x14ac:dyDescent="0.25">
      <c r="Q42899" s="30"/>
    </row>
    <row r="42900" spans="17:17" x14ac:dyDescent="0.25">
      <c r="Q42900" s="30"/>
    </row>
    <row r="42901" spans="17:17" x14ac:dyDescent="0.25">
      <c r="Q42901" s="30"/>
    </row>
    <row r="42902" spans="17:17" x14ac:dyDescent="0.25">
      <c r="Q42902" s="30"/>
    </row>
    <row r="42903" spans="17:17" x14ac:dyDescent="0.25">
      <c r="Q42903" s="30"/>
    </row>
    <row r="42904" spans="17:17" x14ac:dyDescent="0.25">
      <c r="Q42904" s="30"/>
    </row>
    <row r="42905" spans="17:17" x14ac:dyDescent="0.25">
      <c r="Q42905" s="30"/>
    </row>
    <row r="42906" spans="17:17" x14ac:dyDescent="0.25">
      <c r="Q42906" s="30"/>
    </row>
    <row r="42907" spans="17:17" x14ac:dyDescent="0.25">
      <c r="Q42907" s="30"/>
    </row>
    <row r="42908" spans="17:17" x14ac:dyDescent="0.25">
      <c r="Q42908" s="30"/>
    </row>
    <row r="42909" spans="17:17" x14ac:dyDescent="0.25">
      <c r="Q42909" s="30"/>
    </row>
    <row r="42910" spans="17:17" x14ac:dyDescent="0.25">
      <c r="Q42910" s="30"/>
    </row>
    <row r="42911" spans="17:17" x14ac:dyDescent="0.25">
      <c r="Q42911" s="30"/>
    </row>
    <row r="42912" spans="17:17" x14ac:dyDescent="0.25">
      <c r="Q42912" s="30"/>
    </row>
    <row r="42913" spans="17:17" x14ac:dyDescent="0.25">
      <c r="Q42913" s="30"/>
    </row>
    <row r="42914" spans="17:17" x14ac:dyDescent="0.25">
      <c r="Q42914" s="30"/>
    </row>
    <row r="42915" spans="17:17" x14ac:dyDescent="0.25">
      <c r="Q42915" s="30"/>
    </row>
    <row r="42916" spans="17:17" x14ac:dyDescent="0.25">
      <c r="Q42916" s="30"/>
    </row>
    <row r="42917" spans="17:17" x14ac:dyDescent="0.25">
      <c r="Q42917" s="30"/>
    </row>
    <row r="42918" spans="17:17" x14ac:dyDescent="0.25">
      <c r="Q42918" s="30"/>
    </row>
    <row r="42919" spans="17:17" x14ac:dyDescent="0.25">
      <c r="Q42919" s="30"/>
    </row>
    <row r="42920" spans="17:17" x14ac:dyDescent="0.25">
      <c r="Q42920" s="30"/>
    </row>
    <row r="42921" spans="17:17" x14ac:dyDescent="0.25">
      <c r="Q42921" s="30"/>
    </row>
    <row r="42922" spans="17:17" x14ac:dyDescent="0.25">
      <c r="Q42922" s="30"/>
    </row>
    <row r="42923" spans="17:17" x14ac:dyDescent="0.25">
      <c r="Q42923" s="30"/>
    </row>
    <row r="42924" spans="17:17" x14ac:dyDescent="0.25">
      <c r="Q42924" s="30"/>
    </row>
    <row r="42925" spans="17:17" x14ac:dyDescent="0.25">
      <c r="Q42925" s="30"/>
    </row>
    <row r="42926" spans="17:17" x14ac:dyDescent="0.25">
      <c r="Q42926" s="30"/>
    </row>
    <row r="42927" spans="17:17" x14ac:dyDescent="0.25">
      <c r="Q42927" s="30"/>
    </row>
    <row r="42928" spans="17:17" x14ac:dyDescent="0.25">
      <c r="Q42928" s="30"/>
    </row>
    <row r="42929" spans="17:17" x14ac:dyDescent="0.25">
      <c r="Q42929" s="30"/>
    </row>
    <row r="42930" spans="17:17" x14ac:dyDescent="0.25">
      <c r="Q42930" s="30"/>
    </row>
    <row r="42931" spans="17:17" x14ac:dyDescent="0.25">
      <c r="Q42931" s="30"/>
    </row>
    <row r="42932" spans="17:17" x14ac:dyDescent="0.25">
      <c r="Q42932" s="30"/>
    </row>
    <row r="42933" spans="17:17" x14ac:dyDescent="0.25">
      <c r="Q42933" s="30"/>
    </row>
    <row r="42934" spans="17:17" x14ac:dyDescent="0.25">
      <c r="Q42934" s="30"/>
    </row>
    <row r="42935" spans="17:17" x14ac:dyDescent="0.25">
      <c r="Q42935" s="30"/>
    </row>
    <row r="42936" spans="17:17" x14ac:dyDescent="0.25">
      <c r="Q42936" s="30"/>
    </row>
    <row r="42937" spans="17:17" x14ac:dyDescent="0.25">
      <c r="Q42937" s="30"/>
    </row>
    <row r="42938" spans="17:17" x14ac:dyDescent="0.25">
      <c r="Q42938" s="30"/>
    </row>
    <row r="42939" spans="17:17" x14ac:dyDescent="0.25">
      <c r="Q42939" s="30"/>
    </row>
    <row r="42940" spans="17:17" x14ac:dyDescent="0.25">
      <c r="Q42940" s="30"/>
    </row>
    <row r="42941" spans="17:17" x14ac:dyDescent="0.25">
      <c r="Q42941" s="30"/>
    </row>
    <row r="42942" spans="17:17" x14ac:dyDescent="0.25">
      <c r="Q42942" s="30"/>
    </row>
    <row r="42943" spans="17:17" x14ac:dyDescent="0.25">
      <c r="Q42943" s="30"/>
    </row>
    <row r="42944" spans="17:17" x14ac:dyDescent="0.25">
      <c r="Q42944" s="30"/>
    </row>
    <row r="42945" spans="17:17" x14ac:dyDescent="0.25">
      <c r="Q42945" s="30"/>
    </row>
    <row r="42946" spans="17:17" x14ac:dyDescent="0.25">
      <c r="Q42946" s="30"/>
    </row>
    <row r="42947" spans="17:17" x14ac:dyDescent="0.25">
      <c r="Q42947" s="30"/>
    </row>
    <row r="42948" spans="17:17" x14ac:dyDescent="0.25">
      <c r="Q42948" s="30"/>
    </row>
    <row r="42949" spans="17:17" x14ac:dyDescent="0.25">
      <c r="Q42949" s="30"/>
    </row>
    <row r="42950" spans="17:17" x14ac:dyDescent="0.25">
      <c r="Q42950" s="30"/>
    </row>
    <row r="42951" spans="17:17" x14ac:dyDescent="0.25">
      <c r="Q42951" s="30"/>
    </row>
    <row r="42952" spans="17:17" x14ac:dyDescent="0.25">
      <c r="Q42952" s="30"/>
    </row>
    <row r="42953" spans="17:17" x14ac:dyDescent="0.25">
      <c r="Q42953" s="30"/>
    </row>
    <row r="42954" spans="17:17" x14ac:dyDescent="0.25">
      <c r="Q42954" s="30"/>
    </row>
    <row r="42955" spans="17:17" x14ac:dyDescent="0.25">
      <c r="Q42955" s="30"/>
    </row>
    <row r="42956" spans="17:17" x14ac:dyDescent="0.25">
      <c r="Q42956" s="30"/>
    </row>
    <row r="42957" spans="17:17" x14ac:dyDescent="0.25">
      <c r="Q42957" s="30"/>
    </row>
    <row r="42958" spans="17:17" x14ac:dyDescent="0.25">
      <c r="Q42958" s="30"/>
    </row>
    <row r="42959" spans="17:17" x14ac:dyDescent="0.25">
      <c r="Q42959" s="30"/>
    </row>
    <row r="42960" spans="17:17" x14ac:dyDescent="0.25">
      <c r="Q42960" s="30"/>
    </row>
    <row r="42961" spans="17:17" x14ac:dyDescent="0.25">
      <c r="Q42961" s="30"/>
    </row>
    <row r="42962" spans="17:17" x14ac:dyDescent="0.25">
      <c r="Q42962" s="30"/>
    </row>
    <row r="42963" spans="17:17" x14ac:dyDescent="0.25">
      <c r="Q42963" s="30"/>
    </row>
    <row r="42964" spans="17:17" x14ac:dyDescent="0.25">
      <c r="Q42964" s="30"/>
    </row>
    <row r="42965" spans="17:17" x14ac:dyDescent="0.25">
      <c r="Q42965" s="30"/>
    </row>
    <row r="42966" spans="17:17" x14ac:dyDescent="0.25">
      <c r="Q42966" s="30"/>
    </row>
    <row r="42967" spans="17:17" x14ac:dyDescent="0.25">
      <c r="Q42967" s="30"/>
    </row>
    <row r="42968" spans="17:17" x14ac:dyDescent="0.25">
      <c r="Q42968" s="30"/>
    </row>
    <row r="42969" spans="17:17" x14ac:dyDescent="0.25">
      <c r="Q42969" s="30"/>
    </row>
    <row r="42970" spans="17:17" x14ac:dyDescent="0.25">
      <c r="Q42970" s="30"/>
    </row>
    <row r="42971" spans="17:17" x14ac:dyDescent="0.25">
      <c r="Q42971" s="30"/>
    </row>
    <row r="42972" spans="17:17" x14ac:dyDescent="0.25">
      <c r="Q42972" s="30"/>
    </row>
    <row r="42973" spans="17:17" x14ac:dyDescent="0.25">
      <c r="Q42973" s="30"/>
    </row>
    <row r="42974" spans="17:17" x14ac:dyDescent="0.25">
      <c r="Q42974" s="30"/>
    </row>
    <row r="42975" spans="17:17" x14ac:dyDescent="0.25">
      <c r="Q42975" s="30"/>
    </row>
    <row r="42976" spans="17:17" x14ac:dyDescent="0.25">
      <c r="Q42976" s="30"/>
    </row>
    <row r="42977" spans="17:17" x14ac:dyDescent="0.25">
      <c r="Q42977" s="30"/>
    </row>
    <row r="42978" spans="17:17" x14ac:dyDescent="0.25">
      <c r="Q42978" s="30"/>
    </row>
    <row r="42979" spans="17:17" x14ac:dyDescent="0.25">
      <c r="Q42979" s="30"/>
    </row>
    <row r="42980" spans="17:17" x14ac:dyDescent="0.25">
      <c r="Q42980" s="30"/>
    </row>
    <row r="42981" spans="17:17" x14ac:dyDescent="0.25">
      <c r="Q42981" s="30"/>
    </row>
    <row r="42982" spans="17:17" x14ac:dyDescent="0.25">
      <c r="Q42982" s="30"/>
    </row>
    <row r="42983" spans="17:17" x14ac:dyDescent="0.25">
      <c r="Q42983" s="30"/>
    </row>
    <row r="42984" spans="17:17" x14ac:dyDescent="0.25">
      <c r="Q42984" s="30"/>
    </row>
    <row r="42985" spans="17:17" x14ac:dyDescent="0.25">
      <c r="Q42985" s="30"/>
    </row>
    <row r="42986" spans="17:17" x14ac:dyDescent="0.25">
      <c r="Q42986" s="30"/>
    </row>
    <row r="42987" spans="17:17" x14ac:dyDescent="0.25">
      <c r="Q42987" s="30"/>
    </row>
    <row r="42988" spans="17:17" x14ac:dyDescent="0.25">
      <c r="Q42988" s="30"/>
    </row>
    <row r="42989" spans="17:17" x14ac:dyDescent="0.25">
      <c r="Q42989" s="30"/>
    </row>
    <row r="42990" spans="17:17" x14ac:dyDescent="0.25">
      <c r="Q42990" s="30"/>
    </row>
    <row r="42991" spans="17:17" x14ac:dyDescent="0.25">
      <c r="Q42991" s="30"/>
    </row>
    <row r="42992" spans="17:17" x14ac:dyDescent="0.25">
      <c r="Q42992" s="30"/>
    </row>
    <row r="42993" spans="17:17" x14ac:dyDescent="0.25">
      <c r="Q42993" s="30"/>
    </row>
    <row r="42994" spans="17:17" x14ac:dyDescent="0.25">
      <c r="Q42994" s="30"/>
    </row>
    <row r="42995" spans="17:17" x14ac:dyDescent="0.25">
      <c r="Q42995" s="30"/>
    </row>
    <row r="42996" spans="17:17" x14ac:dyDescent="0.25">
      <c r="Q42996" s="30"/>
    </row>
    <row r="42997" spans="17:17" x14ac:dyDescent="0.25">
      <c r="Q42997" s="30"/>
    </row>
    <row r="42998" spans="17:17" x14ac:dyDescent="0.25">
      <c r="Q42998" s="30"/>
    </row>
    <row r="42999" spans="17:17" x14ac:dyDescent="0.25">
      <c r="Q42999" s="30"/>
    </row>
    <row r="43000" spans="17:17" x14ac:dyDescent="0.25">
      <c r="Q43000" s="30"/>
    </row>
    <row r="43001" spans="17:17" x14ac:dyDescent="0.25">
      <c r="Q43001" s="30"/>
    </row>
    <row r="43002" spans="17:17" x14ac:dyDescent="0.25">
      <c r="Q43002" s="30"/>
    </row>
    <row r="43003" spans="17:17" x14ac:dyDescent="0.25">
      <c r="Q43003" s="30"/>
    </row>
    <row r="43004" spans="17:17" x14ac:dyDescent="0.25">
      <c r="Q43004" s="30"/>
    </row>
    <row r="43005" spans="17:17" x14ac:dyDescent="0.25">
      <c r="Q43005" s="30"/>
    </row>
    <row r="43006" spans="17:17" x14ac:dyDescent="0.25">
      <c r="Q43006" s="30"/>
    </row>
    <row r="43007" spans="17:17" x14ac:dyDescent="0.25">
      <c r="Q43007" s="30"/>
    </row>
    <row r="43008" spans="17:17" x14ac:dyDescent="0.25">
      <c r="Q43008" s="30"/>
    </row>
    <row r="43009" spans="17:17" x14ac:dyDescent="0.25">
      <c r="Q43009" s="30"/>
    </row>
    <row r="43010" spans="17:17" x14ac:dyDescent="0.25">
      <c r="Q43010" s="30"/>
    </row>
    <row r="43011" spans="17:17" x14ac:dyDescent="0.25">
      <c r="Q43011" s="30"/>
    </row>
    <row r="43012" spans="17:17" x14ac:dyDescent="0.25">
      <c r="Q43012" s="30"/>
    </row>
    <row r="43013" spans="17:17" x14ac:dyDescent="0.25">
      <c r="Q43013" s="30"/>
    </row>
    <row r="43014" spans="17:17" x14ac:dyDescent="0.25">
      <c r="Q43014" s="30"/>
    </row>
    <row r="43015" spans="17:17" x14ac:dyDescent="0.25">
      <c r="Q43015" s="30"/>
    </row>
    <row r="43016" spans="17:17" x14ac:dyDescent="0.25">
      <c r="Q43016" s="30"/>
    </row>
    <row r="43017" spans="17:17" x14ac:dyDescent="0.25">
      <c r="Q43017" s="30"/>
    </row>
    <row r="43018" spans="17:17" x14ac:dyDescent="0.25">
      <c r="Q43018" s="30"/>
    </row>
    <row r="43019" spans="17:17" x14ac:dyDescent="0.25">
      <c r="Q43019" s="30"/>
    </row>
    <row r="43020" spans="17:17" x14ac:dyDescent="0.25">
      <c r="Q43020" s="30"/>
    </row>
    <row r="43021" spans="17:17" x14ac:dyDescent="0.25">
      <c r="Q43021" s="30"/>
    </row>
    <row r="43022" spans="17:17" x14ac:dyDescent="0.25">
      <c r="Q43022" s="30"/>
    </row>
    <row r="43023" spans="17:17" x14ac:dyDescent="0.25">
      <c r="Q43023" s="30"/>
    </row>
    <row r="43024" spans="17:17" x14ac:dyDescent="0.25">
      <c r="Q43024" s="30"/>
    </row>
    <row r="43025" spans="17:17" x14ac:dyDescent="0.25">
      <c r="Q43025" s="30"/>
    </row>
    <row r="43026" spans="17:17" x14ac:dyDescent="0.25">
      <c r="Q43026" s="30"/>
    </row>
    <row r="43027" spans="17:17" x14ac:dyDescent="0.25">
      <c r="Q43027" s="30"/>
    </row>
    <row r="43028" spans="17:17" x14ac:dyDescent="0.25">
      <c r="Q43028" s="30"/>
    </row>
    <row r="43029" spans="17:17" x14ac:dyDescent="0.25">
      <c r="Q43029" s="30"/>
    </row>
    <row r="43030" spans="17:17" x14ac:dyDescent="0.25">
      <c r="Q43030" s="30"/>
    </row>
    <row r="43031" spans="17:17" x14ac:dyDescent="0.25">
      <c r="Q43031" s="30"/>
    </row>
    <row r="43032" spans="17:17" x14ac:dyDescent="0.25">
      <c r="Q43032" s="30"/>
    </row>
    <row r="43033" spans="17:17" x14ac:dyDescent="0.25">
      <c r="Q43033" s="30"/>
    </row>
    <row r="43034" spans="17:17" x14ac:dyDescent="0.25">
      <c r="Q43034" s="30"/>
    </row>
    <row r="43035" spans="17:17" x14ac:dyDescent="0.25">
      <c r="Q43035" s="30"/>
    </row>
    <row r="43036" spans="17:17" x14ac:dyDescent="0.25">
      <c r="Q43036" s="30"/>
    </row>
    <row r="43037" spans="17:17" x14ac:dyDescent="0.25">
      <c r="Q43037" s="30"/>
    </row>
    <row r="43038" spans="17:17" x14ac:dyDescent="0.25">
      <c r="Q43038" s="30"/>
    </row>
    <row r="43039" spans="17:17" x14ac:dyDescent="0.25">
      <c r="Q43039" s="30"/>
    </row>
    <row r="43040" spans="17:17" x14ac:dyDescent="0.25">
      <c r="Q43040" s="30"/>
    </row>
    <row r="43041" spans="17:17" x14ac:dyDescent="0.25">
      <c r="Q43041" s="30"/>
    </row>
    <row r="43042" spans="17:17" x14ac:dyDescent="0.25">
      <c r="Q43042" s="30"/>
    </row>
    <row r="43043" spans="17:17" x14ac:dyDescent="0.25">
      <c r="Q43043" s="30"/>
    </row>
    <row r="43044" spans="17:17" x14ac:dyDescent="0.25">
      <c r="Q43044" s="30"/>
    </row>
    <row r="43045" spans="17:17" x14ac:dyDescent="0.25">
      <c r="Q43045" s="30"/>
    </row>
    <row r="43046" spans="17:17" x14ac:dyDescent="0.25">
      <c r="Q43046" s="30"/>
    </row>
    <row r="43047" spans="17:17" x14ac:dyDescent="0.25">
      <c r="Q43047" s="30"/>
    </row>
    <row r="43048" spans="17:17" x14ac:dyDescent="0.25">
      <c r="Q43048" s="30"/>
    </row>
    <row r="43049" spans="17:17" x14ac:dyDescent="0.25">
      <c r="Q43049" s="30"/>
    </row>
    <row r="43050" spans="17:17" x14ac:dyDescent="0.25">
      <c r="Q43050" s="30"/>
    </row>
    <row r="43051" spans="17:17" x14ac:dyDescent="0.25">
      <c r="Q43051" s="30"/>
    </row>
    <row r="43052" spans="17:17" x14ac:dyDescent="0.25">
      <c r="Q43052" s="30"/>
    </row>
    <row r="43053" spans="17:17" x14ac:dyDescent="0.25">
      <c r="Q43053" s="30"/>
    </row>
    <row r="43054" spans="17:17" x14ac:dyDescent="0.25">
      <c r="Q43054" s="30"/>
    </row>
    <row r="43055" spans="17:17" x14ac:dyDescent="0.25">
      <c r="Q43055" s="30"/>
    </row>
    <row r="43056" spans="17:17" x14ac:dyDescent="0.25">
      <c r="Q43056" s="30"/>
    </row>
    <row r="43057" spans="17:17" x14ac:dyDescent="0.25">
      <c r="Q43057" s="30"/>
    </row>
    <row r="43058" spans="17:17" x14ac:dyDescent="0.25">
      <c r="Q43058" s="30"/>
    </row>
    <row r="43059" spans="17:17" x14ac:dyDescent="0.25">
      <c r="Q43059" s="30"/>
    </row>
    <row r="43060" spans="17:17" x14ac:dyDescent="0.25">
      <c r="Q43060" s="30"/>
    </row>
    <row r="43061" spans="17:17" x14ac:dyDescent="0.25">
      <c r="Q43061" s="30"/>
    </row>
    <row r="43062" spans="17:17" x14ac:dyDescent="0.25">
      <c r="Q43062" s="30"/>
    </row>
    <row r="43063" spans="17:17" x14ac:dyDescent="0.25">
      <c r="Q43063" s="30"/>
    </row>
    <row r="43064" spans="17:17" x14ac:dyDescent="0.25">
      <c r="Q43064" s="30"/>
    </row>
    <row r="43065" spans="17:17" x14ac:dyDescent="0.25">
      <c r="Q43065" s="30"/>
    </row>
    <row r="43066" spans="17:17" x14ac:dyDescent="0.25">
      <c r="Q43066" s="30"/>
    </row>
    <row r="43067" spans="17:17" x14ac:dyDescent="0.25">
      <c r="Q43067" s="30"/>
    </row>
    <row r="43068" spans="17:17" x14ac:dyDescent="0.25">
      <c r="Q43068" s="30"/>
    </row>
    <row r="43069" spans="17:17" x14ac:dyDescent="0.25">
      <c r="Q43069" s="30"/>
    </row>
    <row r="43070" spans="17:17" x14ac:dyDescent="0.25">
      <c r="Q43070" s="30"/>
    </row>
    <row r="43071" spans="17:17" x14ac:dyDescent="0.25">
      <c r="Q43071" s="30"/>
    </row>
    <row r="43072" spans="17:17" x14ac:dyDescent="0.25">
      <c r="Q43072" s="30"/>
    </row>
    <row r="43073" spans="17:17" x14ac:dyDescent="0.25">
      <c r="Q43073" s="30"/>
    </row>
    <row r="43074" spans="17:17" x14ac:dyDescent="0.25">
      <c r="Q43074" s="30"/>
    </row>
    <row r="43075" spans="17:17" x14ac:dyDescent="0.25">
      <c r="Q43075" s="30"/>
    </row>
    <row r="43076" spans="17:17" x14ac:dyDescent="0.25">
      <c r="Q43076" s="30"/>
    </row>
    <row r="43077" spans="17:17" x14ac:dyDescent="0.25">
      <c r="Q43077" s="30"/>
    </row>
    <row r="43078" spans="17:17" x14ac:dyDescent="0.25">
      <c r="Q43078" s="30"/>
    </row>
    <row r="43079" spans="17:17" x14ac:dyDescent="0.25">
      <c r="Q43079" s="30"/>
    </row>
    <row r="43080" spans="17:17" x14ac:dyDescent="0.25">
      <c r="Q43080" s="30"/>
    </row>
    <row r="43081" spans="17:17" x14ac:dyDescent="0.25">
      <c r="Q43081" s="30"/>
    </row>
    <row r="43082" spans="17:17" x14ac:dyDescent="0.25">
      <c r="Q43082" s="30"/>
    </row>
    <row r="43083" spans="17:17" x14ac:dyDescent="0.25">
      <c r="Q43083" s="30"/>
    </row>
    <row r="43084" spans="17:17" x14ac:dyDescent="0.25">
      <c r="Q43084" s="30"/>
    </row>
    <row r="43085" spans="17:17" x14ac:dyDescent="0.25">
      <c r="Q43085" s="30"/>
    </row>
    <row r="43086" spans="17:17" x14ac:dyDescent="0.25">
      <c r="Q43086" s="30"/>
    </row>
    <row r="43087" spans="17:17" x14ac:dyDescent="0.25">
      <c r="Q43087" s="30"/>
    </row>
    <row r="43088" spans="17:17" x14ac:dyDescent="0.25">
      <c r="Q43088" s="30"/>
    </row>
    <row r="43089" spans="17:17" x14ac:dyDescent="0.25">
      <c r="Q43089" s="30"/>
    </row>
    <row r="43090" spans="17:17" x14ac:dyDescent="0.25">
      <c r="Q43090" s="30"/>
    </row>
    <row r="43091" spans="17:17" x14ac:dyDescent="0.25">
      <c r="Q43091" s="30"/>
    </row>
    <row r="43092" spans="17:17" x14ac:dyDescent="0.25">
      <c r="Q43092" s="30"/>
    </row>
    <row r="43093" spans="17:17" x14ac:dyDescent="0.25">
      <c r="Q43093" s="30"/>
    </row>
    <row r="43094" spans="17:17" x14ac:dyDescent="0.25">
      <c r="Q43094" s="30"/>
    </row>
    <row r="43095" spans="17:17" x14ac:dyDescent="0.25">
      <c r="Q43095" s="30"/>
    </row>
    <row r="43096" spans="17:17" x14ac:dyDescent="0.25">
      <c r="Q43096" s="30"/>
    </row>
    <row r="43097" spans="17:17" x14ac:dyDescent="0.25">
      <c r="Q43097" s="30"/>
    </row>
    <row r="43098" spans="17:17" x14ac:dyDescent="0.25">
      <c r="Q43098" s="30"/>
    </row>
    <row r="43099" spans="17:17" x14ac:dyDescent="0.25">
      <c r="Q43099" s="30"/>
    </row>
    <row r="43100" spans="17:17" x14ac:dyDescent="0.25">
      <c r="Q43100" s="30"/>
    </row>
    <row r="43101" spans="17:17" x14ac:dyDescent="0.25">
      <c r="Q43101" s="30"/>
    </row>
    <row r="43102" spans="17:17" x14ac:dyDescent="0.25">
      <c r="Q43102" s="30"/>
    </row>
    <row r="43103" spans="17:17" x14ac:dyDescent="0.25">
      <c r="Q43103" s="30"/>
    </row>
    <row r="43104" spans="17:17" x14ac:dyDescent="0.25">
      <c r="Q43104" s="30"/>
    </row>
    <row r="43105" spans="17:17" x14ac:dyDescent="0.25">
      <c r="Q43105" s="30"/>
    </row>
    <row r="43106" spans="17:17" x14ac:dyDescent="0.25">
      <c r="Q43106" s="30"/>
    </row>
    <row r="43107" spans="17:17" x14ac:dyDescent="0.25">
      <c r="Q43107" s="30"/>
    </row>
    <row r="43108" spans="17:17" x14ac:dyDescent="0.25">
      <c r="Q43108" s="30"/>
    </row>
    <row r="43109" spans="17:17" x14ac:dyDescent="0.25">
      <c r="Q43109" s="30"/>
    </row>
    <row r="43110" spans="17:17" x14ac:dyDescent="0.25">
      <c r="Q43110" s="30"/>
    </row>
    <row r="43111" spans="17:17" x14ac:dyDescent="0.25">
      <c r="Q43111" s="30"/>
    </row>
    <row r="43112" spans="17:17" x14ac:dyDescent="0.25">
      <c r="Q43112" s="30"/>
    </row>
    <row r="43113" spans="17:17" x14ac:dyDescent="0.25">
      <c r="Q43113" s="30"/>
    </row>
    <row r="43114" spans="17:17" x14ac:dyDescent="0.25">
      <c r="Q43114" s="30"/>
    </row>
    <row r="43115" spans="17:17" x14ac:dyDescent="0.25">
      <c r="Q43115" s="30"/>
    </row>
    <row r="43116" spans="17:17" x14ac:dyDescent="0.25">
      <c r="Q43116" s="30"/>
    </row>
    <row r="43117" spans="17:17" x14ac:dyDescent="0.25">
      <c r="Q43117" s="30"/>
    </row>
    <row r="43118" spans="17:17" x14ac:dyDescent="0.25">
      <c r="Q43118" s="30"/>
    </row>
    <row r="43119" spans="17:17" x14ac:dyDescent="0.25">
      <c r="Q43119" s="30"/>
    </row>
    <row r="43120" spans="17:17" x14ac:dyDescent="0.25">
      <c r="Q43120" s="30"/>
    </row>
    <row r="43121" spans="17:17" x14ac:dyDescent="0.25">
      <c r="Q43121" s="30"/>
    </row>
    <row r="43122" spans="17:17" x14ac:dyDescent="0.25">
      <c r="Q43122" s="30"/>
    </row>
    <row r="43123" spans="17:17" x14ac:dyDescent="0.25">
      <c r="Q43123" s="30"/>
    </row>
    <row r="43124" spans="17:17" x14ac:dyDescent="0.25">
      <c r="Q43124" s="30"/>
    </row>
    <row r="43125" spans="17:17" x14ac:dyDescent="0.25">
      <c r="Q43125" s="30"/>
    </row>
    <row r="43126" spans="17:17" x14ac:dyDescent="0.25">
      <c r="Q43126" s="30"/>
    </row>
    <row r="43127" spans="17:17" x14ac:dyDescent="0.25">
      <c r="Q43127" s="30"/>
    </row>
    <row r="43128" spans="17:17" x14ac:dyDescent="0.25">
      <c r="Q43128" s="30"/>
    </row>
    <row r="43129" spans="17:17" x14ac:dyDescent="0.25">
      <c r="Q43129" s="30"/>
    </row>
    <row r="43130" spans="17:17" x14ac:dyDescent="0.25">
      <c r="Q43130" s="30"/>
    </row>
    <row r="43131" spans="17:17" x14ac:dyDescent="0.25">
      <c r="Q43131" s="30"/>
    </row>
    <row r="43132" spans="17:17" x14ac:dyDescent="0.25">
      <c r="Q43132" s="30"/>
    </row>
    <row r="43133" spans="17:17" x14ac:dyDescent="0.25">
      <c r="Q43133" s="30"/>
    </row>
    <row r="43134" spans="17:17" x14ac:dyDescent="0.25">
      <c r="Q43134" s="30"/>
    </row>
    <row r="43135" spans="17:17" x14ac:dyDescent="0.25">
      <c r="Q43135" s="30"/>
    </row>
    <row r="43136" spans="17:17" x14ac:dyDescent="0.25">
      <c r="Q43136" s="30"/>
    </row>
    <row r="43137" spans="17:17" x14ac:dyDescent="0.25">
      <c r="Q43137" s="30"/>
    </row>
    <row r="43138" spans="17:17" x14ac:dyDescent="0.25">
      <c r="Q43138" s="30"/>
    </row>
    <row r="43139" spans="17:17" x14ac:dyDescent="0.25">
      <c r="Q43139" s="30"/>
    </row>
    <row r="43140" spans="17:17" x14ac:dyDescent="0.25">
      <c r="Q43140" s="30"/>
    </row>
    <row r="43141" spans="17:17" x14ac:dyDescent="0.25">
      <c r="Q43141" s="30"/>
    </row>
    <row r="43142" spans="17:17" x14ac:dyDescent="0.25">
      <c r="Q43142" s="30"/>
    </row>
    <row r="43143" spans="17:17" x14ac:dyDescent="0.25">
      <c r="Q43143" s="30"/>
    </row>
    <row r="43144" spans="17:17" x14ac:dyDescent="0.25">
      <c r="Q43144" s="30"/>
    </row>
    <row r="43145" spans="17:17" x14ac:dyDescent="0.25">
      <c r="Q43145" s="30"/>
    </row>
    <row r="43146" spans="17:17" x14ac:dyDescent="0.25">
      <c r="Q43146" s="30"/>
    </row>
    <row r="43147" spans="17:17" x14ac:dyDescent="0.25">
      <c r="Q43147" s="30"/>
    </row>
    <row r="43148" spans="17:17" x14ac:dyDescent="0.25">
      <c r="Q43148" s="30"/>
    </row>
    <row r="43149" spans="17:17" x14ac:dyDescent="0.25">
      <c r="Q43149" s="30"/>
    </row>
    <row r="43150" spans="17:17" x14ac:dyDescent="0.25">
      <c r="Q43150" s="30"/>
    </row>
    <row r="43151" spans="17:17" x14ac:dyDescent="0.25">
      <c r="Q43151" s="30"/>
    </row>
    <row r="43152" spans="17:17" x14ac:dyDescent="0.25">
      <c r="Q43152" s="30"/>
    </row>
    <row r="43153" spans="17:17" x14ac:dyDescent="0.25">
      <c r="Q43153" s="30"/>
    </row>
    <row r="43154" spans="17:17" x14ac:dyDescent="0.25">
      <c r="Q43154" s="30"/>
    </row>
    <row r="43155" spans="17:17" x14ac:dyDescent="0.25">
      <c r="Q43155" s="30"/>
    </row>
    <row r="43156" spans="17:17" x14ac:dyDescent="0.25">
      <c r="Q43156" s="30"/>
    </row>
    <row r="43157" spans="17:17" x14ac:dyDescent="0.25">
      <c r="Q43157" s="30"/>
    </row>
    <row r="43158" spans="17:17" x14ac:dyDescent="0.25">
      <c r="Q43158" s="30"/>
    </row>
    <row r="43159" spans="17:17" x14ac:dyDescent="0.25">
      <c r="Q43159" s="30"/>
    </row>
    <row r="43160" spans="17:17" x14ac:dyDescent="0.25">
      <c r="Q43160" s="30"/>
    </row>
    <row r="43161" spans="17:17" x14ac:dyDescent="0.25">
      <c r="Q43161" s="30"/>
    </row>
    <row r="43162" spans="17:17" x14ac:dyDescent="0.25">
      <c r="Q43162" s="30"/>
    </row>
    <row r="43163" spans="17:17" x14ac:dyDescent="0.25">
      <c r="Q43163" s="30"/>
    </row>
    <row r="43164" spans="17:17" x14ac:dyDescent="0.25">
      <c r="Q43164" s="30"/>
    </row>
    <row r="43165" spans="17:17" x14ac:dyDescent="0.25">
      <c r="Q43165" s="30"/>
    </row>
    <row r="43166" spans="17:17" x14ac:dyDescent="0.25">
      <c r="Q43166" s="30"/>
    </row>
    <row r="43167" spans="17:17" x14ac:dyDescent="0.25">
      <c r="Q43167" s="30"/>
    </row>
    <row r="43168" spans="17:17" x14ac:dyDescent="0.25">
      <c r="Q43168" s="30"/>
    </row>
    <row r="43169" spans="17:17" x14ac:dyDescent="0.25">
      <c r="Q43169" s="30"/>
    </row>
    <row r="43170" spans="17:17" x14ac:dyDescent="0.25">
      <c r="Q43170" s="30"/>
    </row>
    <row r="43171" spans="17:17" x14ac:dyDescent="0.25">
      <c r="Q43171" s="30"/>
    </row>
    <row r="43172" spans="17:17" x14ac:dyDescent="0.25">
      <c r="Q43172" s="30"/>
    </row>
    <row r="43173" spans="17:17" x14ac:dyDescent="0.25">
      <c r="Q43173" s="30"/>
    </row>
    <row r="43174" spans="17:17" x14ac:dyDescent="0.25">
      <c r="Q43174" s="30"/>
    </row>
    <row r="43175" spans="17:17" x14ac:dyDescent="0.25">
      <c r="Q43175" s="30"/>
    </row>
    <row r="43176" spans="17:17" x14ac:dyDescent="0.25">
      <c r="Q43176" s="30"/>
    </row>
    <row r="43177" spans="17:17" x14ac:dyDescent="0.25">
      <c r="Q43177" s="30"/>
    </row>
    <row r="43178" spans="17:17" x14ac:dyDescent="0.25">
      <c r="Q43178" s="30"/>
    </row>
    <row r="43179" spans="17:17" x14ac:dyDescent="0.25">
      <c r="Q43179" s="30"/>
    </row>
    <row r="43180" spans="17:17" x14ac:dyDescent="0.25">
      <c r="Q43180" s="30"/>
    </row>
    <row r="43181" spans="17:17" x14ac:dyDescent="0.25">
      <c r="Q43181" s="30"/>
    </row>
    <row r="43182" spans="17:17" x14ac:dyDescent="0.25">
      <c r="Q43182" s="30"/>
    </row>
    <row r="43183" spans="17:17" x14ac:dyDescent="0.25">
      <c r="Q43183" s="30"/>
    </row>
    <row r="43184" spans="17:17" x14ac:dyDescent="0.25">
      <c r="Q43184" s="30"/>
    </row>
    <row r="43185" spans="17:17" x14ac:dyDescent="0.25">
      <c r="Q43185" s="30"/>
    </row>
    <row r="43186" spans="17:17" x14ac:dyDescent="0.25">
      <c r="Q43186" s="30"/>
    </row>
    <row r="43187" spans="17:17" x14ac:dyDescent="0.25">
      <c r="Q43187" s="30"/>
    </row>
    <row r="43188" spans="17:17" x14ac:dyDescent="0.25">
      <c r="Q43188" s="30"/>
    </row>
    <row r="43189" spans="17:17" x14ac:dyDescent="0.25">
      <c r="Q43189" s="30"/>
    </row>
    <row r="43190" spans="17:17" x14ac:dyDescent="0.25">
      <c r="Q43190" s="30"/>
    </row>
    <row r="43191" spans="17:17" x14ac:dyDescent="0.25">
      <c r="Q43191" s="30"/>
    </row>
    <row r="43192" spans="17:17" x14ac:dyDescent="0.25">
      <c r="Q43192" s="30"/>
    </row>
    <row r="43193" spans="17:17" x14ac:dyDescent="0.25">
      <c r="Q43193" s="30"/>
    </row>
    <row r="43194" spans="17:17" x14ac:dyDescent="0.25">
      <c r="Q43194" s="30"/>
    </row>
    <row r="43195" spans="17:17" x14ac:dyDescent="0.25">
      <c r="Q43195" s="30"/>
    </row>
    <row r="43196" spans="17:17" x14ac:dyDescent="0.25">
      <c r="Q43196" s="30"/>
    </row>
    <row r="43197" spans="17:17" x14ac:dyDescent="0.25">
      <c r="Q43197" s="30"/>
    </row>
    <row r="43198" spans="17:17" x14ac:dyDescent="0.25">
      <c r="Q43198" s="30"/>
    </row>
    <row r="43199" spans="17:17" x14ac:dyDescent="0.25">
      <c r="Q43199" s="30"/>
    </row>
    <row r="43200" spans="17:17" x14ac:dyDescent="0.25">
      <c r="Q43200" s="30"/>
    </row>
    <row r="43201" spans="17:17" x14ac:dyDescent="0.25">
      <c r="Q43201" s="30"/>
    </row>
    <row r="43202" spans="17:17" x14ac:dyDescent="0.25">
      <c r="Q43202" s="30"/>
    </row>
    <row r="43203" spans="17:17" x14ac:dyDescent="0.25">
      <c r="Q43203" s="30"/>
    </row>
    <row r="43204" spans="17:17" x14ac:dyDescent="0.25">
      <c r="Q43204" s="30"/>
    </row>
    <row r="43205" spans="17:17" x14ac:dyDescent="0.25">
      <c r="Q43205" s="30"/>
    </row>
    <row r="43206" spans="17:17" x14ac:dyDescent="0.25">
      <c r="Q43206" s="30"/>
    </row>
    <row r="43207" spans="17:17" x14ac:dyDescent="0.25">
      <c r="Q43207" s="30"/>
    </row>
    <row r="43208" spans="17:17" x14ac:dyDescent="0.25">
      <c r="Q43208" s="30"/>
    </row>
    <row r="43209" spans="17:17" x14ac:dyDescent="0.25">
      <c r="Q43209" s="30"/>
    </row>
    <row r="43210" spans="17:17" x14ac:dyDescent="0.25">
      <c r="Q43210" s="30"/>
    </row>
    <row r="43211" spans="17:17" x14ac:dyDescent="0.25">
      <c r="Q43211" s="30"/>
    </row>
    <row r="43212" spans="17:17" x14ac:dyDescent="0.25">
      <c r="Q43212" s="30"/>
    </row>
    <row r="43213" spans="17:17" x14ac:dyDescent="0.25">
      <c r="Q43213" s="30"/>
    </row>
    <row r="43214" spans="17:17" x14ac:dyDescent="0.25">
      <c r="Q43214" s="30"/>
    </row>
    <row r="43215" spans="17:17" x14ac:dyDescent="0.25">
      <c r="Q43215" s="30"/>
    </row>
    <row r="43216" spans="17:17" x14ac:dyDescent="0.25">
      <c r="Q43216" s="30"/>
    </row>
    <row r="43217" spans="17:17" x14ac:dyDescent="0.25">
      <c r="Q43217" s="30"/>
    </row>
    <row r="43218" spans="17:17" x14ac:dyDescent="0.25">
      <c r="Q43218" s="30"/>
    </row>
    <row r="43219" spans="17:17" x14ac:dyDescent="0.25">
      <c r="Q43219" s="30"/>
    </row>
    <row r="43220" spans="17:17" x14ac:dyDescent="0.25">
      <c r="Q43220" s="30"/>
    </row>
    <row r="43221" spans="17:17" x14ac:dyDescent="0.25">
      <c r="Q43221" s="30"/>
    </row>
    <row r="43222" spans="17:17" x14ac:dyDescent="0.25">
      <c r="Q43222" s="30"/>
    </row>
    <row r="43223" spans="17:17" x14ac:dyDescent="0.25">
      <c r="Q43223" s="30"/>
    </row>
    <row r="43224" spans="17:17" x14ac:dyDescent="0.25">
      <c r="Q43224" s="30"/>
    </row>
    <row r="43225" spans="17:17" x14ac:dyDescent="0.25">
      <c r="Q43225" s="30"/>
    </row>
    <row r="43226" spans="17:17" x14ac:dyDescent="0.25">
      <c r="Q43226" s="30"/>
    </row>
    <row r="43227" spans="17:17" x14ac:dyDescent="0.25">
      <c r="Q43227" s="30"/>
    </row>
    <row r="43228" spans="17:17" x14ac:dyDescent="0.25">
      <c r="Q43228" s="30"/>
    </row>
    <row r="43229" spans="17:17" x14ac:dyDescent="0.25">
      <c r="Q43229" s="30"/>
    </row>
    <row r="43230" spans="17:17" x14ac:dyDescent="0.25">
      <c r="Q43230" s="30"/>
    </row>
    <row r="43231" spans="17:17" x14ac:dyDescent="0.25">
      <c r="Q43231" s="30"/>
    </row>
    <row r="43232" spans="17:17" x14ac:dyDescent="0.25">
      <c r="Q43232" s="30"/>
    </row>
    <row r="43233" spans="17:17" x14ac:dyDescent="0.25">
      <c r="Q43233" s="30"/>
    </row>
    <row r="43234" spans="17:17" x14ac:dyDescent="0.25">
      <c r="Q43234" s="30"/>
    </row>
    <row r="43235" spans="17:17" x14ac:dyDescent="0.25">
      <c r="Q43235" s="30"/>
    </row>
    <row r="43236" spans="17:17" x14ac:dyDescent="0.25">
      <c r="Q43236" s="30"/>
    </row>
    <row r="43237" spans="17:17" x14ac:dyDescent="0.25">
      <c r="Q43237" s="30"/>
    </row>
    <row r="43238" spans="17:17" x14ac:dyDescent="0.25">
      <c r="Q43238" s="30"/>
    </row>
    <row r="43239" spans="17:17" x14ac:dyDescent="0.25">
      <c r="Q43239" s="30"/>
    </row>
    <row r="43240" spans="17:17" x14ac:dyDescent="0.25">
      <c r="Q43240" s="30"/>
    </row>
    <row r="43241" spans="17:17" x14ac:dyDescent="0.25">
      <c r="Q43241" s="30"/>
    </row>
    <row r="43242" spans="17:17" x14ac:dyDescent="0.25">
      <c r="Q43242" s="30"/>
    </row>
    <row r="43243" spans="17:17" x14ac:dyDescent="0.25">
      <c r="Q43243" s="30"/>
    </row>
    <row r="43244" spans="17:17" x14ac:dyDescent="0.25">
      <c r="Q43244" s="30"/>
    </row>
    <row r="43245" spans="17:17" x14ac:dyDescent="0.25">
      <c r="Q43245" s="30"/>
    </row>
    <row r="43246" spans="17:17" x14ac:dyDescent="0.25">
      <c r="Q43246" s="30"/>
    </row>
    <row r="43247" spans="17:17" x14ac:dyDescent="0.25">
      <c r="Q43247" s="30"/>
    </row>
    <row r="43248" spans="17:17" x14ac:dyDescent="0.25">
      <c r="Q43248" s="30"/>
    </row>
    <row r="43249" spans="17:17" x14ac:dyDescent="0.25">
      <c r="Q43249" s="30"/>
    </row>
    <row r="43250" spans="17:17" x14ac:dyDescent="0.25">
      <c r="Q43250" s="30"/>
    </row>
    <row r="43251" spans="17:17" x14ac:dyDescent="0.25">
      <c r="Q43251" s="30"/>
    </row>
    <row r="43252" spans="17:17" x14ac:dyDescent="0.25">
      <c r="Q43252" s="30"/>
    </row>
    <row r="43253" spans="17:17" x14ac:dyDescent="0.25">
      <c r="Q43253" s="30"/>
    </row>
    <row r="43254" spans="17:17" x14ac:dyDescent="0.25">
      <c r="Q43254" s="30"/>
    </row>
    <row r="43255" spans="17:17" x14ac:dyDescent="0.25">
      <c r="Q43255" s="30"/>
    </row>
    <row r="43256" spans="17:17" x14ac:dyDescent="0.25">
      <c r="Q43256" s="30"/>
    </row>
    <row r="43257" spans="17:17" x14ac:dyDescent="0.25">
      <c r="Q43257" s="30"/>
    </row>
    <row r="43258" spans="17:17" x14ac:dyDescent="0.25">
      <c r="Q43258" s="30"/>
    </row>
    <row r="43259" spans="17:17" x14ac:dyDescent="0.25">
      <c r="Q43259" s="30"/>
    </row>
    <row r="43260" spans="17:17" x14ac:dyDescent="0.25">
      <c r="Q43260" s="30"/>
    </row>
    <row r="43261" spans="17:17" x14ac:dyDescent="0.25">
      <c r="Q43261" s="30"/>
    </row>
    <row r="43262" spans="17:17" x14ac:dyDescent="0.25">
      <c r="Q43262" s="30"/>
    </row>
    <row r="43263" spans="17:17" x14ac:dyDescent="0.25">
      <c r="Q43263" s="30"/>
    </row>
    <row r="43264" spans="17:17" x14ac:dyDescent="0.25">
      <c r="Q43264" s="30"/>
    </row>
    <row r="43265" spans="17:17" x14ac:dyDescent="0.25">
      <c r="Q43265" s="30"/>
    </row>
    <row r="43266" spans="17:17" x14ac:dyDescent="0.25">
      <c r="Q43266" s="30"/>
    </row>
    <row r="43267" spans="17:17" x14ac:dyDescent="0.25">
      <c r="Q43267" s="30"/>
    </row>
    <row r="43268" spans="17:17" x14ac:dyDescent="0.25">
      <c r="Q43268" s="30"/>
    </row>
    <row r="43269" spans="17:17" x14ac:dyDescent="0.25">
      <c r="Q43269" s="30"/>
    </row>
    <row r="43270" spans="17:17" x14ac:dyDescent="0.25">
      <c r="Q43270" s="30"/>
    </row>
    <row r="43271" spans="17:17" x14ac:dyDescent="0.25">
      <c r="Q43271" s="30"/>
    </row>
    <row r="43272" spans="17:17" x14ac:dyDescent="0.25">
      <c r="Q43272" s="30"/>
    </row>
    <row r="43273" spans="17:17" x14ac:dyDescent="0.25">
      <c r="Q43273" s="30"/>
    </row>
    <row r="43274" spans="17:17" x14ac:dyDescent="0.25">
      <c r="Q43274" s="30"/>
    </row>
    <row r="43275" spans="17:17" x14ac:dyDescent="0.25">
      <c r="Q43275" s="30"/>
    </row>
    <row r="43276" spans="17:17" x14ac:dyDescent="0.25">
      <c r="Q43276" s="30"/>
    </row>
    <row r="43277" spans="17:17" x14ac:dyDescent="0.25">
      <c r="Q43277" s="30"/>
    </row>
    <row r="43278" spans="17:17" x14ac:dyDescent="0.25">
      <c r="Q43278" s="30"/>
    </row>
    <row r="43279" spans="17:17" x14ac:dyDescent="0.25">
      <c r="Q43279" s="30"/>
    </row>
    <row r="43280" spans="17:17" x14ac:dyDescent="0.25">
      <c r="Q43280" s="30"/>
    </row>
    <row r="43281" spans="17:17" x14ac:dyDescent="0.25">
      <c r="Q43281" s="30"/>
    </row>
    <row r="43282" spans="17:17" x14ac:dyDescent="0.25">
      <c r="Q43282" s="30"/>
    </row>
    <row r="43283" spans="17:17" x14ac:dyDescent="0.25">
      <c r="Q43283" s="30"/>
    </row>
    <row r="43284" spans="17:17" x14ac:dyDescent="0.25">
      <c r="Q43284" s="30"/>
    </row>
    <row r="43285" spans="17:17" x14ac:dyDescent="0.25">
      <c r="Q43285" s="30"/>
    </row>
    <row r="43286" spans="17:17" x14ac:dyDescent="0.25">
      <c r="Q43286" s="30"/>
    </row>
    <row r="43287" spans="17:17" x14ac:dyDescent="0.25">
      <c r="Q43287" s="30"/>
    </row>
    <row r="43288" spans="17:17" x14ac:dyDescent="0.25">
      <c r="Q43288" s="30"/>
    </row>
    <row r="43289" spans="17:17" x14ac:dyDescent="0.25">
      <c r="Q43289" s="30"/>
    </row>
    <row r="43290" spans="17:17" x14ac:dyDescent="0.25">
      <c r="Q43290" s="30"/>
    </row>
    <row r="43291" spans="17:17" x14ac:dyDescent="0.25">
      <c r="Q43291" s="30"/>
    </row>
    <row r="43292" spans="17:17" x14ac:dyDescent="0.25">
      <c r="Q43292" s="30"/>
    </row>
    <row r="43293" spans="17:17" x14ac:dyDescent="0.25">
      <c r="Q43293" s="30"/>
    </row>
    <row r="43294" spans="17:17" x14ac:dyDescent="0.25">
      <c r="Q43294" s="30"/>
    </row>
    <row r="43295" spans="17:17" x14ac:dyDescent="0.25">
      <c r="Q43295" s="30"/>
    </row>
    <row r="43296" spans="17:17" x14ac:dyDescent="0.25">
      <c r="Q43296" s="30"/>
    </row>
    <row r="43297" spans="17:17" x14ac:dyDescent="0.25">
      <c r="Q43297" s="30"/>
    </row>
    <row r="43298" spans="17:17" x14ac:dyDescent="0.25">
      <c r="Q43298" s="30"/>
    </row>
    <row r="43299" spans="17:17" x14ac:dyDescent="0.25">
      <c r="Q43299" s="30"/>
    </row>
    <row r="43300" spans="17:17" x14ac:dyDescent="0.25">
      <c r="Q43300" s="30"/>
    </row>
    <row r="43301" spans="17:17" x14ac:dyDescent="0.25">
      <c r="Q43301" s="30"/>
    </row>
    <row r="43302" spans="17:17" x14ac:dyDescent="0.25">
      <c r="Q43302" s="30"/>
    </row>
    <row r="43303" spans="17:17" x14ac:dyDescent="0.25">
      <c r="Q43303" s="30"/>
    </row>
    <row r="43304" spans="17:17" x14ac:dyDescent="0.25">
      <c r="Q43304" s="30"/>
    </row>
    <row r="43305" spans="17:17" x14ac:dyDescent="0.25">
      <c r="Q43305" s="30"/>
    </row>
    <row r="43306" spans="17:17" x14ac:dyDescent="0.25">
      <c r="Q43306" s="30"/>
    </row>
    <row r="43307" spans="17:17" x14ac:dyDescent="0.25">
      <c r="Q43307" s="30"/>
    </row>
    <row r="43308" spans="17:17" x14ac:dyDescent="0.25">
      <c r="Q43308" s="30"/>
    </row>
    <row r="43309" spans="17:17" x14ac:dyDescent="0.25">
      <c r="Q43309" s="30"/>
    </row>
    <row r="43310" spans="17:17" x14ac:dyDescent="0.25">
      <c r="Q43310" s="30"/>
    </row>
    <row r="43311" spans="17:17" x14ac:dyDescent="0.25">
      <c r="Q43311" s="30"/>
    </row>
    <row r="43312" spans="17:17" x14ac:dyDescent="0.25">
      <c r="Q43312" s="30"/>
    </row>
    <row r="43313" spans="17:17" x14ac:dyDescent="0.25">
      <c r="Q43313" s="30"/>
    </row>
    <row r="43314" spans="17:17" x14ac:dyDescent="0.25">
      <c r="Q43314" s="30"/>
    </row>
    <row r="43315" spans="17:17" x14ac:dyDescent="0.25">
      <c r="Q43315" s="30"/>
    </row>
    <row r="43316" spans="17:17" x14ac:dyDescent="0.25">
      <c r="Q43316" s="30"/>
    </row>
    <row r="43317" spans="17:17" x14ac:dyDescent="0.25">
      <c r="Q43317" s="30"/>
    </row>
    <row r="43318" spans="17:17" x14ac:dyDescent="0.25">
      <c r="Q43318" s="30"/>
    </row>
    <row r="43319" spans="17:17" x14ac:dyDescent="0.25">
      <c r="Q43319" s="30"/>
    </row>
    <row r="43320" spans="17:17" x14ac:dyDescent="0.25">
      <c r="Q43320" s="30"/>
    </row>
    <row r="43321" spans="17:17" x14ac:dyDescent="0.25">
      <c r="Q43321" s="30"/>
    </row>
    <row r="43322" spans="17:17" x14ac:dyDescent="0.25">
      <c r="Q43322" s="30"/>
    </row>
    <row r="43323" spans="17:17" x14ac:dyDescent="0.25">
      <c r="Q43323" s="30"/>
    </row>
    <row r="43324" spans="17:17" x14ac:dyDescent="0.25">
      <c r="Q43324" s="30"/>
    </row>
    <row r="43325" spans="17:17" x14ac:dyDescent="0.25">
      <c r="Q43325" s="30"/>
    </row>
    <row r="43326" spans="17:17" x14ac:dyDescent="0.25">
      <c r="Q43326" s="30"/>
    </row>
    <row r="43327" spans="17:17" x14ac:dyDescent="0.25">
      <c r="Q43327" s="30"/>
    </row>
    <row r="43328" spans="17:17" x14ac:dyDescent="0.25">
      <c r="Q43328" s="30"/>
    </row>
    <row r="43329" spans="17:17" x14ac:dyDescent="0.25">
      <c r="Q43329" s="30"/>
    </row>
    <row r="43330" spans="17:17" x14ac:dyDescent="0.25">
      <c r="Q43330" s="30"/>
    </row>
    <row r="43331" spans="17:17" x14ac:dyDescent="0.25">
      <c r="Q43331" s="30"/>
    </row>
    <row r="43332" spans="17:17" x14ac:dyDescent="0.25">
      <c r="Q43332" s="30"/>
    </row>
    <row r="43333" spans="17:17" x14ac:dyDescent="0.25">
      <c r="Q43333" s="30"/>
    </row>
    <row r="43334" spans="17:17" x14ac:dyDescent="0.25">
      <c r="Q43334" s="30"/>
    </row>
    <row r="43335" spans="17:17" x14ac:dyDescent="0.25">
      <c r="Q43335" s="30"/>
    </row>
    <row r="43336" spans="17:17" x14ac:dyDescent="0.25">
      <c r="Q43336" s="30"/>
    </row>
    <row r="43337" spans="17:17" x14ac:dyDescent="0.25">
      <c r="Q43337" s="30"/>
    </row>
    <row r="43338" spans="17:17" x14ac:dyDescent="0.25">
      <c r="Q43338" s="30"/>
    </row>
    <row r="43339" spans="17:17" x14ac:dyDescent="0.25">
      <c r="Q43339" s="30"/>
    </row>
    <row r="43340" spans="17:17" x14ac:dyDescent="0.25">
      <c r="Q43340" s="30"/>
    </row>
    <row r="43341" spans="17:17" x14ac:dyDescent="0.25">
      <c r="Q43341" s="30"/>
    </row>
    <row r="43342" spans="17:17" x14ac:dyDescent="0.25">
      <c r="Q43342" s="30"/>
    </row>
    <row r="43343" spans="17:17" x14ac:dyDescent="0.25">
      <c r="Q43343" s="30"/>
    </row>
    <row r="43344" spans="17:17" x14ac:dyDescent="0.25">
      <c r="Q43344" s="30"/>
    </row>
    <row r="43345" spans="17:17" x14ac:dyDescent="0.25">
      <c r="Q43345" s="30"/>
    </row>
    <row r="43346" spans="17:17" x14ac:dyDescent="0.25">
      <c r="Q43346" s="30"/>
    </row>
    <row r="43347" spans="17:17" x14ac:dyDescent="0.25">
      <c r="Q43347" s="30"/>
    </row>
    <row r="43348" spans="17:17" x14ac:dyDescent="0.25">
      <c r="Q43348" s="30"/>
    </row>
    <row r="43349" spans="17:17" x14ac:dyDescent="0.25">
      <c r="Q43349" s="30"/>
    </row>
    <row r="43350" spans="17:17" x14ac:dyDescent="0.25">
      <c r="Q43350" s="30"/>
    </row>
    <row r="43351" spans="17:17" x14ac:dyDescent="0.25">
      <c r="Q43351" s="30"/>
    </row>
    <row r="43352" spans="17:17" x14ac:dyDescent="0.25">
      <c r="Q43352" s="30"/>
    </row>
    <row r="43353" spans="17:17" x14ac:dyDescent="0.25">
      <c r="Q43353" s="30"/>
    </row>
    <row r="43354" spans="17:17" x14ac:dyDescent="0.25">
      <c r="Q43354" s="30"/>
    </row>
    <row r="43355" spans="17:17" x14ac:dyDescent="0.25">
      <c r="Q43355" s="30"/>
    </row>
    <row r="43356" spans="17:17" x14ac:dyDescent="0.25">
      <c r="Q43356" s="30"/>
    </row>
    <row r="43357" spans="17:17" x14ac:dyDescent="0.25">
      <c r="Q43357" s="30"/>
    </row>
    <row r="43358" spans="17:17" x14ac:dyDescent="0.25">
      <c r="Q43358" s="30"/>
    </row>
    <row r="43359" spans="17:17" x14ac:dyDescent="0.25">
      <c r="Q43359" s="30"/>
    </row>
    <row r="43360" spans="17:17" x14ac:dyDescent="0.25">
      <c r="Q43360" s="30"/>
    </row>
    <row r="43361" spans="17:17" x14ac:dyDescent="0.25">
      <c r="Q43361" s="30"/>
    </row>
    <row r="43362" spans="17:17" x14ac:dyDescent="0.25">
      <c r="Q43362" s="30"/>
    </row>
    <row r="43363" spans="17:17" x14ac:dyDescent="0.25">
      <c r="Q43363" s="30"/>
    </row>
    <row r="43364" spans="17:17" x14ac:dyDescent="0.25">
      <c r="Q43364" s="30"/>
    </row>
    <row r="43365" spans="17:17" x14ac:dyDescent="0.25">
      <c r="Q43365" s="30"/>
    </row>
    <row r="43366" spans="17:17" x14ac:dyDescent="0.25">
      <c r="Q43366" s="30"/>
    </row>
    <row r="43367" spans="17:17" x14ac:dyDescent="0.25">
      <c r="Q43367" s="30"/>
    </row>
    <row r="43368" spans="17:17" x14ac:dyDescent="0.25">
      <c r="Q43368" s="30"/>
    </row>
    <row r="43369" spans="17:17" x14ac:dyDescent="0.25">
      <c r="Q43369" s="30"/>
    </row>
    <row r="43370" spans="17:17" x14ac:dyDescent="0.25">
      <c r="Q43370" s="30"/>
    </row>
    <row r="43371" spans="17:17" x14ac:dyDescent="0.25">
      <c r="Q43371" s="30"/>
    </row>
    <row r="43372" spans="17:17" x14ac:dyDescent="0.25">
      <c r="Q43372" s="30"/>
    </row>
    <row r="43373" spans="17:17" x14ac:dyDescent="0.25">
      <c r="Q43373" s="30"/>
    </row>
    <row r="43374" spans="17:17" x14ac:dyDescent="0.25">
      <c r="Q43374" s="30"/>
    </row>
    <row r="43375" spans="17:17" x14ac:dyDescent="0.25">
      <c r="Q43375" s="30"/>
    </row>
    <row r="43376" spans="17:17" x14ac:dyDescent="0.25">
      <c r="Q43376" s="30"/>
    </row>
    <row r="43377" spans="17:17" x14ac:dyDescent="0.25">
      <c r="Q43377" s="30"/>
    </row>
    <row r="43378" spans="17:17" x14ac:dyDescent="0.25">
      <c r="Q43378" s="30"/>
    </row>
    <row r="43379" spans="17:17" x14ac:dyDescent="0.25">
      <c r="Q43379" s="30"/>
    </row>
    <row r="43380" spans="17:17" x14ac:dyDescent="0.25">
      <c r="Q43380" s="30"/>
    </row>
    <row r="43381" spans="17:17" x14ac:dyDescent="0.25">
      <c r="Q43381" s="30"/>
    </row>
    <row r="43382" spans="17:17" x14ac:dyDescent="0.25">
      <c r="Q43382" s="30"/>
    </row>
    <row r="43383" spans="17:17" x14ac:dyDescent="0.25">
      <c r="Q43383" s="30"/>
    </row>
    <row r="43384" spans="17:17" x14ac:dyDescent="0.25">
      <c r="Q43384" s="30"/>
    </row>
    <row r="43385" spans="17:17" x14ac:dyDescent="0.25">
      <c r="Q43385" s="30"/>
    </row>
    <row r="43386" spans="17:17" x14ac:dyDescent="0.25">
      <c r="Q43386" s="30"/>
    </row>
    <row r="43387" spans="17:17" x14ac:dyDescent="0.25">
      <c r="Q43387" s="30"/>
    </row>
    <row r="43388" spans="17:17" x14ac:dyDescent="0.25">
      <c r="Q43388" s="30"/>
    </row>
    <row r="43389" spans="17:17" x14ac:dyDescent="0.25">
      <c r="Q43389" s="30"/>
    </row>
    <row r="43390" spans="17:17" x14ac:dyDescent="0.25">
      <c r="Q43390" s="30"/>
    </row>
    <row r="43391" spans="17:17" x14ac:dyDescent="0.25">
      <c r="Q43391" s="30"/>
    </row>
    <row r="43392" spans="17:17" x14ac:dyDescent="0.25">
      <c r="Q43392" s="30"/>
    </row>
    <row r="43393" spans="17:17" x14ac:dyDescent="0.25">
      <c r="Q43393" s="30"/>
    </row>
    <row r="43394" spans="17:17" x14ac:dyDescent="0.25">
      <c r="Q43394" s="30"/>
    </row>
    <row r="43395" spans="17:17" x14ac:dyDescent="0.25">
      <c r="Q43395" s="30"/>
    </row>
    <row r="43396" spans="17:17" x14ac:dyDescent="0.25">
      <c r="Q43396" s="30"/>
    </row>
    <row r="43397" spans="17:17" x14ac:dyDescent="0.25">
      <c r="Q43397" s="30"/>
    </row>
    <row r="43398" spans="17:17" x14ac:dyDescent="0.25">
      <c r="Q43398" s="30"/>
    </row>
    <row r="43399" spans="17:17" x14ac:dyDescent="0.25">
      <c r="Q43399" s="30"/>
    </row>
    <row r="43400" spans="17:17" x14ac:dyDescent="0.25">
      <c r="Q43400" s="30"/>
    </row>
    <row r="43401" spans="17:17" x14ac:dyDescent="0.25">
      <c r="Q43401" s="30"/>
    </row>
    <row r="43402" spans="17:17" x14ac:dyDescent="0.25">
      <c r="Q43402" s="30"/>
    </row>
    <row r="43403" spans="17:17" x14ac:dyDescent="0.25">
      <c r="Q43403" s="30"/>
    </row>
    <row r="43404" spans="17:17" x14ac:dyDescent="0.25">
      <c r="Q43404" s="30"/>
    </row>
    <row r="43405" spans="17:17" x14ac:dyDescent="0.25">
      <c r="Q43405" s="30"/>
    </row>
    <row r="43406" spans="17:17" x14ac:dyDescent="0.25">
      <c r="Q43406" s="30"/>
    </row>
    <row r="43407" spans="17:17" x14ac:dyDescent="0.25">
      <c r="Q43407" s="30"/>
    </row>
    <row r="43408" spans="17:17" x14ac:dyDescent="0.25">
      <c r="Q43408" s="30"/>
    </row>
    <row r="43409" spans="17:17" x14ac:dyDescent="0.25">
      <c r="Q43409" s="30"/>
    </row>
    <row r="43410" spans="17:17" x14ac:dyDescent="0.25">
      <c r="Q43410" s="30"/>
    </row>
    <row r="43411" spans="17:17" x14ac:dyDescent="0.25">
      <c r="Q43411" s="30"/>
    </row>
    <row r="43412" spans="17:17" x14ac:dyDescent="0.25">
      <c r="Q43412" s="30"/>
    </row>
    <row r="43413" spans="17:17" x14ac:dyDescent="0.25">
      <c r="Q43413" s="30"/>
    </row>
    <row r="43414" spans="17:17" x14ac:dyDescent="0.25">
      <c r="Q43414" s="30"/>
    </row>
    <row r="43415" spans="17:17" x14ac:dyDescent="0.25">
      <c r="Q43415" s="30"/>
    </row>
    <row r="43416" spans="17:17" x14ac:dyDescent="0.25">
      <c r="Q43416" s="30"/>
    </row>
    <row r="43417" spans="17:17" x14ac:dyDescent="0.25">
      <c r="Q43417" s="30"/>
    </row>
    <row r="43418" spans="17:17" x14ac:dyDescent="0.25">
      <c r="Q43418" s="30"/>
    </row>
    <row r="43419" spans="17:17" x14ac:dyDescent="0.25">
      <c r="Q43419" s="30"/>
    </row>
    <row r="43420" spans="17:17" x14ac:dyDescent="0.25">
      <c r="Q43420" s="30"/>
    </row>
    <row r="43421" spans="17:17" x14ac:dyDescent="0.25">
      <c r="Q43421" s="30"/>
    </row>
    <row r="43422" spans="17:17" x14ac:dyDescent="0.25">
      <c r="Q43422" s="30"/>
    </row>
    <row r="43423" spans="17:17" x14ac:dyDescent="0.25">
      <c r="Q43423" s="30"/>
    </row>
    <row r="43424" spans="17:17" x14ac:dyDescent="0.25">
      <c r="Q43424" s="30"/>
    </row>
    <row r="43425" spans="17:17" x14ac:dyDescent="0.25">
      <c r="Q43425" s="30"/>
    </row>
    <row r="43426" spans="17:17" x14ac:dyDescent="0.25">
      <c r="Q43426" s="30"/>
    </row>
    <row r="43427" spans="17:17" x14ac:dyDescent="0.25">
      <c r="Q43427" s="30"/>
    </row>
    <row r="43428" spans="17:17" x14ac:dyDescent="0.25">
      <c r="Q43428" s="30"/>
    </row>
    <row r="43429" spans="17:17" x14ac:dyDescent="0.25">
      <c r="Q43429" s="30"/>
    </row>
    <row r="43430" spans="17:17" x14ac:dyDescent="0.25">
      <c r="Q43430" s="30"/>
    </row>
    <row r="43431" spans="17:17" x14ac:dyDescent="0.25">
      <c r="Q43431" s="30"/>
    </row>
    <row r="43432" spans="17:17" x14ac:dyDescent="0.25">
      <c r="Q43432" s="30"/>
    </row>
    <row r="43433" spans="17:17" x14ac:dyDescent="0.25">
      <c r="Q43433" s="30"/>
    </row>
    <row r="43434" spans="17:17" x14ac:dyDescent="0.25">
      <c r="Q43434" s="30"/>
    </row>
    <row r="43435" spans="17:17" x14ac:dyDescent="0.25">
      <c r="Q43435" s="30"/>
    </row>
    <row r="43436" spans="17:17" x14ac:dyDescent="0.25">
      <c r="Q43436" s="30"/>
    </row>
    <row r="43437" spans="17:17" x14ac:dyDescent="0.25">
      <c r="Q43437" s="30"/>
    </row>
    <row r="43438" spans="17:17" x14ac:dyDescent="0.25">
      <c r="Q43438" s="30"/>
    </row>
    <row r="43439" spans="17:17" x14ac:dyDescent="0.25">
      <c r="Q43439" s="30"/>
    </row>
    <row r="43440" spans="17:17" x14ac:dyDescent="0.25">
      <c r="Q43440" s="30"/>
    </row>
    <row r="43441" spans="17:17" x14ac:dyDescent="0.25">
      <c r="Q43441" s="30"/>
    </row>
    <row r="43442" spans="17:17" x14ac:dyDescent="0.25">
      <c r="Q43442" s="30"/>
    </row>
    <row r="43443" spans="17:17" x14ac:dyDescent="0.25">
      <c r="Q43443" s="30"/>
    </row>
    <row r="43444" spans="17:17" x14ac:dyDescent="0.25">
      <c r="Q43444" s="30"/>
    </row>
    <row r="43445" spans="17:17" x14ac:dyDescent="0.25">
      <c r="Q43445" s="30"/>
    </row>
    <row r="43446" spans="17:17" x14ac:dyDescent="0.25">
      <c r="Q43446" s="30"/>
    </row>
    <row r="43447" spans="17:17" x14ac:dyDescent="0.25">
      <c r="Q43447" s="30"/>
    </row>
    <row r="43448" spans="17:17" x14ac:dyDescent="0.25">
      <c r="Q43448" s="30"/>
    </row>
    <row r="43449" spans="17:17" x14ac:dyDescent="0.25">
      <c r="Q43449" s="30"/>
    </row>
    <row r="43450" spans="17:17" x14ac:dyDescent="0.25">
      <c r="Q43450" s="30"/>
    </row>
    <row r="43451" spans="17:17" x14ac:dyDescent="0.25">
      <c r="Q43451" s="30"/>
    </row>
    <row r="43452" spans="17:17" x14ac:dyDescent="0.25">
      <c r="Q43452" s="30"/>
    </row>
    <row r="43453" spans="17:17" x14ac:dyDescent="0.25">
      <c r="Q43453" s="30"/>
    </row>
    <row r="43454" spans="17:17" x14ac:dyDescent="0.25">
      <c r="Q43454" s="30"/>
    </row>
    <row r="43455" spans="17:17" x14ac:dyDescent="0.25">
      <c r="Q43455" s="30"/>
    </row>
    <row r="43456" spans="17:17" x14ac:dyDescent="0.25">
      <c r="Q43456" s="30"/>
    </row>
    <row r="43457" spans="17:17" x14ac:dyDescent="0.25">
      <c r="Q43457" s="30"/>
    </row>
    <row r="43458" spans="17:17" x14ac:dyDescent="0.25">
      <c r="Q43458" s="30"/>
    </row>
    <row r="43459" spans="17:17" x14ac:dyDescent="0.25">
      <c r="Q43459" s="30"/>
    </row>
    <row r="43460" spans="17:17" x14ac:dyDescent="0.25">
      <c r="Q43460" s="30"/>
    </row>
    <row r="43461" spans="17:17" x14ac:dyDescent="0.25">
      <c r="Q43461" s="30"/>
    </row>
    <row r="43462" spans="17:17" x14ac:dyDescent="0.25">
      <c r="Q43462" s="30"/>
    </row>
    <row r="43463" spans="17:17" x14ac:dyDescent="0.25">
      <c r="Q43463" s="30"/>
    </row>
    <row r="43464" spans="17:17" x14ac:dyDescent="0.25">
      <c r="Q43464" s="30"/>
    </row>
    <row r="43465" spans="17:17" x14ac:dyDescent="0.25">
      <c r="Q43465" s="30"/>
    </row>
    <row r="43466" spans="17:17" x14ac:dyDescent="0.25">
      <c r="Q43466" s="30"/>
    </row>
    <row r="43467" spans="17:17" x14ac:dyDescent="0.25">
      <c r="Q43467" s="30"/>
    </row>
    <row r="43468" spans="17:17" x14ac:dyDescent="0.25">
      <c r="Q43468" s="30"/>
    </row>
    <row r="43469" spans="17:17" x14ac:dyDescent="0.25">
      <c r="Q43469" s="30"/>
    </row>
    <row r="43470" spans="17:17" x14ac:dyDescent="0.25">
      <c r="Q43470" s="30"/>
    </row>
    <row r="43471" spans="17:17" x14ac:dyDescent="0.25">
      <c r="Q43471" s="30"/>
    </row>
    <row r="43472" spans="17:17" x14ac:dyDescent="0.25">
      <c r="Q43472" s="30"/>
    </row>
    <row r="43473" spans="17:17" x14ac:dyDescent="0.25">
      <c r="Q43473" s="30"/>
    </row>
    <row r="43474" spans="17:17" x14ac:dyDescent="0.25">
      <c r="Q43474" s="30"/>
    </row>
    <row r="43475" spans="17:17" x14ac:dyDescent="0.25">
      <c r="Q43475" s="30"/>
    </row>
    <row r="43476" spans="17:17" x14ac:dyDescent="0.25">
      <c r="Q43476" s="30"/>
    </row>
    <row r="43477" spans="17:17" x14ac:dyDescent="0.25">
      <c r="Q43477" s="30"/>
    </row>
    <row r="43478" spans="17:17" x14ac:dyDescent="0.25">
      <c r="Q43478" s="30"/>
    </row>
    <row r="43479" spans="17:17" x14ac:dyDescent="0.25">
      <c r="Q43479" s="30"/>
    </row>
    <row r="43480" spans="17:17" x14ac:dyDescent="0.25">
      <c r="Q43480" s="30"/>
    </row>
    <row r="43481" spans="17:17" x14ac:dyDescent="0.25">
      <c r="Q43481" s="30"/>
    </row>
    <row r="43482" spans="17:17" x14ac:dyDescent="0.25">
      <c r="Q43482" s="30"/>
    </row>
    <row r="43483" spans="17:17" x14ac:dyDescent="0.25">
      <c r="Q43483" s="30"/>
    </row>
    <row r="43484" spans="17:17" x14ac:dyDescent="0.25">
      <c r="Q43484" s="30"/>
    </row>
    <row r="43485" spans="17:17" x14ac:dyDescent="0.25">
      <c r="Q43485" s="30"/>
    </row>
    <row r="43486" spans="17:17" x14ac:dyDescent="0.25">
      <c r="Q43486" s="30"/>
    </row>
    <row r="43487" spans="17:17" x14ac:dyDescent="0.25">
      <c r="Q43487" s="30"/>
    </row>
    <row r="43488" spans="17:17" x14ac:dyDescent="0.25">
      <c r="Q43488" s="30"/>
    </row>
    <row r="43489" spans="17:17" x14ac:dyDescent="0.25">
      <c r="Q43489" s="30"/>
    </row>
    <row r="43490" spans="17:17" x14ac:dyDescent="0.25">
      <c r="Q43490" s="30"/>
    </row>
    <row r="43491" spans="17:17" x14ac:dyDescent="0.25">
      <c r="Q43491" s="30"/>
    </row>
    <row r="43492" spans="17:17" x14ac:dyDescent="0.25">
      <c r="Q43492" s="30"/>
    </row>
    <row r="43493" spans="17:17" x14ac:dyDescent="0.25">
      <c r="Q43493" s="30"/>
    </row>
    <row r="43494" spans="17:17" x14ac:dyDescent="0.25">
      <c r="Q43494" s="30"/>
    </row>
    <row r="43495" spans="17:17" x14ac:dyDescent="0.25">
      <c r="Q43495" s="30"/>
    </row>
    <row r="43496" spans="17:17" x14ac:dyDescent="0.25">
      <c r="Q43496" s="30"/>
    </row>
    <row r="43497" spans="17:17" x14ac:dyDescent="0.25">
      <c r="Q43497" s="30"/>
    </row>
    <row r="43498" spans="17:17" x14ac:dyDescent="0.25">
      <c r="Q43498" s="30"/>
    </row>
    <row r="43499" spans="17:17" x14ac:dyDescent="0.25">
      <c r="Q43499" s="30"/>
    </row>
    <row r="43500" spans="17:17" x14ac:dyDescent="0.25">
      <c r="Q43500" s="30"/>
    </row>
    <row r="43501" spans="17:17" x14ac:dyDescent="0.25">
      <c r="Q43501" s="30"/>
    </row>
    <row r="43502" spans="17:17" x14ac:dyDescent="0.25">
      <c r="Q43502" s="30"/>
    </row>
    <row r="43503" spans="17:17" x14ac:dyDescent="0.25">
      <c r="Q43503" s="30"/>
    </row>
    <row r="43504" spans="17:17" x14ac:dyDescent="0.25">
      <c r="Q43504" s="30"/>
    </row>
    <row r="43505" spans="17:17" x14ac:dyDescent="0.25">
      <c r="Q43505" s="30"/>
    </row>
    <row r="43506" spans="17:17" x14ac:dyDescent="0.25">
      <c r="Q43506" s="30"/>
    </row>
    <row r="43507" spans="17:17" x14ac:dyDescent="0.25">
      <c r="Q43507" s="30"/>
    </row>
    <row r="43508" spans="17:17" x14ac:dyDescent="0.25">
      <c r="Q43508" s="30"/>
    </row>
    <row r="43509" spans="17:17" x14ac:dyDescent="0.25">
      <c r="Q43509" s="30"/>
    </row>
    <row r="43510" spans="17:17" x14ac:dyDescent="0.25">
      <c r="Q43510" s="30"/>
    </row>
    <row r="43511" spans="17:17" x14ac:dyDescent="0.25">
      <c r="Q43511" s="30"/>
    </row>
    <row r="43512" spans="17:17" x14ac:dyDescent="0.25">
      <c r="Q43512" s="30"/>
    </row>
    <row r="43513" spans="17:17" x14ac:dyDescent="0.25">
      <c r="Q43513" s="30"/>
    </row>
    <row r="43514" spans="17:17" x14ac:dyDescent="0.25">
      <c r="Q43514" s="30"/>
    </row>
    <row r="43515" spans="17:17" x14ac:dyDescent="0.25">
      <c r="Q43515" s="30"/>
    </row>
    <row r="43516" spans="17:17" x14ac:dyDescent="0.25">
      <c r="Q43516" s="30"/>
    </row>
    <row r="43517" spans="17:17" x14ac:dyDescent="0.25">
      <c r="Q43517" s="30"/>
    </row>
    <row r="43518" spans="17:17" x14ac:dyDescent="0.25">
      <c r="Q43518" s="30"/>
    </row>
    <row r="43519" spans="17:17" x14ac:dyDescent="0.25">
      <c r="Q43519" s="30"/>
    </row>
    <row r="43520" spans="17:17" x14ac:dyDescent="0.25">
      <c r="Q43520" s="30"/>
    </row>
    <row r="43521" spans="17:17" x14ac:dyDescent="0.25">
      <c r="Q43521" s="30"/>
    </row>
    <row r="43522" spans="17:17" x14ac:dyDescent="0.25">
      <c r="Q43522" s="30"/>
    </row>
    <row r="43523" spans="17:17" x14ac:dyDescent="0.25">
      <c r="Q43523" s="30"/>
    </row>
    <row r="43524" spans="17:17" x14ac:dyDescent="0.25">
      <c r="Q43524" s="30"/>
    </row>
    <row r="43525" spans="17:17" x14ac:dyDescent="0.25">
      <c r="Q43525" s="30"/>
    </row>
    <row r="43526" spans="17:17" x14ac:dyDescent="0.25">
      <c r="Q43526" s="30"/>
    </row>
    <row r="43527" spans="17:17" x14ac:dyDescent="0.25">
      <c r="Q43527" s="30"/>
    </row>
    <row r="43528" spans="17:17" x14ac:dyDescent="0.25">
      <c r="Q43528" s="30"/>
    </row>
    <row r="43529" spans="17:17" x14ac:dyDescent="0.25">
      <c r="Q43529" s="30"/>
    </row>
    <row r="43530" spans="17:17" x14ac:dyDescent="0.25">
      <c r="Q43530" s="30"/>
    </row>
    <row r="43531" spans="17:17" x14ac:dyDescent="0.25">
      <c r="Q43531" s="30"/>
    </row>
    <row r="43532" spans="17:17" x14ac:dyDescent="0.25">
      <c r="Q43532" s="30"/>
    </row>
    <row r="43533" spans="17:17" x14ac:dyDescent="0.25">
      <c r="Q43533" s="30"/>
    </row>
    <row r="43534" spans="17:17" x14ac:dyDescent="0.25">
      <c r="Q43534" s="30"/>
    </row>
    <row r="43535" spans="17:17" x14ac:dyDescent="0.25">
      <c r="Q43535" s="30"/>
    </row>
    <row r="43536" spans="17:17" x14ac:dyDescent="0.25">
      <c r="Q43536" s="30"/>
    </row>
    <row r="43537" spans="17:17" x14ac:dyDescent="0.25">
      <c r="Q43537" s="30"/>
    </row>
    <row r="43538" spans="17:17" x14ac:dyDescent="0.25">
      <c r="Q43538" s="30"/>
    </row>
    <row r="43539" spans="17:17" x14ac:dyDescent="0.25">
      <c r="Q43539" s="30"/>
    </row>
    <row r="43540" spans="17:17" x14ac:dyDescent="0.25">
      <c r="Q43540" s="30"/>
    </row>
    <row r="43541" spans="17:17" x14ac:dyDescent="0.25">
      <c r="Q43541" s="30"/>
    </row>
    <row r="43542" spans="17:17" x14ac:dyDescent="0.25">
      <c r="Q43542" s="30"/>
    </row>
    <row r="43543" spans="17:17" x14ac:dyDescent="0.25">
      <c r="Q43543" s="30"/>
    </row>
    <row r="43544" spans="17:17" x14ac:dyDescent="0.25">
      <c r="Q43544" s="30"/>
    </row>
    <row r="43545" spans="17:17" x14ac:dyDescent="0.25">
      <c r="Q43545" s="30"/>
    </row>
    <row r="43546" spans="17:17" x14ac:dyDescent="0.25">
      <c r="Q43546" s="30"/>
    </row>
    <row r="43547" spans="17:17" x14ac:dyDescent="0.25">
      <c r="Q43547" s="30"/>
    </row>
    <row r="43548" spans="17:17" x14ac:dyDescent="0.25">
      <c r="Q43548" s="30"/>
    </row>
    <row r="43549" spans="17:17" x14ac:dyDescent="0.25">
      <c r="Q43549" s="30"/>
    </row>
    <row r="43550" spans="17:17" x14ac:dyDescent="0.25">
      <c r="Q43550" s="30"/>
    </row>
    <row r="43551" spans="17:17" x14ac:dyDescent="0.25">
      <c r="Q43551" s="30"/>
    </row>
    <row r="43552" spans="17:17" x14ac:dyDescent="0.25">
      <c r="Q43552" s="30"/>
    </row>
    <row r="43553" spans="17:17" x14ac:dyDescent="0.25">
      <c r="Q43553" s="30"/>
    </row>
    <row r="43554" spans="17:17" x14ac:dyDescent="0.25">
      <c r="Q43554" s="30"/>
    </row>
    <row r="43555" spans="17:17" x14ac:dyDescent="0.25">
      <c r="Q43555" s="30"/>
    </row>
    <row r="43556" spans="17:17" x14ac:dyDescent="0.25">
      <c r="Q43556" s="30"/>
    </row>
    <row r="43557" spans="17:17" x14ac:dyDescent="0.25">
      <c r="Q43557" s="30"/>
    </row>
    <row r="43558" spans="17:17" x14ac:dyDescent="0.25">
      <c r="Q43558" s="30"/>
    </row>
    <row r="43559" spans="17:17" x14ac:dyDescent="0.25">
      <c r="Q43559" s="30"/>
    </row>
    <row r="43560" spans="17:17" x14ac:dyDescent="0.25">
      <c r="Q43560" s="30"/>
    </row>
    <row r="43561" spans="17:17" x14ac:dyDescent="0.25">
      <c r="Q43561" s="30"/>
    </row>
    <row r="43562" spans="17:17" x14ac:dyDescent="0.25">
      <c r="Q43562" s="30"/>
    </row>
    <row r="43563" spans="17:17" x14ac:dyDescent="0.25">
      <c r="Q43563" s="30"/>
    </row>
    <row r="43564" spans="17:17" x14ac:dyDescent="0.25">
      <c r="Q43564" s="30"/>
    </row>
    <row r="43565" spans="17:17" x14ac:dyDescent="0.25">
      <c r="Q43565" s="30"/>
    </row>
    <row r="43566" spans="17:17" x14ac:dyDescent="0.25">
      <c r="Q43566" s="30"/>
    </row>
    <row r="43567" spans="17:17" x14ac:dyDescent="0.25">
      <c r="Q43567" s="30"/>
    </row>
    <row r="43568" spans="17:17" x14ac:dyDescent="0.25">
      <c r="Q43568" s="30"/>
    </row>
    <row r="43569" spans="17:17" x14ac:dyDescent="0.25">
      <c r="Q43569" s="30"/>
    </row>
    <row r="43570" spans="17:17" x14ac:dyDescent="0.25">
      <c r="Q43570" s="30"/>
    </row>
    <row r="43571" spans="17:17" x14ac:dyDescent="0.25">
      <c r="Q43571" s="30"/>
    </row>
    <row r="43572" spans="17:17" x14ac:dyDescent="0.25">
      <c r="Q43572" s="30"/>
    </row>
    <row r="43573" spans="17:17" x14ac:dyDescent="0.25">
      <c r="Q43573" s="30"/>
    </row>
    <row r="43574" spans="17:17" x14ac:dyDescent="0.25">
      <c r="Q43574" s="30"/>
    </row>
    <row r="43575" spans="17:17" x14ac:dyDescent="0.25">
      <c r="Q43575" s="30"/>
    </row>
    <row r="43576" spans="17:17" x14ac:dyDescent="0.25">
      <c r="Q43576" s="30"/>
    </row>
    <row r="43577" spans="17:17" x14ac:dyDescent="0.25">
      <c r="Q43577" s="30"/>
    </row>
    <row r="43578" spans="17:17" x14ac:dyDescent="0.25">
      <c r="Q43578" s="30"/>
    </row>
    <row r="43579" spans="17:17" x14ac:dyDescent="0.25">
      <c r="Q43579" s="30"/>
    </row>
    <row r="43580" spans="17:17" x14ac:dyDescent="0.25">
      <c r="Q43580" s="30"/>
    </row>
    <row r="43581" spans="17:17" x14ac:dyDescent="0.25">
      <c r="Q43581" s="30"/>
    </row>
    <row r="43582" spans="17:17" x14ac:dyDescent="0.25">
      <c r="Q43582" s="30"/>
    </row>
    <row r="43583" spans="17:17" x14ac:dyDescent="0.25">
      <c r="Q43583" s="30"/>
    </row>
    <row r="43584" spans="17:17" x14ac:dyDescent="0.25">
      <c r="Q43584" s="30"/>
    </row>
    <row r="43585" spans="17:17" x14ac:dyDescent="0.25">
      <c r="Q43585" s="30"/>
    </row>
    <row r="43586" spans="17:17" x14ac:dyDescent="0.25">
      <c r="Q43586" s="30"/>
    </row>
    <row r="43587" spans="17:17" x14ac:dyDescent="0.25">
      <c r="Q43587" s="30"/>
    </row>
    <row r="43588" spans="17:17" x14ac:dyDescent="0.25">
      <c r="Q43588" s="30"/>
    </row>
    <row r="43589" spans="17:17" x14ac:dyDescent="0.25">
      <c r="Q43589" s="30"/>
    </row>
    <row r="43590" spans="17:17" x14ac:dyDescent="0.25">
      <c r="Q43590" s="30"/>
    </row>
    <row r="43591" spans="17:17" x14ac:dyDescent="0.25">
      <c r="Q43591" s="30"/>
    </row>
    <row r="43592" spans="17:17" x14ac:dyDescent="0.25">
      <c r="Q43592" s="30"/>
    </row>
    <row r="43593" spans="17:17" x14ac:dyDescent="0.25">
      <c r="Q43593" s="30"/>
    </row>
    <row r="43594" spans="17:17" x14ac:dyDescent="0.25">
      <c r="Q43594" s="30"/>
    </row>
    <row r="43595" spans="17:17" x14ac:dyDescent="0.25">
      <c r="Q43595" s="30"/>
    </row>
    <row r="43596" spans="17:17" x14ac:dyDescent="0.25">
      <c r="Q43596" s="30"/>
    </row>
    <row r="43597" spans="17:17" x14ac:dyDescent="0.25">
      <c r="Q43597" s="30"/>
    </row>
    <row r="43598" spans="17:17" x14ac:dyDescent="0.25">
      <c r="Q43598" s="30"/>
    </row>
    <row r="43599" spans="17:17" x14ac:dyDescent="0.25">
      <c r="Q43599" s="30"/>
    </row>
    <row r="43600" spans="17:17" x14ac:dyDescent="0.25">
      <c r="Q43600" s="30"/>
    </row>
    <row r="43601" spans="17:17" x14ac:dyDescent="0.25">
      <c r="Q43601" s="30"/>
    </row>
    <row r="43602" spans="17:17" x14ac:dyDescent="0.25">
      <c r="Q43602" s="30"/>
    </row>
    <row r="43603" spans="17:17" x14ac:dyDescent="0.25">
      <c r="Q43603" s="30"/>
    </row>
    <row r="43604" spans="17:17" x14ac:dyDescent="0.25">
      <c r="Q43604" s="30"/>
    </row>
    <row r="43605" spans="17:17" x14ac:dyDescent="0.25">
      <c r="Q43605" s="30"/>
    </row>
    <row r="43606" spans="17:17" x14ac:dyDescent="0.25">
      <c r="Q43606" s="30"/>
    </row>
    <row r="43607" spans="17:17" x14ac:dyDescent="0.25">
      <c r="Q43607" s="30"/>
    </row>
    <row r="43608" spans="17:17" x14ac:dyDescent="0.25">
      <c r="Q43608" s="30"/>
    </row>
    <row r="43609" spans="17:17" x14ac:dyDescent="0.25">
      <c r="Q43609" s="30"/>
    </row>
    <row r="43610" spans="17:17" x14ac:dyDescent="0.25">
      <c r="Q43610" s="30"/>
    </row>
    <row r="43611" spans="17:17" x14ac:dyDescent="0.25">
      <c r="Q43611" s="30"/>
    </row>
    <row r="43612" spans="17:17" x14ac:dyDescent="0.25">
      <c r="Q43612" s="30"/>
    </row>
    <row r="43613" spans="17:17" x14ac:dyDescent="0.25">
      <c r="Q43613" s="30"/>
    </row>
    <row r="43614" spans="17:17" x14ac:dyDescent="0.25">
      <c r="Q43614" s="30"/>
    </row>
    <row r="43615" spans="17:17" x14ac:dyDescent="0.25">
      <c r="Q43615" s="30"/>
    </row>
    <row r="43616" spans="17:17" x14ac:dyDescent="0.25">
      <c r="Q43616" s="30"/>
    </row>
    <row r="43617" spans="17:17" x14ac:dyDescent="0.25">
      <c r="Q43617" s="30"/>
    </row>
    <row r="43618" spans="17:17" x14ac:dyDescent="0.25">
      <c r="Q43618" s="30"/>
    </row>
    <row r="43619" spans="17:17" x14ac:dyDescent="0.25">
      <c r="Q43619" s="30"/>
    </row>
    <row r="43620" spans="17:17" x14ac:dyDescent="0.25">
      <c r="Q43620" s="30"/>
    </row>
    <row r="43621" spans="17:17" x14ac:dyDescent="0.25">
      <c r="Q43621" s="30"/>
    </row>
    <row r="43622" spans="17:17" x14ac:dyDescent="0.25">
      <c r="Q43622" s="30"/>
    </row>
    <row r="43623" spans="17:17" x14ac:dyDescent="0.25">
      <c r="Q43623" s="30"/>
    </row>
    <row r="43624" spans="17:17" x14ac:dyDescent="0.25">
      <c r="Q43624" s="30"/>
    </row>
    <row r="43625" spans="17:17" x14ac:dyDescent="0.25">
      <c r="Q43625" s="30"/>
    </row>
    <row r="43626" spans="17:17" x14ac:dyDescent="0.25">
      <c r="Q43626" s="30"/>
    </row>
    <row r="43627" spans="17:17" x14ac:dyDescent="0.25">
      <c r="Q43627" s="30"/>
    </row>
    <row r="43628" spans="17:17" x14ac:dyDescent="0.25">
      <c r="Q43628" s="30"/>
    </row>
    <row r="43629" spans="17:17" x14ac:dyDescent="0.25">
      <c r="Q43629" s="30"/>
    </row>
    <row r="43630" spans="17:17" x14ac:dyDescent="0.25">
      <c r="Q43630" s="30"/>
    </row>
    <row r="43631" spans="17:17" x14ac:dyDescent="0.25">
      <c r="Q43631" s="30"/>
    </row>
    <row r="43632" spans="17:17" x14ac:dyDescent="0.25">
      <c r="Q43632" s="30"/>
    </row>
    <row r="43633" spans="17:17" x14ac:dyDescent="0.25">
      <c r="Q43633" s="30"/>
    </row>
    <row r="43634" spans="17:17" x14ac:dyDescent="0.25">
      <c r="Q43634" s="30"/>
    </row>
    <row r="43635" spans="17:17" x14ac:dyDescent="0.25">
      <c r="Q43635" s="30"/>
    </row>
    <row r="43636" spans="17:17" x14ac:dyDescent="0.25">
      <c r="Q43636" s="30"/>
    </row>
    <row r="43637" spans="17:17" x14ac:dyDescent="0.25">
      <c r="Q43637" s="30"/>
    </row>
    <row r="43638" spans="17:17" x14ac:dyDescent="0.25">
      <c r="Q43638" s="30"/>
    </row>
    <row r="43639" spans="17:17" x14ac:dyDescent="0.25">
      <c r="Q43639" s="30"/>
    </row>
    <row r="43640" spans="17:17" x14ac:dyDescent="0.25">
      <c r="Q43640" s="30"/>
    </row>
    <row r="43641" spans="17:17" x14ac:dyDescent="0.25">
      <c r="Q43641" s="30"/>
    </row>
    <row r="43642" spans="17:17" x14ac:dyDescent="0.25">
      <c r="Q43642" s="30"/>
    </row>
    <row r="43643" spans="17:17" x14ac:dyDescent="0.25">
      <c r="Q43643" s="30"/>
    </row>
    <row r="43644" spans="17:17" x14ac:dyDescent="0.25">
      <c r="Q43644" s="30"/>
    </row>
    <row r="43645" spans="17:17" x14ac:dyDescent="0.25">
      <c r="Q43645" s="30"/>
    </row>
    <row r="43646" spans="17:17" x14ac:dyDescent="0.25">
      <c r="Q43646" s="30"/>
    </row>
    <row r="43647" spans="17:17" x14ac:dyDescent="0.25">
      <c r="Q43647" s="30"/>
    </row>
    <row r="43648" spans="17:17" x14ac:dyDescent="0.25">
      <c r="Q43648" s="30"/>
    </row>
    <row r="43649" spans="17:17" x14ac:dyDescent="0.25">
      <c r="Q43649" s="30"/>
    </row>
    <row r="43650" spans="17:17" x14ac:dyDescent="0.25">
      <c r="Q43650" s="30"/>
    </row>
    <row r="43651" spans="17:17" x14ac:dyDescent="0.25">
      <c r="Q43651" s="30"/>
    </row>
    <row r="43652" spans="17:17" x14ac:dyDescent="0.25">
      <c r="Q43652" s="30"/>
    </row>
    <row r="43653" spans="17:17" x14ac:dyDescent="0.25">
      <c r="Q43653" s="30"/>
    </row>
    <row r="43654" spans="17:17" x14ac:dyDescent="0.25">
      <c r="Q43654" s="30"/>
    </row>
    <row r="43655" spans="17:17" x14ac:dyDescent="0.25">
      <c r="Q43655" s="30"/>
    </row>
    <row r="43656" spans="17:17" x14ac:dyDescent="0.25">
      <c r="Q43656" s="30"/>
    </row>
    <row r="43657" spans="17:17" x14ac:dyDescent="0.25">
      <c r="Q43657" s="30"/>
    </row>
    <row r="43658" spans="17:17" x14ac:dyDescent="0.25">
      <c r="Q43658" s="30"/>
    </row>
    <row r="43659" spans="17:17" x14ac:dyDescent="0.25">
      <c r="Q43659" s="30"/>
    </row>
    <row r="43660" spans="17:17" x14ac:dyDescent="0.25">
      <c r="Q43660" s="30"/>
    </row>
    <row r="43661" spans="17:17" x14ac:dyDescent="0.25">
      <c r="Q43661" s="30"/>
    </row>
    <row r="43662" spans="17:17" x14ac:dyDescent="0.25">
      <c r="Q43662" s="30"/>
    </row>
    <row r="43663" spans="17:17" x14ac:dyDescent="0.25">
      <c r="Q43663" s="30"/>
    </row>
    <row r="43664" spans="17:17" x14ac:dyDescent="0.25">
      <c r="Q43664" s="30"/>
    </row>
    <row r="43665" spans="17:17" x14ac:dyDescent="0.25">
      <c r="Q43665" s="30"/>
    </row>
    <row r="43666" spans="17:17" x14ac:dyDescent="0.25">
      <c r="Q43666" s="30"/>
    </row>
    <row r="43667" spans="17:17" x14ac:dyDescent="0.25">
      <c r="Q43667" s="30"/>
    </row>
    <row r="43668" spans="17:17" x14ac:dyDescent="0.25">
      <c r="Q43668" s="30"/>
    </row>
    <row r="43669" spans="17:17" x14ac:dyDescent="0.25">
      <c r="Q43669" s="30"/>
    </row>
    <row r="43670" spans="17:17" x14ac:dyDescent="0.25">
      <c r="Q43670" s="30"/>
    </row>
    <row r="43671" spans="17:17" x14ac:dyDescent="0.25">
      <c r="Q43671" s="30"/>
    </row>
    <row r="43672" spans="17:17" x14ac:dyDescent="0.25">
      <c r="Q43672" s="30"/>
    </row>
    <row r="43673" spans="17:17" x14ac:dyDescent="0.25">
      <c r="Q43673" s="30"/>
    </row>
    <row r="43674" spans="17:17" x14ac:dyDescent="0.25">
      <c r="Q43674" s="30"/>
    </row>
    <row r="43675" spans="17:17" x14ac:dyDescent="0.25">
      <c r="Q43675" s="30"/>
    </row>
    <row r="43676" spans="17:17" x14ac:dyDescent="0.25">
      <c r="Q43676" s="30"/>
    </row>
    <row r="43677" spans="17:17" x14ac:dyDescent="0.25">
      <c r="Q43677" s="30"/>
    </row>
    <row r="43678" spans="17:17" x14ac:dyDescent="0.25">
      <c r="Q43678" s="30"/>
    </row>
    <row r="43679" spans="17:17" x14ac:dyDescent="0.25">
      <c r="Q43679" s="30"/>
    </row>
    <row r="43680" spans="17:17" x14ac:dyDescent="0.25">
      <c r="Q43680" s="30"/>
    </row>
    <row r="43681" spans="17:17" x14ac:dyDescent="0.25">
      <c r="Q43681" s="30"/>
    </row>
    <row r="43682" spans="17:17" x14ac:dyDescent="0.25">
      <c r="Q43682" s="30"/>
    </row>
    <row r="43683" spans="17:17" x14ac:dyDescent="0.25">
      <c r="Q43683" s="30"/>
    </row>
    <row r="43684" spans="17:17" x14ac:dyDescent="0.25">
      <c r="Q43684" s="30"/>
    </row>
    <row r="43685" spans="17:17" x14ac:dyDescent="0.25">
      <c r="Q43685" s="30"/>
    </row>
    <row r="43686" spans="17:17" x14ac:dyDescent="0.25">
      <c r="Q43686" s="30"/>
    </row>
    <row r="43687" spans="17:17" x14ac:dyDescent="0.25">
      <c r="Q43687" s="30"/>
    </row>
    <row r="43688" spans="17:17" x14ac:dyDescent="0.25">
      <c r="Q43688" s="30"/>
    </row>
    <row r="43689" spans="17:17" x14ac:dyDescent="0.25">
      <c r="Q43689" s="30"/>
    </row>
    <row r="43690" spans="17:17" x14ac:dyDescent="0.25">
      <c r="Q43690" s="30"/>
    </row>
    <row r="43691" spans="17:17" x14ac:dyDescent="0.25">
      <c r="Q43691" s="30"/>
    </row>
    <row r="43692" spans="17:17" x14ac:dyDescent="0.25">
      <c r="Q43692" s="30"/>
    </row>
    <row r="43693" spans="17:17" x14ac:dyDescent="0.25">
      <c r="Q43693" s="30"/>
    </row>
    <row r="43694" spans="17:17" x14ac:dyDescent="0.25">
      <c r="Q43694" s="30"/>
    </row>
    <row r="43695" spans="17:17" x14ac:dyDescent="0.25">
      <c r="Q43695" s="30"/>
    </row>
    <row r="43696" spans="17:17" x14ac:dyDescent="0.25">
      <c r="Q43696" s="30"/>
    </row>
    <row r="43697" spans="17:17" x14ac:dyDescent="0.25">
      <c r="Q43697" s="30"/>
    </row>
    <row r="43698" spans="17:17" x14ac:dyDescent="0.25">
      <c r="Q43698" s="30"/>
    </row>
    <row r="43699" spans="17:17" x14ac:dyDescent="0.25">
      <c r="Q43699" s="30"/>
    </row>
    <row r="43700" spans="17:17" x14ac:dyDescent="0.25">
      <c r="Q43700" s="30"/>
    </row>
    <row r="43701" spans="17:17" x14ac:dyDescent="0.25">
      <c r="Q43701" s="30"/>
    </row>
    <row r="43702" spans="17:17" x14ac:dyDescent="0.25">
      <c r="Q43702" s="30"/>
    </row>
    <row r="43703" spans="17:17" x14ac:dyDescent="0.25">
      <c r="Q43703" s="30"/>
    </row>
    <row r="43704" spans="17:17" x14ac:dyDescent="0.25">
      <c r="Q43704" s="30"/>
    </row>
    <row r="43705" spans="17:17" x14ac:dyDescent="0.25">
      <c r="Q43705" s="30"/>
    </row>
    <row r="43706" spans="17:17" x14ac:dyDescent="0.25">
      <c r="Q43706" s="30"/>
    </row>
    <row r="43707" spans="17:17" x14ac:dyDescent="0.25">
      <c r="Q43707" s="30"/>
    </row>
    <row r="43708" spans="17:17" x14ac:dyDescent="0.25">
      <c r="Q43708" s="30"/>
    </row>
    <row r="43709" spans="17:17" x14ac:dyDescent="0.25">
      <c r="Q43709" s="30"/>
    </row>
    <row r="43710" spans="17:17" x14ac:dyDescent="0.25">
      <c r="Q43710" s="30"/>
    </row>
    <row r="43711" spans="17:17" x14ac:dyDescent="0.25">
      <c r="Q43711" s="30"/>
    </row>
    <row r="43712" spans="17:17" x14ac:dyDescent="0.25">
      <c r="Q43712" s="30"/>
    </row>
    <row r="43713" spans="17:17" x14ac:dyDescent="0.25">
      <c r="Q43713" s="30"/>
    </row>
    <row r="43714" spans="17:17" x14ac:dyDescent="0.25">
      <c r="Q43714" s="30"/>
    </row>
    <row r="43715" spans="17:17" x14ac:dyDescent="0.25">
      <c r="Q43715" s="30"/>
    </row>
    <row r="43716" spans="17:17" x14ac:dyDescent="0.25">
      <c r="Q43716" s="30"/>
    </row>
    <row r="43717" spans="17:17" x14ac:dyDescent="0.25">
      <c r="Q43717" s="30"/>
    </row>
    <row r="43718" spans="17:17" x14ac:dyDescent="0.25">
      <c r="Q43718" s="30"/>
    </row>
    <row r="43719" spans="17:17" x14ac:dyDescent="0.25">
      <c r="Q43719" s="30"/>
    </row>
    <row r="43720" spans="17:17" x14ac:dyDescent="0.25">
      <c r="Q43720" s="30"/>
    </row>
    <row r="43721" spans="17:17" x14ac:dyDescent="0.25">
      <c r="Q43721" s="30"/>
    </row>
    <row r="43722" spans="17:17" x14ac:dyDescent="0.25">
      <c r="Q43722" s="30"/>
    </row>
    <row r="43723" spans="17:17" x14ac:dyDescent="0.25">
      <c r="Q43723" s="30"/>
    </row>
    <row r="43724" spans="17:17" x14ac:dyDescent="0.25">
      <c r="Q43724" s="30"/>
    </row>
    <row r="43725" spans="17:17" x14ac:dyDescent="0.25">
      <c r="Q43725" s="30"/>
    </row>
    <row r="43726" spans="17:17" x14ac:dyDescent="0.25">
      <c r="Q43726" s="30"/>
    </row>
    <row r="43727" spans="17:17" x14ac:dyDescent="0.25">
      <c r="Q43727" s="30"/>
    </row>
    <row r="43728" spans="17:17" x14ac:dyDescent="0.25">
      <c r="Q43728" s="30"/>
    </row>
    <row r="43729" spans="17:17" x14ac:dyDescent="0.25">
      <c r="Q43729" s="30"/>
    </row>
    <row r="43730" spans="17:17" x14ac:dyDescent="0.25">
      <c r="Q43730" s="30"/>
    </row>
    <row r="43731" spans="17:17" x14ac:dyDescent="0.25">
      <c r="Q43731" s="30"/>
    </row>
    <row r="43732" spans="17:17" x14ac:dyDescent="0.25">
      <c r="Q43732" s="30"/>
    </row>
    <row r="43733" spans="17:17" x14ac:dyDescent="0.25">
      <c r="Q43733" s="30"/>
    </row>
    <row r="43734" spans="17:17" x14ac:dyDescent="0.25">
      <c r="Q43734" s="30"/>
    </row>
    <row r="43735" spans="17:17" x14ac:dyDescent="0.25">
      <c r="Q43735" s="30"/>
    </row>
    <row r="43736" spans="17:17" x14ac:dyDescent="0.25">
      <c r="Q43736" s="30"/>
    </row>
    <row r="43737" spans="17:17" x14ac:dyDescent="0.25">
      <c r="Q43737" s="30"/>
    </row>
    <row r="43738" spans="17:17" x14ac:dyDescent="0.25">
      <c r="Q43738" s="30"/>
    </row>
    <row r="43739" spans="17:17" x14ac:dyDescent="0.25">
      <c r="Q43739" s="30"/>
    </row>
    <row r="43740" spans="17:17" x14ac:dyDescent="0.25">
      <c r="Q43740" s="30"/>
    </row>
    <row r="43741" spans="17:17" x14ac:dyDescent="0.25">
      <c r="Q43741" s="30"/>
    </row>
    <row r="43742" spans="17:17" x14ac:dyDescent="0.25">
      <c r="Q43742" s="30"/>
    </row>
    <row r="43743" spans="17:17" x14ac:dyDescent="0.25">
      <c r="Q43743" s="30"/>
    </row>
    <row r="43744" spans="17:17" x14ac:dyDescent="0.25">
      <c r="Q43744" s="30"/>
    </row>
    <row r="43745" spans="17:17" x14ac:dyDescent="0.25">
      <c r="Q43745" s="30"/>
    </row>
    <row r="43746" spans="17:17" x14ac:dyDescent="0.25">
      <c r="Q43746" s="30"/>
    </row>
    <row r="43747" spans="17:17" x14ac:dyDescent="0.25">
      <c r="Q43747" s="30"/>
    </row>
    <row r="43748" spans="17:17" x14ac:dyDescent="0.25">
      <c r="Q43748" s="30"/>
    </row>
    <row r="43749" spans="17:17" x14ac:dyDescent="0.25">
      <c r="Q43749" s="30"/>
    </row>
    <row r="43750" spans="17:17" x14ac:dyDescent="0.25">
      <c r="Q43750" s="30"/>
    </row>
    <row r="43751" spans="17:17" x14ac:dyDescent="0.25">
      <c r="Q43751" s="30"/>
    </row>
    <row r="43752" spans="17:17" x14ac:dyDescent="0.25">
      <c r="Q43752" s="30"/>
    </row>
    <row r="43753" spans="17:17" x14ac:dyDescent="0.25">
      <c r="Q43753" s="30"/>
    </row>
    <row r="43754" spans="17:17" x14ac:dyDescent="0.25">
      <c r="Q43754" s="30"/>
    </row>
    <row r="43755" spans="17:17" x14ac:dyDescent="0.25">
      <c r="Q43755" s="30"/>
    </row>
    <row r="43756" spans="17:17" x14ac:dyDescent="0.25">
      <c r="Q43756" s="30"/>
    </row>
    <row r="43757" spans="17:17" x14ac:dyDescent="0.25">
      <c r="Q43757" s="30"/>
    </row>
    <row r="43758" spans="17:17" x14ac:dyDescent="0.25">
      <c r="Q43758" s="30"/>
    </row>
    <row r="43759" spans="17:17" x14ac:dyDescent="0.25">
      <c r="Q43759" s="30"/>
    </row>
    <row r="43760" spans="17:17" x14ac:dyDescent="0.25">
      <c r="Q43760" s="30"/>
    </row>
    <row r="43761" spans="17:17" x14ac:dyDescent="0.25">
      <c r="Q43761" s="30"/>
    </row>
    <row r="43762" spans="17:17" x14ac:dyDescent="0.25">
      <c r="Q43762" s="30"/>
    </row>
    <row r="43763" spans="17:17" x14ac:dyDescent="0.25">
      <c r="Q43763" s="30"/>
    </row>
    <row r="43764" spans="17:17" x14ac:dyDescent="0.25">
      <c r="Q43764" s="30"/>
    </row>
    <row r="43765" spans="17:17" x14ac:dyDescent="0.25">
      <c r="Q43765" s="30"/>
    </row>
    <row r="43766" spans="17:17" x14ac:dyDescent="0.25">
      <c r="Q43766" s="30"/>
    </row>
    <row r="43767" spans="17:17" x14ac:dyDescent="0.25">
      <c r="Q43767" s="30"/>
    </row>
    <row r="43768" spans="17:17" x14ac:dyDescent="0.25">
      <c r="Q43768" s="30"/>
    </row>
    <row r="43769" spans="17:17" x14ac:dyDescent="0.25">
      <c r="Q43769" s="30"/>
    </row>
    <row r="43770" spans="17:17" x14ac:dyDescent="0.25">
      <c r="Q43770" s="30"/>
    </row>
    <row r="43771" spans="17:17" x14ac:dyDescent="0.25">
      <c r="Q43771" s="30"/>
    </row>
    <row r="43772" spans="17:17" x14ac:dyDescent="0.25">
      <c r="Q43772" s="30"/>
    </row>
    <row r="43773" spans="17:17" x14ac:dyDescent="0.25">
      <c r="Q43773" s="30"/>
    </row>
    <row r="43774" spans="17:17" x14ac:dyDescent="0.25">
      <c r="Q43774" s="30"/>
    </row>
    <row r="43775" spans="17:17" x14ac:dyDescent="0.25">
      <c r="Q43775" s="30"/>
    </row>
    <row r="43776" spans="17:17" x14ac:dyDescent="0.25">
      <c r="Q43776" s="30"/>
    </row>
    <row r="43777" spans="17:17" x14ac:dyDescent="0.25">
      <c r="Q43777" s="30"/>
    </row>
    <row r="43778" spans="17:17" x14ac:dyDescent="0.25">
      <c r="Q43778" s="30"/>
    </row>
    <row r="43779" spans="17:17" x14ac:dyDescent="0.25">
      <c r="Q43779" s="30"/>
    </row>
    <row r="43780" spans="17:17" x14ac:dyDescent="0.25">
      <c r="Q43780" s="30"/>
    </row>
    <row r="43781" spans="17:17" x14ac:dyDescent="0.25">
      <c r="Q43781" s="30"/>
    </row>
    <row r="43782" spans="17:17" x14ac:dyDescent="0.25">
      <c r="Q43782" s="30"/>
    </row>
    <row r="43783" spans="17:17" x14ac:dyDescent="0.25">
      <c r="Q43783" s="30"/>
    </row>
    <row r="43784" spans="17:17" x14ac:dyDescent="0.25">
      <c r="Q43784" s="30"/>
    </row>
    <row r="43785" spans="17:17" x14ac:dyDescent="0.25">
      <c r="Q43785" s="30"/>
    </row>
    <row r="43786" spans="17:17" x14ac:dyDescent="0.25">
      <c r="Q43786" s="30"/>
    </row>
    <row r="43787" spans="17:17" x14ac:dyDescent="0.25">
      <c r="Q43787" s="30"/>
    </row>
    <row r="43788" spans="17:17" x14ac:dyDescent="0.25">
      <c r="Q43788" s="30"/>
    </row>
    <row r="43789" spans="17:17" x14ac:dyDescent="0.25">
      <c r="Q43789" s="30"/>
    </row>
    <row r="43790" spans="17:17" x14ac:dyDescent="0.25">
      <c r="Q43790" s="30"/>
    </row>
    <row r="43791" spans="17:17" x14ac:dyDescent="0.25">
      <c r="Q43791" s="30"/>
    </row>
    <row r="43792" spans="17:17" x14ac:dyDescent="0.25">
      <c r="Q43792" s="30"/>
    </row>
    <row r="43793" spans="17:17" x14ac:dyDescent="0.25">
      <c r="Q43793" s="30"/>
    </row>
    <row r="43794" spans="17:17" x14ac:dyDescent="0.25">
      <c r="Q43794" s="30"/>
    </row>
    <row r="43795" spans="17:17" x14ac:dyDescent="0.25">
      <c r="Q43795" s="30"/>
    </row>
    <row r="43796" spans="17:17" x14ac:dyDescent="0.25">
      <c r="Q43796" s="30"/>
    </row>
    <row r="43797" spans="17:17" x14ac:dyDescent="0.25">
      <c r="Q43797" s="30"/>
    </row>
    <row r="43798" spans="17:17" x14ac:dyDescent="0.25">
      <c r="Q43798" s="30"/>
    </row>
    <row r="43799" spans="17:17" x14ac:dyDescent="0.25">
      <c r="Q43799" s="30"/>
    </row>
    <row r="43800" spans="17:17" x14ac:dyDescent="0.25">
      <c r="Q43800" s="30"/>
    </row>
    <row r="43801" spans="17:17" x14ac:dyDescent="0.25">
      <c r="Q43801" s="30"/>
    </row>
    <row r="43802" spans="17:17" x14ac:dyDescent="0.25">
      <c r="Q43802" s="30"/>
    </row>
    <row r="43803" spans="17:17" x14ac:dyDescent="0.25">
      <c r="Q43803" s="30"/>
    </row>
    <row r="43804" spans="17:17" x14ac:dyDescent="0.25">
      <c r="Q43804" s="30"/>
    </row>
    <row r="43805" spans="17:17" x14ac:dyDescent="0.25">
      <c r="Q43805" s="30"/>
    </row>
    <row r="43806" spans="17:17" x14ac:dyDescent="0.25">
      <c r="Q43806" s="30"/>
    </row>
    <row r="43807" spans="17:17" x14ac:dyDescent="0.25">
      <c r="Q43807" s="30"/>
    </row>
    <row r="43808" spans="17:17" x14ac:dyDescent="0.25">
      <c r="Q43808" s="30"/>
    </row>
    <row r="43809" spans="17:17" x14ac:dyDescent="0.25">
      <c r="Q43809" s="30"/>
    </row>
    <row r="43810" spans="17:17" x14ac:dyDescent="0.25">
      <c r="Q43810" s="30"/>
    </row>
    <row r="43811" spans="17:17" x14ac:dyDescent="0.25">
      <c r="Q43811" s="30"/>
    </row>
    <row r="43812" spans="17:17" x14ac:dyDescent="0.25">
      <c r="Q43812" s="30"/>
    </row>
    <row r="43813" spans="17:17" x14ac:dyDescent="0.25">
      <c r="Q43813" s="30"/>
    </row>
    <row r="43814" spans="17:17" x14ac:dyDescent="0.25">
      <c r="Q43814" s="30"/>
    </row>
    <row r="43815" spans="17:17" x14ac:dyDescent="0.25">
      <c r="Q43815" s="30"/>
    </row>
    <row r="43816" spans="17:17" x14ac:dyDescent="0.25">
      <c r="Q43816" s="30"/>
    </row>
    <row r="43817" spans="17:17" x14ac:dyDescent="0.25">
      <c r="Q43817" s="30"/>
    </row>
    <row r="43818" spans="17:17" x14ac:dyDescent="0.25">
      <c r="Q43818" s="30"/>
    </row>
    <row r="43819" spans="17:17" x14ac:dyDescent="0.25">
      <c r="Q43819" s="30"/>
    </row>
    <row r="43820" spans="17:17" x14ac:dyDescent="0.25">
      <c r="Q43820" s="30"/>
    </row>
    <row r="43821" spans="17:17" x14ac:dyDescent="0.25">
      <c r="Q43821" s="30"/>
    </row>
    <row r="43822" spans="17:17" x14ac:dyDescent="0.25">
      <c r="Q43822" s="30"/>
    </row>
    <row r="43823" spans="17:17" x14ac:dyDescent="0.25">
      <c r="Q43823" s="30"/>
    </row>
    <row r="43824" spans="17:17" x14ac:dyDescent="0.25">
      <c r="Q43824" s="30"/>
    </row>
    <row r="43825" spans="17:17" x14ac:dyDescent="0.25">
      <c r="Q43825" s="30"/>
    </row>
    <row r="43826" spans="17:17" x14ac:dyDescent="0.25">
      <c r="Q43826" s="30"/>
    </row>
    <row r="43827" spans="17:17" x14ac:dyDescent="0.25">
      <c r="Q43827" s="30"/>
    </row>
    <row r="43828" spans="17:17" x14ac:dyDescent="0.25">
      <c r="Q43828" s="30"/>
    </row>
    <row r="43829" spans="17:17" x14ac:dyDescent="0.25">
      <c r="Q43829" s="30"/>
    </row>
    <row r="43830" spans="17:17" x14ac:dyDescent="0.25">
      <c r="Q43830" s="30"/>
    </row>
    <row r="43831" spans="17:17" x14ac:dyDescent="0.25">
      <c r="Q43831" s="30"/>
    </row>
    <row r="43832" spans="17:17" x14ac:dyDescent="0.25">
      <c r="Q43832" s="30"/>
    </row>
    <row r="43833" spans="17:17" x14ac:dyDescent="0.25">
      <c r="Q43833" s="30"/>
    </row>
    <row r="43834" spans="17:17" x14ac:dyDescent="0.25">
      <c r="Q43834" s="30"/>
    </row>
    <row r="43835" spans="17:17" x14ac:dyDescent="0.25">
      <c r="Q43835" s="30"/>
    </row>
    <row r="43836" spans="17:17" x14ac:dyDescent="0.25">
      <c r="Q43836" s="30"/>
    </row>
    <row r="43837" spans="17:17" x14ac:dyDescent="0.25">
      <c r="Q43837" s="30"/>
    </row>
    <row r="43838" spans="17:17" x14ac:dyDescent="0.25">
      <c r="Q43838" s="30"/>
    </row>
    <row r="43839" spans="17:17" x14ac:dyDescent="0.25">
      <c r="Q43839" s="30"/>
    </row>
    <row r="43840" spans="17:17" x14ac:dyDescent="0.25">
      <c r="Q43840" s="30"/>
    </row>
    <row r="43841" spans="17:17" x14ac:dyDescent="0.25">
      <c r="Q43841" s="30"/>
    </row>
    <row r="43842" spans="17:17" x14ac:dyDescent="0.25">
      <c r="Q43842" s="30"/>
    </row>
    <row r="43843" spans="17:17" x14ac:dyDescent="0.25">
      <c r="Q43843" s="30"/>
    </row>
    <row r="43844" spans="17:17" x14ac:dyDescent="0.25">
      <c r="Q43844" s="30"/>
    </row>
    <row r="43845" spans="17:17" x14ac:dyDescent="0.25">
      <c r="Q43845" s="30"/>
    </row>
    <row r="43846" spans="17:17" x14ac:dyDescent="0.25">
      <c r="Q43846" s="30"/>
    </row>
    <row r="43847" spans="17:17" x14ac:dyDescent="0.25">
      <c r="Q43847" s="30"/>
    </row>
    <row r="43848" spans="17:17" x14ac:dyDescent="0.25">
      <c r="Q43848" s="30"/>
    </row>
    <row r="43849" spans="17:17" x14ac:dyDescent="0.25">
      <c r="Q43849" s="30"/>
    </row>
    <row r="43850" spans="17:17" x14ac:dyDescent="0.25">
      <c r="Q43850" s="30"/>
    </row>
    <row r="43851" spans="17:17" x14ac:dyDescent="0.25">
      <c r="Q43851" s="30"/>
    </row>
    <row r="43852" spans="17:17" x14ac:dyDescent="0.25">
      <c r="Q43852" s="30"/>
    </row>
    <row r="43853" spans="17:17" x14ac:dyDescent="0.25">
      <c r="Q43853" s="30"/>
    </row>
    <row r="43854" spans="17:17" x14ac:dyDescent="0.25">
      <c r="Q43854" s="30"/>
    </row>
    <row r="43855" spans="17:17" x14ac:dyDescent="0.25">
      <c r="Q43855" s="30"/>
    </row>
    <row r="43856" spans="17:17" x14ac:dyDescent="0.25">
      <c r="Q43856" s="30"/>
    </row>
    <row r="43857" spans="17:17" x14ac:dyDescent="0.25">
      <c r="Q43857" s="30"/>
    </row>
    <row r="43858" spans="17:17" x14ac:dyDescent="0.25">
      <c r="Q43858" s="30"/>
    </row>
    <row r="43859" spans="17:17" x14ac:dyDescent="0.25">
      <c r="Q43859" s="30"/>
    </row>
    <row r="43860" spans="17:17" x14ac:dyDescent="0.25">
      <c r="Q43860" s="30"/>
    </row>
    <row r="43861" spans="17:17" x14ac:dyDescent="0.25">
      <c r="Q43861" s="30"/>
    </row>
    <row r="43862" spans="17:17" x14ac:dyDescent="0.25">
      <c r="Q43862" s="30"/>
    </row>
    <row r="43863" spans="17:17" x14ac:dyDescent="0.25">
      <c r="Q43863" s="30"/>
    </row>
    <row r="43864" spans="17:17" x14ac:dyDescent="0.25">
      <c r="Q43864" s="30"/>
    </row>
    <row r="43865" spans="17:17" x14ac:dyDescent="0.25">
      <c r="Q43865" s="30"/>
    </row>
    <row r="43866" spans="17:17" x14ac:dyDescent="0.25">
      <c r="Q43866" s="30"/>
    </row>
    <row r="43867" spans="17:17" x14ac:dyDescent="0.25">
      <c r="Q43867" s="30"/>
    </row>
    <row r="43868" spans="17:17" x14ac:dyDescent="0.25">
      <c r="Q43868" s="30"/>
    </row>
    <row r="43869" spans="17:17" x14ac:dyDescent="0.25">
      <c r="Q43869" s="30"/>
    </row>
    <row r="43870" spans="17:17" x14ac:dyDescent="0.25">
      <c r="Q43870" s="30"/>
    </row>
    <row r="43871" spans="17:17" x14ac:dyDescent="0.25">
      <c r="Q43871" s="30"/>
    </row>
    <row r="43872" spans="17:17" x14ac:dyDescent="0.25">
      <c r="Q43872" s="30"/>
    </row>
    <row r="43873" spans="17:17" x14ac:dyDescent="0.25">
      <c r="Q43873" s="30"/>
    </row>
    <row r="43874" spans="17:17" x14ac:dyDescent="0.25">
      <c r="Q43874" s="30"/>
    </row>
    <row r="43875" spans="17:17" x14ac:dyDescent="0.25">
      <c r="Q43875" s="30"/>
    </row>
    <row r="43876" spans="17:17" x14ac:dyDescent="0.25">
      <c r="Q43876" s="30"/>
    </row>
    <row r="43877" spans="17:17" x14ac:dyDescent="0.25">
      <c r="Q43877" s="30"/>
    </row>
    <row r="43878" spans="17:17" x14ac:dyDescent="0.25">
      <c r="Q43878" s="30"/>
    </row>
    <row r="43879" spans="17:17" x14ac:dyDescent="0.25">
      <c r="Q43879" s="30"/>
    </row>
    <row r="43880" spans="17:17" x14ac:dyDescent="0.25">
      <c r="Q43880" s="30"/>
    </row>
    <row r="43881" spans="17:17" x14ac:dyDescent="0.25">
      <c r="Q43881" s="30"/>
    </row>
    <row r="43882" spans="17:17" x14ac:dyDescent="0.25">
      <c r="Q43882" s="30"/>
    </row>
    <row r="43883" spans="17:17" x14ac:dyDescent="0.25">
      <c r="Q43883" s="30"/>
    </row>
    <row r="43884" spans="17:17" x14ac:dyDescent="0.25">
      <c r="Q43884" s="30"/>
    </row>
    <row r="43885" spans="17:17" x14ac:dyDescent="0.25">
      <c r="Q43885" s="30"/>
    </row>
    <row r="43886" spans="17:17" x14ac:dyDescent="0.25">
      <c r="Q43886" s="30"/>
    </row>
    <row r="43887" spans="17:17" x14ac:dyDescent="0.25">
      <c r="Q43887" s="30"/>
    </row>
    <row r="43888" spans="17:17" x14ac:dyDescent="0.25">
      <c r="Q43888" s="30"/>
    </row>
    <row r="43889" spans="17:17" x14ac:dyDescent="0.25">
      <c r="Q43889" s="30"/>
    </row>
    <row r="43890" spans="17:17" x14ac:dyDescent="0.25">
      <c r="Q43890" s="30"/>
    </row>
    <row r="43891" spans="17:17" x14ac:dyDescent="0.25">
      <c r="Q43891" s="30"/>
    </row>
    <row r="43892" spans="17:17" x14ac:dyDescent="0.25">
      <c r="Q43892" s="30"/>
    </row>
    <row r="43893" spans="17:17" x14ac:dyDescent="0.25">
      <c r="Q43893" s="30"/>
    </row>
    <row r="43894" spans="17:17" x14ac:dyDescent="0.25">
      <c r="Q43894" s="30"/>
    </row>
    <row r="43895" spans="17:17" x14ac:dyDescent="0.25">
      <c r="Q43895" s="30"/>
    </row>
    <row r="43896" spans="17:17" x14ac:dyDescent="0.25">
      <c r="Q43896" s="30"/>
    </row>
    <row r="43897" spans="17:17" x14ac:dyDescent="0.25">
      <c r="Q43897" s="30"/>
    </row>
    <row r="43898" spans="17:17" x14ac:dyDescent="0.25">
      <c r="Q43898" s="30"/>
    </row>
    <row r="43899" spans="17:17" x14ac:dyDescent="0.25">
      <c r="Q43899" s="30"/>
    </row>
    <row r="43900" spans="17:17" x14ac:dyDescent="0.25">
      <c r="Q43900" s="30"/>
    </row>
    <row r="43901" spans="17:17" x14ac:dyDescent="0.25">
      <c r="Q43901" s="30"/>
    </row>
    <row r="43902" spans="17:17" x14ac:dyDescent="0.25">
      <c r="Q43902" s="30"/>
    </row>
    <row r="43903" spans="17:17" x14ac:dyDescent="0.25">
      <c r="Q43903" s="30"/>
    </row>
    <row r="43904" spans="17:17" x14ac:dyDescent="0.25">
      <c r="Q43904" s="30"/>
    </row>
    <row r="43905" spans="17:17" x14ac:dyDescent="0.25">
      <c r="Q43905" s="30"/>
    </row>
    <row r="43906" spans="17:17" x14ac:dyDescent="0.25">
      <c r="Q43906" s="30"/>
    </row>
    <row r="43907" spans="17:17" x14ac:dyDescent="0.25">
      <c r="Q43907" s="30"/>
    </row>
    <row r="43908" spans="17:17" x14ac:dyDescent="0.25">
      <c r="Q43908" s="30"/>
    </row>
    <row r="43909" spans="17:17" x14ac:dyDescent="0.25">
      <c r="Q43909" s="30"/>
    </row>
    <row r="43910" spans="17:17" x14ac:dyDescent="0.25">
      <c r="Q43910" s="30"/>
    </row>
    <row r="43911" spans="17:17" x14ac:dyDescent="0.25">
      <c r="Q43911" s="30"/>
    </row>
    <row r="43912" spans="17:17" x14ac:dyDescent="0.25">
      <c r="Q43912" s="30"/>
    </row>
    <row r="43913" spans="17:17" x14ac:dyDescent="0.25">
      <c r="Q43913" s="30"/>
    </row>
    <row r="43914" spans="17:17" x14ac:dyDescent="0.25">
      <c r="Q43914" s="30"/>
    </row>
    <row r="43915" spans="17:17" x14ac:dyDescent="0.25">
      <c r="Q43915" s="30"/>
    </row>
    <row r="43916" spans="17:17" x14ac:dyDescent="0.25">
      <c r="Q43916" s="30"/>
    </row>
    <row r="43917" spans="17:17" x14ac:dyDescent="0.25">
      <c r="Q43917" s="30"/>
    </row>
    <row r="43918" spans="17:17" x14ac:dyDescent="0.25">
      <c r="Q43918" s="30"/>
    </row>
    <row r="43919" spans="17:17" x14ac:dyDescent="0.25">
      <c r="Q43919" s="30"/>
    </row>
    <row r="43920" spans="17:17" x14ac:dyDescent="0.25">
      <c r="Q43920" s="30"/>
    </row>
    <row r="43921" spans="17:17" x14ac:dyDescent="0.25">
      <c r="Q43921" s="30"/>
    </row>
    <row r="43922" spans="17:17" x14ac:dyDescent="0.25">
      <c r="Q43922" s="30"/>
    </row>
    <row r="43923" spans="17:17" x14ac:dyDescent="0.25">
      <c r="Q43923" s="30"/>
    </row>
    <row r="43924" spans="17:17" x14ac:dyDescent="0.25">
      <c r="Q43924" s="30"/>
    </row>
    <row r="43925" spans="17:17" x14ac:dyDescent="0.25">
      <c r="Q43925" s="30"/>
    </row>
    <row r="43926" spans="17:17" x14ac:dyDescent="0.25">
      <c r="Q43926" s="30"/>
    </row>
    <row r="43927" spans="17:17" x14ac:dyDescent="0.25">
      <c r="Q43927" s="30"/>
    </row>
    <row r="43928" spans="17:17" x14ac:dyDescent="0.25">
      <c r="Q43928" s="30"/>
    </row>
    <row r="43929" spans="17:17" x14ac:dyDescent="0.25">
      <c r="Q43929" s="30"/>
    </row>
    <row r="43930" spans="17:17" x14ac:dyDescent="0.25">
      <c r="Q43930" s="30"/>
    </row>
    <row r="43931" spans="17:17" x14ac:dyDescent="0.25">
      <c r="Q43931" s="30"/>
    </row>
    <row r="43932" spans="17:17" x14ac:dyDescent="0.25">
      <c r="Q43932" s="30"/>
    </row>
    <row r="43933" spans="17:17" x14ac:dyDescent="0.25">
      <c r="Q43933" s="30"/>
    </row>
    <row r="43934" spans="17:17" x14ac:dyDescent="0.25">
      <c r="Q43934" s="30"/>
    </row>
    <row r="43935" spans="17:17" x14ac:dyDescent="0.25">
      <c r="Q43935" s="30"/>
    </row>
    <row r="43936" spans="17:17" x14ac:dyDescent="0.25">
      <c r="Q43936" s="30"/>
    </row>
    <row r="43937" spans="17:17" x14ac:dyDescent="0.25">
      <c r="Q43937" s="30"/>
    </row>
    <row r="43938" spans="17:17" x14ac:dyDescent="0.25">
      <c r="Q43938" s="30"/>
    </row>
    <row r="43939" spans="17:17" x14ac:dyDescent="0.25">
      <c r="Q43939" s="30"/>
    </row>
    <row r="43940" spans="17:17" x14ac:dyDescent="0.25">
      <c r="Q43940" s="30"/>
    </row>
    <row r="43941" spans="17:17" x14ac:dyDescent="0.25">
      <c r="Q43941" s="30"/>
    </row>
    <row r="43942" spans="17:17" x14ac:dyDescent="0.25">
      <c r="Q43942" s="30"/>
    </row>
    <row r="43943" spans="17:17" x14ac:dyDescent="0.25">
      <c r="Q43943" s="30"/>
    </row>
    <row r="43944" spans="17:17" x14ac:dyDescent="0.25">
      <c r="Q43944" s="30"/>
    </row>
    <row r="43945" spans="17:17" x14ac:dyDescent="0.25">
      <c r="Q43945" s="30"/>
    </row>
    <row r="43946" spans="17:17" x14ac:dyDescent="0.25">
      <c r="Q43946" s="30"/>
    </row>
    <row r="43947" spans="17:17" x14ac:dyDescent="0.25">
      <c r="Q43947" s="30"/>
    </row>
    <row r="43948" spans="17:17" x14ac:dyDescent="0.25">
      <c r="Q43948" s="30"/>
    </row>
    <row r="43949" spans="17:17" x14ac:dyDescent="0.25">
      <c r="Q43949" s="30"/>
    </row>
    <row r="43950" spans="17:17" x14ac:dyDescent="0.25">
      <c r="Q43950" s="30"/>
    </row>
    <row r="43951" spans="17:17" x14ac:dyDescent="0.25">
      <c r="Q43951" s="30"/>
    </row>
    <row r="43952" spans="17:17" x14ac:dyDescent="0.25">
      <c r="Q43952" s="30"/>
    </row>
    <row r="43953" spans="17:17" x14ac:dyDescent="0.25">
      <c r="Q43953" s="30"/>
    </row>
    <row r="43954" spans="17:17" x14ac:dyDescent="0.25">
      <c r="Q43954" s="30"/>
    </row>
    <row r="43955" spans="17:17" x14ac:dyDescent="0.25">
      <c r="Q43955" s="30"/>
    </row>
    <row r="43956" spans="17:17" x14ac:dyDescent="0.25">
      <c r="Q43956" s="30"/>
    </row>
    <row r="43957" spans="17:17" x14ac:dyDescent="0.25">
      <c r="Q43957" s="30"/>
    </row>
    <row r="43958" spans="17:17" x14ac:dyDescent="0.25">
      <c r="Q43958" s="30"/>
    </row>
    <row r="43959" spans="17:17" x14ac:dyDescent="0.25">
      <c r="Q43959" s="30"/>
    </row>
    <row r="43960" spans="17:17" x14ac:dyDescent="0.25">
      <c r="Q43960" s="30"/>
    </row>
    <row r="43961" spans="17:17" x14ac:dyDescent="0.25">
      <c r="Q43961" s="30"/>
    </row>
    <row r="43962" spans="17:17" x14ac:dyDescent="0.25">
      <c r="Q43962" s="30"/>
    </row>
    <row r="43963" spans="17:17" x14ac:dyDescent="0.25">
      <c r="Q43963" s="30"/>
    </row>
    <row r="43964" spans="17:17" x14ac:dyDescent="0.25">
      <c r="Q43964" s="30"/>
    </row>
    <row r="43965" spans="17:17" x14ac:dyDescent="0.25">
      <c r="Q43965" s="30"/>
    </row>
    <row r="43966" spans="17:17" x14ac:dyDescent="0.25">
      <c r="Q43966" s="30"/>
    </row>
    <row r="43967" spans="17:17" x14ac:dyDescent="0.25">
      <c r="Q43967" s="30"/>
    </row>
    <row r="43968" spans="17:17" x14ac:dyDescent="0.25">
      <c r="Q43968" s="30"/>
    </row>
    <row r="43969" spans="17:17" x14ac:dyDescent="0.25">
      <c r="Q43969" s="30"/>
    </row>
    <row r="43970" spans="17:17" x14ac:dyDescent="0.25">
      <c r="Q43970" s="30"/>
    </row>
    <row r="43971" spans="17:17" x14ac:dyDescent="0.25">
      <c r="Q43971" s="30"/>
    </row>
    <row r="43972" spans="17:17" x14ac:dyDescent="0.25">
      <c r="Q43972" s="30"/>
    </row>
    <row r="43973" spans="17:17" x14ac:dyDescent="0.25">
      <c r="Q43973" s="30"/>
    </row>
    <row r="43974" spans="17:17" x14ac:dyDescent="0.25">
      <c r="Q43974" s="30"/>
    </row>
    <row r="43975" spans="17:17" x14ac:dyDescent="0.25">
      <c r="Q43975" s="30"/>
    </row>
    <row r="43976" spans="17:17" x14ac:dyDescent="0.25">
      <c r="Q43976" s="30"/>
    </row>
    <row r="43977" spans="17:17" x14ac:dyDescent="0.25">
      <c r="Q43977" s="30"/>
    </row>
    <row r="43978" spans="17:17" x14ac:dyDescent="0.25">
      <c r="Q43978" s="30"/>
    </row>
    <row r="43979" spans="17:17" x14ac:dyDescent="0.25">
      <c r="Q43979" s="30"/>
    </row>
    <row r="43980" spans="17:17" x14ac:dyDescent="0.25">
      <c r="Q43980" s="30"/>
    </row>
    <row r="43981" spans="17:17" x14ac:dyDescent="0.25">
      <c r="Q43981" s="30"/>
    </row>
    <row r="43982" spans="17:17" x14ac:dyDescent="0.25">
      <c r="Q43982" s="30"/>
    </row>
    <row r="43983" spans="17:17" x14ac:dyDescent="0.25">
      <c r="Q43983" s="30"/>
    </row>
    <row r="43984" spans="17:17" x14ac:dyDescent="0.25">
      <c r="Q43984" s="30"/>
    </row>
    <row r="43985" spans="17:17" x14ac:dyDescent="0.25">
      <c r="Q43985" s="30"/>
    </row>
    <row r="43986" spans="17:17" x14ac:dyDescent="0.25">
      <c r="Q43986" s="30"/>
    </row>
    <row r="43987" spans="17:17" x14ac:dyDescent="0.25">
      <c r="Q43987" s="30"/>
    </row>
    <row r="43988" spans="17:17" x14ac:dyDescent="0.25">
      <c r="Q43988" s="30"/>
    </row>
    <row r="43989" spans="17:17" x14ac:dyDescent="0.25">
      <c r="Q43989" s="30"/>
    </row>
    <row r="43990" spans="17:17" x14ac:dyDescent="0.25">
      <c r="Q43990" s="30"/>
    </row>
    <row r="43991" spans="17:17" x14ac:dyDescent="0.25">
      <c r="Q43991" s="30"/>
    </row>
    <row r="43992" spans="17:17" x14ac:dyDescent="0.25">
      <c r="Q43992" s="30"/>
    </row>
    <row r="43993" spans="17:17" x14ac:dyDescent="0.25">
      <c r="Q43993" s="30"/>
    </row>
    <row r="43994" spans="17:17" x14ac:dyDescent="0.25">
      <c r="Q43994" s="30"/>
    </row>
    <row r="43995" spans="17:17" x14ac:dyDescent="0.25">
      <c r="Q43995" s="30"/>
    </row>
    <row r="43996" spans="17:17" x14ac:dyDescent="0.25">
      <c r="Q43996" s="30"/>
    </row>
    <row r="43997" spans="17:17" x14ac:dyDescent="0.25">
      <c r="Q43997" s="30"/>
    </row>
    <row r="43998" spans="17:17" x14ac:dyDescent="0.25">
      <c r="Q43998" s="30"/>
    </row>
    <row r="43999" spans="17:17" x14ac:dyDescent="0.25">
      <c r="Q43999" s="30"/>
    </row>
    <row r="44000" spans="17:17" x14ac:dyDescent="0.25">
      <c r="Q44000" s="30"/>
    </row>
    <row r="44001" spans="17:17" x14ac:dyDescent="0.25">
      <c r="Q44001" s="30"/>
    </row>
    <row r="44002" spans="17:17" x14ac:dyDescent="0.25">
      <c r="Q44002" s="30"/>
    </row>
    <row r="44003" spans="17:17" x14ac:dyDescent="0.25">
      <c r="Q44003" s="30"/>
    </row>
    <row r="44004" spans="17:17" x14ac:dyDescent="0.25">
      <c r="Q44004" s="30"/>
    </row>
    <row r="44005" spans="17:17" x14ac:dyDescent="0.25">
      <c r="Q44005" s="30"/>
    </row>
    <row r="44006" spans="17:17" x14ac:dyDescent="0.25">
      <c r="Q44006" s="30"/>
    </row>
    <row r="44007" spans="17:17" x14ac:dyDescent="0.25">
      <c r="Q44007" s="30"/>
    </row>
    <row r="44008" spans="17:17" x14ac:dyDescent="0.25">
      <c r="Q44008" s="30"/>
    </row>
    <row r="44009" spans="17:17" x14ac:dyDescent="0.25">
      <c r="Q44009" s="30"/>
    </row>
    <row r="44010" spans="17:17" x14ac:dyDescent="0.25">
      <c r="Q44010" s="30"/>
    </row>
    <row r="44011" spans="17:17" x14ac:dyDescent="0.25">
      <c r="Q44011" s="30"/>
    </row>
    <row r="44012" spans="17:17" x14ac:dyDescent="0.25">
      <c r="Q44012" s="30"/>
    </row>
    <row r="44013" spans="17:17" x14ac:dyDescent="0.25">
      <c r="Q44013" s="30"/>
    </row>
    <row r="44014" spans="17:17" x14ac:dyDescent="0.25">
      <c r="Q44014" s="30"/>
    </row>
    <row r="44015" spans="17:17" x14ac:dyDescent="0.25">
      <c r="Q44015" s="30"/>
    </row>
    <row r="44016" spans="17:17" x14ac:dyDescent="0.25">
      <c r="Q44016" s="30"/>
    </row>
    <row r="44017" spans="17:17" x14ac:dyDescent="0.25">
      <c r="Q44017" s="30"/>
    </row>
    <row r="44018" spans="17:17" x14ac:dyDescent="0.25">
      <c r="Q44018" s="30"/>
    </row>
    <row r="44019" spans="17:17" x14ac:dyDescent="0.25">
      <c r="Q44019" s="30"/>
    </row>
    <row r="44020" spans="17:17" x14ac:dyDescent="0.25">
      <c r="Q44020" s="30"/>
    </row>
    <row r="44021" spans="17:17" x14ac:dyDescent="0.25">
      <c r="Q44021" s="30"/>
    </row>
    <row r="44022" spans="17:17" x14ac:dyDescent="0.25">
      <c r="Q44022" s="30"/>
    </row>
    <row r="44023" spans="17:17" x14ac:dyDescent="0.25">
      <c r="Q44023" s="30"/>
    </row>
    <row r="44024" spans="17:17" x14ac:dyDescent="0.25">
      <c r="Q44024" s="30"/>
    </row>
    <row r="44025" spans="17:17" x14ac:dyDescent="0.25">
      <c r="Q44025" s="30"/>
    </row>
    <row r="44026" spans="17:17" x14ac:dyDescent="0.25">
      <c r="Q44026" s="30"/>
    </row>
    <row r="44027" spans="17:17" x14ac:dyDescent="0.25">
      <c r="Q44027" s="30"/>
    </row>
    <row r="44028" spans="17:17" x14ac:dyDescent="0.25">
      <c r="Q44028" s="30"/>
    </row>
    <row r="44029" spans="17:17" x14ac:dyDescent="0.25">
      <c r="Q44029" s="30"/>
    </row>
    <row r="44030" spans="17:17" x14ac:dyDescent="0.25">
      <c r="Q44030" s="30"/>
    </row>
    <row r="44031" spans="17:17" x14ac:dyDescent="0.25">
      <c r="Q44031" s="30"/>
    </row>
    <row r="44032" spans="17:17" x14ac:dyDescent="0.25">
      <c r="Q44032" s="30"/>
    </row>
    <row r="44033" spans="17:17" x14ac:dyDescent="0.25">
      <c r="Q44033" s="30"/>
    </row>
    <row r="44034" spans="17:17" x14ac:dyDescent="0.25">
      <c r="Q44034" s="30"/>
    </row>
    <row r="44035" spans="17:17" x14ac:dyDescent="0.25">
      <c r="Q44035" s="30"/>
    </row>
    <row r="44036" spans="17:17" x14ac:dyDescent="0.25">
      <c r="Q44036" s="30"/>
    </row>
    <row r="44037" spans="17:17" x14ac:dyDescent="0.25">
      <c r="Q44037" s="30"/>
    </row>
    <row r="44038" spans="17:17" x14ac:dyDescent="0.25">
      <c r="Q44038" s="30"/>
    </row>
    <row r="44039" spans="17:17" x14ac:dyDescent="0.25">
      <c r="Q44039" s="30"/>
    </row>
    <row r="44040" spans="17:17" x14ac:dyDescent="0.25">
      <c r="Q44040" s="30"/>
    </row>
    <row r="44041" spans="17:17" x14ac:dyDescent="0.25">
      <c r="Q44041" s="30"/>
    </row>
    <row r="44042" spans="17:17" x14ac:dyDescent="0.25">
      <c r="Q44042" s="30"/>
    </row>
    <row r="44043" spans="17:17" x14ac:dyDescent="0.25">
      <c r="Q44043" s="30"/>
    </row>
    <row r="44044" spans="17:17" x14ac:dyDescent="0.25">
      <c r="Q44044" s="30"/>
    </row>
    <row r="44045" spans="17:17" x14ac:dyDescent="0.25">
      <c r="Q44045" s="30"/>
    </row>
    <row r="44046" spans="17:17" x14ac:dyDescent="0.25">
      <c r="Q44046" s="30"/>
    </row>
    <row r="44047" spans="17:17" x14ac:dyDescent="0.25">
      <c r="Q44047" s="30"/>
    </row>
    <row r="44048" spans="17:17" x14ac:dyDescent="0.25">
      <c r="Q44048" s="30"/>
    </row>
    <row r="44049" spans="17:17" x14ac:dyDescent="0.25">
      <c r="Q44049" s="30"/>
    </row>
    <row r="44050" spans="17:17" x14ac:dyDescent="0.25">
      <c r="Q44050" s="30"/>
    </row>
    <row r="44051" spans="17:17" x14ac:dyDescent="0.25">
      <c r="Q44051" s="30"/>
    </row>
    <row r="44052" spans="17:17" x14ac:dyDescent="0.25">
      <c r="Q44052" s="30"/>
    </row>
    <row r="44053" spans="17:17" x14ac:dyDescent="0.25">
      <c r="Q44053" s="30"/>
    </row>
    <row r="44054" spans="17:17" x14ac:dyDescent="0.25">
      <c r="Q44054" s="30"/>
    </row>
    <row r="44055" spans="17:17" x14ac:dyDescent="0.25">
      <c r="Q44055" s="30"/>
    </row>
    <row r="44056" spans="17:17" x14ac:dyDescent="0.25">
      <c r="Q44056" s="30"/>
    </row>
    <row r="44057" spans="17:17" x14ac:dyDescent="0.25">
      <c r="Q44057" s="30"/>
    </row>
    <row r="44058" spans="17:17" x14ac:dyDescent="0.25">
      <c r="Q44058" s="30"/>
    </row>
    <row r="44059" spans="17:17" x14ac:dyDescent="0.25">
      <c r="Q44059" s="30"/>
    </row>
    <row r="44060" spans="17:17" x14ac:dyDescent="0.25">
      <c r="Q44060" s="30"/>
    </row>
    <row r="44061" spans="17:17" x14ac:dyDescent="0.25">
      <c r="Q44061" s="30"/>
    </row>
    <row r="44062" spans="17:17" x14ac:dyDescent="0.25">
      <c r="Q44062" s="30"/>
    </row>
    <row r="44063" spans="17:17" x14ac:dyDescent="0.25">
      <c r="Q44063" s="30"/>
    </row>
    <row r="44064" spans="17:17" x14ac:dyDescent="0.25">
      <c r="Q44064" s="30"/>
    </row>
    <row r="44065" spans="17:17" x14ac:dyDescent="0.25">
      <c r="Q44065" s="30"/>
    </row>
    <row r="44066" spans="17:17" x14ac:dyDescent="0.25">
      <c r="Q44066" s="30"/>
    </row>
    <row r="44067" spans="17:17" x14ac:dyDescent="0.25">
      <c r="Q44067" s="30"/>
    </row>
    <row r="44068" spans="17:17" x14ac:dyDescent="0.25">
      <c r="Q44068" s="30"/>
    </row>
    <row r="44069" spans="17:17" x14ac:dyDescent="0.25">
      <c r="Q44069" s="30"/>
    </row>
    <row r="44070" spans="17:17" x14ac:dyDescent="0.25">
      <c r="Q44070" s="30"/>
    </row>
    <row r="44071" spans="17:17" x14ac:dyDescent="0.25">
      <c r="Q44071" s="30"/>
    </row>
    <row r="44072" spans="17:17" x14ac:dyDescent="0.25">
      <c r="Q44072" s="30"/>
    </row>
    <row r="44073" spans="17:17" x14ac:dyDescent="0.25">
      <c r="Q44073" s="30"/>
    </row>
    <row r="44074" spans="17:17" x14ac:dyDescent="0.25">
      <c r="Q44074" s="30"/>
    </row>
    <row r="44075" spans="17:17" x14ac:dyDescent="0.25">
      <c r="Q44075" s="30"/>
    </row>
    <row r="44076" spans="17:17" x14ac:dyDescent="0.25">
      <c r="Q44076" s="30"/>
    </row>
    <row r="44077" spans="17:17" x14ac:dyDescent="0.25">
      <c r="Q44077" s="30"/>
    </row>
    <row r="44078" spans="17:17" x14ac:dyDescent="0.25">
      <c r="Q44078" s="30"/>
    </row>
    <row r="44079" spans="17:17" x14ac:dyDescent="0.25">
      <c r="Q44079" s="30"/>
    </row>
    <row r="44080" spans="17:17" x14ac:dyDescent="0.25">
      <c r="Q44080" s="30"/>
    </row>
    <row r="44081" spans="17:17" x14ac:dyDescent="0.25">
      <c r="Q44081" s="30"/>
    </row>
    <row r="44082" spans="17:17" x14ac:dyDescent="0.25">
      <c r="Q44082" s="30"/>
    </row>
    <row r="44083" spans="17:17" x14ac:dyDescent="0.25">
      <c r="Q44083" s="30"/>
    </row>
    <row r="44084" spans="17:17" x14ac:dyDescent="0.25">
      <c r="Q44084" s="30"/>
    </row>
    <row r="44085" spans="17:17" x14ac:dyDescent="0.25">
      <c r="Q44085" s="30"/>
    </row>
    <row r="44086" spans="17:17" x14ac:dyDescent="0.25">
      <c r="Q44086" s="30"/>
    </row>
    <row r="44087" spans="17:17" x14ac:dyDescent="0.25">
      <c r="Q44087" s="30"/>
    </row>
    <row r="44088" spans="17:17" x14ac:dyDescent="0.25">
      <c r="Q44088" s="30"/>
    </row>
    <row r="44089" spans="17:17" x14ac:dyDescent="0.25">
      <c r="Q44089" s="30"/>
    </row>
    <row r="44090" spans="17:17" x14ac:dyDescent="0.25">
      <c r="Q44090" s="30"/>
    </row>
    <row r="44091" spans="17:17" x14ac:dyDescent="0.25">
      <c r="Q44091" s="30"/>
    </row>
    <row r="44092" spans="17:17" x14ac:dyDescent="0.25">
      <c r="Q44092" s="30"/>
    </row>
    <row r="44093" spans="17:17" x14ac:dyDescent="0.25">
      <c r="Q44093" s="30"/>
    </row>
    <row r="44094" spans="17:17" x14ac:dyDescent="0.25">
      <c r="Q44094" s="30"/>
    </row>
    <row r="44095" spans="17:17" x14ac:dyDescent="0.25">
      <c r="Q44095" s="30"/>
    </row>
    <row r="44096" spans="17:17" x14ac:dyDescent="0.25">
      <c r="Q44096" s="30"/>
    </row>
    <row r="44097" spans="17:17" x14ac:dyDescent="0.25">
      <c r="Q44097" s="30"/>
    </row>
    <row r="44098" spans="17:17" x14ac:dyDescent="0.25">
      <c r="Q44098" s="30"/>
    </row>
    <row r="44099" spans="17:17" x14ac:dyDescent="0.25">
      <c r="Q44099" s="30"/>
    </row>
    <row r="44100" spans="17:17" x14ac:dyDescent="0.25">
      <c r="Q44100" s="30"/>
    </row>
    <row r="44101" spans="17:17" x14ac:dyDescent="0.25">
      <c r="Q44101" s="30"/>
    </row>
    <row r="44102" spans="17:17" x14ac:dyDescent="0.25">
      <c r="Q44102" s="30"/>
    </row>
    <row r="44103" spans="17:17" x14ac:dyDescent="0.25">
      <c r="Q44103" s="30"/>
    </row>
    <row r="44104" spans="17:17" x14ac:dyDescent="0.25">
      <c r="Q44104" s="30"/>
    </row>
    <row r="44105" spans="17:17" x14ac:dyDescent="0.25">
      <c r="Q44105" s="30"/>
    </row>
    <row r="44106" spans="17:17" x14ac:dyDescent="0.25">
      <c r="Q44106" s="30"/>
    </row>
    <row r="44107" spans="17:17" x14ac:dyDescent="0.25">
      <c r="Q44107" s="30"/>
    </row>
    <row r="44108" spans="17:17" x14ac:dyDescent="0.25">
      <c r="Q44108" s="30"/>
    </row>
    <row r="44109" spans="17:17" x14ac:dyDescent="0.25">
      <c r="Q44109" s="30"/>
    </row>
    <row r="44110" spans="17:17" x14ac:dyDescent="0.25">
      <c r="Q44110" s="30"/>
    </row>
    <row r="44111" spans="17:17" x14ac:dyDescent="0.25">
      <c r="Q44111" s="30"/>
    </row>
    <row r="44112" spans="17:17" x14ac:dyDescent="0.25">
      <c r="Q44112" s="30"/>
    </row>
    <row r="44113" spans="17:17" x14ac:dyDescent="0.25">
      <c r="Q44113" s="30"/>
    </row>
    <row r="44114" spans="17:17" x14ac:dyDescent="0.25">
      <c r="Q44114" s="30"/>
    </row>
    <row r="44115" spans="17:17" x14ac:dyDescent="0.25">
      <c r="Q44115" s="30"/>
    </row>
    <row r="44116" spans="17:17" x14ac:dyDescent="0.25">
      <c r="Q44116" s="30"/>
    </row>
    <row r="44117" spans="17:17" x14ac:dyDescent="0.25">
      <c r="Q44117" s="30"/>
    </row>
    <row r="44118" spans="17:17" x14ac:dyDescent="0.25">
      <c r="Q44118" s="30"/>
    </row>
    <row r="44119" spans="17:17" x14ac:dyDescent="0.25">
      <c r="Q44119" s="30"/>
    </row>
    <row r="44120" spans="17:17" x14ac:dyDescent="0.25">
      <c r="Q44120" s="30"/>
    </row>
    <row r="44121" spans="17:17" x14ac:dyDescent="0.25">
      <c r="Q44121" s="30"/>
    </row>
    <row r="44122" spans="17:17" x14ac:dyDescent="0.25">
      <c r="Q44122" s="30"/>
    </row>
    <row r="44123" spans="17:17" x14ac:dyDescent="0.25">
      <c r="Q44123" s="30"/>
    </row>
    <row r="44124" spans="17:17" x14ac:dyDescent="0.25">
      <c r="Q44124" s="30"/>
    </row>
    <row r="44125" spans="17:17" x14ac:dyDescent="0.25">
      <c r="Q44125" s="30"/>
    </row>
    <row r="44126" spans="17:17" x14ac:dyDescent="0.25">
      <c r="Q44126" s="30"/>
    </row>
    <row r="44127" spans="17:17" x14ac:dyDescent="0.25">
      <c r="Q44127" s="30"/>
    </row>
    <row r="44128" spans="17:17" x14ac:dyDescent="0.25">
      <c r="Q44128" s="30"/>
    </row>
    <row r="44129" spans="17:17" x14ac:dyDescent="0.25">
      <c r="Q44129" s="30"/>
    </row>
    <row r="44130" spans="17:17" x14ac:dyDescent="0.25">
      <c r="Q44130" s="30"/>
    </row>
    <row r="44131" spans="17:17" x14ac:dyDescent="0.25">
      <c r="Q44131" s="30"/>
    </row>
    <row r="44132" spans="17:17" x14ac:dyDescent="0.25">
      <c r="Q44132" s="30"/>
    </row>
    <row r="44133" spans="17:17" x14ac:dyDescent="0.25">
      <c r="Q44133" s="30"/>
    </row>
    <row r="44134" spans="17:17" x14ac:dyDescent="0.25">
      <c r="Q44134" s="30"/>
    </row>
    <row r="44135" spans="17:17" x14ac:dyDescent="0.25">
      <c r="Q44135" s="30"/>
    </row>
    <row r="44136" spans="17:17" x14ac:dyDescent="0.25">
      <c r="Q44136" s="30"/>
    </row>
    <row r="44137" spans="17:17" x14ac:dyDescent="0.25">
      <c r="Q44137" s="30"/>
    </row>
    <row r="44138" spans="17:17" x14ac:dyDescent="0.25">
      <c r="Q44138" s="30"/>
    </row>
    <row r="44139" spans="17:17" x14ac:dyDescent="0.25">
      <c r="Q44139" s="30"/>
    </row>
    <row r="44140" spans="17:17" x14ac:dyDescent="0.25">
      <c r="Q44140" s="30"/>
    </row>
    <row r="44141" spans="17:17" x14ac:dyDescent="0.25">
      <c r="Q44141" s="30"/>
    </row>
    <row r="44142" spans="17:17" x14ac:dyDescent="0.25">
      <c r="Q44142" s="30"/>
    </row>
    <row r="44143" spans="17:17" x14ac:dyDescent="0.25">
      <c r="Q44143" s="30"/>
    </row>
    <row r="44144" spans="17:17" x14ac:dyDescent="0.25">
      <c r="Q44144" s="30"/>
    </row>
    <row r="44145" spans="17:17" x14ac:dyDescent="0.25">
      <c r="Q44145" s="30"/>
    </row>
    <row r="44146" spans="17:17" x14ac:dyDescent="0.25">
      <c r="Q44146" s="30"/>
    </row>
    <row r="44147" spans="17:17" x14ac:dyDescent="0.25">
      <c r="Q44147" s="30"/>
    </row>
    <row r="44148" spans="17:17" x14ac:dyDescent="0.25">
      <c r="Q44148" s="30"/>
    </row>
    <row r="44149" spans="17:17" x14ac:dyDescent="0.25">
      <c r="Q44149" s="30"/>
    </row>
    <row r="44150" spans="17:17" x14ac:dyDescent="0.25">
      <c r="Q44150" s="30"/>
    </row>
    <row r="44151" spans="17:17" x14ac:dyDescent="0.25">
      <c r="Q44151" s="30"/>
    </row>
    <row r="44152" spans="17:17" x14ac:dyDescent="0.25">
      <c r="Q44152" s="30"/>
    </row>
    <row r="44153" spans="17:17" x14ac:dyDescent="0.25">
      <c r="Q44153" s="30"/>
    </row>
    <row r="44154" spans="17:17" x14ac:dyDescent="0.25">
      <c r="Q44154" s="30"/>
    </row>
    <row r="44155" spans="17:17" x14ac:dyDescent="0.25">
      <c r="Q44155" s="30"/>
    </row>
    <row r="44156" spans="17:17" x14ac:dyDescent="0.25">
      <c r="Q44156" s="30"/>
    </row>
    <row r="44157" spans="17:17" x14ac:dyDescent="0.25">
      <c r="Q44157" s="30"/>
    </row>
    <row r="44158" spans="17:17" x14ac:dyDescent="0.25">
      <c r="Q44158" s="30"/>
    </row>
    <row r="44159" spans="17:17" x14ac:dyDescent="0.25">
      <c r="Q44159" s="30"/>
    </row>
    <row r="44160" spans="17:17" x14ac:dyDescent="0.25">
      <c r="Q44160" s="30"/>
    </row>
    <row r="44161" spans="17:17" x14ac:dyDescent="0.25">
      <c r="Q44161" s="30"/>
    </row>
    <row r="44162" spans="17:17" x14ac:dyDescent="0.25">
      <c r="Q44162" s="30"/>
    </row>
    <row r="44163" spans="17:17" x14ac:dyDescent="0.25">
      <c r="Q44163" s="30"/>
    </row>
    <row r="44164" spans="17:17" x14ac:dyDescent="0.25">
      <c r="Q44164" s="30"/>
    </row>
    <row r="44165" spans="17:17" x14ac:dyDescent="0.25">
      <c r="Q44165" s="30"/>
    </row>
    <row r="44166" spans="17:17" x14ac:dyDescent="0.25">
      <c r="Q44166" s="30"/>
    </row>
    <row r="44167" spans="17:17" x14ac:dyDescent="0.25">
      <c r="Q44167" s="30"/>
    </row>
    <row r="44168" spans="17:17" x14ac:dyDescent="0.25">
      <c r="Q44168" s="30"/>
    </row>
    <row r="44169" spans="17:17" x14ac:dyDescent="0.25">
      <c r="Q44169" s="30"/>
    </row>
    <row r="44170" spans="17:17" x14ac:dyDescent="0.25">
      <c r="Q44170" s="30"/>
    </row>
    <row r="44171" spans="17:17" x14ac:dyDescent="0.25">
      <c r="Q44171" s="30"/>
    </row>
    <row r="44172" spans="17:17" x14ac:dyDescent="0.25">
      <c r="Q44172" s="30"/>
    </row>
    <row r="44173" spans="17:17" x14ac:dyDescent="0.25">
      <c r="Q44173" s="30"/>
    </row>
    <row r="44174" spans="17:17" x14ac:dyDescent="0.25">
      <c r="Q44174" s="30"/>
    </row>
    <row r="44175" spans="17:17" x14ac:dyDescent="0.25">
      <c r="Q44175" s="30"/>
    </row>
    <row r="44176" spans="17:17" x14ac:dyDescent="0.25">
      <c r="Q44176" s="30"/>
    </row>
    <row r="44177" spans="17:17" x14ac:dyDescent="0.25">
      <c r="Q44177" s="30"/>
    </row>
    <row r="44178" spans="17:17" x14ac:dyDescent="0.25">
      <c r="Q44178" s="30"/>
    </row>
    <row r="44179" spans="17:17" x14ac:dyDescent="0.25">
      <c r="Q44179" s="30"/>
    </row>
    <row r="44180" spans="17:17" x14ac:dyDescent="0.25">
      <c r="Q44180" s="30"/>
    </row>
    <row r="44181" spans="17:17" x14ac:dyDescent="0.25">
      <c r="Q44181" s="30"/>
    </row>
    <row r="44182" spans="17:17" x14ac:dyDescent="0.25">
      <c r="Q44182" s="30"/>
    </row>
    <row r="44183" spans="17:17" x14ac:dyDescent="0.25">
      <c r="Q44183" s="30"/>
    </row>
    <row r="44184" spans="17:17" x14ac:dyDescent="0.25">
      <c r="Q44184" s="30"/>
    </row>
    <row r="44185" spans="17:17" x14ac:dyDescent="0.25">
      <c r="Q44185" s="30"/>
    </row>
    <row r="44186" spans="17:17" x14ac:dyDescent="0.25">
      <c r="Q44186" s="30"/>
    </row>
    <row r="44187" spans="17:17" x14ac:dyDescent="0.25">
      <c r="Q44187" s="30"/>
    </row>
    <row r="44188" spans="17:17" x14ac:dyDescent="0.25">
      <c r="Q44188" s="30"/>
    </row>
    <row r="44189" spans="17:17" x14ac:dyDescent="0.25">
      <c r="Q44189" s="30"/>
    </row>
    <row r="44190" spans="17:17" x14ac:dyDescent="0.25">
      <c r="Q44190" s="30"/>
    </row>
    <row r="44191" spans="17:17" x14ac:dyDescent="0.25">
      <c r="Q44191" s="30"/>
    </row>
    <row r="44192" spans="17:17" x14ac:dyDescent="0.25">
      <c r="Q44192" s="30"/>
    </row>
    <row r="44193" spans="17:17" x14ac:dyDescent="0.25">
      <c r="Q44193" s="30"/>
    </row>
    <row r="44194" spans="17:17" x14ac:dyDescent="0.25">
      <c r="Q44194" s="30"/>
    </row>
    <row r="44195" spans="17:17" x14ac:dyDescent="0.25">
      <c r="Q44195" s="30"/>
    </row>
    <row r="44196" spans="17:17" x14ac:dyDescent="0.25">
      <c r="Q44196" s="30"/>
    </row>
    <row r="44197" spans="17:17" x14ac:dyDescent="0.25">
      <c r="Q44197" s="30"/>
    </row>
    <row r="44198" spans="17:17" x14ac:dyDescent="0.25">
      <c r="Q44198" s="30"/>
    </row>
    <row r="44199" spans="17:17" x14ac:dyDescent="0.25">
      <c r="Q44199" s="30"/>
    </row>
    <row r="44200" spans="17:17" x14ac:dyDescent="0.25">
      <c r="Q44200" s="30"/>
    </row>
    <row r="44201" spans="17:17" x14ac:dyDescent="0.25">
      <c r="Q44201" s="30"/>
    </row>
    <row r="44202" spans="17:17" x14ac:dyDescent="0.25">
      <c r="Q44202" s="30"/>
    </row>
    <row r="44203" spans="17:17" x14ac:dyDescent="0.25">
      <c r="Q44203" s="30"/>
    </row>
    <row r="44204" spans="17:17" x14ac:dyDescent="0.25">
      <c r="Q44204" s="30"/>
    </row>
    <row r="44205" spans="17:17" x14ac:dyDescent="0.25">
      <c r="Q44205" s="30"/>
    </row>
    <row r="44206" spans="17:17" x14ac:dyDescent="0.25">
      <c r="Q44206" s="30"/>
    </row>
    <row r="44207" spans="17:17" x14ac:dyDescent="0.25">
      <c r="Q44207" s="30"/>
    </row>
    <row r="44208" spans="17:17" x14ac:dyDescent="0.25">
      <c r="Q44208" s="30"/>
    </row>
    <row r="44209" spans="17:17" x14ac:dyDescent="0.25">
      <c r="Q44209" s="30"/>
    </row>
    <row r="44210" spans="17:17" x14ac:dyDescent="0.25">
      <c r="Q44210" s="30"/>
    </row>
    <row r="44211" spans="17:17" x14ac:dyDescent="0.25">
      <c r="Q44211" s="30"/>
    </row>
    <row r="44212" spans="17:17" x14ac:dyDescent="0.25">
      <c r="Q44212" s="30"/>
    </row>
    <row r="44213" spans="17:17" x14ac:dyDescent="0.25">
      <c r="Q44213" s="30"/>
    </row>
    <row r="44214" spans="17:17" x14ac:dyDescent="0.25">
      <c r="Q44214" s="30"/>
    </row>
    <row r="44215" spans="17:17" x14ac:dyDescent="0.25">
      <c r="Q44215" s="30"/>
    </row>
    <row r="44216" spans="17:17" x14ac:dyDescent="0.25">
      <c r="Q44216" s="30"/>
    </row>
    <row r="44217" spans="17:17" x14ac:dyDescent="0.25">
      <c r="Q44217" s="30"/>
    </row>
    <row r="44218" spans="17:17" x14ac:dyDescent="0.25">
      <c r="Q44218" s="30"/>
    </row>
    <row r="44219" spans="17:17" x14ac:dyDescent="0.25">
      <c r="Q44219" s="30"/>
    </row>
    <row r="44220" spans="17:17" x14ac:dyDescent="0.25">
      <c r="Q44220" s="30"/>
    </row>
    <row r="44221" spans="17:17" x14ac:dyDescent="0.25">
      <c r="Q44221" s="30"/>
    </row>
    <row r="44222" spans="17:17" x14ac:dyDescent="0.25">
      <c r="Q44222" s="30"/>
    </row>
    <row r="44223" spans="17:17" x14ac:dyDescent="0.25">
      <c r="Q44223" s="30"/>
    </row>
    <row r="44224" spans="17:17" x14ac:dyDescent="0.25">
      <c r="Q44224" s="30"/>
    </row>
    <row r="44225" spans="17:17" x14ac:dyDescent="0.25">
      <c r="Q44225" s="30"/>
    </row>
    <row r="44226" spans="17:17" x14ac:dyDescent="0.25">
      <c r="Q44226" s="30"/>
    </row>
    <row r="44227" spans="17:17" x14ac:dyDescent="0.25">
      <c r="Q44227" s="30"/>
    </row>
    <row r="44228" spans="17:17" x14ac:dyDescent="0.25">
      <c r="Q44228" s="30"/>
    </row>
    <row r="44229" spans="17:17" x14ac:dyDescent="0.25">
      <c r="Q44229" s="30"/>
    </row>
    <row r="44230" spans="17:17" x14ac:dyDescent="0.25">
      <c r="Q44230" s="30"/>
    </row>
    <row r="44231" spans="17:17" x14ac:dyDescent="0.25">
      <c r="Q44231" s="30"/>
    </row>
    <row r="44232" spans="17:17" x14ac:dyDescent="0.25">
      <c r="Q44232" s="30"/>
    </row>
    <row r="44233" spans="17:17" x14ac:dyDescent="0.25">
      <c r="Q44233" s="30"/>
    </row>
    <row r="44234" spans="17:17" x14ac:dyDescent="0.25">
      <c r="Q44234" s="30"/>
    </row>
    <row r="44235" spans="17:17" x14ac:dyDescent="0.25">
      <c r="Q44235" s="30"/>
    </row>
    <row r="44236" spans="17:17" x14ac:dyDescent="0.25">
      <c r="Q44236" s="30"/>
    </row>
    <row r="44237" spans="17:17" x14ac:dyDescent="0.25">
      <c r="Q44237" s="30"/>
    </row>
    <row r="44238" spans="17:17" x14ac:dyDescent="0.25">
      <c r="Q44238" s="30"/>
    </row>
    <row r="44239" spans="17:17" x14ac:dyDescent="0.25">
      <c r="Q44239" s="30"/>
    </row>
    <row r="44240" spans="17:17" x14ac:dyDescent="0.25">
      <c r="Q44240" s="30"/>
    </row>
    <row r="44241" spans="17:17" x14ac:dyDescent="0.25">
      <c r="Q44241" s="30"/>
    </row>
    <row r="44242" spans="17:17" x14ac:dyDescent="0.25">
      <c r="Q44242" s="30"/>
    </row>
    <row r="44243" spans="17:17" x14ac:dyDescent="0.25">
      <c r="Q44243" s="30"/>
    </row>
    <row r="44244" spans="17:17" x14ac:dyDescent="0.25">
      <c r="Q44244" s="30"/>
    </row>
    <row r="44245" spans="17:17" x14ac:dyDescent="0.25">
      <c r="Q44245" s="30"/>
    </row>
    <row r="44246" spans="17:17" x14ac:dyDescent="0.25">
      <c r="Q44246" s="30"/>
    </row>
    <row r="44247" spans="17:17" x14ac:dyDescent="0.25">
      <c r="Q44247" s="30"/>
    </row>
    <row r="44248" spans="17:17" x14ac:dyDescent="0.25">
      <c r="Q44248" s="30"/>
    </row>
    <row r="44249" spans="17:17" x14ac:dyDescent="0.25">
      <c r="Q44249" s="30"/>
    </row>
    <row r="44250" spans="17:17" x14ac:dyDescent="0.25">
      <c r="Q44250" s="30"/>
    </row>
    <row r="44251" spans="17:17" x14ac:dyDescent="0.25">
      <c r="Q44251" s="30"/>
    </row>
    <row r="44252" spans="17:17" x14ac:dyDescent="0.25">
      <c r="Q44252" s="30"/>
    </row>
    <row r="44253" spans="17:17" x14ac:dyDescent="0.25">
      <c r="Q44253" s="30"/>
    </row>
    <row r="44254" spans="17:17" x14ac:dyDescent="0.25">
      <c r="Q44254" s="30"/>
    </row>
    <row r="44255" spans="17:17" x14ac:dyDescent="0.25">
      <c r="Q44255" s="30"/>
    </row>
    <row r="44256" spans="17:17" x14ac:dyDescent="0.25">
      <c r="Q44256" s="30"/>
    </row>
    <row r="44257" spans="17:17" x14ac:dyDescent="0.25">
      <c r="Q44257" s="30"/>
    </row>
    <row r="44258" spans="17:17" x14ac:dyDescent="0.25">
      <c r="Q44258" s="30"/>
    </row>
    <row r="44259" spans="17:17" x14ac:dyDescent="0.25">
      <c r="Q44259" s="30"/>
    </row>
    <row r="44260" spans="17:17" x14ac:dyDescent="0.25">
      <c r="Q44260" s="30"/>
    </row>
    <row r="44261" spans="17:17" x14ac:dyDescent="0.25">
      <c r="Q44261" s="30"/>
    </row>
    <row r="44262" spans="17:17" x14ac:dyDescent="0.25">
      <c r="Q44262" s="30"/>
    </row>
    <row r="44263" spans="17:17" x14ac:dyDescent="0.25">
      <c r="Q44263" s="30"/>
    </row>
    <row r="44264" spans="17:17" x14ac:dyDescent="0.25">
      <c r="Q44264" s="30"/>
    </row>
    <row r="44265" spans="17:17" x14ac:dyDescent="0.25">
      <c r="Q44265" s="30"/>
    </row>
    <row r="44266" spans="17:17" x14ac:dyDescent="0.25">
      <c r="Q44266" s="30"/>
    </row>
    <row r="44267" spans="17:17" x14ac:dyDescent="0.25">
      <c r="Q44267" s="30"/>
    </row>
    <row r="44268" spans="17:17" x14ac:dyDescent="0.25">
      <c r="Q44268" s="30"/>
    </row>
    <row r="44269" spans="17:17" x14ac:dyDescent="0.25">
      <c r="Q44269" s="30"/>
    </row>
    <row r="44270" spans="17:17" x14ac:dyDescent="0.25">
      <c r="Q44270" s="30"/>
    </row>
    <row r="44271" spans="17:17" x14ac:dyDescent="0.25">
      <c r="Q44271" s="30"/>
    </row>
    <row r="44272" spans="17:17" x14ac:dyDescent="0.25">
      <c r="Q44272" s="30"/>
    </row>
    <row r="44273" spans="17:17" x14ac:dyDescent="0.25">
      <c r="Q44273" s="30"/>
    </row>
    <row r="44274" spans="17:17" x14ac:dyDescent="0.25">
      <c r="Q44274" s="30"/>
    </row>
    <row r="44275" spans="17:17" x14ac:dyDescent="0.25">
      <c r="Q44275" s="30"/>
    </row>
    <row r="44276" spans="17:17" x14ac:dyDescent="0.25">
      <c r="Q44276" s="30"/>
    </row>
    <row r="44277" spans="17:17" x14ac:dyDescent="0.25">
      <c r="Q44277" s="30"/>
    </row>
    <row r="44278" spans="17:17" x14ac:dyDescent="0.25">
      <c r="Q44278" s="30"/>
    </row>
    <row r="44279" spans="17:17" x14ac:dyDescent="0.25">
      <c r="Q44279" s="30"/>
    </row>
    <row r="44280" spans="17:17" x14ac:dyDescent="0.25">
      <c r="Q44280" s="30"/>
    </row>
    <row r="44281" spans="17:17" x14ac:dyDescent="0.25">
      <c r="Q44281" s="30"/>
    </row>
    <row r="44282" spans="17:17" x14ac:dyDescent="0.25">
      <c r="Q44282" s="30"/>
    </row>
    <row r="44283" spans="17:17" x14ac:dyDescent="0.25">
      <c r="Q44283" s="30"/>
    </row>
    <row r="44284" spans="17:17" x14ac:dyDescent="0.25">
      <c r="Q44284" s="30"/>
    </row>
    <row r="44285" spans="17:17" x14ac:dyDescent="0.25">
      <c r="Q44285" s="30"/>
    </row>
    <row r="44286" spans="17:17" x14ac:dyDescent="0.25">
      <c r="Q44286" s="30"/>
    </row>
    <row r="44287" spans="17:17" x14ac:dyDescent="0.25">
      <c r="Q44287" s="30"/>
    </row>
    <row r="44288" spans="17:17" x14ac:dyDescent="0.25">
      <c r="Q44288" s="30"/>
    </row>
    <row r="44289" spans="17:17" x14ac:dyDescent="0.25">
      <c r="Q44289" s="30"/>
    </row>
    <row r="44290" spans="17:17" x14ac:dyDescent="0.25">
      <c r="Q44290" s="30"/>
    </row>
    <row r="44291" spans="17:17" x14ac:dyDescent="0.25">
      <c r="Q44291" s="30"/>
    </row>
    <row r="44292" spans="17:17" x14ac:dyDescent="0.25">
      <c r="Q44292" s="30"/>
    </row>
    <row r="44293" spans="17:17" x14ac:dyDescent="0.25">
      <c r="Q44293" s="30"/>
    </row>
    <row r="44294" spans="17:17" x14ac:dyDescent="0.25">
      <c r="Q44294" s="30"/>
    </row>
    <row r="44295" spans="17:17" x14ac:dyDescent="0.25">
      <c r="Q44295" s="30"/>
    </row>
    <row r="44296" spans="17:17" x14ac:dyDescent="0.25">
      <c r="Q44296" s="30"/>
    </row>
    <row r="44297" spans="17:17" x14ac:dyDescent="0.25">
      <c r="Q44297" s="30"/>
    </row>
    <row r="44298" spans="17:17" x14ac:dyDescent="0.25">
      <c r="Q44298" s="30"/>
    </row>
    <row r="44299" spans="17:17" x14ac:dyDescent="0.25">
      <c r="Q44299" s="30"/>
    </row>
    <row r="44300" spans="17:17" x14ac:dyDescent="0.25">
      <c r="Q44300" s="30"/>
    </row>
    <row r="44301" spans="17:17" x14ac:dyDescent="0.25">
      <c r="Q44301" s="30"/>
    </row>
    <row r="44302" spans="17:17" x14ac:dyDescent="0.25">
      <c r="Q44302" s="30"/>
    </row>
    <row r="44303" spans="17:17" x14ac:dyDescent="0.25">
      <c r="Q44303" s="30"/>
    </row>
    <row r="44304" spans="17:17" x14ac:dyDescent="0.25">
      <c r="Q44304" s="30"/>
    </row>
    <row r="44305" spans="17:17" x14ac:dyDescent="0.25">
      <c r="Q44305" s="30"/>
    </row>
    <row r="44306" spans="17:17" x14ac:dyDescent="0.25">
      <c r="Q44306" s="30"/>
    </row>
    <row r="44307" spans="17:17" x14ac:dyDescent="0.25">
      <c r="Q44307" s="30"/>
    </row>
    <row r="44308" spans="17:17" x14ac:dyDescent="0.25">
      <c r="Q44308" s="30"/>
    </row>
    <row r="44309" spans="17:17" x14ac:dyDescent="0.25">
      <c r="Q44309" s="30"/>
    </row>
    <row r="44310" spans="17:17" x14ac:dyDescent="0.25">
      <c r="Q44310" s="30"/>
    </row>
    <row r="44311" spans="17:17" x14ac:dyDescent="0.25">
      <c r="Q44311" s="30"/>
    </row>
    <row r="44312" spans="17:17" x14ac:dyDescent="0.25">
      <c r="Q44312" s="30"/>
    </row>
    <row r="44313" spans="17:17" x14ac:dyDescent="0.25">
      <c r="Q44313" s="30"/>
    </row>
    <row r="44314" spans="17:17" x14ac:dyDescent="0.25">
      <c r="Q44314" s="30"/>
    </row>
    <row r="44315" spans="17:17" x14ac:dyDescent="0.25">
      <c r="Q44315" s="30"/>
    </row>
    <row r="44316" spans="17:17" x14ac:dyDescent="0.25">
      <c r="Q44316" s="30"/>
    </row>
    <row r="44317" spans="17:17" x14ac:dyDescent="0.25">
      <c r="Q44317" s="30"/>
    </row>
    <row r="44318" spans="17:17" x14ac:dyDescent="0.25">
      <c r="Q44318" s="30"/>
    </row>
    <row r="44319" spans="17:17" x14ac:dyDescent="0.25">
      <c r="Q44319" s="30"/>
    </row>
    <row r="44320" spans="17:17" x14ac:dyDescent="0.25">
      <c r="Q44320" s="30"/>
    </row>
    <row r="44321" spans="17:17" x14ac:dyDescent="0.25">
      <c r="Q44321" s="30"/>
    </row>
    <row r="44322" spans="17:17" x14ac:dyDescent="0.25">
      <c r="Q44322" s="30"/>
    </row>
    <row r="44323" spans="17:17" x14ac:dyDescent="0.25">
      <c r="Q44323" s="30"/>
    </row>
    <row r="44324" spans="17:17" x14ac:dyDescent="0.25">
      <c r="Q44324" s="30"/>
    </row>
    <row r="44325" spans="17:17" x14ac:dyDescent="0.25">
      <c r="Q44325" s="30"/>
    </row>
    <row r="44326" spans="17:17" x14ac:dyDescent="0.25">
      <c r="Q44326" s="30"/>
    </row>
    <row r="44327" spans="17:17" x14ac:dyDescent="0.25">
      <c r="Q44327" s="30"/>
    </row>
    <row r="44328" spans="17:17" x14ac:dyDescent="0.25">
      <c r="Q44328" s="30"/>
    </row>
    <row r="44329" spans="17:17" x14ac:dyDescent="0.25">
      <c r="Q44329" s="30"/>
    </row>
    <row r="44330" spans="17:17" x14ac:dyDescent="0.25">
      <c r="Q44330" s="30"/>
    </row>
    <row r="44331" spans="17:17" x14ac:dyDescent="0.25">
      <c r="Q44331" s="30"/>
    </row>
    <row r="44332" spans="17:17" x14ac:dyDescent="0.25">
      <c r="Q44332" s="30"/>
    </row>
    <row r="44333" spans="17:17" x14ac:dyDescent="0.25">
      <c r="Q44333" s="30"/>
    </row>
    <row r="44334" spans="17:17" x14ac:dyDescent="0.25">
      <c r="Q44334" s="30"/>
    </row>
    <row r="44335" spans="17:17" x14ac:dyDescent="0.25">
      <c r="Q44335" s="30"/>
    </row>
    <row r="44336" spans="17:17" x14ac:dyDescent="0.25">
      <c r="Q44336" s="30"/>
    </row>
    <row r="44337" spans="17:17" x14ac:dyDescent="0.25">
      <c r="Q44337" s="30"/>
    </row>
    <row r="44338" spans="17:17" x14ac:dyDescent="0.25">
      <c r="Q44338" s="30"/>
    </row>
    <row r="44339" spans="17:17" x14ac:dyDescent="0.25">
      <c r="Q44339" s="30"/>
    </row>
    <row r="44340" spans="17:17" x14ac:dyDescent="0.25">
      <c r="Q44340" s="30"/>
    </row>
    <row r="44341" spans="17:17" x14ac:dyDescent="0.25">
      <c r="Q44341" s="30"/>
    </row>
    <row r="44342" spans="17:17" x14ac:dyDescent="0.25">
      <c r="Q44342" s="30"/>
    </row>
    <row r="44343" spans="17:17" x14ac:dyDescent="0.25">
      <c r="Q44343" s="30"/>
    </row>
    <row r="44344" spans="17:17" x14ac:dyDescent="0.25">
      <c r="Q44344" s="30"/>
    </row>
    <row r="44345" spans="17:17" x14ac:dyDescent="0.25">
      <c r="Q44345" s="30"/>
    </row>
    <row r="44346" spans="17:17" x14ac:dyDescent="0.25">
      <c r="Q44346" s="30"/>
    </row>
    <row r="44347" spans="17:17" x14ac:dyDescent="0.25">
      <c r="Q44347" s="30"/>
    </row>
    <row r="44348" spans="17:17" x14ac:dyDescent="0.25">
      <c r="Q44348" s="30"/>
    </row>
    <row r="44349" spans="17:17" x14ac:dyDescent="0.25">
      <c r="Q44349" s="30"/>
    </row>
    <row r="44350" spans="17:17" x14ac:dyDescent="0.25">
      <c r="Q44350" s="30"/>
    </row>
    <row r="44351" spans="17:17" x14ac:dyDescent="0.25">
      <c r="Q44351" s="30"/>
    </row>
    <row r="44352" spans="17:17" x14ac:dyDescent="0.25">
      <c r="Q44352" s="30"/>
    </row>
    <row r="44353" spans="17:17" x14ac:dyDescent="0.25">
      <c r="Q44353" s="30"/>
    </row>
    <row r="44354" spans="17:17" x14ac:dyDescent="0.25">
      <c r="Q44354" s="30"/>
    </row>
    <row r="44355" spans="17:17" x14ac:dyDescent="0.25">
      <c r="Q44355" s="30"/>
    </row>
    <row r="44356" spans="17:17" x14ac:dyDescent="0.25">
      <c r="Q44356" s="30"/>
    </row>
    <row r="44357" spans="17:17" x14ac:dyDescent="0.25">
      <c r="Q44357" s="30"/>
    </row>
    <row r="44358" spans="17:17" x14ac:dyDescent="0.25">
      <c r="Q44358" s="30"/>
    </row>
    <row r="44359" spans="17:17" x14ac:dyDescent="0.25">
      <c r="Q44359" s="30"/>
    </row>
    <row r="44360" spans="17:17" x14ac:dyDescent="0.25">
      <c r="Q44360" s="30"/>
    </row>
    <row r="44361" spans="17:17" x14ac:dyDescent="0.25">
      <c r="Q44361" s="30"/>
    </row>
    <row r="44362" spans="17:17" x14ac:dyDescent="0.25">
      <c r="Q44362" s="30"/>
    </row>
    <row r="44363" spans="17:17" x14ac:dyDescent="0.25">
      <c r="Q44363" s="30"/>
    </row>
    <row r="44364" spans="17:17" x14ac:dyDescent="0.25">
      <c r="Q44364" s="30"/>
    </row>
    <row r="44365" spans="17:17" x14ac:dyDescent="0.25">
      <c r="Q44365" s="30"/>
    </row>
    <row r="44366" spans="17:17" x14ac:dyDescent="0.25">
      <c r="Q44366" s="30"/>
    </row>
    <row r="44367" spans="17:17" x14ac:dyDescent="0.25">
      <c r="Q44367" s="30"/>
    </row>
    <row r="44368" spans="17:17" x14ac:dyDescent="0.25">
      <c r="Q44368" s="30"/>
    </row>
    <row r="44369" spans="17:17" x14ac:dyDescent="0.25">
      <c r="Q44369" s="30"/>
    </row>
    <row r="44370" spans="17:17" x14ac:dyDescent="0.25">
      <c r="Q44370" s="30"/>
    </row>
    <row r="44371" spans="17:17" x14ac:dyDescent="0.25">
      <c r="Q44371" s="30"/>
    </row>
    <row r="44372" spans="17:17" x14ac:dyDescent="0.25">
      <c r="Q44372" s="30"/>
    </row>
    <row r="44373" spans="17:17" x14ac:dyDescent="0.25">
      <c r="Q44373" s="30"/>
    </row>
    <row r="44374" spans="17:17" x14ac:dyDescent="0.25">
      <c r="Q44374" s="30"/>
    </row>
    <row r="44375" spans="17:17" x14ac:dyDescent="0.25">
      <c r="Q44375" s="30"/>
    </row>
    <row r="44376" spans="17:17" x14ac:dyDescent="0.25">
      <c r="Q44376" s="30"/>
    </row>
    <row r="44377" spans="17:17" x14ac:dyDescent="0.25">
      <c r="Q44377" s="30"/>
    </row>
    <row r="44378" spans="17:17" x14ac:dyDescent="0.25">
      <c r="Q44378" s="30"/>
    </row>
    <row r="44379" spans="17:17" x14ac:dyDescent="0.25">
      <c r="Q44379" s="30"/>
    </row>
    <row r="44380" spans="17:17" x14ac:dyDescent="0.25">
      <c r="Q44380" s="30"/>
    </row>
    <row r="44381" spans="17:17" x14ac:dyDescent="0.25">
      <c r="Q44381" s="30"/>
    </row>
    <row r="44382" spans="17:17" x14ac:dyDescent="0.25">
      <c r="Q44382" s="30"/>
    </row>
    <row r="44383" spans="17:17" x14ac:dyDescent="0.25">
      <c r="Q44383" s="30"/>
    </row>
    <row r="44384" spans="17:17" x14ac:dyDescent="0.25">
      <c r="Q44384" s="30"/>
    </row>
    <row r="44385" spans="17:17" x14ac:dyDescent="0.25">
      <c r="Q44385" s="30"/>
    </row>
    <row r="44386" spans="17:17" x14ac:dyDescent="0.25">
      <c r="Q44386" s="30"/>
    </row>
    <row r="44387" spans="17:17" x14ac:dyDescent="0.25">
      <c r="Q44387" s="30"/>
    </row>
    <row r="44388" spans="17:17" x14ac:dyDescent="0.25">
      <c r="Q44388" s="30"/>
    </row>
    <row r="44389" spans="17:17" x14ac:dyDescent="0.25">
      <c r="Q44389" s="30"/>
    </row>
    <row r="44390" spans="17:17" x14ac:dyDescent="0.25">
      <c r="Q44390" s="30"/>
    </row>
    <row r="44391" spans="17:17" x14ac:dyDescent="0.25">
      <c r="Q44391" s="30"/>
    </row>
    <row r="44392" spans="17:17" x14ac:dyDescent="0.25">
      <c r="Q44392" s="30"/>
    </row>
    <row r="44393" spans="17:17" x14ac:dyDescent="0.25">
      <c r="Q44393" s="30"/>
    </row>
    <row r="44394" spans="17:17" x14ac:dyDescent="0.25">
      <c r="Q44394" s="30"/>
    </row>
    <row r="44395" spans="17:17" x14ac:dyDescent="0.25">
      <c r="Q44395" s="30"/>
    </row>
    <row r="44396" spans="17:17" x14ac:dyDescent="0.25">
      <c r="Q44396" s="30"/>
    </row>
    <row r="44397" spans="17:17" x14ac:dyDescent="0.25">
      <c r="Q44397" s="30"/>
    </row>
    <row r="44398" spans="17:17" x14ac:dyDescent="0.25">
      <c r="Q44398" s="30"/>
    </row>
    <row r="44399" spans="17:17" x14ac:dyDescent="0.25">
      <c r="Q44399" s="30"/>
    </row>
    <row r="44400" spans="17:17" x14ac:dyDescent="0.25">
      <c r="Q44400" s="30"/>
    </row>
    <row r="44401" spans="17:17" x14ac:dyDescent="0.25">
      <c r="Q44401" s="30"/>
    </row>
    <row r="44402" spans="17:17" x14ac:dyDescent="0.25">
      <c r="Q44402" s="30"/>
    </row>
    <row r="44403" spans="17:17" x14ac:dyDescent="0.25">
      <c r="Q44403" s="30"/>
    </row>
    <row r="44404" spans="17:17" x14ac:dyDescent="0.25">
      <c r="Q44404" s="30"/>
    </row>
    <row r="44405" spans="17:17" x14ac:dyDescent="0.25">
      <c r="Q44405" s="30"/>
    </row>
    <row r="44406" spans="17:17" x14ac:dyDescent="0.25">
      <c r="Q44406" s="30"/>
    </row>
    <row r="44407" spans="17:17" x14ac:dyDescent="0.25">
      <c r="Q44407" s="30"/>
    </row>
    <row r="44408" spans="17:17" x14ac:dyDescent="0.25">
      <c r="Q44408" s="30"/>
    </row>
    <row r="44409" spans="17:17" x14ac:dyDescent="0.25">
      <c r="Q44409" s="30"/>
    </row>
    <row r="44410" spans="17:17" x14ac:dyDescent="0.25">
      <c r="Q44410" s="30"/>
    </row>
    <row r="44411" spans="17:17" x14ac:dyDescent="0.25">
      <c r="Q44411" s="30"/>
    </row>
    <row r="44412" spans="17:17" x14ac:dyDescent="0.25">
      <c r="Q44412" s="30"/>
    </row>
    <row r="44413" spans="17:17" x14ac:dyDescent="0.25">
      <c r="Q44413" s="30"/>
    </row>
    <row r="44414" spans="17:17" x14ac:dyDescent="0.25">
      <c r="Q44414" s="30"/>
    </row>
    <row r="44415" spans="17:17" x14ac:dyDescent="0.25">
      <c r="Q44415" s="30"/>
    </row>
    <row r="44416" spans="17:17" x14ac:dyDescent="0.25">
      <c r="Q44416" s="30"/>
    </row>
    <row r="44417" spans="17:17" x14ac:dyDescent="0.25">
      <c r="Q44417" s="30"/>
    </row>
    <row r="44418" spans="17:17" x14ac:dyDescent="0.25">
      <c r="Q44418" s="30"/>
    </row>
    <row r="44419" spans="17:17" x14ac:dyDescent="0.25">
      <c r="Q44419" s="30"/>
    </row>
    <row r="44420" spans="17:17" x14ac:dyDescent="0.25">
      <c r="Q44420" s="30"/>
    </row>
    <row r="44421" spans="17:17" x14ac:dyDescent="0.25">
      <c r="Q44421" s="30"/>
    </row>
    <row r="44422" spans="17:17" x14ac:dyDescent="0.25">
      <c r="Q44422" s="30"/>
    </row>
    <row r="44423" spans="17:17" x14ac:dyDescent="0.25">
      <c r="Q44423" s="30"/>
    </row>
    <row r="44424" spans="17:17" x14ac:dyDescent="0.25">
      <c r="Q44424" s="30"/>
    </row>
    <row r="44425" spans="17:17" x14ac:dyDescent="0.25">
      <c r="Q44425" s="30"/>
    </row>
    <row r="44426" spans="17:17" x14ac:dyDescent="0.25">
      <c r="Q44426" s="30"/>
    </row>
    <row r="44427" spans="17:17" x14ac:dyDescent="0.25">
      <c r="Q44427" s="30"/>
    </row>
    <row r="44428" spans="17:17" x14ac:dyDescent="0.25">
      <c r="Q44428" s="30"/>
    </row>
    <row r="44429" spans="17:17" x14ac:dyDescent="0.25">
      <c r="Q44429" s="30"/>
    </row>
    <row r="44430" spans="17:17" x14ac:dyDescent="0.25">
      <c r="Q44430" s="30"/>
    </row>
    <row r="44431" spans="17:17" x14ac:dyDescent="0.25">
      <c r="Q44431" s="30"/>
    </row>
    <row r="44432" spans="17:17" x14ac:dyDescent="0.25">
      <c r="Q44432" s="30"/>
    </row>
    <row r="44433" spans="17:17" x14ac:dyDescent="0.25">
      <c r="Q44433" s="30"/>
    </row>
    <row r="44434" spans="17:17" x14ac:dyDescent="0.25">
      <c r="Q44434" s="30"/>
    </row>
    <row r="44435" spans="17:17" x14ac:dyDescent="0.25">
      <c r="Q44435" s="30"/>
    </row>
    <row r="44436" spans="17:17" x14ac:dyDescent="0.25">
      <c r="Q44436" s="30"/>
    </row>
    <row r="44437" spans="17:17" x14ac:dyDescent="0.25">
      <c r="Q44437" s="30"/>
    </row>
    <row r="44438" spans="17:17" x14ac:dyDescent="0.25">
      <c r="Q44438" s="30"/>
    </row>
    <row r="44439" spans="17:17" x14ac:dyDescent="0.25">
      <c r="Q44439" s="30"/>
    </row>
    <row r="44440" spans="17:17" x14ac:dyDescent="0.25">
      <c r="Q44440" s="30"/>
    </row>
    <row r="44441" spans="17:17" x14ac:dyDescent="0.25">
      <c r="Q44441" s="30"/>
    </row>
    <row r="44442" spans="17:17" x14ac:dyDescent="0.25">
      <c r="Q44442" s="30"/>
    </row>
    <row r="44443" spans="17:17" x14ac:dyDescent="0.25">
      <c r="Q44443" s="30"/>
    </row>
    <row r="44444" spans="17:17" x14ac:dyDescent="0.25">
      <c r="Q44444" s="30"/>
    </row>
    <row r="44445" spans="17:17" x14ac:dyDescent="0.25">
      <c r="Q44445" s="30"/>
    </row>
    <row r="44446" spans="17:17" x14ac:dyDescent="0.25">
      <c r="Q44446" s="30"/>
    </row>
    <row r="44447" spans="17:17" x14ac:dyDescent="0.25">
      <c r="Q44447" s="30"/>
    </row>
    <row r="44448" spans="17:17" x14ac:dyDescent="0.25">
      <c r="Q44448" s="30"/>
    </row>
    <row r="44449" spans="17:17" x14ac:dyDescent="0.25">
      <c r="Q44449" s="30"/>
    </row>
    <row r="44450" spans="17:17" x14ac:dyDescent="0.25">
      <c r="Q44450" s="30"/>
    </row>
    <row r="44451" spans="17:17" x14ac:dyDescent="0.25">
      <c r="Q44451" s="30"/>
    </row>
    <row r="44452" spans="17:17" x14ac:dyDescent="0.25">
      <c r="Q44452" s="30"/>
    </row>
    <row r="44453" spans="17:17" x14ac:dyDescent="0.25">
      <c r="Q44453" s="30"/>
    </row>
    <row r="44454" spans="17:17" x14ac:dyDescent="0.25">
      <c r="Q44454" s="30"/>
    </row>
    <row r="44455" spans="17:17" x14ac:dyDescent="0.25">
      <c r="Q44455" s="30"/>
    </row>
    <row r="44456" spans="17:17" x14ac:dyDescent="0.25">
      <c r="Q44456" s="30"/>
    </row>
    <row r="44457" spans="17:17" x14ac:dyDescent="0.25">
      <c r="Q44457" s="30"/>
    </row>
    <row r="44458" spans="17:17" x14ac:dyDescent="0.25">
      <c r="Q44458" s="30"/>
    </row>
    <row r="44459" spans="17:17" x14ac:dyDescent="0.25">
      <c r="Q44459" s="30"/>
    </row>
    <row r="44460" spans="17:17" x14ac:dyDescent="0.25">
      <c r="Q44460" s="30"/>
    </row>
    <row r="44461" spans="17:17" x14ac:dyDescent="0.25">
      <c r="Q44461" s="30"/>
    </row>
    <row r="44462" spans="17:17" x14ac:dyDescent="0.25">
      <c r="Q44462" s="30"/>
    </row>
    <row r="44463" spans="17:17" x14ac:dyDescent="0.25">
      <c r="Q44463" s="30"/>
    </row>
    <row r="44464" spans="17:17" x14ac:dyDescent="0.25">
      <c r="Q44464" s="30"/>
    </row>
    <row r="44465" spans="17:17" x14ac:dyDescent="0.25">
      <c r="Q44465" s="30"/>
    </row>
    <row r="44466" spans="17:17" x14ac:dyDescent="0.25">
      <c r="Q44466" s="30"/>
    </row>
    <row r="44467" spans="17:17" x14ac:dyDescent="0.25">
      <c r="Q44467" s="30"/>
    </row>
    <row r="44468" spans="17:17" x14ac:dyDescent="0.25">
      <c r="Q44468" s="30"/>
    </row>
    <row r="44469" spans="17:17" x14ac:dyDescent="0.25">
      <c r="Q44469" s="30"/>
    </row>
    <row r="44470" spans="17:17" x14ac:dyDescent="0.25">
      <c r="Q44470" s="30"/>
    </row>
    <row r="44471" spans="17:17" x14ac:dyDescent="0.25">
      <c r="Q44471" s="30"/>
    </row>
    <row r="44472" spans="17:17" x14ac:dyDescent="0.25">
      <c r="Q44472" s="30"/>
    </row>
    <row r="44473" spans="17:17" x14ac:dyDescent="0.25">
      <c r="Q44473" s="30"/>
    </row>
    <row r="44474" spans="17:17" x14ac:dyDescent="0.25">
      <c r="Q44474" s="30"/>
    </row>
    <row r="44475" spans="17:17" x14ac:dyDescent="0.25">
      <c r="Q44475" s="30"/>
    </row>
    <row r="44476" spans="17:17" x14ac:dyDescent="0.25">
      <c r="Q44476" s="30"/>
    </row>
    <row r="44477" spans="17:17" x14ac:dyDescent="0.25">
      <c r="Q44477" s="30"/>
    </row>
    <row r="44478" spans="17:17" x14ac:dyDescent="0.25">
      <c r="Q44478" s="30"/>
    </row>
    <row r="44479" spans="17:17" x14ac:dyDescent="0.25">
      <c r="Q44479" s="30"/>
    </row>
    <row r="44480" spans="17:17" x14ac:dyDescent="0.25">
      <c r="Q44480" s="30"/>
    </row>
    <row r="44481" spans="17:17" x14ac:dyDescent="0.25">
      <c r="Q44481" s="30"/>
    </row>
    <row r="44482" spans="17:17" x14ac:dyDescent="0.25">
      <c r="Q44482" s="30"/>
    </row>
    <row r="44483" spans="17:17" x14ac:dyDescent="0.25">
      <c r="Q44483" s="30"/>
    </row>
    <row r="44484" spans="17:17" x14ac:dyDescent="0.25">
      <c r="Q44484" s="30"/>
    </row>
    <row r="44485" spans="17:17" x14ac:dyDescent="0.25">
      <c r="Q44485" s="30"/>
    </row>
    <row r="44486" spans="17:17" x14ac:dyDescent="0.25">
      <c r="Q44486" s="30"/>
    </row>
    <row r="44487" spans="17:17" x14ac:dyDescent="0.25">
      <c r="Q44487" s="30"/>
    </row>
    <row r="44488" spans="17:17" x14ac:dyDescent="0.25">
      <c r="Q44488" s="30"/>
    </row>
    <row r="44489" spans="17:17" x14ac:dyDescent="0.25">
      <c r="Q44489" s="30"/>
    </row>
    <row r="44490" spans="17:17" x14ac:dyDescent="0.25">
      <c r="Q44490" s="30"/>
    </row>
    <row r="44491" spans="17:17" x14ac:dyDescent="0.25">
      <c r="Q44491" s="30"/>
    </row>
    <row r="44492" spans="17:17" x14ac:dyDescent="0.25">
      <c r="Q44492" s="30"/>
    </row>
    <row r="44493" spans="17:17" x14ac:dyDescent="0.25">
      <c r="Q44493" s="30"/>
    </row>
    <row r="44494" spans="17:17" x14ac:dyDescent="0.25">
      <c r="Q44494" s="30"/>
    </row>
    <row r="44495" spans="17:17" x14ac:dyDescent="0.25">
      <c r="Q44495" s="30"/>
    </row>
    <row r="44496" spans="17:17" x14ac:dyDescent="0.25">
      <c r="Q44496" s="30"/>
    </row>
    <row r="44497" spans="17:17" x14ac:dyDescent="0.25">
      <c r="Q44497" s="30"/>
    </row>
    <row r="44498" spans="17:17" x14ac:dyDescent="0.25">
      <c r="Q44498" s="30"/>
    </row>
    <row r="44499" spans="17:17" x14ac:dyDescent="0.25">
      <c r="Q44499" s="30"/>
    </row>
    <row r="44500" spans="17:17" x14ac:dyDescent="0.25">
      <c r="Q44500" s="30"/>
    </row>
    <row r="44501" spans="17:17" x14ac:dyDescent="0.25">
      <c r="Q44501" s="30"/>
    </row>
    <row r="44502" spans="17:17" x14ac:dyDescent="0.25">
      <c r="Q44502" s="30"/>
    </row>
    <row r="44503" spans="17:17" x14ac:dyDescent="0.25">
      <c r="Q44503" s="30"/>
    </row>
    <row r="44504" spans="17:17" x14ac:dyDescent="0.25">
      <c r="Q44504" s="30"/>
    </row>
    <row r="44505" spans="17:17" x14ac:dyDescent="0.25">
      <c r="Q44505" s="30"/>
    </row>
    <row r="44506" spans="17:17" x14ac:dyDescent="0.25">
      <c r="Q44506" s="30"/>
    </row>
    <row r="44507" spans="17:17" x14ac:dyDescent="0.25">
      <c r="Q44507" s="30"/>
    </row>
    <row r="44508" spans="17:17" x14ac:dyDescent="0.25">
      <c r="Q44508" s="30"/>
    </row>
    <row r="44509" spans="17:17" x14ac:dyDescent="0.25">
      <c r="Q44509" s="30"/>
    </row>
    <row r="44510" spans="17:17" x14ac:dyDescent="0.25">
      <c r="Q44510" s="30"/>
    </row>
    <row r="44511" spans="17:17" x14ac:dyDescent="0.25">
      <c r="Q44511" s="30"/>
    </row>
    <row r="44512" spans="17:17" x14ac:dyDescent="0.25">
      <c r="Q44512" s="30"/>
    </row>
    <row r="44513" spans="17:17" x14ac:dyDescent="0.25">
      <c r="Q44513" s="30"/>
    </row>
    <row r="44514" spans="17:17" x14ac:dyDescent="0.25">
      <c r="Q44514" s="30"/>
    </row>
    <row r="44515" spans="17:17" x14ac:dyDescent="0.25">
      <c r="Q44515" s="30"/>
    </row>
    <row r="44516" spans="17:17" x14ac:dyDescent="0.25">
      <c r="Q44516" s="30"/>
    </row>
    <row r="44517" spans="17:17" x14ac:dyDescent="0.25">
      <c r="Q44517" s="30"/>
    </row>
    <row r="44518" spans="17:17" x14ac:dyDescent="0.25">
      <c r="Q44518" s="30"/>
    </row>
    <row r="44519" spans="17:17" x14ac:dyDescent="0.25">
      <c r="Q44519" s="30"/>
    </row>
    <row r="44520" spans="17:17" x14ac:dyDescent="0.25">
      <c r="Q44520" s="30"/>
    </row>
    <row r="44521" spans="17:17" x14ac:dyDescent="0.25">
      <c r="Q44521" s="30"/>
    </row>
    <row r="44522" spans="17:17" x14ac:dyDescent="0.25">
      <c r="Q44522" s="30"/>
    </row>
    <row r="44523" spans="17:17" x14ac:dyDescent="0.25">
      <c r="Q44523" s="30"/>
    </row>
    <row r="44524" spans="17:17" x14ac:dyDescent="0.25">
      <c r="Q44524" s="30"/>
    </row>
    <row r="44525" spans="17:17" x14ac:dyDescent="0.25">
      <c r="Q44525" s="30"/>
    </row>
    <row r="44526" spans="17:17" x14ac:dyDescent="0.25">
      <c r="Q44526" s="30"/>
    </row>
    <row r="44527" spans="17:17" x14ac:dyDescent="0.25">
      <c r="Q44527" s="30"/>
    </row>
    <row r="44528" spans="17:17" x14ac:dyDescent="0.25">
      <c r="Q44528" s="30"/>
    </row>
    <row r="44529" spans="17:17" x14ac:dyDescent="0.25">
      <c r="Q44529" s="30"/>
    </row>
    <row r="44530" spans="17:17" x14ac:dyDescent="0.25">
      <c r="Q44530" s="30"/>
    </row>
    <row r="44531" spans="17:17" x14ac:dyDescent="0.25">
      <c r="Q44531" s="30"/>
    </row>
    <row r="44532" spans="17:17" x14ac:dyDescent="0.25">
      <c r="Q44532" s="30"/>
    </row>
    <row r="44533" spans="17:17" x14ac:dyDescent="0.25">
      <c r="Q44533" s="30"/>
    </row>
    <row r="44534" spans="17:17" x14ac:dyDescent="0.25">
      <c r="Q44534" s="30"/>
    </row>
    <row r="44535" spans="17:17" x14ac:dyDescent="0.25">
      <c r="Q44535" s="30"/>
    </row>
    <row r="44536" spans="17:17" x14ac:dyDescent="0.25">
      <c r="Q44536" s="30"/>
    </row>
    <row r="44537" spans="17:17" x14ac:dyDescent="0.25">
      <c r="Q44537" s="30"/>
    </row>
    <row r="44538" spans="17:17" x14ac:dyDescent="0.25">
      <c r="Q44538" s="30"/>
    </row>
    <row r="44539" spans="17:17" x14ac:dyDescent="0.25">
      <c r="Q44539" s="30"/>
    </row>
    <row r="44540" spans="17:17" x14ac:dyDescent="0.25">
      <c r="Q44540" s="30"/>
    </row>
    <row r="44541" spans="17:17" x14ac:dyDescent="0.25">
      <c r="Q44541" s="30"/>
    </row>
    <row r="44542" spans="17:17" x14ac:dyDescent="0.25">
      <c r="Q44542" s="30"/>
    </row>
    <row r="44543" spans="17:17" x14ac:dyDescent="0.25">
      <c r="Q44543" s="30"/>
    </row>
    <row r="44544" spans="17:17" x14ac:dyDescent="0.25">
      <c r="Q44544" s="30"/>
    </row>
    <row r="44545" spans="17:17" x14ac:dyDescent="0.25">
      <c r="Q44545" s="30"/>
    </row>
    <row r="44546" spans="17:17" x14ac:dyDescent="0.25">
      <c r="Q44546" s="30"/>
    </row>
    <row r="44547" spans="17:17" x14ac:dyDescent="0.25">
      <c r="Q44547" s="30"/>
    </row>
    <row r="44548" spans="17:17" x14ac:dyDescent="0.25">
      <c r="Q44548" s="30"/>
    </row>
    <row r="44549" spans="17:17" x14ac:dyDescent="0.25">
      <c r="Q44549" s="30"/>
    </row>
    <row r="44550" spans="17:17" x14ac:dyDescent="0.25">
      <c r="Q44550" s="30"/>
    </row>
    <row r="44551" spans="17:17" x14ac:dyDescent="0.25">
      <c r="Q44551" s="30"/>
    </row>
    <row r="44552" spans="17:17" x14ac:dyDescent="0.25">
      <c r="Q44552" s="30"/>
    </row>
    <row r="44553" spans="17:17" x14ac:dyDescent="0.25">
      <c r="Q44553" s="30"/>
    </row>
    <row r="44554" spans="17:17" x14ac:dyDescent="0.25">
      <c r="Q44554" s="30"/>
    </row>
    <row r="44555" spans="17:17" x14ac:dyDescent="0.25">
      <c r="Q44555" s="30"/>
    </row>
    <row r="44556" spans="17:17" x14ac:dyDescent="0.25">
      <c r="Q44556" s="30"/>
    </row>
    <row r="44557" spans="17:17" x14ac:dyDescent="0.25">
      <c r="Q44557" s="30"/>
    </row>
    <row r="44558" spans="17:17" x14ac:dyDescent="0.25">
      <c r="Q44558" s="30"/>
    </row>
    <row r="44559" spans="17:17" x14ac:dyDescent="0.25">
      <c r="Q44559" s="30"/>
    </row>
    <row r="44560" spans="17:17" x14ac:dyDescent="0.25">
      <c r="Q44560" s="30"/>
    </row>
    <row r="44561" spans="17:17" x14ac:dyDescent="0.25">
      <c r="Q44561" s="30"/>
    </row>
    <row r="44562" spans="17:17" x14ac:dyDescent="0.25">
      <c r="Q44562" s="30"/>
    </row>
    <row r="44563" spans="17:17" x14ac:dyDescent="0.25">
      <c r="Q44563" s="30"/>
    </row>
    <row r="44564" spans="17:17" x14ac:dyDescent="0.25">
      <c r="Q44564" s="30"/>
    </row>
    <row r="44565" spans="17:17" x14ac:dyDescent="0.25">
      <c r="Q44565" s="30"/>
    </row>
    <row r="44566" spans="17:17" x14ac:dyDescent="0.25">
      <c r="Q44566" s="30"/>
    </row>
    <row r="44567" spans="17:17" x14ac:dyDescent="0.25">
      <c r="Q44567" s="30"/>
    </row>
    <row r="44568" spans="17:17" x14ac:dyDescent="0.25">
      <c r="Q44568" s="30"/>
    </row>
    <row r="44569" spans="17:17" x14ac:dyDescent="0.25">
      <c r="Q44569" s="30"/>
    </row>
    <row r="44570" spans="17:17" x14ac:dyDescent="0.25">
      <c r="Q44570" s="30"/>
    </row>
    <row r="44571" spans="17:17" x14ac:dyDescent="0.25">
      <c r="Q44571" s="30"/>
    </row>
    <row r="44572" spans="17:17" x14ac:dyDescent="0.25">
      <c r="Q44572" s="30"/>
    </row>
    <row r="44573" spans="17:17" x14ac:dyDescent="0.25">
      <c r="Q44573" s="30"/>
    </row>
    <row r="44574" spans="17:17" x14ac:dyDescent="0.25">
      <c r="Q44574" s="30"/>
    </row>
    <row r="44575" spans="17:17" x14ac:dyDescent="0.25">
      <c r="Q44575" s="30"/>
    </row>
    <row r="44576" spans="17:17" x14ac:dyDescent="0.25">
      <c r="Q44576" s="30"/>
    </row>
    <row r="44577" spans="17:17" x14ac:dyDescent="0.25">
      <c r="Q44577" s="30"/>
    </row>
    <row r="44578" spans="17:17" x14ac:dyDescent="0.25">
      <c r="Q44578" s="30"/>
    </row>
    <row r="44579" spans="17:17" x14ac:dyDescent="0.25">
      <c r="Q44579" s="30"/>
    </row>
    <row r="44580" spans="17:17" x14ac:dyDescent="0.25">
      <c r="Q44580" s="30"/>
    </row>
    <row r="44581" spans="17:17" x14ac:dyDescent="0.25">
      <c r="Q44581" s="30"/>
    </row>
    <row r="44582" spans="17:17" x14ac:dyDescent="0.25">
      <c r="Q44582" s="30"/>
    </row>
    <row r="44583" spans="17:17" x14ac:dyDescent="0.25">
      <c r="Q44583" s="30"/>
    </row>
    <row r="44584" spans="17:17" x14ac:dyDescent="0.25">
      <c r="Q44584" s="30"/>
    </row>
    <row r="44585" spans="17:17" x14ac:dyDescent="0.25">
      <c r="Q44585" s="30"/>
    </row>
    <row r="44586" spans="17:17" x14ac:dyDescent="0.25">
      <c r="Q44586" s="30"/>
    </row>
    <row r="44587" spans="17:17" x14ac:dyDescent="0.25">
      <c r="Q44587" s="30"/>
    </row>
    <row r="44588" spans="17:17" x14ac:dyDescent="0.25">
      <c r="Q44588" s="30"/>
    </row>
    <row r="44589" spans="17:17" x14ac:dyDescent="0.25">
      <c r="Q44589" s="30"/>
    </row>
    <row r="44590" spans="17:17" x14ac:dyDescent="0.25">
      <c r="Q44590" s="30"/>
    </row>
    <row r="44591" spans="17:17" x14ac:dyDescent="0.25">
      <c r="Q44591" s="30"/>
    </row>
    <row r="44592" spans="17:17" x14ac:dyDescent="0.25">
      <c r="Q44592" s="30"/>
    </row>
    <row r="44593" spans="17:17" x14ac:dyDescent="0.25">
      <c r="Q44593" s="30"/>
    </row>
    <row r="44594" spans="17:17" x14ac:dyDescent="0.25">
      <c r="Q44594" s="30"/>
    </row>
    <row r="44595" spans="17:17" x14ac:dyDescent="0.25">
      <c r="Q44595" s="30"/>
    </row>
    <row r="44596" spans="17:17" x14ac:dyDescent="0.25">
      <c r="Q44596" s="30"/>
    </row>
    <row r="44597" spans="17:17" x14ac:dyDescent="0.25">
      <c r="Q44597" s="30"/>
    </row>
    <row r="44598" spans="17:17" x14ac:dyDescent="0.25">
      <c r="Q44598" s="30"/>
    </row>
    <row r="44599" spans="17:17" x14ac:dyDescent="0.25">
      <c r="Q44599" s="30"/>
    </row>
    <row r="44600" spans="17:17" x14ac:dyDescent="0.25">
      <c r="Q44600" s="30"/>
    </row>
    <row r="44601" spans="17:17" x14ac:dyDescent="0.25">
      <c r="Q44601" s="30"/>
    </row>
    <row r="44602" spans="17:17" x14ac:dyDescent="0.25">
      <c r="Q44602" s="30"/>
    </row>
    <row r="44603" spans="17:17" x14ac:dyDescent="0.25">
      <c r="Q44603" s="30"/>
    </row>
    <row r="44604" spans="17:17" x14ac:dyDescent="0.25">
      <c r="Q44604" s="30"/>
    </row>
    <row r="44605" spans="17:17" x14ac:dyDescent="0.25">
      <c r="Q44605" s="30"/>
    </row>
    <row r="44606" spans="17:17" x14ac:dyDescent="0.25">
      <c r="Q44606" s="30"/>
    </row>
    <row r="44607" spans="17:17" x14ac:dyDescent="0.25">
      <c r="Q44607" s="30"/>
    </row>
    <row r="44608" spans="17:17" x14ac:dyDescent="0.25">
      <c r="Q44608" s="30"/>
    </row>
    <row r="44609" spans="17:17" x14ac:dyDescent="0.25">
      <c r="Q44609" s="30"/>
    </row>
    <row r="44610" spans="17:17" x14ac:dyDescent="0.25">
      <c r="Q44610" s="30"/>
    </row>
    <row r="44611" spans="17:17" x14ac:dyDescent="0.25">
      <c r="Q44611" s="30"/>
    </row>
    <row r="44612" spans="17:17" x14ac:dyDescent="0.25">
      <c r="Q44612" s="30"/>
    </row>
    <row r="44613" spans="17:17" x14ac:dyDescent="0.25">
      <c r="Q44613" s="30"/>
    </row>
    <row r="44614" spans="17:17" x14ac:dyDescent="0.25">
      <c r="Q44614" s="30"/>
    </row>
    <row r="44615" spans="17:17" x14ac:dyDescent="0.25">
      <c r="Q44615" s="30"/>
    </row>
    <row r="44616" spans="17:17" x14ac:dyDescent="0.25">
      <c r="Q44616" s="30"/>
    </row>
    <row r="44617" spans="17:17" x14ac:dyDescent="0.25">
      <c r="Q44617" s="30"/>
    </row>
    <row r="44618" spans="17:17" x14ac:dyDescent="0.25">
      <c r="Q44618" s="30"/>
    </row>
    <row r="44619" spans="17:17" x14ac:dyDescent="0.25">
      <c r="Q44619" s="30"/>
    </row>
    <row r="44620" spans="17:17" x14ac:dyDescent="0.25">
      <c r="Q44620" s="30"/>
    </row>
    <row r="44621" spans="17:17" x14ac:dyDescent="0.25">
      <c r="Q44621" s="30"/>
    </row>
    <row r="44622" spans="17:17" x14ac:dyDescent="0.25">
      <c r="Q44622" s="30"/>
    </row>
    <row r="44623" spans="17:17" x14ac:dyDescent="0.25">
      <c r="Q44623" s="30"/>
    </row>
    <row r="44624" spans="17:17" x14ac:dyDescent="0.25">
      <c r="Q44624" s="30"/>
    </row>
    <row r="44625" spans="17:17" x14ac:dyDescent="0.25">
      <c r="Q44625" s="30"/>
    </row>
    <row r="44626" spans="17:17" x14ac:dyDescent="0.25">
      <c r="Q44626" s="30"/>
    </row>
    <row r="44627" spans="17:17" x14ac:dyDescent="0.25">
      <c r="Q44627" s="30"/>
    </row>
    <row r="44628" spans="17:17" x14ac:dyDescent="0.25">
      <c r="Q44628" s="30"/>
    </row>
    <row r="44629" spans="17:17" x14ac:dyDescent="0.25">
      <c r="Q44629" s="30"/>
    </row>
    <row r="44630" spans="17:17" x14ac:dyDescent="0.25">
      <c r="Q44630" s="30"/>
    </row>
    <row r="44631" spans="17:17" x14ac:dyDescent="0.25">
      <c r="Q44631" s="30"/>
    </row>
    <row r="44632" spans="17:17" x14ac:dyDescent="0.25">
      <c r="Q44632" s="30"/>
    </row>
    <row r="44633" spans="17:17" x14ac:dyDescent="0.25">
      <c r="Q44633" s="30"/>
    </row>
    <row r="44634" spans="17:17" x14ac:dyDescent="0.25">
      <c r="Q44634" s="30"/>
    </row>
    <row r="44635" spans="17:17" x14ac:dyDescent="0.25">
      <c r="Q44635" s="30"/>
    </row>
    <row r="44636" spans="17:17" x14ac:dyDescent="0.25">
      <c r="Q44636" s="30"/>
    </row>
    <row r="44637" spans="17:17" x14ac:dyDescent="0.25">
      <c r="Q44637" s="30"/>
    </row>
    <row r="44638" spans="17:17" x14ac:dyDescent="0.25">
      <c r="Q44638" s="30"/>
    </row>
    <row r="44639" spans="17:17" x14ac:dyDescent="0.25">
      <c r="Q44639" s="30"/>
    </row>
    <row r="44640" spans="17:17" x14ac:dyDescent="0.25">
      <c r="Q44640" s="30"/>
    </row>
    <row r="44641" spans="17:17" x14ac:dyDescent="0.25">
      <c r="Q44641" s="30"/>
    </row>
    <row r="44642" spans="17:17" x14ac:dyDescent="0.25">
      <c r="Q44642" s="30"/>
    </row>
    <row r="44643" spans="17:17" x14ac:dyDescent="0.25">
      <c r="Q44643" s="30"/>
    </row>
    <row r="44644" spans="17:17" x14ac:dyDescent="0.25">
      <c r="Q44644" s="30"/>
    </row>
    <row r="44645" spans="17:17" x14ac:dyDescent="0.25">
      <c r="Q44645" s="30"/>
    </row>
    <row r="44646" spans="17:17" x14ac:dyDescent="0.25">
      <c r="Q44646" s="30"/>
    </row>
    <row r="44647" spans="17:17" x14ac:dyDescent="0.25">
      <c r="Q44647" s="30"/>
    </row>
    <row r="44648" spans="17:17" x14ac:dyDescent="0.25">
      <c r="Q44648" s="30"/>
    </row>
    <row r="44649" spans="17:17" x14ac:dyDescent="0.25">
      <c r="Q44649" s="30"/>
    </row>
    <row r="44650" spans="17:17" x14ac:dyDescent="0.25">
      <c r="Q44650" s="30"/>
    </row>
    <row r="44651" spans="17:17" x14ac:dyDescent="0.25">
      <c r="Q44651" s="30"/>
    </row>
    <row r="44652" spans="17:17" x14ac:dyDescent="0.25">
      <c r="Q44652" s="30"/>
    </row>
    <row r="44653" spans="17:17" x14ac:dyDescent="0.25">
      <c r="Q44653" s="30"/>
    </row>
    <row r="44654" spans="17:17" x14ac:dyDescent="0.25">
      <c r="Q44654" s="30"/>
    </row>
    <row r="44655" spans="17:17" x14ac:dyDescent="0.25">
      <c r="Q44655" s="30"/>
    </row>
    <row r="44656" spans="17:17" x14ac:dyDescent="0.25">
      <c r="Q44656" s="30"/>
    </row>
    <row r="44657" spans="17:17" x14ac:dyDescent="0.25">
      <c r="Q44657" s="30"/>
    </row>
    <row r="44658" spans="17:17" x14ac:dyDescent="0.25">
      <c r="Q44658" s="30"/>
    </row>
    <row r="44659" spans="17:17" x14ac:dyDescent="0.25">
      <c r="Q44659" s="30"/>
    </row>
    <row r="44660" spans="17:17" x14ac:dyDescent="0.25">
      <c r="Q44660" s="30"/>
    </row>
    <row r="44661" spans="17:17" x14ac:dyDescent="0.25">
      <c r="Q44661" s="30"/>
    </row>
    <row r="44662" spans="17:17" x14ac:dyDescent="0.25">
      <c r="Q44662" s="30"/>
    </row>
    <row r="44663" spans="17:17" x14ac:dyDescent="0.25">
      <c r="Q44663" s="30"/>
    </row>
    <row r="44664" spans="17:17" x14ac:dyDescent="0.25">
      <c r="Q44664" s="30"/>
    </row>
    <row r="44665" spans="17:17" x14ac:dyDescent="0.25">
      <c r="Q44665" s="30"/>
    </row>
    <row r="44666" spans="17:17" x14ac:dyDescent="0.25">
      <c r="Q44666" s="30"/>
    </row>
    <row r="44667" spans="17:17" x14ac:dyDescent="0.25">
      <c r="Q44667" s="30"/>
    </row>
    <row r="44668" spans="17:17" x14ac:dyDescent="0.25">
      <c r="Q44668" s="30"/>
    </row>
    <row r="44669" spans="17:17" x14ac:dyDescent="0.25">
      <c r="Q44669" s="30"/>
    </row>
    <row r="44670" spans="17:17" x14ac:dyDescent="0.25">
      <c r="Q44670" s="30"/>
    </row>
    <row r="44671" spans="17:17" x14ac:dyDescent="0.25">
      <c r="Q44671" s="30"/>
    </row>
    <row r="44672" spans="17:17" x14ac:dyDescent="0.25">
      <c r="Q44672" s="30"/>
    </row>
    <row r="44673" spans="17:17" x14ac:dyDescent="0.25">
      <c r="Q44673" s="30"/>
    </row>
    <row r="44674" spans="17:17" x14ac:dyDescent="0.25">
      <c r="Q44674" s="30"/>
    </row>
    <row r="44675" spans="17:17" x14ac:dyDescent="0.25">
      <c r="Q44675" s="30"/>
    </row>
    <row r="44676" spans="17:17" x14ac:dyDescent="0.25">
      <c r="Q44676" s="30"/>
    </row>
    <row r="44677" spans="17:17" x14ac:dyDescent="0.25">
      <c r="Q44677" s="30"/>
    </row>
    <row r="44678" spans="17:17" x14ac:dyDescent="0.25">
      <c r="Q44678" s="30"/>
    </row>
    <row r="44679" spans="17:17" x14ac:dyDescent="0.25">
      <c r="Q44679" s="30"/>
    </row>
    <row r="44680" spans="17:17" x14ac:dyDescent="0.25">
      <c r="Q44680" s="30"/>
    </row>
    <row r="44681" spans="17:17" x14ac:dyDescent="0.25">
      <c r="Q44681" s="30"/>
    </row>
    <row r="44682" spans="17:17" x14ac:dyDescent="0.25">
      <c r="Q44682" s="30"/>
    </row>
    <row r="44683" spans="17:17" x14ac:dyDescent="0.25">
      <c r="Q44683" s="30"/>
    </row>
    <row r="44684" spans="17:17" x14ac:dyDescent="0.25">
      <c r="Q44684" s="30"/>
    </row>
    <row r="44685" spans="17:17" x14ac:dyDescent="0.25">
      <c r="Q44685" s="30"/>
    </row>
    <row r="44686" spans="17:17" x14ac:dyDescent="0.25">
      <c r="Q44686" s="30"/>
    </row>
    <row r="44687" spans="17:17" x14ac:dyDescent="0.25">
      <c r="Q44687" s="30"/>
    </row>
    <row r="44688" spans="17:17" x14ac:dyDescent="0.25">
      <c r="Q44688" s="30"/>
    </row>
    <row r="44689" spans="17:17" x14ac:dyDescent="0.25">
      <c r="Q44689" s="30"/>
    </row>
    <row r="44690" spans="17:17" x14ac:dyDescent="0.25">
      <c r="Q44690" s="30"/>
    </row>
    <row r="44691" spans="17:17" x14ac:dyDescent="0.25">
      <c r="Q44691" s="30"/>
    </row>
    <row r="44692" spans="17:17" x14ac:dyDescent="0.25">
      <c r="Q44692" s="30"/>
    </row>
    <row r="44693" spans="17:17" x14ac:dyDescent="0.25">
      <c r="Q44693" s="30"/>
    </row>
    <row r="44694" spans="17:17" x14ac:dyDescent="0.25">
      <c r="Q44694" s="30"/>
    </row>
    <row r="44695" spans="17:17" x14ac:dyDescent="0.25">
      <c r="Q44695" s="30"/>
    </row>
    <row r="44696" spans="17:17" x14ac:dyDescent="0.25">
      <c r="Q44696" s="30"/>
    </row>
    <row r="44697" spans="17:17" x14ac:dyDescent="0.25">
      <c r="Q44697" s="30"/>
    </row>
    <row r="44698" spans="17:17" x14ac:dyDescent="0.25">
      <c r="Q44698" s="30"/>
    </row>
    <row r="44699" spans="17:17" x14ac:dyDescent="0.25">
      <c r="Q44699" s="30"/>
    </row>
    <row r="44700" spans="17:17" x14ac:dyDescent="0.25">
      <c r="Q44700" s="30"/>
    </row>
    <row r="44701" spans="17:17" x14ac:dyDescent="0.25">
      <c r="Q44701" s="30"/>
    </row>
    <row r="44702" spans="17:17" x14ac:dyDescent="0.25">
      <c r="Q44702" s="30"/>
    </row>
    <row r="44703" spans="17:17" x14ac:dyDescent="0.25">
      <c r="Q44703" s="30"/>
    </row>
    <row r="44704" spans="17:17" x14ac:dyDescent="0.25">
      <c r="Q44704" s="30"/>
    </row>
    <row r="44705" spans="17:17" x14ac:dyDescent="0.25">
      <c r="Q44705" s="30"/>
    </row>
    <row r="44706" spans="17:17" x14ac:dyDescent="0.25">
      <c r="Q44706" s="30"/>
    </row>
    <row r="44707" spans="17:17" x14ac:dyDescent="0.25">
      <c r="Q44707" s="30"/>
    </row>
    <row r="44708" spans="17:17" x14ac:dyDescent="0.25">
      <c r="Q44708" s="30"/>
    </row>
    <row r="44709" spans="17:17" x14ac:dyDescent="0.25">
      <c r="Q44709" s="30"/>
    </row>
    <row r="44710" spans="17:17" x14ac:dyDescent="0.25">
      <c r="Q44710" s="30"/>
    </row>
    <row r="44711" spans="17:17" x14ac:dyDescent="0.25">
      <c r="Q44711" s="30"/>
    </row>
    <row r="44712" spans="17:17" x14ac:dyDescent="0.25">
      <c r="Q44712" s="30"/>
    </row>
    <row r="44713" spans="17:17" x14ac:dyDescent="0.25">
      <c r="Q44713" s="30"/>
    </row>
    <row r="44714" spans="17:17" x14ac:dyDescent="0.25">
      <c r="Q44714" s="30"/>
    </row>
    <row r="44715" spans="17:17" x14ac:dyDescent="0.25">
      <c r="Q44715" s="30"/>
    </row>
    <row r="44716" spans="17:17" x14ac:dyDescent="0.25">
      <c r="Q44716" s="30"/>
    </row>
    <row r="44717" spans="17:17" x14ac:dyDescent="0.25">
      <c r="Q44717" s="30"/>
    </row>
    <row r="44718" spans="17:17" x14ac:dyDescent="0.25">
      <c r="Q44718" s="30"/>
    </row>
    <row r="44719" spans="17:17" x14ac:dyDescent="0.25">
      <c r="Q44719" s="30"/>
    </row>
    <row r="44720" spans="17:17" x14ac:dyDescent="0.25">
      <c r="Q44720" s="30"/>
    </row>
    <row r="44721" spans="17:17" x14ac:dyDescent="0.25">
      <c r="Q44721" s="30"/>
    </row>
    <row r="44722" spans="17:17" x14ac:dyDescent="0.25">
      <c r="Q44722" s="30"/>
    </row>
    <row r="44723" spans="17:17" x14ac:dyDescent="0.25">
      <c r="Q44723" s="30"/>
    </row>
    <row r="44724" spans="17:17" x14ac:dyDescent="0.25">
      <c r="Q44724" s="30"/>
    </row>
    <row r="44725" spans="17:17" x14ac:dyDescent="0.25">
      <c r="Q44725" s="30"/>
    </row>
    <row r="44726" spans="17:17" x14ac:dyDescent="0.25">
      <c r="Q44726" s="30"/>
    </row>
    <row r="44727" spans="17:17" x14ac:dyDescent="0.25">
      <c r="Q44727" s="30"/>
    </row>
    <row r="44728" spans="17:17" x14ac:dyDescent="0.25">
      <c r="Q44728" s="30"/>
    </row>
    <row r="44729" spans="17:17" x14ac:dyDescent="0.25">
      <c r="Q44729" s="30"/>
    </row>
    <row r="44730" spans="17:17" x14ac:dyDescent="0.25">
      <c r="Q44730" s="30"/>
    </row>
    <row r="44731" spans="17:17" x14ac:dyDescent="0.25">
      <c r="Q44731" s="30"/>
    </row>
    <row r="44732" spans="17:17" x14ac:dyDescent="0.25">
      <c r="Q44732" s="30"/>
    </row>
    <row r="44733" spans="17:17" x14ac:dyDescent="0.25">
      <c r="Q44733" s="30"/>
    </row>
    <row r="44734" spans="17:17" x14ac:dyDescent="0.25">
      <c r="Q44734" s="30"/>
    </row>
    <row r="44735" spans="17:17" x14ac:dyDescent="0.25">
      <c r="Q44735" s="30"/>
    </row>
    <row r="44736" spans="17:17" x14ac:dyDescent="0.25">
      <c r="Q44736" s="30"/>
    </row>
    <row r="44737" spans="17:17" x14ac:dyDescent="0.25">
      <c r="Q44737" s="30"/>
    </row>
    <row r="44738" spans="17:17" x14ac:dyDescent="0.25">
      <c r="Q44738" s="30"/>
    </row>
    <row r="44739" spans="17:17" x14ac:dyDescent="0.25">
      <c r="Q44739" s="30"/>
    </row>
    <row r="44740" spans="17:17" x14ac:dyDescent="0.25">
      <c r="Q44740" s="30"/>
    </row>
    <row r="44741" spans="17:17" x14ac:dyDescent="0.25">
      <c r="Q44741" s="30"/>
    </row>
    <row r="44742" spans="17:17" x14ac:dyDescent="0.25">
      <c r="Q44742" s="30"/>
    </row>
    <row r="44743" spans="17:17" x14ac:dyDescent="0.25">
      <c r="Q44743" s="30"/>
    </row>
    <row r="44744" spans="17:17" x14ac:dyDescent="0.25">
      <c r="Q44744" s="30"/>
    </row>
    <row r="44745" spans="17:17" x14ac:dyDescent="0.25">
      <c r="Q44745" s="30"/>
    </row>
    <row r="44746" spans="17:17" x14ac:dyDescent="0.25">
      <c r="Q44746" s="30"/>
    </row>
    <row r="44747" spans="17:17" x14ac:dyDescent="0.25">
      <c r="Q44747" s="30"/>
    </row>
    <row r="44748" spans="17:17" x14ac:dyDescent="0.25">
      <c r="Q44748" s="30"/>
    </row>
    <row r="44749" spans="17:17" x14ac:dyDescent="0.25">
      <c r="Q44749" s="30"/>
    </row>
    <row r="44750" spans="17:17" x14ac:dyDescent="0.25">
      <c r="Q44750" s="30"/>
    </row>
    <row r="44751" spans="17:17" x14ac:dyDescent="0.25">
      <c r="Q44751" s="30"/>
    </row>
    <row r="44752" spans="17:17" x14ac:dyDescent="0.25">
      <c r="Q44752" s="30"/>
    </row>
    <row r="44753" spans="17:17" x14ac:dyDescent="0.25">
      <c r="Q44753" s="30"/>
    </row>
    <row r="44754" spans="17:17" x14ac:dyDescent="0.25">
      <c r="Q44754" s="30"/>
    </row>
    <row r="44755" spans="17:17" x14ac:dyDescent="0.25">
      <c r="Q44755" s="30"/>
    </row>
    <row r="44756" spans="17:17" x14ac:dyDescent="0.25">
      <c r="Q44756" s="30"/>
    </row>
    <row r="44757" spans="17:17" x14ac:dyDescent="0.25">
      <c r="Q44757" s="30"/>
    </row>
    <row r="44758" spans="17:17" x14ac:dyDescent="0.25">
      <c r="Q44758" s="30"/>
    </row>
    <row r="44759" spans="17:17" x14ac:dyDescent="0.25">
      <c r="Q44759" s="30"/>
    </row>
    <row r="44760" spans="17:17" x14ac:dyDescent="0.25">
      <c r="Q44760" s="30"/>
    </row>
    <row r="44761" spans="17:17" x14ac:dyDescent="0.25">
      <c r="Q44761" s="30"/>
    </row>
    <row r="44762" spans="17:17" x14ac:dyDescent="0.25">
      <c r="Q44762" s="30"/>
    </row>
    <row r="44763" spans="17:17" x14ac:dyDescent="0.25">
      <c r="Q44763" s="30"/>
    </row>
    <row r="44764" spans="17:17" x14ac:dyDescent="0.25">
      <c r="Q44764" s="30"/>
    </row>
    <row r="44765" spans="17:17" x14ac:dyDescent="0.25">
      <c r="Q44765" s="30"/>
    </row>
    <row r="44766" spans="17:17" x14ac:dyDescent="0.25">
      <c r="Q44766" s="30"/>
    </row>
    <row r="44767" spans="17:17" x14ac:dyDescent="0.25">
      <c r="Q44767" s="30"/>
    </row>
    <row r="44768" spans="17:17" x14ac:dyDescent="0.25">
      <c r="Q44768" s="30"/>
    </row>
    <row r="44769" spans="17:17" x14ac:dyDescent="0.25">
      <c r="Q44769" s="30"/>
    </row>
    <row r="44770" spans="17:17" x14ac:dyDescent="0.25">
      <c r="Q44770" s="30"/>
    </row>
    <row r="44771" spans="17:17" x14ac:dyDescent="0.25">
      <c r="Q44771" s="30"/>
    </row>
    <row r="44772" spans="17:17" x14ac:dyDescent="0.25">
      <c r="Q44772" s="30"/>
    </row>
    <row r="44773" spans="17:17" x14ac:dyDescent="0.25">
      <c r="Q44773" s="30"/>
    </row>
    <row r="44774" spans="17:17" x14ac:dyDescent="0.25">
      <c r="Q44774" s="30"/>
    </row>
    <row r="44775" spans="17:17" x14ac:dyDescent="0.25">
      <c r="Q44775" s="30"/>
    </row>
    <row r="44776" spans="17:17" x14ac:dyDescent="0.25">
      <c r="Q44776" s="30"/>
    </row>
    <row r="44777" spans="17:17" x14ac:dyDescent="0.25">
      <c r="Q44777" s="30"/>
    </row>
    <row r="44778" spans="17:17" x14ac:dyDescent="0.25">
      <c r="Q44778" s="30"/>
    </row>
    <row r="44779" spans="17:17" x14ac:dyDescent="0.25">
      <c r="Q44779" s="30"/>
    </row>
    <row r="44780" spans="17:17" x14ac:dyDescent="0.25">
      <c r="Q44780" s="30"/>
    </row>
    <row r="44781" spans="17:17" x14ac:dyDescent="0.25">
      <c r="Q44781" s="30"/>
    </row>
    <row r="44782" spans="17:17" x14ac:dyDescent="0.25">
      <c r="Q44782" s="30"/>
    </row>
    <row r="44783" spans="17:17" x14ac:dyDescent="0.25">
      <c r="Q44783" s="30"/>
    </row>
    <row r="44784" spans="17:17" x14ac:dyDescent="0.25">
      <c r="Q44784" s="30"/>
    </row>
    <row r="44785" spans="17:17" x14ac:dyDescent="0.25">
      <c r="Q44785" s="30"/>
    </row>
    <row r="44786" spans="17:17" x14ac:dyDescent="0.25">
      <c r="Q44786" s="30"/>
    </row>
    <row r="44787" spans="17:17" x14ac:dyDescent="0.25">
      <c r="Q44787" s="30"/>
    </row>
    <row r="44788" spans="17:17" x14ac:dyDescent="0.25">
      <c r="Q44788" s="30"/>
    </row>
    <row r="44789" spans="17:17" x14ac:dyDescent="0.25">
      <c r="Q44789" s="30"/>
    </row>
    <row r="44790" spans="17:17" x14ac:dyDescent="0.25">
      <c r="Q44790" s="30"/>
    </row>
    <row r="44791" spans="17:17" x14ac:dyDescent="0.25">
      <c r="Q44791" s="30"/>
    </row>
    <row r="44792" spans="17:17" x14ac:dyDescent="0.25">
      <c r="Q44792" s="30"/>
    </row>
    <row r="44793" spans="17:17" x14ac:dyDescent="0.25">
      <c r="Q44793" s="30"/>
    </row>
    <row r="44794" spans="17:17" x14ac:dyDescent="0.25">
      <c r="Q44794" s="30"/>
    </row>
    <row r="44795" spans="17:17" x14ac:dyDescent="0.25">
      <c r="Q44795" s="30"/>
    </row>
    <row r="44796" spans="17:17" x14ac:dyDescent="0.25">
      <c r="Q44796" s="30"/>
    </row>
    <row r="44797" spans="17:17" x14ac:dyDescent="0.25">
      <c r="Q44797" s="30"/>
    </row>
    <row r="44798" spans="17:17" x14ac:dyDescent="0.25">
      <c r="Q44798" s="30"/>
    </row>
    <row r="44799" spans="17:17" x14ac:dyDescent="0.25">
      <c r="Q44799" s="30"/>
    </row>
    <row r="44800" spans="17:17" x14ac:dyDescent="0.25">
      <c r="Q44800" s="30"/>
    </row>
    <row r="44801" spans="17:17" x14ac:dyDescent="0.25">
      <c r="Q44801" s="30"/>
    </row>
    <row r="44802" spans="17:17" x14ac:dyDescent="0.25">
      <c r="Q44802" s="30"/>
    </row>
    <row r="44803" spans="17:17" x14ac:dyDescent="0.25">
      <c r="Q44803" s="30"/>
    </row>
    <row r="44804" spans="17:17" x14ac:dyDescent="0.25">
      <c r="Q44804" s="30"/>
    </row>
    <row r="44805" spans="17:17" x14ac:dyDescent="0.25">
      <c r="Q44805" s="30"/>
    </row>
    <row r="44806" spans="17:17" x14ac:dyDescent="0.25">
      <c r="Q44806" s="30"/>
    </row>
    <row r="44807" spans="17:17" x14ac:dyDescent="0.25">
      <c r="Q44807" s="30"/>
    </row>
    <row r="44808" spans="17:17" x14ac:dyDescent="0.25">
      <c r="Q44808" s="30"/>
    </row>
    <row r="44809" spans="17:17" x14ac:dyDescent="0.25">
      <c r="Q44809" s="30"/>
    </row>
    <row r="44810" spans="17:17" x14ac:dyDescent="0.25">
      <c r="Q44810" s="30"/>
    </row>
    <row r="44811" spans="17:17" x14ac:dyDescent="0.25">
      <c r="Q44811" s="30"/>
    </row>
    <row r="44812" spans="17:17" x14ac:dyDescent="0.25">
      <c r="Q44812" s="30"/>
    </row>
    <row r="44813" spans="17:17" x14ac:dyDescent="0.25">
      <c r="Q44813" s="30"/>
    </row>
    <row r="44814" spans="17:17" x14ac:dyDescent="0.25">
      <c r="Q44814" s="30"/>
    </row>
    <row r="44815" spans="17:17" x14ac:dyDescent="0.25">
      <c r="Q44815" s="30"/>
    </row>
    <row r="44816" spans="17:17" x14ac:dyDescent="0.25">
      <c r="Q44816" s="30"/>
    </row>
    <row r="44817" spans="17:17" x14ac:dyDescent="0.25">
      <c r="Q44817" s="30"/>
    </row>
    <row r="44818" spans="17:17" x14ac:dyDescent="0.25">
      <c r="Q44818" s="30"/>
    </row>
    <row r="44819" spans="17:17" x14ac:dyDescent="0.25">
      <c r="Q44819" s="30"/>
    </row>
    <row r="44820" spans="17:17" x14ac:dyDescent="0.25">
      <c r="Q44820" s="30"/>
    </row>
    <row r="44821" spans="17:17" x14ac:dyDescent="0.25">
      <c r="Q44821" s="30"/>
    </row>
    <row r="44822" spans="17:17" x14ac:dyDescent="0.25">
      <c r="Q44822" s="30"/>
    </row>
    <row r="44823" spans="17:17" x14ac:dyDescent="0.25">
      <c r="Q44823" s="30"/>
    </row>
    <row r="44824" spans="17:17" x14ac:dyDescent="0.25">
      <c r="Q44824" s="30"/>
    </row>
    <row r="44825" spans="17:17" x14ac:dyDescent="0.25">
      <c r="Q44825" s="30"/>
    </row>
    <row r="44826" spans="17:17" x14ac:dyDescent="0.25">
      <c r="Q44826" s="30"/>
    </row>
    <row r="44827" spans="17:17" x14ac:dyDescent="0.25">
      <c r="Q44827" s="30"/>
    </row>
    <row r="44828" spans="17:17" x14ac:dyDescent="0.25">
      <c r="Q44828" s="30"/>
    </row>
    <row r="44829" spans="17:17" x14ac:dyDescent="0.25">
      <c r="Q44829" s="30"/>
    </row>
    <row r="44830" spans="17:17" x14ac:dyDescent="0.25">
      <c r="Q44830" s="30"/>
    </row>
    <row r="44831" spans="17:17" x14ac:dyDescent="0.25">
      <c r="Q44831" s="30"/>
    </row>
    <row r="44832" spans="17:17" x14ac:dyDescent="0.25">
      <c r="Q44832" s="30"/>
    </row>
    <row r="44833" spans="17:17" x14ac:dyDescent="0.25">
      <c r="Q44833" s="30"/>
    </row>
    <row r="44834" spans="17:17" x14ac:dyDescent="0.25">
      <c r="Q44834" s="30"/>
    </row>
    <row r="44835" spans="17:17" x14ac:dyDescent="0.25">
      <c r="Q44835" s="30"/>
    </row>
    <row r="44836" spans="17:17" x14ac:dyDescent="0.25">
      <c r="Q44836" s="30"/>
    </row>
    <row r="44837" spans="17:17" x14ac:dyDescent="0.25">
      <c r="Q44837" s="30"/>
    </row>
    <row r="44838" spans="17:17" x14ac:dyDescent="0.25">
      <c r="Q44838" s="30"/>
    </row>
    <row r="44839" spans="17:17" x14ac:dyDescent="0.25">
      <c r="Q44839" s="30"/>
    </row>
    <row r="44840" spans="17:17" x14ac:dyDescent="0.25">
      <c r="Q44840" s="30"/>
    </row>
    <row r="44841" spans="17:17" x14ac:dyDescent="0.25">
      <c r="Q44841" s="30"/>
    </row>
    <row r="44842" spans="17:17" x14ac:dyDescent="0.25">
      <c r="Q44842" s="30"/>
    </row>
    <row r="44843" spans="17:17" x14ac:dyDescent="0.25">
      <c r="Q44843" s="30"/>
    </row>
    <row r="44844" spans="17:17" x14ac:dyDescent="0.25">
      <c r="Q44844" s="30"/>
    </row>
    <row r="44845" spans="17:17" x14ac:dyDescent="0.25">
      <c r="Q44845" s="30"/>
    </row>
    <row r="44846" spans="17:17" x14ac:dyDescent="0.25">
      <c r="Q44846" s="30"/>
    </row>
    <row r="44847" spans="17:17" x14ac:dyDescent="0.25">
      <c r="Q44847" s="30"/>
    </row>
    <row r="44848" spans="17:17" x14ac:dyDescent="0.25">
      <c r="Q44848" s="30"/>
    </row>
    <row r="44849" spans="17:17" x14ac:dyDescent="0.25">
      <c r="Q44849" s="30"/>
    </row>
    <row r="44850" spans="17:17" x14ac:dyDescent="0.25">
      <c r="Q44850" s="30"/>
    </row>
    <row r="44851" spans="17:17" x14ac:dyDescent="0.25">
      <c r="Q44851" s="30"/>
    </row>
    <row r="44852" spans="17:17" x14ac:dyDescent="0.25">
      <c r="Q44852" s="30"/>
    </row>
    <row r="44853" spans="17:17" x14ac:dyDescent="0.25">
      <c r="Q44853" s="30"/>
    </row>
    <row r="44854" spans="17:17" x14ac:dyDescent="0.25">
      <c r="Q44854" s="30"/>
    </row>
    <row r="44855" spans="17:17" x14ac:dyDescent="0.25">
      <c r="Q44855" s="30"/>
    </row>
    <row r="44856" spans="17:17" x14ac:dyDescent="0.25">
      <c r="Q44856" s="30"/>
    </row>
    <row r="44857" spans="17:17" x14ac:dyDescent="0.25">
      <c r="Q44857" s="30"/>
    </row>
    <row r="44858" spans="17:17" x14ac:dyDescent="0.25">
      <c r="Q44858" s="30"/>
    </row>
    <row r="44859" spans="17:17" x14ac:dyDescent="0.25">
      <c r="Q44859" s="30"/>
    </row>
    <row r="44860" spans="17:17" x14ac:dyDescent="0.25">
      <c r="Q44860" s="30"/>
    </row>
    <row r="44861" spans="17:17" x14ac:dyDescent="0.25">
      <c r="Q44861" s="30"/>
    </row>
    <row r="44862" spans="17:17" x14ac:dyDescent="0.25">
      <c r="Q44862" s="30"/>
    </row>
    <row r="44863" spans="17:17" x14ac:dyDescent="0.25">
      <c r="Q44863" s="30"/>
    </row>
    <row r="44864" spans="17:17" x14ac:dyDescent="0.25">
      <c r="Q44864" s="30"/>
    </row>
    <row r="44865" spans="17:17" x14ac:dyDescent="0.25">
      <c r="Q44865" s="30"/>
    </row>
    <row r="44866" spans="17:17" x14ac:dyDescent="0.25">
      <c r="Q44866" s="30"/>
    </row>
    <row r="44867" spans="17:17" x14ac:dyDescent="0.25">
      <c r="Q44867" s="30"/>
    </row>
    <row r="44868" spans="17:17" x14ac:dyDescent="0.25">
      <c r="Q44868" s="30"/>
    </row>
    <row r="44869" spans="17:17" x14ac:dyDescent="0.25">
      <c r="Q44869" s="30"/>
    </row>
    <row r="44870" spans="17:17" x14ac:dyDescent="0.25">
      <c r="Q44870" s="30"/>
    </row>
    <row r="44871" spans="17:17" x14ac:dyDescent="0.25">
      <c r="Q44871" s="30"/>
    </row>
    <row r="44872" spans="17:17" x14ac:dyDescent="0.25">
      <c r="Q44872" s="30"/>
    </row>
    <row r="44873" spans="17:17" x14ac:dyDescent="0.25">
      <c r="Q44873" s="30"/>
    </row>
    <row r="44874" spans="17:17" x14ac:dyDescent="0.25">
      <c r="Q44874" s="30"/>
    </row>
    <row r="44875" spans="17:17" x14ac:dyDescent="0.25">
      <c r="Q44875" s="30"/>
    </row>
    <row r="44876" spans="17:17" x14ac:dyDescent="0.25">
      <c r="Q44876" s="30"/>
    </row>
    <row r="44877" spans="17:17" x14ac:dyDescent="0.25">
      <c r="Q44877" s="30"/>
    </row>
    <row r="44878" spans="17:17" x14ac:dyDescent="0.25">
      <c r="Q44878" s="30"/>
    </row>
    <row r="44879" spans="17:17" x14ac:dyDescent="0.25">
      <c r="Q44879" s="30"/>
    </row>
    <row r="44880" spans="17:17" x14ac:dyDescent="0.25">
      <c r="Q44880" s="30"/>
    </row>
    <row r="44881" spans="17:17" x14ac:dyDescent="0.25">
      <c r="Q44881" s="30"/>
    </row>
    <row r="44882" spans="17:17" x14ac:dyDescent="0.25">
      <c r="Q44882" s="30"/>
    </row>
    <row r="44883" spans="17:17" x14ac:dyDescent="0.25">
      <c r="Q44883" s="30"/>
    </row>
    <row r="44884" spans="17:17" x14ac:dyDescent="0.25">
      <c r="Q44884" s="30"/>
    </row>
    <row r="44885" spans="17:17" x14ac:dyDescent="0.25">
      <c r="Q44885" s="30"/>
    </row>
    <row r="44886" spans="17:17" x14ac:dyDescent="0.25">
      <c r="Q44886" s="30"/>
    </row>
    <row r="44887" spans="17:17" x14ac:dyDescent="0.25">
      <c r="Q44887" s="30"/>
    </row>
    <row r="44888" spans="17:17" x14ac:dyDescent="0.25">
      <c r="Q44888" s="30"/>
    </row>
    <row r="44889" spans="17:17" x14ac:dyDescent="0.25">
      <c r="Q44889" s="30"/>
    </row>
    <row r="44890" spans="17:17" x14ac:dyDescent="0.25">
      <c r="Q44890" s="30"/>
    </row>
    <row r="44891" spans="17:17" x14ac:dyDescent="0.25">
      <c r="Q44891" s="30"/>
    </row>
    <row r="44892" spans="17:17" x14ac:dyDescent="0.25">
      <c r="Q44892" s="30"/>
    </row>
    <row r="44893" spans="17:17" x14ac:dyDescent="0.25">
      <c r="Q44893" s="30"/>
    </row>
    <row r="44894" spans="17:17" x14ac:dyDescent="0.25">
      <c r="Q44894" s="30"/>
    </row>
    <row r="44895" spans="17:17" x14ac:dyDescent="0.25">
      <c r="Q44895" s="30"/>
    </row>
    <row r="44896" spans="17:17" x14ac:dyDescent="0.25">
      <c r="Q44896" s="30"/>
    </row>
    <row r="44897" spans="17:17" x14ac:dyDescent="0.25">
      <c r="Q44897" s="30"/>
    </row>
    <row r="44898" spans="17:17" x14ac:dyDescent="0.25">
      <c r="Q44898" s="30"/>
    </row>
    <row r="44899" spans="17:17" x14ac:dyDescent="0.25">
      <c r="Q44899" s="30"/>
    </row>
    <row r="44900" spans="17:17" x14ac:dyDescent="0.25">
      <c r="Q44900" s="30"/>
    </row>
    <row r="44901" spans="17:17" x14ac:dyDescent="0.25">
      <c r="Q44901" s="30"/>
    </row>
    <row r="44902" spans="17:17" x14ac:dyDescent="0.25">
      <c r="Q44902" s="30"/>
    </row>
    <row r="44903" spans="17:17" x14ac:dyDescent="0.25">
      <c r="Q44903" s="30"/>
    </row>
    <row r="44904" spans="17:17" x14ac:dyDescent="0.25">
      <c r="Q44904" s="30"/>
    </row>
    <row r="44905" spans="17:17" x14ac:dyDescent="0.25">
      <c r="Q44905" s="30"/>
    </row>
    <row r="44906" spans="17:17" x14ac:dyDescent="0.25">
      <c r="Q44906" s="30"/>
    </row>
    <row r="44907" spans="17:17" x14ac:dyDescent="0.25">
      <c r="Q44907" s="30"/>
    </row>
    <row r="44908" spans="17:17" x14ac:dyDescent="0.25">
      <c r="Q44908" s="30"/>
    </row>
    <row r="44909" spans="17:17" x14ac:dyDescent="0.25">
      <c r="Q44909" s="30"/>
    </row>
    <row r="44910" spans="17:17" x14ac:dyDescent="0.25">
      <c r="Q44910" s="30"/>
    </row>
    <row r="44911" spans="17:17" x14ac:dyDescent="0.25">
      <c r="Q44911" s="30"/>
    </row>
    <row r="44912" spans="17:17" x14ac:dyDescent="0.25">
      <c r="Q44912" s="30"/>
    </row>
    <row r="44913" spans="17:17" x14ac:dyDescent="0.25">
      <c r="Q44913" s="30"/>
    </row>
    <row r="44914" spans="17:17" x14ac:dyDescent="0.25">
      <c r="Q44914" s="30"/>
    </row>
    <row r="44915" spans="17:17" x14ac:dyDescent="0.25">
      <c r="Q44915" s="30"/>
    </row>
    <row r="44916" spans="17:17" x14ac:dyDescent="0.25">
      <c r="Q44916" s="30"/>
    </row>
    <row r="44917" spans="17:17" x14ac:dyDescent="0.25">
      <c r="Q44917" s="30"/>
    </row>
    <row r="44918" spans="17:17" x14ac:dyDescent="0.25">
      <c r="Q44918" s="30"/>
    </row>
    <row r="44919" spans="17:17" x14ac:dyDescent="0.25">
      <c r="Q44919" s="30"/>
    </row>
    <row r="44920" spans="17:17" x14ac:dyDescent="0.25">
      <c r="Q44920" s="30"/>
    </row>
    <row r="44921" spans="17:17" x14ac:dyDescent="0.25">
      <c r="Q44921" s="30"/>
    </row>
    <row r="44922" spans="17:17" x14ac:dyDescent="0.25">
      <c r="Q44922" s="30"/>
    </row>
    <row r="44923" spans="17:17" x14ac:dyDescent="0.25">
      <c r="Q44923" s="30"/>
    </row>
    <row r="44924" spans="17:17" x14ac:dyDescent="0.25">
      <c r="Q44924" s="30"/>
    </row>
    <row r="44925" spans="17:17" x14ac:dyDescent="0.25">
      <c r="Q44925" s="30"/>
    </row>
    <row r="44926" spans="17:17" x14ac:dyDescent="0.25">
      <c r="Q44926" s="30"/>
    </row>
    <row r="44927" spans="17:17" x14ac:dyDescent="0.25">
      <c r="Q44927" s="30"/>
    </row>
    <row r="44928" spans="17:17" x14ac:dyDescent="0.25">
      <c r="Q44928" s="30"/>
    </row>
    <row r="44929" spans="17:17" x14ac:dyDescent="0.25">
      <c r="Q44929" s="30"/>
    </row>
    <row r="44930" spans="17:17" x14ac:dyDescent="0.25">
      <c r="Q44930" s="30"/>
    </row>
    <row r="44931" spans="17:17" x14ac:dyDescent="0.25">
      <c r="Q44931" s="30"/>
    </row>
    <row r="44932" spans="17:17" x14ac:dyDescent="0.25">
      <c r="Q44932" s="30"/>
    </row>
    <row r="44933" spans="17:17" x14ac:dyDescent="0.25">
      <c r="Q44933" s="30"/>
    </row>
    <row r="44934" spans="17:17" x14ac:dyDescent="0.25">
      <c r="Q44934" s="30"/>
    </row>
    <row r="44935" spans="17:17" x14ac:dyDescent="0.25">
      <c r="Q44935" s="30"/>
    </row>
    <row r="44936" spans="17:17" x14ac:dyDescent="0.25">
      <c r="Q44936" s="30"/>
    </row>
    <row r="44937" spans="17:17" x14ac:dyDescent="0.25">
      <c r="Q44937" s="30"/>
    </row>
    <row r="44938" spans="17:17" x14ac:dyDescent="0.25">
      <c r="Q44938" s="30"/>
    </row>
    <row r="44939" spans="17:17" x14ac:dyDescent="0.25">
      <c r="Q44939" s="30"/>
    </row>
    <row r="44940" spans="17:17" x14ac:dyDescent="0.25">
      <c r="Q44940" s="30"/>
    </row>
    <row r="44941" spans="17:17" x14ac:dyDescent="0.25">
      <c r="Q44941" s="30"/>
    </row>
    <row r="44942" spans="17:17" x14ac:dyDescent="0.25">
      <c r="Q44942" s="30"/>
    </row>
    <row r="44943" spans="17:17" x14ac:dyDescent="0.25">
      <c r="Q44943" s="30"/>
    </row>
    <row r="44944" spans="17:17" x14ac:dyDescent="0.25">
      <c r="Q44944" s="30"/>
    </row>
    <row r="44945" spans="17:17" x14ac:dyDescent="0.25">
      <c r="Q44945" s="30"/>
    </row>
    <row r="44946" spans="17:17" x14ac:dyDescent="0.25">
      <c r="Q44946" s="30"/>
    </row>
    <row r="44947" spans="17:17" x14ac:dyDescent="0.25">
      <c r="Q44947" s="30"/>
    </row>
    <row r="44948" spans="17:17" x14ac:dyDescent="0.25">
      <c r="Q44948" s="30"/>
    </row>
    <row r="44949" spans="17:17" x14ac:dyDescent="0.25">
      <c r="Q44949" s="30"/>
    </row>
    <row r="44950" spans="17:17" x14ac:dyDescent="0.25">
      <c r="Q44950" s="30"/>
    </row>
    <row r="44951" spans="17:17" x14ac:dyDescent="0.25">
      <c r="Q44951" s="30"/>
    </row>
    <row r="44952" spans="17:17" x14ac:dyDescent="0.25">
      <c r="Q44952" s="30"/>
    </row>
    <row r="44953" spans="17:17" x14ac:dyDescent="0.25">
      <c r="Q44953" s="30"/>
    </row>
    <row r="44954" spans="17:17" x14ac:dyDescent="0.25">
      <c r="Q44954" s="30"/>
    </row>
    <row r="44955" spans="17:17" x14ac:dyDescent="0.25">
      <c r="Q44955" s="30"/>
    </row>
    <row r="44956" spans="17:17" x14ac:dyDescent="0.25">
      <c r="Q44956" s="30"/>
    </row>
    <row r="44957" spans="17:17" x14ac:dyDescent="0.25">
      <c r="Q44957" s="30"/>
    </row>
    <row r="44958" spans="17:17" x14ac:dyDescent="0.25">
      <c r="Q44958" s="30"/>
    </row>
    <row r="44959" spans="17:17" x14ac:dyDescent="0.25">
      <c r="Q44959" s="30"/>
    </row>
    <row r="44960" spans="17:17" x14ac:dyDescent="0.25">
      <c r="Q44960" s="30"/>
    </row>
    <row r="44961" spans="17:17" x14ac:dyDescent="0.25">
      <c r="Q44961" s="30"/>
    </row>
    <row r="44962" spans="17:17" x14ac:dyDescent="0.25">
      <c r="Q44962" s="30"/>
    </row>
    <row r="44963" spans="17:17" x14ac:dyDescent="0.25">
      <c r="Q44963" s="30"/>
    </row>
    <row r="44964" spans="17:17" x14ac:dyDescent="0.25">
      <c r="Q44964" s="30"/>
    </row>
    <row r="44965" spans="17:17" x14ac:dyDescent="0.25">
      <c r="Q44965" s="30"/>
    </row>
    <row r="44966" spans="17:17" x14ac:dyDescent="0.25">
      <c r="Q44966" s="30"/>
    </row>
    <row r="44967" spans="17:17" x14ac:dyDescent="0.25">
      <c r="Q44967" s="30"/>
    </row>
    <row r="44968" spans="17:17" x14ac:dyDescent="0.25">
      <c r="Q44968" s="30"/>
    </row>
    <row r="44969" spans="17:17" x14ac:dyDescent="0.25">
      <c r="Q44969" s="30"/>
    </row>
    <row r="44970" spans="17:17" x14ac:dyDescent="0.25">
      <c r="Q44970" s="30"/>
    </row>
    <row r="44971" spans="17:17" x14ac:dyDescent="0.25">
      <c r="Q44971" s="30"/>
    </row>
    <row r="44972" spans="17:17" x14ac:dyDescent="0.25">
      <c r="Q44972" s="30"/>
    </row>
    <row r="44973" spans="17:17" x14ac:dyDescent="0.25">
      <c r="Q44973" s="30"/>
    </row>
    <row r="44974" spans="17:17" x14ac:dyDescent="0.25">
      <c r="Q44974" s="30"/>
    </row>
    <row r="44975" spans="17:17" x14ac:dyDescent="0.25">
      <c r="Q44975" s="30"/>
    </row>
    <row r="44976" spans="17:17" x14ac:dyDescent="0.25">
      <c r="Q44976" s="30"/>
    </row>
    <row r="44977" spans="17:17" x14ac:dyDescent="0.25">
      <c r="Q44977" s="30"/>
    </row>
    <row r="44978" spans="17:17" x14ac:dyDescent="0.25">
      <c r="Q44978" s="30"/>
    </row>
    <row r="44979" spans="17:17" x14ac:dyDescent="0.25">
      <c r="Q44979" s="30"/>
    </row>
    <row r="44980" spans="17:17" x14ac:dyDescent="0.25">
      <c r="Q44980" s="30"/>
    </row>
    <row r="44981" spans="17:17" x14ac:dyDescent="0.25">
      <c r="Q44981" s="30"/>
    </row>
    <row r="44982" spans="17:17" x14ac:dyDescent="0.25">
      <c r="Q44982" s="30"/>
    </row>
    <row r="44983" spans="17:17" x14ac:dyDescent="0.25">
      <c r="Q44983" s="30"/>
    </row>
    <row r="44984" spans="17:17" x14ac:dyDescent="0.25">
      <c r="Q44984" s="30"/>
    </row>
    <row r="44985" spans="17:17" x14ac:dyDescent="0.25">
      <c r="Q44985" s="30"/>
    </row>
    <row r="44986" spans="17:17" x14ac:dyDescent="0.25">
      <c r="Q44986" s="30"/>
    </row>
    <row r="44987" spans="17:17" x14ac:dyDescent="0.25">
      <c r="Q44987" s="30"/>
    </row>
    <row r="44988" spans="17:17" x14ac:dyDescent="0.25">
      <c r="Q44988" s="30"/>
    </row>
    <row r="44989" spans="17:17" x14ac:dyDescent="0.25">
      <c r="Q44989" s="30"/>
    </row>
    <row r="44990" spans="17:17" x14ac:dyDescent="0.25">
      <c r="Q44990" s="30"/>
    </row>
    <row r="44991" spans="17:17" x14ac:dyDescent="0.25">
      <c r="Q44991" s="30"/>
    </row>
    <row r="44992" spans="17:17" x14ac:dyDescent="0.25">
      <c r="Q44992" s="30"/>
    </row>
    <row r="44993" spans="17:17" x14ac:dyDescent="0.25">
      <c r="Q44993" s="30"/>
    </row>
    <row r="44994" spans="17:17" x14ac:dyDescent="0.25">
      <c r="Q44994" s="30"/>
    </row>
    <row r="44995" spans="17:17" x14ac:dyDescent="0.25">
      <c r="Q44995" s="30"/>
    </row>
    <row r="44996" spans="17:17" x14ac:dyDescent="0.25">
      <c r="Q44996" s="30"/>
    </row>
    <row r="44997" spans="17:17" x14ac:dyDescent="0.25">
      <c r="Q44997" s="30"/>
    </row>
    <row r="44998" spans="17:17" x14ac:dyDescent="0.25">
      <c r="Q44998" s="30"/>
    </row>
    <row r="44999" spans="17:17" x14ac:dyDescent="0.25">
      <c r="Q44999" s="30"/>
    </row>
    <row r="45000" spans="17:17" x14ac:dyDescent="0.25">
      <c r="Q45000" s="30"/>
    </row>
    <row r="45001" spans="17:17" x14ac:dyDescent="0.25">
      <c r="Q45001" s="30"/>
    </row>
    <row r="45002" spans="17:17" x14ac:dyDescent="0.25">
      <c r="Q45002" s="30"/>
    </row>
    <row r="45003" spans="17:17" x14ac:dyDescent="0.25">
      <c r="Q45003" s="30"/>
    </row>
    <row r="45004" spans="17:17" x14ac:dyDescent="0.25">
      <c r="Q45004" s="30"/>
    </row>
    <row r="45005" spans="17:17" x14ac:dyDescent="0.25">
      <c r="Q45005" s="30"/>
    </row>
    <row r="45006" spans="17:17" x14ac:dyDescent="0.25">
      <c r="Q45006" s="30"/>
    </row>
    <row r="45007" spans="17:17" x14ac:dyDescent="0.25">
      <c r="Q45007" s="30"/>
    </row>
    <row r="45008" spans="17:17" x14ac:dyDescent="0.25">
      <c r="Q45008" s="30"/>
    </row>
    <row r="45009" spans="17:17" x14ac:dyDescent="0.25">
      <c r="Q45009" s="30"/>
    </row>
    <row r="45010" spans="17:17" x14ac:dyDescent="0.25">
      <c r="Q45010" s="30"/>
    </row>
    <row r="45011" spans="17:17" x14ac:dyDescent="0.25">
      <c r="Q45011" s="30"/>
    </row>
    <row r="45012" spans="17:17" x14ac:dyDescent="0.25">
      <c r="Q45012" s="30"/>
    </row>
    <row r="45013" spans="17:17" x14ac:dyDescent="0.25">
      <c r="Q45013" s="30"/>
    </row>
    <row r="45014" spans="17:17" x14ac:dyDescent="0.25">
      <c r="Q45014" s="30"/>
    </row>
    <row r="45015" spans="17:17" x14ac:dyDescent="0.25">
      <c r="Q45015" s="30"/>
    </row>
    <row r="45016" spans="17:17" x14ac:dyDescent="0.25">
      <c r="Q45016" s="30"/>
    </row>
    <row r="45017" spans="17:17" x14ac:dyDescent="0.25">
      <c r="Q45017" s="30"/>
    </row>
    <row r="45018" spans="17:17" x14ac:dyDescent="0.25">
      <c r="Q45018" s="30"/>
    </row>
    <row r="45019" spans="17:17" x14ac:dyDescent="0.25">
      <c r="Q45019" s="30"/>
    </row>
    <row r="45020" spans="17:17" x14ac:dyDescent="0.25">
      <c r="Q45020" s="30"/>
    </row>
    <row r="45021" spans="17:17" x14ac:dyDescent="0.25">
      <c r="Q45021" s="30"/>
    </row>
    <row r="45022" spans="17:17" x14ac:dyDescent="0.25">
      <c r="Q45022" s="30"/>
    </row>
    <row r="45023" spans="17:17" x14ac:dyDescent="0.25">
      <c r="Q45023" s="30"/>
    </row>
    <row r="45024" spans="17:17" x14ac:dyDescent="0.25">
      <c r="Q45024" s="30"/>
    </row>
    <row r="45025" spans="17:17" x14ac:dyDescent="0.25">
      <c r="Q45025" s="30"/>
    </row>
    <row r="45026" spans="17:17" x14ac:dyDescent="0.25">
      <c r="Q45026" s="30"/>
    </row>
    <row r="45027" spans="17:17" x14ac:dyDescent="0.25">
      <c r="Q45027" s="30"/>
    </row>
    <row r="45028" spans="17:17" x14ac:dyDescent="0.25">
      <c r="Q45028" s="30"/>
    </row>
    <row r="45029" spans="17:17" x14ac:dyDescent="0.25">
      <c r="Q45029" s="30"/>
    </row>
    <row r="45030" spans="17:17" x14ac:dyDescent="0.25">
      <c r="Q45030" s="30"/>
    </row>
    <row r="45031" spans="17:17" x14ac:dyDescent="0.25">
      <c r="Q45031" s="30"/>
    </row>
    <row r="45032" spans="17:17" x14ac:dyDescent="0.25">
      <c r="Q45032" s="30"/>
    </row>
    <row r="45033" spans="17:17" x14ac:dyDescent="0.25">
      <c r="Q45033" s="30"/>
    </row>
    <row r="45034" spans="17:17" x14ac:dyDescent="0.25">
      <c r="Q45034" s="30"/>
    </row>
    <row r="45035" spans="17:17" x14ac:dyDescent="0.25">
      <c r="Q45035" s="30"/>
    </row>
    <row r="45036" spans="17:17" x14ac:dyDescent="0.25">
      <c r="Q45036" s="30"/>
    </row>
    <row r="45037" spans="17:17" x14ac:dyDescent="0.25">
      <c r="Q45037" s="30"/>
    </row>
    <row r="45038" spans="17:17" x14ac:dyDescent="0.25">
      <c r="Q45038" s="30"/>
    </row>
    <row r="45039" spans="17:17" x14ac:dyDescent="0.25">
      <c r="Q45039" s="30"/>
    </row>
    <row r="45040" spans="17:17" x14ac:dyDescent="0.25">
      <c r="Q45040" s="30"/>
    </row>
    <row r="45041" spans="17:17" x14ac:dyDescent="0.25">
      <c r="Q45041" s="30"/>
    </row>
    <row r="45042" spans="17:17" x14ac:dyDescent="0.25">
      <c r="Q45042" s="30"/>
    </row>
    <row r="45043" spans="17:17" x14ac:dyDescent="0.25">
      <c r="Q45043" s="30"/>
    </row>
    <row r="45044" spans="17:17" x14ac:dyDescent="0.25">
      <c r="Q45044" s="30"/>
    </row>
    <row r="45045" spans="17:17" x14ac:dyDescent="0.25">
      <c r="Q45045" s="30"/>
    </row>
    <row r="45046" spans="17:17" x14ac:dyDescent="0.25">
      <c r="Q45046" s="30"/>
    </row>
    <row r="45047" spans="17:17" x14ac:dyDescent="0.25">
      <c r="Q45047" s="30"/>
    </row>
    <row r="45048" spans="17:17" x14ac:dyDescent="0.25">
      <c r="Q45048" s="30"/>
    </row>
    <row r="45049" spans="17:17" x14ac:dyDescent="0.25">
      <c r="Q45049" s="30"/>
    </row>
    <row r="45050" spans="17:17" x14ac:dyDescent="0.25">
      <c r="Q45050" s="30"/>
    </row>
    <row r="45051" spans="17:17" x14ac:dyDescent="0.25">
      <c r="Q45051" s="30"/>
    </row>
    <row r="45052" spans="17:17" x14ac:dyDescent="0.25">
      <c r="Q45052" s="30"/>
    </row>
    <row r="45053" spans="17:17" x14ac:dyDescent="0.25">
      <c r="Q45053" s="30"/>
    </row>
    <row r="45054" spans="17:17" x14ac:dyDescent="0.25">
      <c r="Q45054" s="30"/>
    </row>
    <row r="45055" spans="17:17" x14ac:dyDescent="0.25">
      <c r="Q45055" s="30"/>
    </row>
    <row r="45056" spans="17:17" x14ac:dyDescent="0.25">
      <c r="Q45056" s="30"/>
    </row>
    <row r="45057" spans="17:17" x14ac:dyDescent="0.25">
      <c r="Q45057" s="30"/>
    </row>
    <row r="45058" spans="17:17" x14ac:dyDescent="0.25">
      <c r="Q45058" s="30"/>
    </row>
    <row r="45059" spans="17:17" x14ac:dyDescent="0.25">
      <c r="Q45059" s="30"/>
    </row>
    <row r="45060" spans="17:17" x14ac:dyDescent="0.25">
      <c r="Q45060" s="30"/>
    </row>
    <row r="45061" spans="17:17" x14ac:dyDescent="0.25">
      <c r="Q45061" s="30"/>
    </row>
    <row r="45062" spans="17:17" x14ac:dyDescent="0.25">
      <c r="Q45062" s="30"/>
    </row>
    <row r="45063" spans="17:17" x14ac:dyDescent="0.25">
      <c r="Q45063" s="30"/>
    </row>
    <row r="45064" spans="17:17" x14ac:dyDescent="0.25">
      <c r="Q45064" s="30"/>
    </row>
    <row r="45065" spans="17:17" x14ac:dyDescent="0.25">
      <c r="Q45065" s="30"/>
    </row>
    <row r="45066" spans="17:17" x14ac:dyDescent="0.25">
      <c r="Q45066" s="30"/>
    </row>
    <row r="45067" spans="17:17" x14ac:dyDescent="0.25">
      <c r="Q45067" s="30"/>
    </row>
    <row r="45068" spans="17:17" x14ac:dyDescent="0.25">
      <c r="Q45068" s="30"/>
    </row>
    <row r="45069" spans="17:17" x14ac:dyDescent="0.25">
      <c r="Q45069" s="30"/>
    </row>
    <row r="45070" spans="17:17" x14ac:dyDescent="0.25">
      <c r="Q45070" s="30"/>
    </row>
    <row r="45071" spans="17:17" x14ac:dyDescent="0.25">
      <c r="Q45071" s="30"/>
    </row>
    <row r="45072" spans="17:17" x14ac:dyDescent="0.25">
      <c r="Q45072" s="30"/>
    </row>
    <row r="45073" spans="17:17" x14ac:dyDescent="0.25">
      <c r="Q45073" s="30"/>
    </row>
    <row r="45074" spans="17:17" x14ac:dyDescent="0.25">
      <c r="Q45074" s="30"/>
    </row>
    <row r="45075" spans="17:17" x14ac:dyDescent="0.25">
      <c r="Q45075" s="30"/>
    </row>
    <row r="45076" spans="17:17" x14ac:dyDescent="0.25">
      <c r="Q45076" s="30"/>
    </row>
    <row r="45077" spans="17:17" x14ac:dyDescent="0.25">
      <c r="Q45077" s="30"/>
    </row>
    <row r="45078" spans="17:17" x14ac:dyDescent="0.25">
      <c r="Q45078" s="30"/>
    </row>
    <row r="45079" spans="17:17" x14ac:dyDescent="0.25">
      <c r="Q45079" s="30"/>
    </row>
    <row r="45080" spans="17:17" x14ac:dyDescent="0.25">
      <c r="Q45080" s="30"/>
    </row>
    <row r="45081" spans="17:17" x14ac:dyDescent="0.25">
      <c r="Q45081" s="30"/>
    </row>
    <row r="45082" spans="17:17" x14ac:dyDescent="0.25">
      <c r="Q45082" s="30"/>
    </row>
    <row r="45083" spans="17:17" x14ac:dyDescent="0.25">
      <c r="Q45083" s="30"/>
    </row>
    <row r="45084" spans="17:17" x14ac:dyDescent="0.25">
      <c r="Q45084" s="30"/>
    </row>
    <row r="45085" spans="17:17" x14ac:dyDescent="0.25">
      <c r="Q45085" s="30"/>
    </row>
    <row r="45086" spans="17:17" x14ac:dyDescent="0.25">
      <c r="Q45086" s="30"/>
    </row>
    <row r="45087" spans="17:17" x14ac:dyDescent="0.25">
      <c r="Q45087" s="30"/>
    </row>
    <row r="45088" spans="17:17" x14ac:dyDescent="0.25">
      <c r="Q45088" s="30"/>
    </row>
    <row r="45089" spans="17:17" x14ac:dyDescent="0.25">
      <c r="Q45089" s="30"/>
    </row>
    <row r="45090" spans="17:17" x14ac:dyDescent="0.25">
      <c r="Q45090" s="30"/>
    </row>
    <row r="45091" spans="17:17" x14ac:dyDescent="0.25">
      <c r="Q45091" s="30"/>
    </row>
    <row r="45092" spans="17:17" x14ac:dyDescent="0.25">
      <c r="Q45092" s="30"/>
    </row>
    <row r="45093" spans="17:17" x14ac:dyDescent="0.25">
      <c r="Q45093" s="30"/>
    </row>
    <row r="45094" spans="17:17" x14ac:dyDescent="0.25">
      <c r="Q45094" s="30"/>
    </row>
    <row r="45095" spans="17:17" x14ac:dyDescent="0.25">
      <c r="Q45095" s="30"/>
    </row>
    <row r="45096" spans="17:17" x14ac:dyDescent="0.25">
      <c r="Q45096" s="30"/>
    </row>
    <row r="45097" spans="17:17" x14ac:dyDescent="0.25">
      <c r="Q45097" s="30"/>
    </row>
    <row r="45098" spans="17:17" x14ac:dyDescent="0.25">
      <c r="Q45098" s="30"/>
    </row>
    <row r="45099" spans="17:17" x14ac:dyDescent="0.25">
      <c r="Q45099" s="30"/>
    </row>
    <row r="45100" spans="17:17" x14ac:dyDescent="0.25">
      <c r="Q45100" s="30"/>
    </row>
    <row r="45101" spans="17:17" x14ac:dyDescent="0.25">
      <c r="Q45101" s="30"/>
    </row>
    <row r="45102" spans="17:17" x14ac:dyDescent="0.25">
      <c r="Q45102" s="30"/>
    </row>
    <row r="45103" spans="17:17" x14ac:dyDescent="0.25">
      <c r="Q45103" s="30"/>
    </row>
    <row r="45104" spans="17:17" x14ac:dyDescent="0.25">
      <c r="Q45104" s="30"/>
    </row>
    <row r="45105" spans="17:17" x14ac:dyDescent="0.25">
      <c r="Q45105" s="30"/>
    </row>
    <row r="45106" spans="17:17" x14ac:dyDescent="0.25">
      <c r="Q45106" s="30"/>
    </row>
    <row r="45107" spans="17:17" x14ac:dyDescent="0.25">
      <c r="Q45107" s="30"/>
    </row>
    <row r="45108" spans="17:17" x14ac:dyDescent="0.25">
      <c r="Q45108" s="30"/>
    </row>
    <row r="45109" spans="17:17" x14ac:dyDescent="0.25">
      <c r="Q45109" s="30"/>
    </row>
    <row r="45110" spans="17:17" x14ac:dyDescent="0.25">
      <c r="Q45110" s="30"/>
    </row>
    <row r="45111" spans="17:17" x14ac:dyDescent="0.25">
      <c r="Q45111" s="30"/>
    </row>
    <row r="45112" spans="17:17" x14ac:dyDescent="0.25">
      <c r="Q45112" s="30"/>
    </row>
    <row r="45113" spans="17:17" x14ac:dyDescent="0.25">
      <c r="Q45113" s="30"/>
    </row>
    <row r="45114" spans="17:17" x14ac:dyDescent="0.25">
      <c r="Q45114" s="30"/>
    </row>
    <row r="45115" spans="17:17" x14ac:dyDescent="0.25">
      <c r="Q45115" s="30"/>
    </row>
    <row r="45116" spans="17:17" x14ac:dyDescent="0.25">
      <c r="Q45116" s="30"/>
    </row>
    <row r="45117" spans="17:17" x14ac:dyDescent="0.25">
      <c r="Q45117" s="30"/>
    </row>
    <row r="45118" spans="17:17" x14ac:dyDescent="0.25">
      <c r="Q45118" s="30"/>
    </row>
    <row r="45119" spans="17:17" x14ac:dyDescent="0.25">
      <c r="Q45119" s="30"/>
    </row>
    <row r="45120" spans="17:17" x14ac:dyDescent="0.25">
      <c r="Q45120" s="30"/>
    </row>
    <row r="45121" spans="17:17" x14ac:dyDescent="0.25">
      <c r="Q45121" s="30"/>
    </row>
    <row r="45122" spans="17:17" x14ac:dyDescent="0.25">
      <c r="Q45122" s="30"/>
    </row>
    <row r="45123" spans="17:17" x14ac:dyDescent="0.25">
      <c r="Q45123" s="30"/>
    </row>
    <row r="45124" spans="17:17" x14ac:dyDescent="0.25">
      <c r="Q45124" s="30"/>
    </row>
    <row r="45125" spans="17:17" x14ac:dyDescent="0.25">
      <c r="Q45125" s="30"/>
    </row>
    <row r="45126" spans="17:17" x14ac:dyDescent="0.25">
      <c r="Q45126" s="30"/>
    </row>
    <row r="45127" spans="17:17" x14ac:dyDescent="0.25">
      <c r="Q45127" s="30"/>
    </row>
    <row r="45128" spans="17:17" x14ac:dyDescent="0.25">
      <c r="Q45128" s="30"/>
    </row>
    <row r="45129" spans="17:17" x14ac:dyDescent="0.25">
      <c r="Q45129" s="30"/>
    </row>
    <row r="45130" spans="17:17" x14ac:dyDescent="0.25">
      <c r="Q45130" s="30"/>
    </row>
    <row r="45131" spans="17:17" x14ac:dyDescent="0.25">
      <c r="Q45131" s="30"/>
    </row>
    <row r="45132" spans="17:17" x14ac:dyDescent="0.25">
      <c r="Q45132" s="30"/>
    </row>
    <row r="45133" spans="17:17" x14ac:dyDescent="0.25">
      <c r="Q45133" s="30"/>
    </row>
    <row r="45134" spans="17:17" x14ac:dyDescent="0.25">
      <c r="Q45134" s="30"/>
    </row>
    <row r="45135" spans="17:17" x14ac:dyDescent="0.25">
      <c r="Q45135" s="30"/>
    </row>
    <row r="45136" spans="17:17" x14ac:dyDescent="0.25">
      <c r="Q45136" s="30"/>
    </row>
    <row r="45137" spans="17:17" x14ac:dyDescent="0.25">
      <c r="Q45137" s="30"/>
    </row>
    <row r="45138" spans="17:17" x14ac:dyDescent="0.25">
      <c r="Q45138" s="30"/>
    </row>
    <row r="45139" spans="17:17" x14ac:dyDescent="0.25">
      <c r="Q45139" s="30"/>
    </row>
    <row r="45140" spans="17:17" x14ac:dyDescent="0.25">
      <c r="Q45140" s="30"/>
    </row>
    <row r="45141" spans="17:17" x14ac:dyDescent="0.25">
      <c r="Q45141" s="30"/>
    </row>
    <row r="45142" spans="17:17" x14ac:dyDescent="0.25">
      <c r="Q45142" s="30"/>
    </row>
    <row r="45143" spans="17:17" x14ac:dyDescent="0.25">
      <c r="Q45143" s="30"/>
    </row>
    <row r="45144" spans="17:17" x14ac:dyDescent="0.25">
      <c r="Q45144" s="30"/>
    </row>
    <row r="45145" spans="17:17" x14ac:dyDescent="0.25">
      <c r="Q45145" s="30"/>
    </row>
    <row r="45146" spans="17:17" x14ac:dyDescent="0.25">
      <c r="Q45146" s="30"/>
    </row>
    <row r="45147" spans="17:17" x14ac:dyDescent="0.25">
      <c r="Q45147" s="30"/>
    </row>
    <row r="45148" spans="17:17" x14ac:dyDescent="0.25">
      <c r="Q45148" s="30"/>
    </row>
    <row r="45149" spans="17:17" x14ac:dyDescent="0.25">
      <c r="Q45149" s="30"/>
    </row>
    <row r="45150" spans="17:17" x14ac:dyDescent="0.25">
      <c r="Q45150" s="30"/>
    </row>
    <row r="45151" spans="17:17" x14ac:dyDescent="0.25">
      <c r="Q45151" s="30"/>
    </row>
    <row r="45152" spans="17:17" x14ac:dyDescent="0.25">
      <c r="Q45152" s="30"/>
    </row>
    <row r="45153" spans="17:17" x14ac:dyDescent="0.25">
      <c r="Q45153" s="30"/>
    </row>
    <row r="45154" spans="17:17" x14ac:dyDescent="0.25">
      <c r="Q45154" s="30"/>
    </row>
    <row r="45155" spans="17:17" x14ac:dyDescent="0.25">
      <c r="Q45155" s="30"/>
    </row>
    <row r="45156" spans="17:17" x14ac:dyDescent="0.25">
      <c r="Q45156" s="30"/>
    </row>
    <row r="45157" spans="17:17" x14ac:dyDescent="0.25">
      <c r="Q45157" s="30"/>
    </row>
    <row r="45158" spans="17:17" x14ac:dyDescent="0.25">
      <c r="Q45158" s="30"/>
    </row>
    <row r="45159" spans="17:17" x14ac:dyDescent="0.25">
      <c r="Q45159" s="30"/>
    </row>
    <row r="45160" spans="17:17" x14ac:dyDescent="0.25">
      <c r="Q45160" s="30"/>
    </row>
    <row r="45161" spans="17:17" x14ac:dyDescent="0.25">
      <c r="Q45161" s="30"/>
    </row>
    <row r="45162" spans="17:17" x14ac:dyDescent="0.25">
      <c r="Q45162" s="30"/>
    </row>
    <row r="45163" spans="17:17" x14ac:dyDescent="0.25">
      <c r="Q45163" s="30"/>
    </row>
    <row r="45164" spans="17:17" x14ac:dyDescent="0.25">
      <c r="Q45164" s="30"/>
    </row>
    <row r="45165" spans="17:17" x14ac:dyDescent="0.25">
      <c r="Q45165" s="30"/>
    </row>
    <row r="45166" spans="17:17" x14ac:dyDescent="0.25">
      <c r="Q45166" s="30"/>
    </row>
    <row r="45167" spans="17:17" x14ac:dyDescent="0.25">
      <c r="Q45167" s="30"/>
    </row>
    <row r="45168" spans="17:17" x14ac:dyDescent="0.25">
      <c r="Q45168" s="30"/>
    </row>
    <row r="45169" spans="17:17" x14ac:dyDescent="0.25">
      <c r="Q45169" s="30"/>
    </row>
    <row r="45170" spans="17:17" x14ac:dyDescent="0.25">
      <c r="Q45170" s="30"/>
    </row>
    <row r="45171" spans="17:17" x14ac:dyDescent="0.25">
      <c r="Q45171" s="30"/>
    </row>
    <row r="45172" spans="17:17" x14ac:dyDescent="0.25">
      <c r="Q45172" s="30"/>
    </row>
    <row r="45173" spans="17:17" x14ac:dyDescent="0.25">
      <c r="Q45173" s="30"/>
    </row>
    <row r="45174" spans="17:17" x14ac:dyDescent="0.25">
      <c r="Q45174" s="30"/>
    </row>
    <row r="45175" spans="17:17" x14ac:dyDescent="0.25">
      <c r="Q45175" s="30"/>
    </row>
    <row r="45176" spans="17:17" x14ac:dyDescent="0.25">
      <c r="Q45176" s="30"/>
    </row>
    <row r="45177" spans="17:17" x14ac:dyDescent="0.25">
      <c r="Q45177" s="30"/>
    </row>
    <row r="45178" spans="17:17" x14ac:dyDescent="0.25">
      <c r="Q45178" s="30"/>
    </row>
    <row r="45179" spans="17:17" x14ac:dyDescent="0.25">
      <c r="Q45179" s="30"/>
    </row>
    <row r="45180" spans="17:17" x14ac:dyDescent="0.25">
      <c r="Q45180" s="30"/>
    </row>
    <row r="45181" spans="17:17" x14ac:dyDescent="0.25">
      <c r="Q45181" s="30"/>
    </row>
    <row r="45182" spans="17:17" x14ac:dyDescent="0.25">
      <c r="Q45182" s="30"/>
    </row>
    <row r="45183" spans="17:17" x14ac:dyDescent="0.25">
      <c r="Q45183" s="30"/>
    </row>
    <row r="45184" spans="17:17" x14ac:dyDescent="0.25">
      <c r="Q45184" s="30"/>
    </row>
    <row r="45185" spans="17:17" x14ac:dyDescent="0.25">
      <c r="Q45185" s="30"/>
    </row>
    <row r="45186" spans="17:17" x14ac:dyDescent="0.25">
      <c r="Q45186" s="30"/>
    </row>
    <row r="45187" spans="17:17" x14ac:dyDescent="0.25">
      <c r="Q45187" s="30"/>
    </row>
    <row r="45188" spans="17:17" x14ac:dyDescent="0.25">
      <c r="Q45188" s="30"/>
    </row>
    <row r="45189" spans="17:17" x14ac:dyDescent="0.25">
      <c r="Q45189" s="30"/>
    </row>
    <row r="45190" spans="17:17" x14ac:dyDescent="0.25">
      <c r="Q45190" s="30"/>
    </row>
    <row r="45191" spans="17:17" x14ac:dyDescent="0.25">
      <c r="Q45191" s="30"/>
    </row>
    <row r="45192" spans="17:17" x14ac:dyDescent="0.25">
      <c r="Q45192" s="30"/>
    </row>
    <row r="45193" spans="17:17" x14ac:dyDescent="0.25">
      <c r="Q45193" s="30"/>
    </row>
    <row r="45194" spans="17:17" x14ac:dyDescent="0.25">
      <c r="Q45194" s="30"/>
    </row>
    <row r="45195" spans="17:17" x14ac:dyDescent="0.25">
      <c r="Q45195" s="30"/>
    </row>
    <row r="45196" spans="17:17" x14ac:dyDescent="0.25">
      <c r="Q45196" s="30"/>
    </row>
    <row r="45197" spans="17:17" x14ac:dyDescent="0.25">
      <c r="Q45197" s="30"/>
    </row>
    <row r="45198" spans="17:17" x14ac:dyDescent="0.25">
      <c r="Q45198" s="30"/>
    </row>
    <row r="45199" spans="17:17" x14ac:dyDescent="0.25">
      <c r="Q45199" s="30"/>
    </row>
    <row r="45200" spans="17:17" x14ac:dyDescent="0.25">
      <c r="Q45200" s="30"/>
    </row>
    <row r="45201" spans="17:17" x14ac:dyDescent="0.25">
      <c r="Q45201" s="30"/>
    </row>
    <row r="45202" spans="17:17" x14ac:dyDescent="0.25">
      <c r="Q45202" s="30"/>
    </row>
    <row r="45203" spans="17:17" x14ac:dyDescent="0.25">
      <c r="Q45203" s="30"/>
    </row>
    <row r="45204" spans="17:17" x14ac:dyDescent="0.25">
      <c r="Q45204" s="30"/>
    </row>
    <row r="45205" spans="17:17" x14ac:dyDescent="0.25">
      <c r="Q45205" s="30"/>
    </row>
    <row r="45206" spans="17:17" x14ac:dyDescent="0.25">
      <c r="Q45206" s="30"/>
    </row>
    <row r="45207" spans="17:17" x14ac:dyDescent="0.25">
      <c r="Q45207" s="30"/>
    </row>
    <row r="45208" spans="17:17" x14ac:dyDescent="0.25">
      <c r="Q45208" s="30"/>
    </row>
    <row r="45209" spans="17:17" x14ac:dyDescent="0.25">
      <c r="Q45209" s="30"/>
    </row>
    <row r="45210" spans="17:17" x14ac:dyDescent="0.25">
      <c r="Q45210" s="30"/>
    </row>
    <row r="45211" spans="17:17" x14ac:dyDescent="0.25">
      <c r="Q45211" s="30"/>
    </row>
    <row r="45212" spans="17:17" x14ac:dyDescent="0.25">
      <c r="Q45212" s="30"/>
    </row>
    <row r="45213" spans="17:17" x14ac:dyDescent="0.25">
      <c r="Q45213" s="30"/>
    </row>
    <row r="45214" spans="17:17" x14ac:dyDescent="0.25">
      <c r="Q45214" s="30"/>
    </row>
    <row r="45215" spans="17:17" x14ac:dyDescent="0.25">
      <c r="Q45215" s="30"/>
    </row>
    <row r="45216" spans="17:17" x14ac:dyDescent="0.25">
      <c r="Q45216" s="30"/>
    </row>
    <row r="45217" spans="17:17" x14ac:dyDescent="0.25">
      <c r="Q45217" s="30"/>
    </row>
    <row r="45218" spans="17:17" x14ac:dyDescent="0.25">
      <c r="Q45218" s="30"/>
    </row>
    <row r="45219" spans="17:17" x14ac:dyDescent="0.25">
      <c r="Q45219" s="30"/>
    </row>
    <row r="45220" spans="17:17" x14ac:dyDescent="0.25">
      <c r="Q45220" s="30"/>
    </row>
    <row r="45221" spans="17:17" x14ac:dyDescent="0.25">
      <c r="Q45221" s="30"/>
    </row>
    <row r="45222" spans="17:17" x14ac:dyDescent="0.25">
      <c r="Q45222" s="30"/>
    </row>
    <row r="45223" spans="17:17" x14ac:dyDescent="0.25">
      <c r="Q45223" s="30"/>
    </row>
    <row r="45224" spans="17:17" x14ac:dyDescent="0.25">
      <c r="Q45224" s="30"/>
    </row>
    <row r="45225" spans="17:17" x14ac:dyDescent="0.25">
      <c r="Q45225" s="30"/>
    </row>
    <row r="45226" spans="17:17" x14ac:dyDescent="0.25">
      <c r="Q45226" s="30"/>
    </row>
    <row r="45227" spans="17:17" x14ac:dyDescent="0.25">
      <c r="Q45227" s="30"/>
    </row>
    <row r="45228" spans="17:17" x14ac:dyDescent="0.25">
      <c r="Q45228" s="30"/>
    </row>
    <row r="45229" spans="17:17" x14ac:dyDescent="0.25">
      <c r="Q45229" s="30"/>
    </row>
    <row r="45230" spans="17:17" x14ac:dyDescent="0.25">
      <c r="Q45230" s="30"/>
    </row>
    <row r="45231" spans="17:17" x14ac:dyDescent="0.25">
      <c r="Q45231" s="30"/>
    </row>
    <row r="45232" spans="17:17" x14ac:dyDescent="0.25">
      <c r="Q45232" s="30"/>
    </row>
    <row r="45233" spans="17:17" x14ac:dyDescent="0.25">
      <c r="Q45233" s="30"/>
    </row>
    <row r="45234" spans="17:17" x14ac:dyDescent="0.25">
      <c r="Q45234" s="30"/>
    </row>
    <row r="45235" spans="17:17" x14ac:dyDescent="0.25">
      <c r="Q45235" s="30"/>
    </row>
    <row r="45236" spans="17:17" x14ac:dyDescent="0.25">
      <c r="Q45236" s="30"/>
    </row>
    <row r="45237" spans="17:17" x14ac:dyDescent="0.25">
      <c r="Q45237" s="30"/>
    </row>
    <row r="45238" spans="17:17" x14ac:dyDescent="0.25">
      <c r="Q45238" s="30"/>
    </row>
    <row r="45239" spans="17:17" x14ac:dyDescent="0.25">
      <c r="Q45239" s="30"/>
    </row>
    <row r="45240" spans="17:17" x14ac:dyDescent="0.25">
      <c r="Q45240" s="30"/>
    </row>
    <row r="45241" spans="17:17" x14ac:dyDescent="0.25">
      <c r="Q45241" s="30"/>
    </row>
    <row r="45242" spans="17:17" x14ac:dyDescent="0.25">
      <c r="Q45242" s="30"/>
    </row>
    <row r="45243" spans="17:17" x14ac:dyDescent="0.25">
      <c r="Q45243" s="30"/>
    </row>
    <row r="45244" spans="17:17" x14ac:dyDescent="0.25">
      <c r="Q45244" s="30"/>
    </row>
    <row r="45245" spans="17:17" x14ac:dyDescent="0.25">
      <c r="Q45245" s="30"/>
    </row>
    <row r="45246" spans="17:17" x14ac:dyDescent="0.25">
      <c r="Q45246" s="30"/>
    </row>
    <row r="45247" spans="17:17" x14ac:dyDescent="0.25">
      <c r="Q45247" s="30"/>
    </row>
    <row r="45248" spans="17:17" x14ac:dyDescent="0.25">
      <c r="Q45248" s="30"/>
    </row>
    <row r="45249" spans="17:17" x14ac:dyDescent="0.25">
      <c r="Q45249" s="30"/>
    </row>
    <row r="45250" spans="17:17" x14ac:dyDescent="0.25">
      <c r="Q45250" s="30"/>
    </row>
    <row r="45251" spans="17:17" x14ac:dyDescent="0.25">
      <c r="Q45251" s="30"/>
    </row>
    <row r="45252" spans="17:17" x14ac:dyDescent="0.25">
      <c r="Q45252" s="30"/>
    </row>
    <row r="45253" spans="17:17" x14ac:dyDescent="0.25">
      <c r="Q45253" s="30"/>
    </row>
    <row r="45254" spans="17:17" x14ac:dyDescent="0.25">
      <c r="Q45254" s="30"/>
    </row>
    <row r="45255" spans="17:17" x14ac:dyDescent="0.25">
      <c r="Q45255" s="30"/>
    </row>
    <row r="45256" spans="17:17" x14ac:dyDescent="0.25">
      <c r="Q45256" s="30"/>
    </row>
    <row r="45257" spans="17:17" x14ac:dyDescent="0.25">
      <c r="Q45257" s="30"/>
    </row>
    <row r="45258" spans="17:17" x14ac:dyDescent="0.25">
      <c r="Q45258" s="30"/>
    </row>
    <row r="45259" spans="17:17" x14ac:dyDescent="0.25">
      <c r="Q45259" s="30"/>
    </row>
    <row r="45260" spans="17:17" x14ac:dyDescent="0.25">
      <c r="Q45260" s="30"/>
    </row>
    <row r="45261" spans="17:17" x14ac:dyDescent="0.25">
      <c r="Q45261" s="30"/>
    </row>
    <row r="45262" spans="17:17" x14ac:dyDescent="0.25">
      <c r="Q45262" s="30"/>
    </row>
    <row r="45263" spans="17:17" x14ac:dyDescent="0.25">
      <c r="Q45263" s="30"/>
    </row>
    <row r="45264" spans="17:17" x14ac:dyDescent="0.25">
      <c r="Q45264" s="30"/>
    </row>
    <row r="45265" spans="17:17" x14ac:dyDescent="0.25">
      <c r="Q45265" s="30"/>
    </row>
    <row r="45266" spans="17:17" x14ac:dyDescent="0.25">
      <c r="Q45266" s="30"/>
    </row>
    <row r="45267" spans="17:17" x14ac:dyDescent="0.25">
      <c r="Q45267" s="30"/>
    </row>
    <row r="45268" spans="17:17" x14ac:dyDescent="0.25">
      <c r="Q45268" s="30"/>
    </row>
    <row r="45269" spans="17:17" x14ac:dyDescent="0.25">
      <c r="Q45269" s="30"/>
    </row>
    <row r="45270" spans="17:17" x14ac:dyDescent="0.25">
      <c r="Q45270" s="30"/>
    </row>
    <row r="45271" spans="17:17" x14ac:dyDescent="0.25">
      <c r="Q45271" s="30"/>
    </row>
    <row r="45272" spans="17:17" x14ac:dyDescent="0.25">
      <c r="Q45272" s="30"/>
    </row>
    <row r="45273" spans="17:17" x14ac:dyDescent="0.25">
      <c r="Q45273" s="30"/>
    </row>
    <row r="45274" spans="17:17" x14ac:dyDescent="0.25">
      <c r="Q45274" s="30"/>
    </row>
    <row r="45275" spans="17:17" x14ac:dyDescent="0.25">
      <c r="Q45275" s="30"/>
    </row>
    <row r="45276" spans="17:17" x14ac:dyDescent="0.25">
      <c r="Q45276" s="30"/>
    </row>
    <row r="45277" spans="17:17" x14ac:dyDescent="0.25">
      <c r="Q45277" s="30"/>
    </row>
    <row r="45278" spans="17:17" x14ac:dyDescent="0.25">
      <c r="Q45278" s="30"/>
    </row>
    <row r="45279" spans="17:17" x14ac:dyDescent="0.25">
      <c r="Q45279" s="30"/>
    </row>
    <row r="45280" spans="17:17" x14ac:dyDescent="0.25">
      <c r="Q45280" s="30"/>
    </row>
    <row r="45281" spans="17:17" x14ac:dyDescent="0.25">
      <c r="Q45281" s="30"/>
    </row>
    <row r="45282" spans="17:17" x14ac:dyDescent="0.25">
      <c r="Q45282" s="30"/>
    </row>
    <row r="45283" spans="17:17" x14ac:dyDescent="0.25">
      <c r="Q45283" s="30"/>
    </row>
    <row r="45284" spans="17:17" x14ac:dyDescent="0.25">
      <c r="Q45284" s="30"/>
    </row>
    <row r="45285" spans="17:17" x14ac:dyDescent="0.25">
      <c r="Q45285" s="30"/>
    </row>
    <row r="45286" spans="17:17" x14ac:dyDescent="0.25">
      <c r="Q45286" s="30"/>
    </row>
    <row r="45287" spans="17:17" x14ac:dyDescent="0.25">
      <c r="Q45287" s="30"/>
    </row>
    <row r="45288" spans="17:17" x14ac:dyDescent="0.25">
      <c r="Q45288" s="30"/>
    </row>
    <row r="45289" spans="17:17" x14ac:dyDescent="0.25">
      <c r="Q45289" s="30"/>
    </row>
    <row r="45290" spans="17:17" x14ac:dyDescent="0.25">
      <c r="Q45290" s="30"/>
    </row>
    <row r="45291" spans="17:17" x14ac:dyDescent="0.25">
      <c r="Q45291" s="30"/>
    </row>
    <row r="45292" spans="17:17" x14ac:dyDescent="0.25">
      <c r="Q45292" s="30"/>
    </row>
    <row r="45293" spans="17:17" x14ac:dyDescent="0.25">
      <c r="Q45293" s="30"/>
    </row>
    <row r="45294" spans="17:17" x14ac:dyDescent="0.25">
      <c r="Q45294" s="30"/>
    </row>
    <row r="45295" spans="17:17" x14ac:dyDescent="0.25">
      <c r="Q45295" s="30"/>
    </row>
    <row r="45296" spans="17:17" x14ac:dyDescent="0.25">
      <c r="Q45296" s="30"/>
    </row>
    <row r="45297" spans="17:17" x14ac:dyDescent="0.25">
      <c r="Q45297" s="30"/>
    </row>
    <row r="45298" spans="17:17" x14ac:dyDescent="0.25">
      <c r="Q45298" s="30"/>
    </row>
    <row r="45299" spans="17:17" x14ac:dyDescent="0.25">
      <c r="Q45299" s="30"/>
    </row>
    <row r="45300" spans="17:17" x14ac:dyDescent="0.25">
      <c r="Q45300" s="30"/>
    </row>
    <row r="45301" spans="17:17" x14ac:dyDescent="0.25">
      <c r="Q45301" s="30"/>
    </row>
    <row r="45302" spans="17:17" x14ac:dyDescent="0.25">
      <c r="Q45302" s="30"/>
    </row>
    <row r="45303" spans="17:17" x14ac:dyDescent="0.25">
      <c r="Q45303" s="30"/>
    </row>
    <row r="45304" spans="17:17" x14ac:dyDescent="0.25">
      <c r="Q45304" s="30"/>
    </row>
    <row r="45305" spans="17:17" x14ac:dyDescent="0.25">
      <c r="Q45305" s="30"/>
    </row>
    <row r="45306" spans="17:17" x14ac:dyDescent="0.25">
      <c r="Q45306" s="30"/>
    </row>
    <row r="45307" spans="17:17" x14ac:dyDescent="0.25">
      <c r="Q45307" s="30"/>
    </row>
    <row r="45308" spans="17:17" x14ac:dyDescent="0.25">
      <c r="Q45308" s="30"/>
    </row>
    <row r="45309" spans="17:17" x14ac:dyDescent="0.25">
      <c r="Q45309" s="30"/>
    </row>
    <row r="45310" spans="17:17" x14ac:dyDescent="0.25">
      <c r="Q45310" s="30"/>
    </row>
    <row r="45311" spans="17:17" x14ac:dyDescent="0.25">
      <c r="Q45311" s="30"/>
    </row>
    <row r="45312" spans="17:17" x14ac:dyDescent="0.25">
      <c r="Q45312" s="30"/>
    </row>
    <row r="45313" spans="17:17" x14ac:dyDescent="0.25">
      <c r="Q45313" s="30"/>
    </row>
    <row r="45314" spans="17:17" x14ac:dyDescent="0.25">
      <c r="Q45314" s="30"/>
    </row>
    <row r="45315" spans="17:17" x14ac:dyDescent="0.25">
      <c r="Q45315" s="30"/>
    </row>
    <row r="45316" spans="17:17" x14ac:dyDescent="0.25">
      <c r="Q45316" s="30"/>
    </row>
    <row r="45317" spans="17:17" x14ac:dyDescent="0.25">
      <c r="Q45317" s="30"/>
    </row>
    <row r="45318" spans="17:17" x14ac:dyDescent="0.25">
      <c r="Q45318" s="30"/>
    </row>
    <row r="45319" spans="17:17" x14ac:dyDescent="0.25">
      <c r="Q45319" s="30"/>
    </row>
    <row r="45320" spans="17:17" x14ac:dyDescent="0.25">
      <c r="Q45320" s="30"/>
    </row>
    <row r="45321" spans="17:17" x14ac:dyDescent="0.25">
      <c r="Q45321" s="30"/>
    </row>
    <row r="45322" spans="17:17" x14ac:dyDescent="0.25">
      <c r="Q45322" s="30"/>
    </row>
    <row r="45323" spans="17:17" x14ac:dyDescent="0.25">
      <c r="Q45323" s="30"/>
    </row>
    <row r="45324" spans="17:17" x14ac:dyDescent="0.25">
      <c r="Q45324" s="30"/>
    </row>
    <row r="45325" spans="17:17" x14ac:dyDescent="0.25">
      <c r="Q45325" s="30"/>
    </row>
    <row r="45326" spans="17:17" x14ac:dyDescent="0.25">
      <c r="Q45326" s="30"/>
    </row>
    <row r="45327" spans="17:17" x14ac:dyDescent="0.25">
      <c r="Q45327" s="30"/>
    </row>
    <row r="45328" spans="17:17" x14ac:dyDescent="0.25">
      <c r="Q45328" s="30"/>
    </row>
    <row r="45329" spans="17:17" x14ac:dyDescent="0.25">
      <c r="Q45329" s="30"/>
    </row>
    <row r="45330" spans="17:17" x14ac:dyDescent="0.25">
      <c r="Q45330" s="30"/>
    </row>
    <row r="45331" spans="17:17" x14ac:dyDescent="0.25">
      <c r="Q45331" s="30"/>
    </row>
    <row r="45332" spans="17:17" x14ac:dyDescent="0.25">
      <c r="Q45332" s="30"/>
    </row>
    <row r="45333" spans="17:17" x14ac:dyDescent="0.25">
      <c r="Q45333" s="30"/>
    </row>
    <row r="45334" spans="17:17" x14ac:dyDescent="0.25">
      <c r="Q45334" s="30"/>
    </row>
    <row r="45335" spans="17:17" x14ac:dyDescent="0.25">
      <c r="Q45335" s="30"/>
    </row>
    <row r="45336" spans="17:17" x14ac:dyDescent="0.25">
      <c r="Q45336" s="30"/>
    </row>
    <row r="45337" spans="17:17" x14ac:dyDescent="0.25">
      <c r="Q45337" s="30"/>
    </row>
    <row r="45338" spans="17:17" x14ac:dyDescent="0.25">
      <c r="Q45338" s="30"/>
    </row>
    <row r="45339" spans="17:17" x14ac:dyDescent="0.25">
      <c r="Q45339" s="30"/>
    </row>
    <row r="45340" spans="17:17" x14ac:dyDescent="0.25">
      <c r="Q45340" s="30"/>
    </row>
    <row r="45341" spans="17:17" x14ac:dyDescent="0.25">
      <c r="Q45341" s="30"/>
    </row>
    <row r="45342" spans="17:17" x14ac:dyDescent="0.25">
      <c r="Q45342" s="30"/>
    </row>
    <row r="45343" spans="17:17" x14ac:dyDescent="0.25">
      <c r="Q45343" s="30"/>
    </row>
    <row r="45344" spans="17:17" x14ac:dyDescent="0.25">
      <c r="Q45344" s="30"/>
    </row>
    <row r="45345" spans="17:17" x14ac:dyDescent="0.25">
      <c r="Q45345" s="30"/>
    </row>
    <row r="45346" spans="17:17" x14ac:dyDescent="0.25">
      <c r="Q45346" s="30"/>
    </row>
    <row r="45347" spans="17:17" x14ac:dyDescent="0.25">
      <c r="Q45347" s="30"/>
    </row>
    <row r="45348" spans="17:17" x14ac:dyDescent="0.25">
      <c r="Q45348" s="30"/>
    </row>
    <row r="45349" spans="17:17" x14ac:dyDescent="0.25">
      <c r="Q45349" s="30"/>
    </row>
    <row r="45350" spans="17:17" x14ac:dyDescent="0.25">
      <c r="Q45350" s="30"/>
    </row>
    <row r="45351" spans="17:17" x14ac:dyDescent="0.25">
      <c r="Q45351" s="30"/>
    </row>
    <row r="45352" spans="17:17" x14ac:dyDescent="0.25">
      <c r="Q45352" s="30"/>
    </row>
    <row r="45353" spans="17:17" x14ac:dyDescent="0.25">
      <c r="Q45353" s="30"/>
    </row>
    <row r="45354" spans="17:17" x14ac:dyDescent="0.25">
      <c r="Q45354" s="30"/>
    </row>
    <row r="45355" spans="17:17" x14ac:dyDescent="0.25">
      <c r="Q45355" s="30"/>
    </row>
    <row r="45356" spans="17:17" x14ac:dyDescent="0.25">
      <c r="Q45356" s="30"/>
    </row>
    <row r="45357" spans="17:17" x14ac:dyDescent="0.25">
      <c r="Q45357" s="30"/>
    </row>
    <row r="45358" spans="17:17" x14ac:dyDescent="0.25">
      <c r="Q45358" s="30"/>
    </row>
    <row r="45359" spans="17:17" x14ac:dyDescent="0.25">
      <c r="Q45359" s="30"/>
    </row>
    <row r="45360" spans="17:17" x14ac:dyDescent="0.25">
      <c r="Q45360" s="30"/>
    </row>
    <row r="45361" spans="17:17" x14ac:dyDescent="0.25">
      <c r="Q45361" s="30"/>
    </row>
    <row r="45362" spans="17:17" x14ac:dyDescent="0.25">
      <c r="Q45362" s="30"/>
    </row>
    <row r="45363" spans="17:17" x14ac:dyDescent="0.25">
      <c r="Q45363" s="30"/>
    </row>
    <row r="45364" spans="17:17" x14ac:dyDescent="0.25">
      <c r="Q45364" s="30"/>
    </row>
    <row r="45365" spans="17:17" x14ac:dyDescent="0.25">
      <c r="Q45365" s="30"/>
    </row>
    <row r="45366" spans="17:17" x14ac:dyDescent="0.25">
      <c r="Q45366" s="30"/>
    </row>
    <row r="45367" spans="17:17" x14ac:dyDescent="0.25">
      <c r="Q45367" s="30"/>
    </row>
    <row r="45368" spans="17:17" x14ac:dyDescent="0.25">
      <c r="Q45368" s="30"/>
    </row>
    <row r="45369" spans="17:17" x14ac:dyDescent="0.25">
      <c r="Q45369" s="30"/>
    </row>
    <row r="45370" spans="17:17" x14ac:dyDescent="0.25">
      <c r="Q45370" s="30"/>
    </row>
    <row r="45371" spans="17:17" x14ac:dyDescent="0.25">
      <c r="Q45371" s="30"/>
    </row>
    <row r="45372" spans="17:17" x14ac:dyDescent="0.25">
      <c r="Q45372" s="30"/>
    </row>
    <row r="45373" spans="17:17" x14ac:dyDescent="0.25">
      <c r="Q45373" s="30"/>
    </row>
    <row r="45374" spans="17:17" x14ac:dyDescent="0.25">
      <c r="Q45374" s="30"/>
    </row>
    <row r="45375" spans="17:17" x14ac:dyDescent="0.25">
      <c r="Q45375" s="30"/>
    </row>
    <row r="45376" spans="17:17" x14ac:dyDescent="0.25">
      <c r="Q45376" s="30"/>
    </row>
    <row r="45377" spans="17:17" x14ac:dyDescent="0.25">
      <c r="Q45377" s="30"/>
    </row>
    <row r="45378" spans="17:17" x14ac:dyDescent="0.25">
      <c r="Q45378" s="30"/>
    </row>
    <row r="45379" spans="17:17" x14ac:dyDescent="0.25">
      <c r="Q45379" s="30"/>
    </row>
    <row r="45380" spans="17:17" x14ac:dyDescent="0.25">
      <c r="Q45380" s="30"/>
    </row>
    <row r="45381" spans="17:17" x14ac:dyDescent="0.25">
      <c r="Q45381" s="30"/>
    </row>
    <row r="45382" spans="17:17" x14ac:dyDescent="0.25">
      <c r="Q45382" s="30"/>
    </row>
    <row r="45383" spans="17:17" x14ac:dyDescent="0.25">
      <c r="Q45383" s="30"/>
    </row>
    <row r="45384" spans="17:17" x14ac:dyDescent="0.25">
      <c r="Q45384" s="30"/>
    </row>
    <row r="45385" spans="17:17" x14ac:dyDescent="0.25">
      <c r="Q45385" s="30"/>
    </row>
    <row r="45386" spans="17:17" x14ac:dyDescent="0.25">
      <c r="Q45386" s="30"/>
    </row>
    <row r="45387" spans="17:17" x14ac:dyDescent="0.25">
      <c r="Q45387" s="30"/>
    </row>
    <row r="45388" spans="17:17" x14ac:dyDescent="0.25">
      <c r="Q45388" s="30"/>
    </row>
    <row r="45389" spans="17:17" x14ac:dyDescent="0.25">
      <c r="Q45389" s="30"/>
    </row>
    <row r="45390" spans="17:17" x14ac:dyDescent="0.25">
      <c r="Q45390" s="30"/>
    </row>
    <row r="45391" spans="17:17" x14ac:dyDescent="0.25">
      <c r="Q45391" s="30"/>
    </row>
    <row r="45392" spans="17:17" x14ac:dyDescent="0.25">
      <c r="Q45392" s="30"/>
    </row>
    <row r="45393" spans="17:17" x14ac:dyDescent="0.25">
      <c r="Q45393" s="30"/>
    </row>
    <row r="45394" spans="17:17" x14ac:dyDescent="0.25">
      <c r="Q45394" s="30"/>
    </row>
    <row r="45395" spans="17:17" x14ac:dyDescent="0.25">
      <c r="Q45395" s="30"/>
    </row>
    <row r="45396" spans="17:17" x14ac:dyDescent="0.25">
      <c r="Q45396" s="30"/>
    </row>
    <row r="45397" spans="17:17" x14ac:dyDescent="0.25">
      <c r="Q45397" s="30"/>
    </row>
    <row r="45398" spans="17:17" x14ac:dyDescent="0.25">
      <c r="Q45398" s="30"/>
    </row>
    <row r="45399" spans="17:17" x14ac:dyDescent="0.25">
      <c r="Q45399" s="30"/>
    </row>
    <row r="45400" spans="17:17" x14ac:dyDescent="0.25">
      <c r="Q45400" s="30"/>
    </row>
    <row r="45401" spans="17:17" x14ac:dyDescent="0.25">
      <c r="Q45401" s="30"/>
    </row>
    <row r="45402" spans="17:17" x14ac:dyDescent="0.25">
      <c r="Q45402" s="30"/>
    </row>
    <row r="45403" spans="17:17" x14ac:dyDescent="0.25">
      <c r="Q45403" s="30"/>
    </row>
    <row r="45404" spans="17:17" x14ac:dyDescent="0.25">
      <c r="Q45404" s="30"/>
    </row>
    <row r="45405" spans="17:17" x14ac:dyDescent="0.25">
      <c r="Q45405" s="30"/>
    </row>
    <row r="45406" spans="17:17" x14ac:dyDescent="0.25">
      <c r="Q45406" s="30"/>
    </row>
    <row r="45407" spans="17:17" x14ac:dyDescent="0.25">
      <c r="Q45407" s="30"/>
    </row>
    <row r="45408" spans="17:17" x14ac:dyDescent="0.25">
      <c r="Q45408" s="30"/>
    </row>
    <row r="45409" spans="17:17" x14ac:dyDescent="0.25">
      <c r="Q45409" s="30"/>
    </row>
    <row r="45410" spans="17:17" x14ac:dyDescent="0.25">
      <c r="Q45410" s="30"/>
    </row>
    <row r="45411" spans="17:17" x14ac:dyDescent="0.25">
      <c r="Q45411" s="30"/>
    </row>
    <row r="45412" spans="17:17" x14ac:dyDescent="0.25">
      <c r="Q45412" s="30"/>
    </row>
    <row r="45413" spans="17:17" x14ac:dyDescent="0.25">
      <c r="Q45413" s="30"/>
    </row>
    <row r="45414" spans="17:17" x14ac:dyDescent="0.25">
      <c r="Q45414" s="30"/>
    </row>
    <row r="45415" spans="17:17" x14ac:dyDescent="0.25">
      <c r="Q45415" s="30"/>
    </row>
    <row r="45416" spans="17:17" x14ac:dyDescent="0.25">
      <c r="Q45416" s="30"/>
    </row>
    <row r="45417" spans="17:17" x14ac:dyDescent="0.25">
      <c r="Q45417" s="30"/>
    </row>
    <row r="45418" spans="17:17" x14ac:dyDescent="0.25">
      <c r="Q45418" s="30"/>
    </row>
    <row r="45419" spans="17:17" x14ac:dyDescent="0.25">
      <c r="Q45419" s="30"/>
    </row>
    <row r="45420" spans="17:17" x14ac:dyDescent="0.25">
      <c r="Q45420" s="30"/>
    </row>
    <row r="45421" spans="17:17" x14ac:dyDescent="0.25">
      <c r="Q45421" s="30"/>
    </row>
    <row r="45422" spans="17:17" x14ac:dyDescent="0.25">
      <c r="Q45422" s="30"/>
    </row>
    <row r="45423" spans="17:17" x14ac:dyDescent="0.25">
      <c r="Q45423" s="30"/>
    </row>
    <row r="45424" spans="17:17" x14ac:dyDescent="0.25">
      <c r="Q45424" s="30"/>
    </row>
    <row r="45425" spans="17:17" x14ac:dyDescent="0.25">
      <c r="Q45425" s="30"/>
    </row>
    <row r="45426" spans="17:17" x14ac:dyDescent="0.25">
      <c r="Q45426" s="30"/>
    </row>
    <row r="45427" spans="17:17" x14ac:dyDescent="0.25">
      <c r="Q45427" s="30"/>
    </row>
    <row r="45428" spans="17:17" x14ac:dyDescent="0.25">
      <c r="Q45428" s="30"/>
    </row>
    <row r="45429" spans="17:17" x14ac:dyDescent="0.25">
      <c r="Q45429" s="30"/>
    </row>
    <row r="45430" spans="17:17" x14ac:dyDescent="0.25">
      <c r="Q45430" s="30"/>
    </row>
    <row r="45431" spans="17:17" x14ac:dyDescent="0.25">
      <c r="Q45431" s="30"/>
    </row>
    <row r="45432" spans="17:17" x14ac:dyDescent="0.25">
      <c r="Q45432" s="30"/>
    </row>
    <row r="45433" spans="17:17" x14ac:dyDescent="0.25">
      <c r="Q45433" s="30"/>
    </row>
    <row r="45434" spans="17:17" x14ac:dyDescent="0.25">
      <c r="Q45434" s="30"/>
    </row>
    <row r="45435" spans="17:17" x14ac:dyDescent="0.25">
      <c r="Q45435" s="30"/>
    </row>
    <row r="45436" spans="17:17" x14ac:dyDescent="0.25">
      <c r="Q45436" s="30"/>
    </row>
    <row r="45437" spans="17:17" x14ac:dyDescent="0.25">
      <c r="Q45437" s="30"/>
    </row>
    <row r="45438" spans="17:17" x14ac:dyDescent="0.25">
      <c r="Q45438" s="30"/>
    </row>
    <row r="45439" spans="17:17" x14ac:dyDescent="0.25">
      <c r="Q45439" s="30"/>
    </row>
    <row r="45440" spans="17:17" x14ac:dyDescent="0.25">
      <c r="Q45440" s="30"/>
    </row>
    <row r="45441" spans="17:17" x14ac:dyDescent="0.25">
      <c r="Q45441" s="30"/>
    </row>
    <row r="45442" spans="17:17" x14ac:dyDescent="0.25">
      <c r="Q45442" s="30"/>
    </row>
    <row r="45443" spans="17:17" x14ac:dyDescent="0.25">
      <c r="Q45443" s="30"/>
    </row>
    <row r="45444" spans="17:17" x14ac:dyDescent="0.25">
      <c r="Q45444" s="30"/>
    </row>
    <row r="45445" spans="17:17" x14ac:dyDescent="0.25">
      <c r="Q45445" s="30"/>
    </row>
    <row r="45446" spans="17:17" x14ac:dyDescent="0.25">
      <c r="Q45446" s="30"/>
    </row>
    <row r="45447" spans="17:17" x14ac:dyDescent="0.25">
      <c r="Q45447" s="30"/>
    </row>
    <row r="45448" spans="17:17" x14ac:dyDescent="0.25">
      <c r="Q45448" s="30"/>
    </row>
    <row r="45449" spans="17:17" x14ac:dyDescent="0.25">
      <c r="Q45449" s="30"/>
    </row>
    <row r="45450" spans="17:17" x14ac:dyDescent="0.25">
      <c r="Q45450" s="30"/>
    </row>
    <row r="45451" spans="17:17" x14ac:dyDescent="0.25">
      <c r="Q45451" s="30"/>
    </row>
    <row r="45452" spans="17:17" x14ac:dyDescent="0.25">
      <c r="Q45452" s="30"/>
    </row>
    <row r="45453" spans="17:17" x14ac:dyDescent="0.25">
      <c r="Q45453" s="30"/>
    </row>
    <row r="45454" spans="17:17" x14ac:dyDescent="0.25">
      <c r="Q45454" s="30"/>
    </row>
    <row r="45455" spans="17:17" x14ac:dyDescent="0.25">
      <c r="Q45455" s="30"/>
    </row>
    <row r="45456" spans="17:17" x14ac:dyDescent="0.25">
      <c r="Q45456" s="30"/>
    </row>
    <row r="45457" spans="17:17" x14ac:dyDescent="0.25">
      <c r="Q45457" s="30"/>
    </row>
    <row r="45458" spans="17:17" x14ac:dyDescent="0.25">
      <c r="Q45458" s="30"/>
    </row>
    <row r="45459" spans="17:17" x14ac:dyDescent="0.25">
      <c r="Q45459" s="30"/>
    </row>
    <row r="45460" spans="17:17" x14ac:dyDescent="0.25">
      <c r="Q45460" s="30"/>
    </row>
    <row r="45461" spans="17:17" x14ac:dyDescent="0.25">
      <c r="Q45461" s="30"/>
    </row>
    <row r="45462" spans="17:17" x14ac:dyDescent="0.25">
      <c r="Q45462" s="30"/>
    </row>
    <row r="45463" spans="17:17" x14ac:dyDescent="0.25">
      <c r="Q45463" s="30"/>
    </row>
    <row r="45464" spans="17:17" x14ac:dyDescent="0.25">
      <c r="Q45464" s="30"/>
    </row>
    <row r="45465" spans="17:17" x14ac:dyDescent="0.25">
      <c r="Q45465" s="30"/>
    </row>
    <row r="45466" spans="17:17" x14ac:dyDescent="0.25">
      <c r="Q45466" s="30"/>
    </row>
    <row r="45467" spans="17:17" x14ac:dyDescent="0.25">
      <c r="Q45467" s="30"/>
    </row>
    <row r="45468" spans="17:17" x14ac:dyDescent="0.25">
      <c r="Q45468" s="30"/>
    </row>
    <row r="45469" spans="17:17" x14ac:dyDescent="0.25">
      <c r="Q45469" s="30"/>
    </row>
    <row r="45470" spans="17:17" x14ac:dyDescent="0.25">
      <c r="Q45470" s="30"/>
    </row>
    <row r="45471" spans="17:17" x14ac:dyDescent="0.25">
      <c r="Q45471" s="30"/>
    </row>
    <row r="45472" spans="17:17" x14ac:dyDescent="0.25">
      <c r="Q45472" s="30"/>
    </row>
    <row r="45473" spans="17:17" x14ac:dyDescent="0.25">
      <c r="Q45473" s="30"/>
    </row>
    <row r="45474" spans="17:17" x14ac:dyDescent="0.25">
      <c r="Q45474" s="30"/>
    </row>
    <row r="45475" spans="17:17" x14ac:dyDescent="0.25">
      <c r="Q45475" s="30"/>
    </row>
    <row r="45476" spans="17:17" x14ac:dyDescent="0.25">
      <c r="Q45476" s="30"/>
    </row>
    <row r="45477" spans="17:17" x14ac:dyDescent="0.25">
      <c r="Q45477" s="30"/>
    </row>
    <row r="45478" spans="17:17" x14ac:dyDescent="0.25">
      <c r="Q45478" s="30"/>
    </row>
    <row r="45479" spans="17:17" x14ac:dyDescent="0.25">
      <c r="Q45479" s="30"/>
    </row>
    <row r="45480" spans="17:17" x14ac:dyDescent="0.25">
      <c r="Q45480" s="30"/>
    </row>
    <row r="45481" spans="17:17" x14ac:dyDescent="0.25">
      <c r="Q45481" s="30"/>
    </row>
    <row r="45482" spans="17:17" x14ac:dyDescent="0.25">
      <c r="Q45482" s="30"/>
    </row>
    <row r="45483" spans="17:17" x14ac:dyDescent="0.25">
      <c r="Q45483" s="30"/>
    </row>
    <row r="45484" spans="17:17" x14ac:dyDescent="0.25">
      <c r="Q45484" s="30"/>
    </row>
    <row r="45485" spans="17:17" x14ac:dyDescent="0.25">
      <c r="Q45485" s="30"/>
    </row>
    <row r="45486" spans="17:17" x14ac:dyDescent="0.25">
      <c r="Q45486" s="30"/>
    </row>
    <row r="45487" spans="17:17" x14ac:dyDescent="0.25">
      <c r="Q45487" s="30"/>
    </row>
    <row r="45488" spans="17:17" x14ac:dyDescent="0.25">
      <c r="Q45488" s="30"/>
    </row>
    <row r="45489" spans="17:17" x14ac:dyDescent="0.25">
      <c r="Q45489" s="30"/>
    </row>
    <row r="45490" spans="17:17" x14ac:dyDescent="0.25">
      <c r="Q45490" s="30"/>
    </row>
    <row r="45491" spans="17:17" x14ac:dyDescent="0.25">
      <c r="Q45491" s="30"/>
    </row>
    <row r="45492" spans="17:17" x14ac:dyDescent="0.25">
      <c r="Q45492" s="30"/>
    </row>
    <row r="45493" spans="17:17" x14ac:dyDescent="0.25">
      <c r="Q45493" s="30"/>
    </row>
    <row r="45494" spans="17:17" x14ac:dyDescent="0.25">
      <c r="Q45494" s="30"/>
    </row>
    <row r="45495" spans="17:17" x14ac:dyDescent="0.25">
      <c r="Q45495" s="30"/>
    </row>
    <row r="45496" spans="17:17" x14ac:dyDescent="0.25">
      <c r="Q45496" s="30"/>
    </row>
    <row r="45497" spans="17:17" x14ac:dyDescent="0.25">
      <c r="Q45497" s="30"/>
    </row>
    <row r="45498" spans="17:17" x14ac:dyDescent="0.25">
      <c r="Q45498" s="30"/>
    </row>
    <row r="45499" spans="17:17" x14ac:dyDescent="0.25">
      <c r="Q45499" s="30"/>
    </row>
    <row r="45500" spans="17:17" x14ac:dyDescent="0.25">
      <c r="Q45500" s="30"/>
    </row>
    <row r="45501" spans="17:17" x14ac:dyDescent="0.25">
      <c r="Q45501" s="30"/>
    </row>
    <row r="45502" spans="17:17" x14ac:dyDescent="0.25">
      <c r="Q45502" s="30"/>
    </row>
    <row r="45503" spans="17:17" x14ac:dyDescent="0.25">
      <c r="Q45503" s="30"/>
    </row>
    <row r="45504" spans="17:17" x14ac:dyDescent="0.25">
      <c r="Q45504" s="30"/>
    </row>
    <row r="45505" spans="17:17" x14ac:dyDescent="0.25">
      <c r="Q45505" s="30"/>
    </row>
    <row r="45506" spans="17:17" x14ac:dyDescent="0.25">
      <c r="Q45506" s="30"/>
    </row>
    <row r="45507" spans="17:17" x14ac:dyDescent="0.25">
      <c r="Q45507" s="30"/>
    </row>
    <row r="45508" spans="17:17" x14ac:dyDescent="0.25">
      <c r="Q45508" s="30"/>
    </row>
    <row r="45509" spans="17:17" x14ac:dyDescent="0.25">
      <c r="Q45509" s="30"/>
    </row>
    <row r="45510" spans="17:17" x14ac:dyDescent="0.25">
      <c r="Q45510" s="30"/>
    </row>
    <row r="45511" spans="17:17" x14ac:dyDescent="0.25">
      <c r="Q45511" s="30"/>
    </row>
    <row r="45512" spans="17:17" x14ac:dyDescent="0.25">
      <c r="Q45512" s="30"/>
    </row>
    <row r="45513" spans="17:17" x14ac:dyDescent="0.25">
      <c r="Q45513" s="30"/>
    </row>
    <row r="45514" spans="17:17" x14ac:dyDescent="0.25">
      <c r="Q45514" s="30"/>
    </row>
    <row r="45515" spans="17:17" x14ac:dyDescent="0.25">
      <c r="Q45515" s="30"/>
    </row>
    <row r="45516" spans="17:17" x14ac:dyDescent="0.25">
      <c r="Q45516" s="30"/>
    </row>
    <row r="45517" spans="17:17" x14ac:dyDescent="0.25">
      <c r="Q45517" s="30"/>
    </row>
    <row r="45518" spans="17:17" x14ac:dyDescent="0.25">
      <c r="Q45518" s="30"/>
    </row>
    <row r="45519" spans="17:17" x14ac:dyDescent="0.25">
      <c r="Q45519" s="30"/>
    </row>
    <row r="45520" spans="17:17" x14ac:dyDescent="0.25">
      <c r="Q45520" s="30"/>
    </row>
    <row r="45521" spans="17:17" x14ac:dyDescent="0.25">
      <c r="Q45521" s="30"/>
    </row>
    <row r="45522" spans="17:17" x14ac:dyDescent="0.25">
      <c r="Q45522" s="30"/>
    </row>
    <row r="45523" spans="17:17" x14ac:dyDescent="0.25">
      <c r="Q45523" s="30"/>
    </row>
    <row r="45524" spans="17:17" x14ac:dyDescent="0.25">
      <c r="Q45524" s="30"/>
    </row>
    <row r="45525" spans="17:17" x14ac:dyDescent="0.25">
      <c r="Q45525" s="30"/>
    </row>
    <row r="45526" spans="17:17" x14ac:dyDescent="0.25">
      <c r="Q45526" s="30"/>
    </row>
    <row r="45527" spans="17:17" x14ac:dyDescent="0.25">
      <c r="Q45527" s="30"/>
    </row>
    <row r="45528" spans="17:17" x14ac:dyDescent="0.25">
      <c r="Q45528" s="30"/>
    </row>
    <row r="45529" spans="17:17" x14ac:dyDescent="0.25">
      <c r="Q45529" s="30"/>
    </row>
    <row r="45530" spans="17:17" x14ac:dyDescent="0.25">
      <c r="Q45530" s="30"/>
    </row>
    <row r="45531" spans="17:17" x14ac:dyDescent="0.25">
      <c r="Q45531" s="30"/>
    </row>
    <row r="45532" spans="17:17" x14ac:dyDescent="0.25">
      <c r="Q45532" s="30"/>
    </row>
    <row r="45533" spans="17:17" x14ac:dyDescent="0.25">
      <c r="Q45533" s="30"/>
    </row>
    <row r="45534" spans="17:17" x14ac:dyDescent="0.25">
      <c r="Q45534" s="30"/>
    </row>
    <row r="45535" spans="17:17" x14ac:dyDescent="0.25">
      <c r="Q45535" s="30"/>
    </row>
    <row r="45536" spans="17:17" x14ac:dyDescent="0.25">
      <c r="Q45536" s="30"/>
    </row>
    <row r="45537" spans="17:17" x14ac:dyDescent="0.25">
      <c r="Q45537" s="30"/>
    </row>
    <row r="45538" spans="17:17" x14ac:dyDescent="0.25">
      <c r="Q45538" s="30"/>
    </row>
    <row r="45539" spans="17:17" x14ac:dyDescent="0.25">
      <c r="Q45539" s="30"/>
    </row>
    <row r="45540" spans="17:17" x14ac:dyDescent="0.25">
      <c r="Q45540" s="30"/>
    </row>
    <row r="45541" spans="17:17" x14ac:dyDescent="0.25">
      <c r="Q45541" s="30"/>
    </row>
    <row r="45542" spans="17:17" x14ac:dyDescent="0.25">
      <c r="Q45542" s="30"/>
    </row>
    <row r="45543" spans="17:17" x14ac:dyDescent="0.25">
      <c r="Q45543" s="30"/>
    </row>
    <row r="45544" spans="17:17" x14ac:dyDescent="0.25">
      <c r="Q45544" s="30"/>
    </row>
    <row r="45545" spans="17:17" x14ac:dyDescent="0.25">
      <c r="Q45545" s="30"/>
    </row>
    <row r="45546" spans="17:17" x14ac:dyDescent="0.25">
      <c r="Q45546" s="30"/>
    </row>
    <row r="45547" spans="17:17" x14ac:dyDescent="0.25">
      <c r="Q45547" s="30"/>
    </row>
    <row r="45548" spans="17:17" x14ac:dyDescent="0.25">
      <c r="Q45548" s="30"/>
    </row>
    <row r="45549" spans="17:17" x14ac:dyDescent="0.25">
      <c r="Q45549" s="30"/>
    </row>
    <row r="45550" spans="17:17" x14ac:dyDescent="0.25">
      <c r="Q45550" s="30"/>
    </row>
    <row r="45551" spans="17:17" x14ac:dyDescent="0.25">
      <c r="Q45551" s="30"/>
    </row>
    <row r="45552" spans="17:17" x14ac:dyDescent="0.25">
      <c r="Q45552" s="30"/>
    </row>
    <row r="45553" spans="17:17" x14ac:dyDescent="0.25">
      <c r="Q45553" s="30"/>
    </row>
    <row r="45554" spans="17:17" x14ac:dyDescent="0.25">
      <c r="Q45554" s="30"/>
    </row>
    <row r="45555" spans="17:17" x14ac:dyDescent="0.25">
      <c r="Q45555" s="30"/>
    </row>
    <row r="45556" spans="17:17" x14ac:dyDescent="0.25">
      <c r="Q45556" s="30"/>
    </row>
    <row r="45557" spans="17:17" x14ac:dyDescent="0.25">
      <c r="Q45557" s="30"/>
    </row>
    <row r="45558" spans="17:17" x14ac:dyDescent="0.25">
      <c r="Q45558" s="30"/>
    </row>
    <row r="45559" spans="17:17" x14ac:dyDescent="0.25">
      <c r="Q45559" s="30"/>
    </row>
    <row r="45560" spans="17:17" x14ac:dyDescent="0.25">
      <c r="Q45560" s="30"/>
    </row>
    <row r="45561" spans="17:17" x14ac:dyDescent="0.25">
      <c r="Q45561" s="30"/>
    </row>
    <row r="45562" spans="17:17" x14ac:dyDescent="0.25">
      <c r="Q45562" s="30"/>
    </row>
    <row r="45563" spans="17:17" x14ac:dyDescent="0.25">
      <c r="Q45563" s="30"/>
    </row>
    <row r="45564" spans="17:17" x14ac:dyDescent="0.25">
      <c r="Q45564" s="30"/>
    </row>
    <row r="45565" spans="17:17" x14ac:dyDescent="0.25">
      <c r="Q45565" s="30"/>
    </row>
    <row r="45566" spans="17:17" x14ac:dyDescent="0.25">
      <c r="Q45566" s="30"/>
    </row>
    <row r="45567" spans="17:17" x14ac:dyDescent="0.25">
      <c r="Q45567" s="30"/>
    </row>
    <row r="45568" spans="17:17" x14ac:dyDescent="0.25">
      <c r="Q45568" s="30"/>
    </row>
    <row r="45569" spans="17:17" x14ac:dyDescent="0.25">
      <c r="Q45569" s="30"/>
    </row>
    <row r="45570" spans="17:17" x14ac:dyDescent="0.25">
      <c r="Q45570" s="30"/>
    </row>
    <row r="45571" spans="17:17" x14ac:dyDescent="0.25">
      <c r="Q45571" s="30"/>
    </row>
    <row r="45572" spans="17:17" x14ac:dyDescent="0.25">
      <c r="Q45572" s="30"/>
    </row>
    <row r="45573" spans="17:17" x14ac:dyDescent="0.25">
      <c r="Q45573" s="30"/>
    </row>
    <row r="45574" spans="17:17" x14ac:dyDescent="0.25">
      <c r="Q45574" s="30"/>
    </row>
    <row r="45575" spans="17:17" x14ac:dyDescent="0.25">
      <c r="Q45575" s="30"/>
    </row>
    <row r="45576" spans="17:17" x14ac:dyDescent="0.25">
      <c r="Q45576" s="30"/>
    </row>
    <row r="45577" spans="17:17" x14ac:dyDescent="0.25">
      <c r="Q45577" s="30"/>
    </row>
    <row r="45578" spans="17:17" x14ac:dyDescent="0.25">
      <c r="Q45578" s="30"/>
    </row>
    <row r="45579" spans="17:17" x14ac:dyDescent="0.25">
      <c r="Q45579" s="30"/>
    </row>
    <row r="45580" spans="17:17" x14ac:dyDescent="0.25">
      <c r="Q45580" s="30"/>
    </row>
    <row r="45581" spans="17:17" x14ac:dyDescent="0.25">
      <c r="Q45581" s="30"/>
    </row>
    <row r="45582" spans="17:17" x14ac:dyDescent="0.25">
      <c r="Q45582" s="30"/>
    </row>
    <row r="45583" spans="17:17" x14ac:dyDescent="0.25">
      <c r="Q45583" s="30"/>
    </row>
    <row r="45584" spans="17:17" x14ac:dyDescent="0.25">
      <c r="Q45584" s="30"/>
    </row>
    <row r="45585" spans="17:17" x14ac:dyDescent="0.25">
      <c r="Q45585" s="30"/>
    </row>
    <row r="45586" spans="17:17" x14ac:dyDescent="0.25">
      <c r="Q45586" s="30"/>
    </row>
    <row r="45587" spans="17:17" x14ac:dyDescent="0.25">
      <c r="Q45587" s="30"/>
    </row>
    <row r="45588" spans="17:17" x14ac:dyDescent="0.25">
      <c r="Q45588" s="30"/>
    </row>
    <row r="45589" spans="17:17" x14ac:dyDescent="0.25">
      <c r="Q45589" s="30"/>
    </row>
    <row r="45590" spans="17:17" x14ac:dyDescent="0.25">
      <c r="Q45590" s="30"/>
    </row>
    <row r="45591" spans="17:17" x14ac:dyDescent="0.25">
      <c r="Q45591" s="30"/>
    </row>
    <row r="45592" spans="17:17" x14ac:dyDescent="0.25">
      <c r="Q45592" s="30"/>
    </row>
    <row r="45593" spans="17:17" x14ac:dyDescent="0.25">
      <c r="Q45593" s="30"/>
    </row>
    <row r="45594" spans="17:17" x14ac:dyDescent="0.25">
      <c r="Q45594" s="30"/>
    </row>
    <row r="45595" spans="17:17" x14ac:dyDescent="0.25">
      <c r="Q45595" s="30"/>
    </row>
    <row r="45596" spans="17:17" x14ac:dyDescent="0.25">
      <c r="Q45596" s="30"/>
    </row>
    <row r="45597" spans="17:17" x14ac:dyDescent="0.25">
      <c r="Q45597" s="30"/>
    </row>
    <row r="45598" spans="17:17" x14ac:dyDescent="0.25">
      <c r="Q45598" s="30"/>
    </row>
    <row r="45599" spans="17:17" x14ac:dyDescent="0.25">
      <c r="Q45599" s="30"/>
    </row>
    <row r="45600" spans="17:17" x14ac:dyDescent="0.25">
      <c r="Q45600" s="30"/>
    </row>
    <row r="45601" spans="17:17" x14ac:dyDescent="0.25">
      <c r="Q45601" s="30"/>
    </row>
    <row r="45602" spans="17:17" x14ac:dyDescent="0.25">
      <c r="Q45602" s="30"/>
    </row>
    <row r="45603" spans="17:17" x14ac:dyDescent="0.25">
      <c r="Q45603" s="30"/>
    </row>
    <row r="45604" spans="17:17" x14ac:dyDescent="0.25">
      <c r="Q45604" s="30"/>
    </row>
    <row r="45605" spans="17:17" x14ac:dyDescent="0.25">
      <c r="Q45605" s="30"/>
    </row>
    <row r="45606" spans="17:17" x14ac:dyDescent="0.25">
      <c r="Q45606" s="30"/>
    </row>
    <row r="45607" spans="17:17" x14ac:dyDescent="0.25">
      <c r="Q45607" s="30"/>
    </row>
    <row r="45608" spans="17:17" x14ac:dyDescent="0.25">
      <c r="Q45608" s="30"/>
    </row>
    <row r="45609" spans="17:17" x14ac:dyDescent="0.25">
      <c r="Q45609" s="30"/>
    </row>
    <row r="45610" spans="17:17" x14ac:dyDescent="0.25">
      <c r="Q45610" s="30"/>
    </row>
    <row r="45611" spans="17:17" x14ac:dyDescent="0.25">
      <c r="Q45611" s="30"/>
    </row>
    <row r="45612" spans="17:17" x14ac:dyDescent="0.25">
      <c r="Q45612" s="30"/>
    </row>
    <row r="45613" spans="17:17" x14ac:dyDescent="0.25">
      <c r="Q45613" s="30"/>
    </row>
    <row r="45614" spans="17:17" x14ac:dyDescent="0.25">
      <c r="Q45614" s="30"/>
    </row>
    <row r="45615" spans="17:17" x14ac:dyDescent="0.25">
      <c r="Q45615" s="30"/>
    </row>
    <row r="45616" spans="17:17" x14ac:dyDescent="0.25">
      <c r="Q45616" s="30"/>
    </row>
    <row r="45617" spans="17:17" x14ac:dyDescent="0.25">
      <c r="Q45617" s="30"/>
    </row>
    <row r="45618" spans="17:17" x14ac:dyDescent="0.25">
      <c r="Q45618" s="30"/>
    </row>
    <row r="45619" spans="17:17" x14ac:dyDescent="0.25">
      <c r="Q45619" s="30"/>
    </row>
    <row r="45620" spans="17:17" x14ac:dyDescent="0.25">
      <c r="Q45620" s="30"/>
    </row>
    <row r="45621" spans="17:17" x14ac:dyDescent="0.25">
      <c r="Q45621" s="30"/>
    </row>
    <row r="45622" spans="17:17" x14ac:dyDescent="0.25">
      <c r="Q45622" s="30"/>
    </row>
    <row r="45623" spans="17:17" x14ac:dyDescent="0.25">
      <c r="Q45623" s="30"/>
    </row>
    <row r="45624" spans="17:17" x14ac:dyDescent="0.25">
      <c r="Q45624" s="30"/>
    </row>
    <row r="45625" spans="17:17" x14ac:dyDescent="0.25">
      <c r="Q45625" s="30"/>
    </row>
    <row r="45626" spans="17:17" x14ac:dyDescent="0.25">
      <c r="Q45626" s="30"/>
    </row>
    <row r="45627" spans="17:17" x14ac:dyDescent="0.25">
      <c r="Q45627" s="30"/>
    </row>
    <row r="45628" spans="17:17" x14ac:dyDescent="0.25">
      <c r="Q45628" s="30"/>
    </row>
    <row r="45629" spans="17:17" x14ac:dyDescent="0.25">
      <c r="Q45629" s="30"/>
    </row>
    <row r="45630" spans="17:17" x14ac:dyDescent="0.25">
      <c r="Q45630" s="30"/>
    </row>
    <row r="45631" spans="17:17" x14ac:dyDescent="0.25">
      <c r="Q45631" s="30"/>
    </row>
    <row r="45632" spans="17:17" x14ac:dyDescent="0.25">
      <c r="Q45632" s="30"/>
    </row>
    <row r="45633" spans="17:17" x14ac:dyDescent="0.25">
      <c r="Q45633" s="30"/>
    </row>
    <row r="45634" spans="17:17" x14ac:dyDescent="0.25">
      <c r="Q45634" s="30"/>
    </row>
    <row r="45635" spans="17:17" x14ac:dyDescent="0.25">
      <c r="Q45635" s="30"/>
    </row>
    <row r="45636" spans="17:17" x14ac:dyDescent="0.25">
      <c r="Q45636" s="30"/>
    </row>
    <row r="45637" spans="17:17" x14ac:dyDescent="0.25">
      <c r="Q45637" s="30"/>
    </row>
    <row r="45638" spans="17:17" x14ac:dyDescent="0.25">
      <c r="Q45638" s="30"/>
    </row>
    <row r="45639" spans="17:17" x14ac:dyDescent="0.25">
      <c r="Q45639" s="30"/>
    </row>
    <row r="45640" spans="17:17" x14ac:dyDescent="0.25">
      <c r="Q45640" s="30"/>
    </row>
    <row r="45641" spans="17:17" x14ac:dyDescent="0.25">
      <c r="Q45641" s="30"/>
    </row>
    <row r="45642" spans="17:17" x14ac:dyDescent="0.25">
      <c r="Q45642" s="30"/>
    </row>
    <row r="45643" spans="17:17" x14ac:dyDescent="0.25">
      <c r="Q45643" s="30"/>
    </row>
    <row r="45644" spans="17:17" x14ac:dyDescent="0.25">
      <c r="Q45644" s="30"/>
    </row>
    <row r="45645" spans="17:17" x14ac:dyDescent="0.25">
      <c r="Q45645" s="30"/>
    </row>
    <row r="45646" spans="17:17" x14ac:dyDescent="0.25">
      <c r="Q45646" s="30"/>
    </row>
    <row r="45647" spans="17:17" x14ac:dyDescent="0.25">
      <c r="Q45647" s="30"/>
    </row>
    <row r="45648" spans="17:17" x14ac:dyDescent="0.25">
      <c r="Q45648" s="30"/>
    </row>
    <row r="45649" spans="17:17" x14ac:dyDescent="0.25">
      <c r="Q45649" s="30"/>
    </row>
    <row r="45650" spans="17:17" x14ac:dyDescent="0.25">
      <c r="Q45650" s="30"/>
    </row>
    <row r="45651" spans="17:17" x14ac:dyDescent="0.25">
      <c r="Q45651" s="30"/>
    </row>
    <row r="45652" spans="17:17" x14ac:dyDescent="0.25">
      <c r="Q45652" s="30"/>
    </row>
    <row r="45653" spans="17:17" x14ac:dyDescent="0.25">
      <c r="Q45653" s="30"/>
    </row>
    <row r="45654" spans="17:17" x14ac:dyDescent="0.25">
      <c r="Q45654" s="30"/>
    </row>
    <row r="45655" spans="17:17" x14ac:dyDescent="0.25">
      <c r="Q45655" s="30"/>
    </row>
    <row r="45656" spans="17:17" x14ac:dyDescent="0.25">
      <c r="Q45656" s="30"/>
    </row>
    <row r="45657" spans="17:17" x14ac:dyDescent="0.25">
      <c r="Q45657" s="30"/>
    </row>
    <row r="45658" spans="17:17" x14ac:dyDescent="0.25">
      <c r="Q45658" s="30"/>
    </row>
    <row r="45659" spans="17:17" x14ac:dyDescent="0.25">
      <c r="Q45659" s="30"/>
    </row>
    <row r="45660" spans="17:17" x14ac:dyDescent="0.25">
      <c r="Q45660" s="30"/>
    </row>
    <row r="45661" spans="17:17" x14ac:dyDescent="0.25">
      <c r="Q45661" s="30"/>
    </row>
    <row r="45662" spans="17:17" x14ac:dyDescent="0.25">
      <c r="Q45662" s="30"/>
    </row>
    <row r="45663" spans="17:17" x14ac:dyDescent="0.25">
      <c r="Q45663" s="30"/>
    </row>
    <row r="45664" spans="17:17" x14ac:dyDescent="0.25">
      <c r="Q45664" s="30"/>
    </row>
    <row r="45665" spans="17:17" x14ac:dyDescent="0.25">
      <c r="Q45665" s="30"/>
    </row>
    <row r="45666" spans="17:17" x14ac:dyDescent="0.25">
      <c r="Q45666" s="30"/>
    </row>
    <row r="45667" spans="17:17" x14ac:dyDescent="0.25">
      <c r="Q45667" s="30"/>
    </row>
    <row r="45668" spans="17:17" x14ac:dyDescent="0.25">
      <c r="Q45668" s="30"/>
    </row>
    <row r="45669" spans="17:17" x14ac:dyDescent="0.25">
      <c r="Q45669" s="30"/>
    </row>
    <row r="45670" spans="17:17" x14ac:dyDescent="0.25">
      <c r="Q45670" s="30"/>
    </row>
    <row r="45671" spans="17:17" x14ac:dyDescent="0.25">
      <c r="Q45671" s="30"/>
    </row>
    <row r="45672" spans="17:17" x14ac:dyDescent="0.25">
      <c r="Q45672" s="30"/>
    </row>
    <row r="45673" spans="17:17" x14ac:dyDescent="0.25">
      <c r="Q45673" s="30"/>
    </row>
    <row r="45674" spans="17:17" x14ac:dyDescent="0.25">
      <c r="Q45674" s="30"/>
    </row>
    <row r="45675" spans="17:17" x14ac:dyDescent="0.25">
      <c r="Q45675" s="30"/>
    </row>
    <row r="45676" spans="17:17" x14ac:dyDescent="0.25">
      <c r="Q45676" s="30"/>
    </row>
    <row r="45677" spans="17:17" x14ac:dyDescent="0.25">
      <c r="Q45677" s="30"/>
    </row>
    <row r="45678" spans="17:17" x14ac:dyDescent="0.25">
      <c r="Q45678" s="30"/>
    </row>
    <row r="45679" spans="17:17" x14ac:dyDescent="0.25">
      <c r="Q45679" s="30"/>
    </row>
    <row r="45680" spans="17:17" x14ac:dyDescent="0.25">
      <c r="Q45680" s="30"/>
    </row>
    <row r="45681" spans="17:17" x14ac:dyDescent="0.25">
      <c r="Q45681" s="30"/>
    </row>
    <row r="45682" spans="17:17" x14ac:dyDescent="0.25">
      <c r="Q45682" s="30"/>
    </row>
    <row r="45683" spans="17:17" x14ac:dyDescent="0.25">
      <c r="Q45683" s="30"/>
    </row>
    <row r="45684" spans="17:17" x14ac:dyDescent="0.25">
      <c r="Q45684" s="30"/>
    </row>
    <row r="45685" spans="17:17" x14ac:dyDescent="0.25">
      <c r="Q45685" s="30"/>
    </row>
    <row r="45686" spans="17:17" x14ac:dyDescent="0.25">
      <c r="Q45686" s="30"/>
    </row>
    <row r="45687" spans="17:17" x14ac:dyDescent="0.25">
      <c r="Q45687" s="30"/>
    </row>
    <row r="45688" spans="17:17" x14ac:dyDescent="0.25">
      <c r="Q45688" s="30"/>
    </row>
    <row r="45689" spans="17:17" x14ac:dyDescent="0.25">
      <c r="Q45689" s="30"/>
    </row>
    <row r="45690" spans="17:17" x14ac:dyDescent="0.25">
      <c r="Q45690" s="30"/>
    </row>
    <row r="45691" spans="17:17" x14ac:dyDescent="0.25">
      <c r="Q45691" s="30"/>
    </row>
    <row r="45692" spans="17:17" x14ac:dyDescent="0.25">
      <c r="Q45692" s="30"/>
    </row>
    <row r="45693" spans="17:17" x14ac:dyDescent="0.25">
      <c r="Q45693" s="30"/>
    </row>
    <row r="45694" spans="17:17" x14ac:dyDescent="0.25">
      <c r="Q45694" s="30"/>
    </row>
    <row r="45695" spans="17:17" x14ac:dyDescent="0.25">
      <c r="Q45695" s="30"/>
    </row>
    <row r="45696" spans="17:17" x14ac:dyDescent="0.25">
      <c r="Q45696" s="30"/>
    </row>
    <row r="45697" spans="17:17" x14ac:dyDescent="0.25">
      <c r="Q45697" s="30"/>
    </row>
    <row r="45698" spans="17:17" x14ac:dyDescent="0.25">
      <c r="Q45698" s="30"/>
    </row>
    <row r="45699" spans="17:17" x14ac:dyDescent="0.25">
      <c r="Q45699" s="30"/>
    </row>
    <row r="45700" spans="17:17" x14ac:dyDescent="0.25">
      <c r="Q45700" s="30"/>
    </row>
    <row r="45701" spans="17:17" x14ac:dyDescent="0.25">
      <c r="Q45701" s="30"/>
    </row>
    <row r="45702" spans="17:17" x14ac:dyDescent="0.25">
      <c r="Q45702" s="30"/>
    </row>
    <row r="45703" spans="17:17" x14ac:dyDescent="0.25">
      <c r="Q45703" s="30"/>
    </row>
    <row r="45704" spans="17:17" x14ac:dyDescent="0.25">
      <c r="Q45704" s="30"/>
    </row>
    <row r="45705" spans="17:17" x14ac:dyDescent="0.25">
      <c r="Q45705" s="30"/>
    </row>
    <row r="45706" spans="17:17" x14ac:dyDescent="0.25">
      <c r="Q45706" s="30"/>
    </row>
    <row r="45707" spans="17:17" x14ac:dyDescent="0.25">
      <c r="Q45707" s="30"/>
    </row>
    <row r="45708" spans="17:17" x14ac:dyDescent="0.25">
      <c r="Q45708" s="30"/>
    </row>
    <row r="45709" spans="17:17" x14ac:dyDescent="0.25">
      <c r="Q45709" s="30"/>
    </row>
    <row r="45710" spans="17:17" x14ac:dyDescent="0.25">
      <c r="Q45710" s="30"/>
    </row>
    <row r="45711" spans="17:17" x14ac:dyDescent="0.25">
      <c r="Q45711" s="30"/>
    </row>
    <row r="45712" spans="17:17" x14ac:dyDescent="0.25">
      <c r="Q45712" s="30"/>
    </row>
    <row r="45713" spans="17:17" x14ac:dyDescent="0.25">
      <c r="Q45713" s="30"/>
    </row>
    <row r="45714" spans="17:17" x14ac:dyDescent="0.25">
      <c r="Q45714" s="30"/>
    </row>
    <row r="45715" spans="17:17" x14ac:dyDescent="0.25">
      <c r="Q45715" s="30"/>
    </row>
    <row r="45716" spans="17:17" x14ac:dyDescent="0.25">
      <c r="Q45716" s="30"/>
    </row>
    <row r="45717" spans="17:17" x14ac:dyDescent="0.25">
      <c r="Q45717" s="30"/>
    </row>
    <row r="45718" spans="17:17" x14ac:dyDescent="0.25">
      <c r="Q45718" s="30"/>
    </row>
    <row r="45719" spans="17:17" x14ac:dyDescent="0.25">
      <c r="Q45719" s="30"/>
    </row>
    <row r="45720" spans="17:17" x14ac:dyDescent="0.25">
      <c r="Q45720" s="30"/>
    </row>
    <row r="45721" spans="17:17" x14ac:dyDescent="0.25">
      <c r="Q45721" s="30"/>
    </row>
    <row r="45722" spans="17:17" x14ac:dyDescent="0.25">
      <c r="Q45722" s="30"/>
    </row>
    <row r="45723" spans="17:17" x14ac:dyDescent="0.25">
      <c r="Q45723" s="30"/>
    </row>
    <row r="45724" spans="17:17" x14ac:dyDescent="0.25">
      <c r="Q45724" s="30"/>
    </row>
    <row r="45725" spans="17:17" x14ac:dyDescent="0.25">
      <c r="Q45725" s="30"/>
    </row>
    <row r="45726" spans="17:17" x14ac:dyDescent="0.25">
      <c r="Q45726" s="30"/>
    </row>
    <row r="45727" spans="17:17" x14ac:dyDescent="0.25">
      <c r="Q45727" s="30"/>
    </row>
    <row r="45728" spans="17:17" x14ac:dyDescent="0.25">
      <c r="Q45728" s="30"/>
    </row>
    <row r="45729" spans="17:17" x14ac:dyDescent="0.25">
      <c r="Q45729" s="30"/>
    </row>
    <row r="45730" spans="17:17" x14ac:dyDescent="0.25">
      <c r="Q45730" s="30"/>
    </row>
    <row r="45731" spans="17:17" x14ac:dyDescent="0.25">
      <c r="Q45731" s="30"/>
    </row>
    <row r="45732" spans="17:17" x14ac:dyDescent="0.25">
      <c r="Q45732" s="30"/>
    </row>
    <row r="45733" spans="17:17" x14ac:dyDescent="0.25">
      <c r="Q45733" s="30"/>
    </row>
    <row r="45734" spans="17:17" x14ac:dyDescent="0.25">
      <c r="Q45734" s="30"/>
    </row>
    <row r="45735" spans="17:17" x14ac:dyDescent="0.25">
      <c r="Q45735" s="30"/>
    </row>
    <row r="45736" spans="17:17" x14ac:dyDescent="0.25">
      <c r="Q45736" s="30"/>
    </row>
    <row r="45737" spans="17:17" x14ac:dyDescent="0.25">
      <c r="Q45737" s="30"/>
    </row>
    <row r="45738" spans="17:17" x14ac:dyDescent="0.25">
      <c r="Q45738" s="30"/>
    </row>
    <row r="45739" spans="17:17" x14ac:dyDescent="0.25">
      <c r="Q45739" s="30"/>
    </row>
    <row r="45740" spans="17:17" x14ac:dyDescent="0.25">
      <c r="Q45740" s="30"/>
    </row>
    <row r="45741" spans="17:17" x14ac:dyDescent="0.25">
      <c r="Q45741" s="30"/>
    </row>
    <row r="45742" spans="17:17" x14ac:dyDescent="0.25">
      <c r="Q45742" s="30"/>
    </row>
    <row r="45743" spans="17:17" x14ac:dyDescent="0.25">
      <c r="Q45743" s="30"/>
    </row>
    <row r="45744" spans="17:17" x14ac:dyDescent="0.25">
      <c r="Q45744" s="30"/>
    </row>
    <row r="45745" spans="17:17" x14ac:dyDescent="0.25">
      <c r="Q45745" s="30"/>
    </row>
    <row r="45746" spans="17:17" x14ac:dyDescent="0.25">
      <c r="Q45746" s="30"/>
    </row>
    <row r="45747" spans="17:17" x14ac:dyDescent="0.25">
      <c r="Q45747" s="30"/>
    </row>
    <row r="45748" spans="17:17" x14ac:dyDescent="0.25">
      <c r="Q45748" s="30"/>
    </row>
    <row r="45749" spans="17:17" x14ac:dyDescent="0.25">
      <c r="Q45749" s="30"/>
    </row>
    <row r="45750" spans="17:17" x14ac:dyDescent="0.25">
      <c r="Q45750" s="30"/>
    </row>
    <row r="45751" spans="17:17" x14ac:dyDescent="0.25">
      <c r="Q45751" s="30"/>
    </row>
    <row r="45752" spans="17:17" x14ac:dyDescent="0.25">
      <c r="Q45752" s="30"/>
    </row>
    <row r="45753" spans="17:17" x14ac:dyDescent="0.25">
      <c r="Q45753" s="30"/>
    </row>
    <row r="45754" spans="17:17" x14ac:dyDescent="0.25">
      <c r="Q45754" s="30"/>
    </row>
    <row r="45755" spans="17:17" x14ac:dyDescent="0.25">
      <c r="Q45755" s="30"/>
    </row>
    <row r="45756" spans="17:17" x14ac:dyDescent="0.25">
      <c r="Q45756" s="30"/>
    </row>
    <row r="45757" spans="17:17" x14ac:dyDescent="0.25">
      <c r="Q45757" s="30"/>
    </row>
    <row r="45758" spans="17:17" x14ac:dyDescent="0.25">
      <c r="Q45758" s="30"/>
    </row>
    <row r="45759" spans="17:17" x14ac:dyDescent="0.25">
      <c r="Q45759" s="30"/>
    </row>
    <row r="45760" spans="17:17" x14ac:dyDescent="0.25">
      <c r="Q45760" s="30"/>
    </row>
    <row r="45761" spans="17:17" x14ac:dyDescent="0.25">
      <c r="Q45761" s="30"/>
    </row>
    <row r="45762" spans="17:17" x14ac:dyDescent="0.25">
      <c r="Q45762" s="30"/>
    </row>
    <row r="45763" spans="17:17" x14ac:dyDescent="0.25">
      <c r="Q45763" s="30"/>
    </row>
    <row r="45764" spans="17:17" x14ac:dyDescent="0.25">
      <c r="Q45764" s="30"/>
    </row>
    <row r="45765" spans="17:17" x14ac:dyDescent="0.25">
      <c r="Q45765" s="30"/>
    </row>
    <row r="45766" spans="17:17" x14ac:dyDescent="0.25">
      <c r="Q45766" s="30"/>
    </row>
    <row r="45767" spans="17:17" x14ac:dyDescent="0.25">
      <c r="Q45767" s="30"/>
    </row>
    <row r="45768" spans="17:17" x14ac:dyDescent="0.25">
      <c r="Q45768" s="30"/>
    </row>
    <row r="45769" spans="17:17" x14ac:dyDescent="0.25">
      <c r="Q45769" s="30"/>
    </row>
    <row r="45770" spans="17:17" x14ac:dyDescent="0.25">
      <c r="Q45770" s="30"/>
    </row>
    <row r="45771" spans="17:17" x14ac:dyDescent="0.25">
      <c r="Q45771" s="30"/>
    </row>
    <row r="45772" spans="17:17" x14ac:dyDescent="0.25">
      <c r="Q45772" s="30"/>
    </row>
    <row r="45773" spans="17:17" x14ac:dyDescent="0.25">
      <c r="Q45773" s="30"/>
    </row>
    <row r="45774" spans="17:17" x14ac:dyDescent="0.25">
      <c r="Q45774" s="30"/>
    </row>
    <row r="45775" spans="17:17" x14ac:dyDescent="0.25">
      <c r="Q45775" s="30"/>
    </row>
    <row r="45776" spans="17:17" x14ac:dyDescent="0.25">
      <c r="Q45776" s="30"/>
    </row>
    <row r="45777" spans="17:17" x14ac:dyDescent="0.25">
      <c r="Q45777" s="30"/>
    </row>
    <row r="45778" spans="17:17" x14ac:dyDescent="0.25">
      <c r="Q45778" s="30"/>
    </row>
    <row r="45779" spans="17:17" x14ac:dyDescent="0.25">
      <c r="Q45779" s="30"/>
    </row>
    <row r="45780" spans="17:17" x14ac:dyDescent="0.25">
      <c r="Q45780" s="30"/>
    </row>
    <row r="45781" spans="17:17" x14ac:dyDescent="0.25">
      <c r="Q45781" s="30"/>
    </row>
    <row r="45782" spans="17:17" x14ac:dyDescent="0.25">
      <c r="Q45782" s="30"/>
    </row>
    <row r="45783" spans="17:17" x14ac:dyDescent="0.25">
      <c r="Q45783" s="30"/>
    </row>
    <row r="45784" spans="17:17" x14ac:dyDescent="0.25">
      <c r="Q45784" s="30"/>
    </row>
    <row r="45785" spans="17:17" x14ac:dyDescent="0.25">
      <c r="Q45785" s="30"/>
    </row>
    <row r="45786" spans="17:17" x14ac:dyDescent="0.25">
      <c r="Q45786" s="30"/>
    </row>
    <row r="45787" spans="17:17" x14ac:dyDescent="0.25">
      <c r="Q45787" s="30"/>
    </row>
    <row r="45788" spans="17:17" x14ac:dyDescent="0.25">
      <c r="Q45788" s="30"/>
    </row>
    <row r="45789" spans="17:17" x14ac:dyDescent="0.25">
      <c r="Q45789" s="30"/>
    </row>
    <row r="45790" spans="17:17" x14ac:dyDescent="0.25">
      <c r="Q45790" s="30"/>
    </row>
    <row r="45791" spans="17:17" x14ac:dyDescent="0.25">
      <c r="Q45791" s="30"/>
    </row>
    <row r="45792" spans="17:17" x14ac:dyDescent="0.25">
      <c r="Q45792" s="30"/>
    </row>
    <row r="45793" spans="17:17" x14ac:dyDescent="0.25">
      <c r="Q45793" s="30"/>
    </row>
    <row r="45794" spans="17:17" x14ac:dyDescent="0.25">
      <c r="Q45794" s="30"/>
    </row>
    <row r="45795" spans="17:17" x14ac:dyDescent="0.25">
      <c r="Q45795" s="30"/>
    </row>
    <row r="45796" spans="17:17" x14ac:dyDescent="0.25">
      <c r="Q45796" s="30"/>
    </row>
    <row r="45797" spans="17:17" x14ac:dyDescent="0.25">
      <c r="Q45797" s="30"/>
    </row>
    <row r="45798" spans="17:17" x14ac:dyDescent="0.25">
      <c r="Q45798" s="30"/>
    </row>
    <row r="45799" spans="17:17" x14ac:dyDescent="0.25">
      <c r="Q45799" s="30"/>
    </row>
    <row r="45800" spans="17:17" x14ac:dyDescent="0.25">
      <c r="Q45800" s="30"/>
    </row>
    <row r="45801" spans="17:17" x14ac:dyDescent="0.25">
      <c r="Q45801" s="30"/>
    </row>
    <row r="45802" spans="17:17" x14ac:dyDescent="0.25">
      <c r="Q45802" s="30"/>
    </row>
    <row r="45803" spans="17:17" x14ac:dyDescent="0.25">
      <c r="Q45803" s="30"/>
    </row>
    <row r="45804" spans="17:17" x14ac:dyDescent="0.25">
      <c r="Q45804" s="30"/>
    </row>
    <row r="45805" spans="17:17" x14ac:dyDescent="0.25">
      <c r="Q45805" s="30"/>
    </row>
    <row r="45806" spans="17:17" x14ac:dyDescent="0.25">
      <c r="Q45806" s="30"/>
    </row>
    <row r="45807" spans="17:17" x14ac:dyDescent="0.25">
      <c r="Q45807" s="30"/>
    </row>
    <row r="45808" spans="17:17" x14ac:dyDescent="0.25">
      <c r="Q45808" s="30"/>
    </row>
    <row r="45809" spans="17:17" x14ac:dyDescent="0.25">
      <c r="Q45809" s="30"/>
    </row>
    <row r="45810" spans="17:17" x14ac:dyDescent="0.25">
      <c r="Q45810" s="30"/>
    </row>
    <row r="45811" spans="17:17" x14ac:dyDescent="0.25">
      <c r="Q45811" s="30"/>
    </row>
    <row r="45812" spans="17:17" x14ac:dyDescent="0.25">
      <c r="Q45812" s="30"/>
    </row>
    <row r="45813" spans="17:17" x14ac:dyDescent="0.25">
      <c r="Q45813" s="30"/>
    </row>
    <row r="45814" spans="17:17" x14ac:dyDescent="0.25">
      <c r="Q45814" s="30"/>
    </row>
    <row r="45815" spans="17:17" x14ac:dyDescent="0.25">
      <c r="Q45815" s="30"/>
    </row>
    <row r="45816" spans="17:17" x14ac:dyDescent="0.25">
      <c r="Q45816" s="30"/>
    </row>
    <row r="45817" spans="17:17" x14ac:dyDescent="0.25">
      <c r="Q45817" s="30"/>
    </row>
    <row r="45818" spans="17:17" x14ac:dyDescent="0.25">
      <c r="Q45818" s="30"/>
    </row>
    <row r="45819" spans="17:17" x14ac:dyDescent="0.25">
      <c r="Q45819" s="30"/>
    </row>
    <row r="45820" spans="17:17" x14ac:dyDescent="0.25">
      <c r="Q45820" s="30"/>
    </row>
    <row r="45821" spans="17:17" x14ac:dyDescent="0.25">
      <c r="Q45821" s="30"/>
    </row>
    <row r="45822" spans="17:17" x14ac:dyDescent="0.25">
      <c r="Q45822" s="30"/>
    </row>
    <row r="45823" spans="17:17" x14ac:dyDescent="0.25">
      <c r="Q45823" s="30"/>
    </row>
    <row r="45824" spans="17:17" x14ac:dyDescent="0.25">
      <c r="Q45824" s="30"/>
    </row>
    <row r="45825" spans="17:17" x14ac:dyDescent="0.25">
      <c r="Q45825" s="30"/>
    </row>
    <row r="45826" spans="17:17" x14ac:dyDescent="0.25">
      <c r="Q45826" s="30"/>
    </row>
    <row r="45827" spans="17:17" x14ac:dyDescent="0.25">
      <c r="Q45827" s="30"/>
    </row>
    <row r="45828" spans="17:17" x14ac:dyDescent="0.25">
      <c r="Q45828" s="30"/>
    </row>
    <row r="45829" spans="17:17" x14ac:dyDescent="0.25">
      <c r="Q45829" s="30"/>
    </row>
    <row r="45830" spans="17:17" x14ac:dyDescent="0.25">
      <c r="Q45830" s="30"/>
    </row>
    <row r="45831" spans="17:17" x14ac:dyDescent="0.25">
      <c r="Q45831" s="30"/>
    </row>
    <row r="45832" spans="17:17" x14ac:dyDescent="0.25">
      <c r="Q45832" s="30"/>
    </row>
    <row r="45833" spans="17:17" x14ac:dyDescent="0.25">
      <c r="Q45833" s="30"/>
    </row>
    <row r="45834" spans="17:17" x14ac:dyDescent="0.25">
      <c r="Q45834" s="30"/>
    </row>
    <row r="45835" spans="17:17" x14ac:dyDescent="0.25">
      <c r="Q45835" s="30"/>
    </row>
    <row r="45836" spans="17:17" x14ac:dyDescent="0.25">
      <c r="Q45836" s="30"/>
    </row>
    <row r="45837" spans="17:17" x14ac:dyDescent="0.25">
      <c r="Q45837" s="30"/>
    </row>
    <row r="45838" spans="17:17" x14ac:dyDescent="0.25">
      <c r="Q45838" s="30"/>
    </row>
    <row r="45839" spans="17:17" x14ac:dyDescent="0.25">
      <c r="Q45839" s="30"/>
    </row>
    <row r="45840" spans="17:17" x14ac:dyDescent="0.25">
      <c r="Q45840" s="30"/>
    </row>
    <row r="45841" spans="17:17" x14ac:dyDescent="0.25">
      <c r="Q45841" s="30"/>
    </row>
    <row r="45842" spans="17:17" x14ac:dyDescent="0.25">
      <c r="Q45842" s="30"/>
    </row>
    <row r="45843" spans="17:17" x14ac:dyDescent="0.25">
      <c r="Q45843" s="30"/>
    </row>
    <row r="45844" spans="17:17" x14ac:dyDescent="0.25">
      <c r="Q45844" s="30"/>
    </row>
    <row r="45845" spans="17:17" x14ac:dyDescent="0.25">
      <c r="Q45845" s="30"/>
    </row>
    <row r="45846" spans="17:17" x14ac:dyDescent="0.25">
      <c r="Q45846" s="30"/>
    </row>
    <row r="45847" spans="17:17" x14ac:dyDescent="0.25">
      <c r="Q45847" s="30"/>
    </row>
    <row r="45848" spans="17:17" x14ac:dyDescent="0.25">
      <c r="Q45848" s="30"/>
    </row>
    <row r="45849" spans="17:17" x14ac:dyDescent="0.25">
      <c r="Q45849" s="30"/>
    </row>
    <row r="45850" spans="17:17" x14ac:dyDescent="0.25">
      <c r="Q45850" s="30"/>
    </row>
    <row r="45851" spans="17:17" x14ac:dyDescent="0.25">
      <c r="Q45851" s="30"/>
    </row>
    <row r="45852" spans="17:17" x14ac:dyDescent="0.25">
      <c r="Q45852" s="30"/>
    </row>
    <row r="45853" spans="17:17" x14ac:dyDescent="0.25">
      <c r="Q45853" s="30"/>
    </row>
    <row r="45854" spans="17:17" x14ac:dyDescent="0.25">
      <c r="Q45854" s="30"/>
    </row>
    <row r="45855" spans="17:17" x14ac:dyDescent="0.25">
      <c r="Q45855" s="30"/>
    </row>
    <row r="45856" spans="17:17" x14ac:dyDescent="0.25">
      <c r="Q45856" s="30"/>
    </row>
    <row r="45857" spans="17:17" x14ac:dyDescent="0.25">
      <c r="Q45857" s="30"/>
    </row>
    <row r="45858" spans="17:17" x14ac:dyDescent="0.25">
      <c r="Q45858" s="30"/>
    </row>
    <row r="45859" spans="17:17" x14ac:dyDescent="0.25">
      <c r="Q45859" s="30"/>
    </row>
    <row r="45860" spans="17:17" x14ac:dyDescent="0.25">
      <c r="Q45860" s="30"/>
    </row>
    <row r="45861" spans="17:17" x14ac:dyDescent="0.25">
      <c r="Q45861" s="30"/>
    </row>
    <row r="45862" spans="17:17" x14ac:dyDescent="0.25">
      <c r="Q45862" s="30"/>
    </row>
    <row r="45863" spans="17:17" x14ac:dyDescent="0.25">
      <c r="Q45863" s="30"/>
    </row>
    <row r="45864" spans="17:17" x14ac:dyDescent="0.25">
      <c r="Q45864" s="30"/>
    </row>
    <row r="45865" spans="17:17" x14ac:dyDescent="0.25">
      <c r="Q45865" s="30"/>
    </row>
    <row r="45866" spans="17:17" x14ac:dyDescent="0.25">
      <c r="Q45866" s="30"/>
    </row>
    <row r="45867" spans="17:17" x14ac:dyDescent="0.25">
      <c r="Q45867" s="30"/>
    </row>
    <row r="45868" spans="17:17" x14ac:dyDescent="0.25">
      <c r="Q45868" s="30"/>
    </row>
    <row r="45869" spans="17:17" x14ac:dyDescent="0.25">
      <c r="Q45869" s="30"/>
    </row>
    <row r="45870" spans="17:17" x14ac:dyDescent="0.25">
      <c r="Q45870" s="30"/>
    </row>
    <row r="45871" spans="17:17" x14ac:dyDescent="0.25">
      <c r="Q45871" s="30"/>
    </row>
    <row r="45872" spans="17:17" x14ac:dyDescent="0.25">
      <c r="Q45872" s="30"/>
    </row>
    <row r="45873" spans="17:17" x14ac:dyDescent="0.25">
      <c r="Q45873" s="30"/>
    </row>
    <row r="45874" spans="17:17" x14ac:dyDescent="0.25">
      <c r="Q45874" s="30"/>
    </row>
    <row r="45875" spans="17:17" x14ac:dyDescent="0.25">
      <c r="Q45875" s="30"/>
    </row>
    <row r="45876" spans="17:17" x14ac:dyDescent="0.25">
      <c r="Q45876" s="30"/>
    </row>
    <row r="45877" spans="17:17" x14ac:dyDescent="0.25">
      <c r="Q45877" s="30"/>
    </row>
    <row r="45878" spans="17:17" x14ac:dyDescent="0.25">
      <c r="Q45878" s="30"/>
    </row>
    <row r="45879" spans="17:17" x14ac:dyDescent="0.25">
      <c r="Q45879" s="30"/>
    </row>
    <row r="45880" spans="17:17" x14ac:dyDescent="0.25">
      <c r="Q45880" s="30"/>
    </row>
    <row r="45881" spans="17:17" x14ac:dyDescent="0.25">
      <c r="Q45881" s="30"/>
    </row>
    <row r="45882" spans="17:17" x14ac:dyDescent="0.25">
      <c r="Q45882" s="30"/>
    </row>
    <row r="45883" spans="17:17" x14ac:dyDescent="0.25">
      <c r="Q45883" s="30"/>
    </row>
    <row r="45884" spans="17:17" x14ac:dyDescent="0.25">
      <c r="Q45884" s="30"/>
    </row>
    <row r="45885" spans="17:17" x14ac:dyDescent="0.25">
      <c r="Q45885" s="30"/>
    </row>
    <row r="45886" spans="17:17" x14ac:dyDescent="0.25">
      <c r="Q45886" s="30"/>
    </row>
    <row r="45887" spans="17:17" x14ac:dyDescent="0.25">
      <c r="Q45887" s="30"/>
    </row>
    <row r="45888" spans="17:17" x14ac:dyDescent="0.25">
      <c r="Q45888" s="30"/>
    </row>
    <row r="45889" spans="17:17" x14ac:dyDescent="0.25">
      <c r="Q45889" s="30"/>
    </row>
    <row r="45890" spans="17:17" x14ac:dyDescent="0.25">
      <c r="Q45890" s="30"/>
    </row>
    <row r="45891" spans="17:17" x14ac:dyDescent="0.25">
      <c r="Q45891" s="30"/>
    </row>
    <row r="45892" spans="17:17" x14ac:dyDescent="0.25">
      <c r="Q45892" s="30"/>
    </row>
    <row r="45893" spans="17:17" x14ac:dyDescent="0.25">
      <c r="Q45893" s="30"/>
    </row>
    <row r="45894" spans="17:17" x14ac:dyDescent="0.25">
      <c r="Q45894" s="30"/>
    </row>
    <row r="45895" spans="17:17" x14ac:dyDescent="0.25">
      <c r="Q45895" s="30"/>
    </row>
    <row r="45896" spans="17:17" x14ac:dyDescent="0.25">
      <c r="Q45896" s="30"/>
    </row>
    <row r="45897" spans="17:17" x14ac:dyDescent="0.25">
      <c r="Q45897" s="30"/>
    </row>
    <row r="45898" spans="17:17" x14ac:dyDescent="0.25">
      <c r="Q45898" s="30"/>
    </row>
    <row r="45899" spans="17:17" x14ac:dyDescent="0.25">
      <c r="Q45899" s="30"/>
    </row>
    <row r="45900" spans="17:17" x14ac:dyDescent="0.25">
      <c r="Q45900" s="30"/>
    </row>
    <row r="45901" spans="17:17" x14ac:dyDescent="0.25">
      <c r="Q45901" s="30"/>
    </row>
    <row r="45902" spans="17:17" x14ac:dyDescent="0.25">
      <c r="Q45902" s="30"/>
    </row>
    <row r="45903" spans="17:17" x14ac:dyDescent="0.25">
      <c r="Q45903" s="30"/>
    </row>
    <row r="45904" spans="17:17" x14ac:dyDescent="0.25">
      <c r="Q45904" s="30"/>
    </row>
    <row r="45905" spans="17:17" x14ac:dyDescent="0.25">
      <c r="Q45905" s="30"/>
    </row>
    <row r="45906" spans="17:17" x14ac:dyDescent="0.25">
      <c r="Q45906" s="30"/>
    </row>
    <row r="45907" spans="17:17" x14ac:dyDescent="0.25">
      <c r="Q45907" s="30"/>
    </row>
    <row r="45908" spans="17:17" x14ac:dyDescent="0.25">
      <c r="Q45908" s="30"/>
    </row>
    <row r="45909" spans="17:17" x14ac:dyDescent="0.25">
      <c r="Q45909" s="30"/>
    </row>
    <row r="45910" spans="17:17" x14ac:dyDescent="0.25">
      <c r="Q45910" s="30"/>
    </row>
    <row r="45911" spans="17:17" x14ac:dyDescent="0.25">
      <c r="Q45911" s="30"/>
    </row>
    <row r="45912" spans="17:17" x14ac:dyDescent="0.25">
      <c r="Q45912" s="30"/>
    </row>
    <row r="45913" spans="17:17" x14ac:dyDescent="0.25">
      <c r="Q45913" s="30"/>
    </row>
    <row r="45914" spans="17:17" x14ac:dyDescent="0.25">
      <c r="Q45914" s="30"/>
    </row>
    <row r="45915" spans="17:17" x14ac:dyDescent="0.25">
      <c r="Q45915" s="30"/>
    </row>
    <row r="45916" spans="17:17" x14ac:dyDescent="0.25">
      <c r="Q45916" s="30"/>
    </row>
    <row r="45917" spans="17:17" x14ac:dyDescent="0.25">
      <c r="Q45917" s="30"/>
    </row>
    <row r="45918" spans="17:17" x14ac:dyDescent="0.25">
      <c r="Q45918" s="30"/>
    </row>
    <row r="45919" spans="17:17" x14ac:dyDescent="0.25">
      <c r="Q45919" s="30"/>
    </row>
    <row r="45920" spans="17:17" x14ac:dyDescent="0.25">
      <c r="Q45920" s="30"/>
    </row>
    <row r="45921" spans="17:17" x14ac:dyDescent="0.25">
      <c r="Q45921" s="30"/>
    </row>
    <row r="45922" spans="17:17" x14ac:dyDescent="0.25">
      <c r="Q45922" s="30"/>
    </row>
    <row r="45923" spans="17:17" x14ac:dyDescent="0.25">
      <c r="Q45923" s="30"/>
    </row>
    <row r="45924" spans="17:17" x14ac:dyDescent="0.25">
      <c r="Q45924" s="30"/>
    </row>
    <row r="45925" spans="17:17" x14ac:dyDescent="0.25">
      <c r="Q45925" s="30"/>
    </row>
    <row r="45926" spans="17:17" x14ac:dyDescent="0.25">
      <c r="Q45926" s="30"/>
    </row>
    <row r="45927" spans="17:17" x14ac:dyDescent="0.25">
      <c r="Q45927" s="30"/>
    </row>
    <row r="45928" spans="17:17" x14ac:dyDescent="0.25">
      <c r="Q45928" s="30"/>
    </row>
    <row r="45929" spans="17:17" x14ac:dyDescent="0.25">
      <c r="Q45929" s="30"/>
    </row>
    <row r="45930" spans="17:17" x14ac:dyDescent="0.25">
      <c r="Q45930" s="30"/>
    </row>
    <row r="45931" spans="17:17" x14ac:dyDescent="0.25">
      <c r="Q45931" s="30"/>
    </row>
    <row r="45932" spans="17:17" x14ac:dyDescent="0.25">
      <c r="Q45932" s="30"/>
    </row>
    <row r="45933" spans="17:17" x14ac:dyDescent="0.25">
      <c r="Q45933" s="30"/>
    </row>
    <row r="45934" spans="17:17" x14ac:dyDescent="0.25">
      <c r="Q45934" s="30"/>
    </row>
    <row r="45935" spans="17:17" x14ac:dyDescent="0.25">
      <c r="Q45935" s="30"/>
    </row>
    <row r="45936" spans="17:17" x14ac:dyDescent="0.25">
      <c r="Q45936" s="30"/>
    </row>
    <row r="45937" spans="17:17" x14ac:dyDescent="0.25">
      <c r="Q45937" s="30"/>
    </row>
    <row r="45938" spans="17:17" x14ac:dyDescent="0.25">
      <c r="Q45938" s="30"/>
    </row>
    <row r="45939" spans="17:17" x14ac:dyDescent="0.25">
      <c r="Q45939" s="30"/>
    </row>
    <row r="45940" spans="17:17" x14ac:dyDescent="0.25">
      <c r="Q45940" s="30"/>
    </row>
    <row r="45941" spans="17:17" x14ac:dyDescent="0.25">
      <c r="Q45941" s="30"/>
    </row>
    <row r="45942" spans="17:17" x14ac:dyDescent="0.25">
      <c r="Q45942" s="30"/>
    </row>
    <row r="45943" spans="17:17" x14ac:dyDescent="0.25">
      <c r="Q45943" s="30"/>
    </row>
    <row r="45944" spans="17:17" x14ac:dyDescent="0.25">
      <c r="Q45944" s="30"/>
    </row>
    <row r="45945" spans="17:17" x14ac:dyDescent="0.25">
      <c r="Q45945" s="30"/>
    </row>
    <row r="45946" spans="17:17" x14ac:dyDescent="0.25">
      <c r="Q45946" s="30"/>
    </row>
    <row r="45947" spans="17:17" x14ac:dyDescent="0.25">
      <c r="Q45947" s="30"/>
    </row>
    <row r="45948" spans="17:17" x14ac:dyDescent="0.25">
      <c r="Q45948" s="30"/>
    </row>
    <row r="45949" spans="17:17" x14ac:dyDescent="0.25">
      <c r="Q45949" s="30"/>
    </row>
    <row r="45950" spans="17:17" x14ac:dyDescent="0.25">
      <c r="Q45950" s="30"/>
    </row>
    <row r="45951" spans="17:17" x14ac:dyDescent="0.25">
      <c r="Q45951" s="30"/>
    </row>
    <row r="45952" spans="17:17" x14ac:dyDescent="0.25">
      <c r="Q45952" s="30"/>
    </row>
    <row r="45953" spans="17:17" x14ac:dyDescent="0.25">
      <c r="Q45953" s="30"/>
    </row>
    <row r="45954" spans="17:17" x14ac:dyDescent="0.25">
      <c r="Q45954" s="30"/>
    </row>
    <row r="45955" spans="17:17" x14ac:dyDescent="0.25">
      <c r="Q45955" s="30"/>
    </row>
    <row r="45956" spans="17:17" x14ac:dyDescent="0.25">
      <c r="Q45956" s="30"/>
    </row>
    <row r="45957" spans="17:17" x14ac:dyDescent="0.25">
      <c r="Q45957" s="30"/>
    </row>
    <row r="45958" spans="17:17" x14ac:dyDescent="0.25">
      <c r="Q45958" s="30"/>
    </row>
    <row r="45959" spans="17:17" x14ac:dyDescent="0.25">
      <c r="Q45959" s="30"/>
    </row>
    <row r="45960" spans="17:17" x14ac:dyDescent="0.25">
      <c r="Q45960" s="30"/>
    </row>
    <row r="45961" spans="17:17" x14ac:dyDescent="0.25">
      <c r="Q45961" s="30"/>
    </row>
    <row r="45962" spans="17:17" x14ac:dyDescent="0.25">
      <c r="Q45962" s="30"/>
    </row>
    <row r="45963" spans="17:17" x14ac:dyDescent="0.25">
      <c r="Q45963" s="30"/>
    </row>
    <row r="45964" spans="17:17" x14ac:dyDescent="0.25">
      <c r="Q45964" s="30"/>
    </row>
    <row r="45965" spans="17:17" x14ac:dyDescent="0.25">
      <c r="Q45965" s="30"/>
    </row>
    <row r="45966" spans="17:17" x14ac:dyDescent="0.25">
      <c r="Q45966" s="30"/>
    </row>
    <row r="45967" spans="17:17" x14ac:dyDescent="0.25">
      <c r="Q45967" s="30"/>
    </row>
    <row r="45968" spans="17:17" x14ac:dyDescent="0.25">
      <c r="Q45968" s="30"/>
    </row>
    <row r="45969" spans="17:17" x14ac:dyDescent="0.25">
      <c r="Q45969" s="30"/>
    </row>
    <row r="45970" spans="17:17" x14ac:dyDescent="0.25">
      <c r="Q45970" s="30"/>
    </row>
    <row r="45971" spans="17:17" x14ac:dyDescent="0.25">
      <c r="Q45971" s="30"/>
    </row>
    <row r="45972" spans="17:17" x14ac:dyDescent="0.25">
      <c r="Q45972" s="30"/>
    </row>
    <row r="45973" spans="17:17" x14ac:dyDescent="0.25">
      <c r="Q45973" s="30"/>
    </row>
    <row r="45974" spans="17:17" x14ac:dyDescent="0.25">
      <c r="Q45974" s="30"/>
    </row>
    <row r="45975" spans="17:17" x14ac:dyDescent="0.25">
      <c r="Q45975" s="30"/>
    </row>
    <row r="45976" spans="17:17" x14ac:dyDescent="0.25">
      <c r="Q45976" s="30"/>
    </row>
    <row r="45977" spans="17:17" x14ac:dyDescent="0.25">
      <c r="Q45977" s="30"/>
    </row>
    <row r="45978" spans="17:17" x14ac:dyDescent="0.25">
      <c r="Q45978" s="30"/>
    </row>
    <row r="45979" spans="17:17" x14ac:dyDescent="0.25">
      <c r="Q45979" s="30"/>
    </row>
    <row r="45980" spans="17:17" x14ac:dyDescent="0.25">
      <c r="Q45980" s="30"/>
    </row>
    <row r="45981" spans="17:17" x14ac:dyDescent="0.25">
      <c r="Q45981" s="30"/>
    </row>
    <row r="45982" spans="17:17" x14ac:dyDescent="0.25">
      <c r="Q45982" s="30"/>
    </row>
    <row r="45983" spans="17:17" x14ac:dyDescent="0.25">
      <c r="Q45983" s="30"/>
    </row>
    <row r="45984" spans="17:17" x14ac:dyDescent="0.25">
      <c r="Q45984" s="30"/>
    </row>
    <row r="45985" spans="17:17" x14ac:dyDescent="0.25">
      <c r="Q45985" s="30"/>
    </row>
    <row r="45986" spans="17:17" x14ac:dyDescent="0.25">
      <c r="Q45986" s="30"/>
    </row>
    <row r="45987" spans="17:17" x14ac:dyDescent="0.25">
      <c r="Q45987" s="30"/>
    </row>
    <row r="45988" spans="17:17" x14ac:dyDescent="0.25">
      <c r="Q45988" s="30"/>
    </row>
    <row r="45989" spans="17:17" x14ac:dyDescent="0.25">
      <c r="Q45989" s="30"/>
    </row>
    <row r="45990" spans="17:17" x14ac:dyDescent="0.25">
      <c r="Q45990" s="30"/>
    </row>
    <row r="45991" spans="17:17" x14ac:dyDescent="0.25">
      <c r="Q45991" s="30"/>
    </row>
    <row r="45992" spans="17:17" x14ac:dyDescent="0.25">
      <c r="Q45992" s="30"/>
    </row>
    <row r="45993" spans="17:17" x14ac:dyDescent="0.25">
      <c r="Q45993" s="30"/>
    </row>
    <row r="45994" spans="17:17" x14ac:dyDescent="0.25">
      <c r="Q45994" s="30"/>
    </row>
    <row r="45995" spans="17:17" x14ac:dyDescent="0.25">
      <c r="Q45995" s="30"/>
    </row>
    <row r="45996" spans="17:17" x14ac:dyDescent="0.25">
      <c r="Q45996" s="30"/>
    </row>
    <row r="45997" spans="17:17" x14ac:dyDescent="0.25">
      <c r="Q45997" s="30"/>
    </row>
    <row r="45998" spans="17:17" x14ac:dyDescent="0.25">
      <c r="Q45998" s="30"/>
    </row>
    <row r="45999" spans="17:17" x14ac:dyDescent="0.25">
      <c r="Q45999" s="30"/>
    </row>
    <row r="46000" spans="17:17" x14ac:dyDescent="0.25">
      <c r="Q46000" s="30"/>
    </row>
    <row r="46001" spans="17:17" x14ac:dyDescent="0.25">
      <c r="Q46001" s="30"/>
    </row>
    <row r="46002" spans="17:17" x14ac:dyDescent="0.25">
      <c r="Q46002" s="30"/>
    </row>
    <row r="46003" spans="17:17" x14ac:dyDescent="0.25">
      <c r="Q46003" s="30"/>
    </row>
    <row r="46004" spans="17:17" x14ac:dyDescent="0.25">
      <c r="Q46004" s="30"/>
    </row>
    <row r="46005" spans="17:17" x14ac:dyDescent="0.25">
      <c r="Q46005" s="30"/>
    </row>
    <row r="46006" spans="17:17" x14ac:dyDescent="0.25">
      <c r="Q46006" s="30"/>
    </row>
    <row r="46007" spans="17:17" x14ac:dyDescent="0.25">
      <c r="Q46007" s="30"/>
    </row>
    <row r="46008" spans="17:17" x14ac:dyDescent="0.25">
      <c r="Q46008" s="30"/>
    </row>
    <row r="46009" spans="17:17" x14ac:dyDescent="0.25">
      <c r="Q46009" s="30"/>
    </row>
    <row r="46010" spans="17:17" x14ac:dyDescent="0.25">
      <c r="Q46010" s="30"/>
    </row>
    <row r="46011" spans="17:17" x14ac:dyDescent="0.25">
      <c r="Q46011" s="30"/>
    </row>
    <row r="46012" spans="17:17" x14ac:dyDescent="0.25">
      <c r="Q46012" s="30"/>
    </row>
    <row r="46013" spans="17:17" x14ac:dyDescent="0.25">
      <c r="Q46013" s="30"/>
    </row>
    <row r="46014" spans="17:17" x14ac:dyDescent="0.25">
      <c r="Q46014" s="30"/>
    </row>
    <row r="46015" spans="17:17" x14ac:dyDescent="0.25">
      <c r="Q46015" s="30"/>
    </row>
    <row r="46016" spans="17:17" x14ac:dyDescent="0.25">
      <c r="Q46016" s="30"/>
    </row>
    <row r="46017" spans="17:17" x14ac:dyDescent="0.25">
      <c r="Q46017" s="30"/>
    </row>
    <row r="46018" spans="17:17" x14ac:dyDescent="0.25">
      <c r="Q46018" s="30"/>
    </row>
    <row r="46019" spans="17:17" x14ac:dyDescent="0.25">
      <c r="Q46019" s="30"/>
    </row>
    <row r="46020" spans="17:17" x14ac:dyDescent="0.25">
      <c r="Q46020" s="30"/>
    </row>
    <row r="46021" spans="17:17" x14ac:dyDescent="0.25">
      <c r="Q46021" s="30"/>
    </row>
    <row r="46022" spans="17:17" x14ac:dyDescent="0.25">
      <c r="Q46022" s="30"/>
    </row>
    <row r="46023" spans="17:17" x14ac:dyDescent="0.25">
      <c r="Q46023" s="30"/>
    </row>
    <row r="46024" spans="17:17" x14ac:dyDescent="0.25">
      <c r="Q46024" s="30"/>
    </row>
    <row r="46025" spans="17:17" x14ac:dyDescent="0.25">
      <c r="Q46025" s="30"/>
    </row>
    <row r="46026" spans="17:17" x14ac:dyDescent="0.25">
      <c r="Q46026" s="30"/>
    </row>
    <row r="46027" spans="17:17" x14ac:dyDescent="0.25">
      <c r="Q46027" s="30"/>
    </row>
    <row r="46028" spans="17:17" x14ac:dyDescent="0.25">
      <c r="Q46028" s="30"/>
    </row>
    <row r="46029" spans="17:17" x14ac:dyDescent="0.25">
      <c r="Q46029" s="30"/>
    </row>
    <row r="46030" spans="17:17" x14ac:dyDescent="0.25">
      <c r="Q46030" s="30"/>
    </row>
    <row r="46031" spans="17:17" x14ac:dyDescent="0.25">
      <c r="Q46031" s="30"/>
    </row>
    <row r="46032" spans="17:17" x14ac:dyDescent="0.25">
      <c r="Q46032" s="30"/>
    </row>
    <row r="46033" spans="17:17" x14ac:dyDescent="0.25">
      <c r="Q46033" s="30"/>
    </row>
    <row r="46034" spans="17:17" x14ac:dyDescent="0.25">
      <c r="Q46034" s="30"/>
    </row>
    <row r="46035" spans="17:17" x14ac:dyDescent="0.25">
      <c r="Q46035" s="30"/>
    </row>
    <row r="46036" spans="17:17" x14ac:dyDescent="0.25">
      <c r="Q46036" s="30"/>
    </row>
    <row r="46037" spans="17:17" x14ac:dyDescent="0.25">
      <c r="Q46037" s="30"/>
    </row>
    <row r="46038" spans="17:17" x14ac:dyDescent="0.25">
      <c r="Q46038" s="30"/>
    </row>
    <row r="46039" spans="17:17" x14ac:dyDescent="0.25">
      <c r="Q46039" s="30"/>
    </row>
    <row r="46040" spans="17:17" x14ac:dyDescent="0.25">
      <c r="Q46040" s="30"/>
    </row>
    <row r="46041" spans="17:17" x14ac:dyDescent="0.25">
      <c r="Q46041" s="30"/>
    </row>
    <row r="46042" spans="17:17" x14ac:dyDescent="0.25">
      <c r="Q46042" s="30"/>
    </row>
    <row r="46043" spans="17:17" x14ac:dyDescent="0.25">
      <c r="Q46043" s="30"/>
    </row>
    <row r="46044" spans="17:17" x14ac:dyDescent="0.25">
      <c r="Q46044" s="30"/>
    </row>
    <row r="46045" spans="17:17" x14ac:dyDescent="0.25">
      <c r="Q46045" s="30"/>
    </row>
    <row r="46046" spans="17:17" x14ac:dyDescent="0.25">
      <c r="Q46046" s="30"/>
    </row>
    <row r="46047" spans="17:17" x14ac:dyDescent="0.25">
      <c r="Q46047" s="30"/>
    </row>
    <row r="46048" spans="17:17" x14ac:dyDescent="0.25">
      <c r="Q46048" s="30"/>
    </row>
    <row r="46049" spans="17:17" x14ac:dyDescent="0.25">
      <c r="Q46049" s="30"/>
    </row>
    <row r="46050" spans="17:17" x14ac:dyDescent="0.25">
      <c r="Q46050" s="30"/>
    </row>
    <row r="46051" spans="17:17" x14ac:dyDescent="0.25">
      <c r="Q46051" s="30"/>
    </row>
    <row r="46052" spans="17:17" x14ac:dyDescent="0.25">
      <c r="Q46052" s="30"/>
    </row>
    <row r="46053" spans="17:17" x14ac:dyDescent="0.25">
      <c r="Q46053" s="30"/>
    </row>
    <row r="46054" spans="17:17" x14ac:dyDescent="0.25">
      <c r="Q46054" s="30"/>
    </row>
    <row r="46055" spans="17:17" x14ac:dyDescent="0.25">
      <c r="Q46055" s="30"/>
    </row>
    <row r="46056" spans="17:17" x14ac:dyDescent="0.25">
      <c r="Q46056" s="30"/>
    </row>
    <row r="46057" spans="17:17" x14ac:dyDescent="0.25">
      <c r="Q46057" s="30"/>
    </row>
    <row r="46058" spans="17:17" x14ac:dyDescent="0.25">
      <c r="Q46058" s="30"/>
    </row>
    <row r="46059" spans="17:17" x14ac:dyDescent="0.25">
      <c r="Q46059" s="30"/>
    </row>
    <row r="46060" spans="17:17" x14ac:dyDescent="0.25">
      <c r="Q46060" s="30"/>
    </row>
    <row r="46061" spans="17:17" x14ac:dyDescent="0.25">
      <c r="Q46061" s="30"/>
    </row>
    <row r="46062" spans="17:17" x14ac:dyDescent="0.25">
      <c r="Q46062" s="30"/>
    </row>
    <row r="46063" spans="17:17" x14ac:dyDescent="0.25">
      <c r="Q46063" s="30"/>
    </row>
    <row r="46064" spans="17:17" x14ac:dyDescent="0.25">
      <c r="Q46064" s="30"/>
    </row>
    <row r="46065" spans="17:17" x14ac:dyDescent="0.25">
      <c r="Q46065" s="30"/>
    </row>
    <row r="46066" spans="17:17" x14ac:dyDescent="0.25">
      <c r="Q46066" s="30"/>
    </row>
    <row r="46067" spans="17:17" x14ac:dyDescent="0.25">
      <c r="Q46067" s="30"/>
    </row>
    <row r="46068" spans="17:17" x14ac:dyDescent="0.25">
      <c r="Q46068" s="30"/>
    </row>
    <row r="46069" spans="17:17" x14ac:dyDescent="0.25">
      <c r="Q46069" s="30"/>
    </row>
    <row r="46070" spans="17:17" x14ac:dyDescent="0.25">
      <c r="Q46070" s="30"/>
    </row>
    <row r="46071" spans="17:17" x14ac:dyDescent="0.25">
      <c r="Q46071" s="30"/>
    </row>
    <row r="46072" spans="17:17" x14ac:dyDescent="0.25">
      <c r="Q46072" s="30"/>
    </row>
    <row r="46073" spans="17:17" x14ac:dyDescent="0.25">
      <c r="Q46073" s="30"/>
    </row>
    <row r="46074" spans="17:17" x14ac:dyDescent="0.25">
      <c r="Q46074" s="30"/>
    </row>
    <row r="46075" spans="17:17" x14ac:dyDescent="0.25">
      <c r="Q46075" s="30"/>
    </row>
    <row r="46076" spans="17:17" x14ac:dyDescent="0.25">
      <c r="Q46076" s="30"/>
    </row>
    <row r="46077" spans="17:17" x14ac:dyDescent="0.25">
      <c r="Q46077" s="30"/>
    </row>
    <row r="46078" spans="17:17" x14ac:dyDescent="0.25">
      <c r="Q46078" s="30"/>
    </row>
    <row r="46079" spans="17:17" x14ac:dyDescent="0.25">
      <c r="Q46079" s="30"/>
    </row>
    <row r="46080" spans="17:17" x14ac:dyDescent="0.25">
      <c r="Q46080" s="30"/>
    </row>
    <row r="46081" spans="17:17" x14ac:dyDescent="0.25">
      <c r="Q46081" s="30"/>
    </row>
    <row r="46082" spans="17:17" x14ac:dyDescent="0.25">
      <c r="Q46082" s="30"/>
    </row>
    <row r="46083" spans="17:17" x14ac:dyDescent="0.25">
      <c r="Q46083" s="30"/>
    </row>
    <row r="46084" spans="17:17" x14ac:dyDescent="0.25">
      <c r="Q46084" s="30"/>
    </row>
    <row r="46085" spans="17:17" x14ac:dyDescent="0.25">
      <c r="Q46085" s="30"/>
    </row>
    <row r="46086" spans="17:17" x14ac:dyDescent="0.25">
      <c r="Q46086" s="30"/>
    </row>
    <row r="46087" spans="17:17" x14ac:dyDescent="0.25">
      <c r="Q46087" s="30"/>
    </row>
    <row r="46088" spans="17:17" x14ac:dyDescent="0.25">
      <c r="Q46088" s="30"/>
    </row>
    <row r="46089" spans="17:17" x14ac:dyDescent="0.25">
      <c r="Q46089" s="30"/>
    </row>
    <row r="46090" spans="17:17" x14ac:dyDescent="0.25">
      <c r="Q46090" s="30"/>
    </row>
    <row r="46091" spans="17:17" x14ac:dyDescent="0.25">
      <c r="Q46091" s="30"/>
    </row>
    <row r="46092" spans="17:17" x14ac:dyDescent="0.25">
      <c r="Q46092" s="30"/>
    </row>
    <row r="46093" spans="17:17" x14ac:dyDescent="0.25">
      <c r="Q46093" s="30"/>
    </row>
    <row r="46094" spans="17:17" x14ac:dyDescent="0.25">
      <c r="Q46094" s="30"/>
    </row>
    <row r="46095" spans="17:17" x14ac:dyDescent="0.25">
      <c r="Q46095" s="30"/>
    </row>
    <row r="46096" spans="17:17" x14ac:dyDescent="0.25">
      <c r="Q46096" s="30"/>
    </row>
    <row r="46097" spans="17:17" x14ac:dyDescent="0.25">
      <c r="Q46097" s="30"/>
    </row>
    <row r="46098" spans="17:17" x14ac:dyDescent="0.25">
      <c r="Q46098" s="30"/>
    </row>
    <row r="46099" spans="17:17" x14ac:dyDescent="0.25">
      <c r="Q46099" s="30"/>
    </row>
    <row r="46100" spans="17:17" x14ac:dyDescent="0.25">
      <c r="Q46100" s="30"/>
    </row>
    <row r="46101" spans="17:17" x14ac:dyDescent="0.25">
      <c r="Q46101" s="30"/>
    </row>
    <row r="46102" spans="17:17" x14ac:dyDescent="0.25">
      <c r="Q46102" s="30"/>
    </row>
    <row r="46103" spans="17:17" x14ac:dyDescent="0.25">
      <c r="Q46103" s="30"/>
    </row>
    <row r="46104" spans="17:17" x14ac:dyDescent="0.25">
      <c r="Q46104" s="30"/>
    </row>
    <row r="46105" spans="17:17" x14ac:dyDescent="0.25">
      <c r="Q46105" s="30"/>
    </row>
    <row r="46106" spans="17:17" x14ac:dyDescent="0.25">
      <c r="Q46106" s="30"/>
    </row>
    <row r="46107" spans="17:17" x14ac:dyDescent="0.25">
      <c r="Q46107" s="30"/>
    </row>
    <row r="46108" spans="17:17" x14ac:dyDescent="0.25">
      <c r="Q46108" s="30"/>
    </row>
    <row r="46109" spans="17:17" x14ac:dyDescent="0.25">
      <c r="Q46109" s="30"/>
    </row>
    <row r="46110" spans="17:17" x14ac:dyDescent="0.25">
      <c r="Q46110" s="30"/>
    </row>
    <row r="46111" spans="17:17" x14ac:dyDescent="0.25">
      <c r="Q46111" s="30"/>
    </row>
    <row r="46112" spans="17:17" x14ac:dyDescent="0.25">
      <c r="Q46112" s="30"/>
    </row>
    <row r="46113" spans="17:17" x14ac:dyDescent="0.25">
      <c r="Q46113" s="30"/>
    </row>
    <row r="46114" spans="17:17" x14ac:dyDescent="0.25">
      <c r="Q46114" s="30"/>
    </row>
    <row r="46115" spans="17:17" x14ac:dyDescent="0.25">
      <c r="Q46115" s="30"/>
    </row>
    <row r="46116" spans="17:17" x14ac:dyDescent="0.25">
      <c r="Q46116" s="30"/>
    </row>
    <row r="46117" spans="17:17" x14ac:dyDescent="0.25">
      <c r="Q46117" s="30"/>
    </row>
    <row r="46118" spans="17:17" x14ac:dyDescent="0.25">
      <c r="Q46118" s="30"/>
    </row>
    <row r="46119" spans="17:17" x14ac:dyDescent="0.25">
      <c r="Q46119" s="30"/>
    </row>
    <row r="46120" spans="17:17" x14ac:dyDescent="0.25">
      <c r="Q46120" s="30"/>
    </row>
    <row r="46121" spans="17:17" x14ac:dyDescent="0.25">
      <c r="Q46121" s="30"/>
    </row>
    <row r="46122" spans="17:17" x14ac:dyDescent="0.25">
      <c r="Q46122" s="30"/>
    </row>
    <row r="46123" spans="17:17" x14ac:dyDescent="0.25">
      <c r="Q46123" s="30"/>
    </row>
    <row r="46124" spans="17:17" x14ac:dyDescent="0.25">
      <c r="Q46124" s="30"/>
    </row>
    <row r="46125" spans="17:17" x14ac:dyDescent="0.25">
      <c r="Q46125" s="30"/>
    </row>
    <row r="46126" spans="17:17" x14ac:dyDescent="0.25">
      <c r="Q46126" s="30"/>
    </row>
    <row r="46127" spans="17:17" x14ac:dyDescent="0.25">
      <c r="Q46127" s="30"/>
    </row>
    <row r="46128" spans="17:17" x14ac:dyDescent="0.25">
      <c r="Q46128" s="30"/>
    </row>
    <row r="46129" spans="17:17" x14ac:dyDescent="0.25">
      <c r="Q46129" s="30"/>
    </row>
    <row r="46130" spans="17:17" x14ac:dyDescent="0.25">
      <c r="Q46130" s="30"/>
    </row>
    <row r="46131" spans="17:17" x14ac:dyDescent="0.25">
      <c r="Q46131" s="30"/>
    </row>
    <row r="46132" spans="17:17" x14ac:dyDescent="0.25">
      <c r="Q46132" s="30"/>
    </row>
    <row r="46133" spans="17:17" x14ac:dyDescent="0.25">
      <c r="Q46133" s="30"/>
    </row>
    <row r="46134" spans="17:17" x14ac:dyDescent="0.25">
      <c r="Q46134" s="30"/>
    </row>
    <row r="46135" spans="17:17" x14ac:dyDescent="0.25">
      <c r="Q46135" s="30"/>
    </row>
    <row r="46136" spans="17:17" x14ac:dyDescent="0.25">
      <c r="Q46136" s="30"/>
    </row>
    <row r="46137" spans="17:17" x14ac:dyDescent="0.25">
      <c r="Q46137" s="30"/>
    </row>
    <row r="46138" spans="17:17" x14ac:dyDescent="0.25">
      <c r="Q46138" s="30"/>
    </row>
    <row r="46139" spans="17:17" x14ac:dyDescent="0.25">
      <c r="Q46139" s="30"/>
    </row>
    <row r="46140" spans="17:17" x14ac:dyDescent="0.25">
      <c r="Q46140" s="30"/>
    </row>
    <row r="46141" spans="17:17" x14ac:dyDescent="0.25">
      <c r="Q46141" s="30"/>
    </row>
    <row r="46142" spans="17:17" x14ac:dyDescent="0.25">
      <c r="Q46142" s="30"/>
    </row>
    <row r="46143" spans="17:17" x14ac:dyDescent="0.25">
      <c r="Q46143" s="30"/>
    </row>
    <row r="46144" spans="17:17" x14ac:dyDescent="0.25">
      <c r="Q46144" s="30"/>
    </row>
    <row r="46145" spans="17:17" x14ac:dyDescent="0.25">
      <c r="Q46145" s="30"/>
    </row>
    <row r="46146" spans="17:17" x14ac:dyDescent="0.25">
      <c r="Q46146" s="30"/>
    </row>
    <row r="46147" spans="17:17" x14ac:dyDescent="0.25">
      <c r="Q46147" s="30"/>
    </row>
    <row r="46148" spans="17:17" x14ac:dyDescent="0.25">
      <c r="Q46148" s="30"/>
    </row>
    <row r="46149" spans="17:17" x14ac:dyDescent="0.25">
      <c r="Q46149" s="30"/>
    </row>
    <row r="46150" spans="17:17" x14ac:dyDescent="0.25">
      <c r="Q46150" s="30"/>
    </row>
    <row r="46151" spans="17:17" x14ac:dyDescent="0.25">
      <c r="Q46151" s="30"/>
    </row>
    <row r="46152" spans="17:17" x14ac:dyDescent="0.25">
      <c r="Q46152" s="30"/>
    </row>
    <row r="46153" spans="17:17" x14ac:dyDescent="0.25">
      <c r="Q46153" s="30"/>
    </row>
    <row r="46154" spans="17:17" x14ac:dyDescent="0.25">
      <c r="Q46154" s="30"/>
    </row>
    <row r="46155" spans="17:17" x14ac:dyDescent="0.25">
      <c r="Q46155" s="30"/>
    </row>
    <row r="46156" spans="17:17" x14ac:dyDescent="0.25">
      <c r="Q46156" s="30"/>
    </row>
    <row r="46157" spans="17:17" x14ac:dyDescent="0.25">
      <c r="Q46157" s="30"/>
    </row>
    <row r="46158" spans="17:17" x14ac:dyDescent="0.25">
      <c r="Q46158" s="30"/>
    </row>
    <row r="46159" spans="17:17" x14ac:dyDescent="0.25">
      <c r="Q46159" s="30"/>
    </row>
    <row r="46160" spans="17:17" x14ac:dyDescent="0.25">
      <c r="Q46160" s="30"/>
    </row>
    <row r="46161" spans="17:17" x14ac:dyDescent="0.25">
      <c r="Q46161" s="30"/>
    </row>
    <row r="46162" spans="17:17" x14ac:dyDescent="0.25">
      <c r="Q46162" s="30"/>
    </row>
    <row r="46163" spans="17:17" x14ac:dyDescent="0.25">
      <c r="Q46163" s="30"/>
    </row>
    <row r="46164" spans="17:17" x14ac:dyDescent="0.25">
      <c r="Q46164" s="30"/>
    </row>
    <row r="46165" spans="17:17" x14ac:dyDescent="0.25">
      <c r="Q46165" s="30"/>
    </row>
    <row r="46166" spans="17:17" x14ac:dyDescent="0.25">
      <c r="Q46166" s="30"/>
    </row>
    <row r="46167" spans="17:17" x14ac:dyDescent="0.25">
      <c r="Q46167" s="30"/>
    </row>
    <row r="46168" spans="17:17" x14ac:dyDescent="0.25">
      <c r="Q46168" s="30"/>
    </row>
    <row r="46169" spans="17:17" x14ac:dyDescent="0.25">
      <c r="Q46169" s="30"/>
    </row>
    <row r="46170" spans="17:17" x14ac:dyDescent="0.25">
      <c r="Q46170" s="30"/>
    </row>
    <row r="46171" spans="17:17" x14ac:dyDescent="0.25">
      <c r="Q46171" s="30"/>
    </row>
    <row r="46172" spans="17:17" x14ac:dyDescent="0.25">
      <c r="Q46172" s="30"/>
    </row>
    <row r="46173" spans="17:17" x14ac:dyDescent="0.25">
      <c r="Q46173" s="30"/>
    </row>
    <row r="46174" spans="17:17" x14ac:dyDescent="0.25">
      <c r="Q46174" s="30"/>
    </row>
    <row r="46175" spans="17:17" x14ac:dyDescent="0.25">
      <c r="Q46175" s="30"/>
    </row>
    <row r="46176" spans="17:17" x14ac:dyDescent="0.25">
      <c r="Q46176" s="30"/>
    </row>
    <row r="46177" spans="17:17" x14ac:dyDescent="0.25">
      <c r="Q46177" s="30"/>
    </row>
    <row r="46178" spans="17:17" x14ac:dyDescent="0.25">
      <c r="Q46178" s="30"/>
    </row>
    <row r="46179" spans="17:17" x14ac:dyDescent="0.25">
      <c r="Q46179" s="30"/>
    </row>
    <row r="46180" spans="17:17" x14ac:dyDescent="0.25">
      <c r="Q46180" s="30"/>
    </row>
    <row r="46181" spans="17:17" x14ac:dyDescent="0.25">
      <c r="Q46181" s="30"/>
    </row>
    <row r="46182" spans="17:17" x14ac:dyDescent="0.25">
      <c r="Q46182" s="30"/>
    </row>
    <row r="46183" spans="17:17" x14ac:dyDescent="0.25">
      <c r="Q46183" s="30"/>
    </row>
    <row r="46184" spans="17:17" x14ac:dyDescent="0.25">
      <c r="Q46184" s="30"/>
    </row>
    <row r="46185" spans="17:17" x14ac:dyDescent="0.25">
      <c r="Q46185" s="30"/>
    </row>
    <row r="46186" spans="17:17" x14ac:dyDescent="0.25">
      <c r="Q46186" s="30"/>
    </row>
    <row r="46187" spans="17:17" x14ac:dyDescent="0.25">
      <c r="Q46187" s="30"/>
    </row>
    <row r="46188" spans="17:17" x14ac:dyDescent="0.25">
      <c r="Q46188" s="30"/>
    </row>
    <row r="46189" spans="17:17" x14ac:dyDescent="0.25">
      <c r="Q46189" s="30"/>
    </row>
    <row r="46190" spans="17:17" x14ac:dyDescent="0.25">
      <c r="Q46190" s="30"/>
    </row>
    <row r="46191" spans="17:17" x14ac:dyDescent="0.25">
      <c r="Q46191" s="30"/>
    </row>
    <row r="46192" spans="17:17" x14ac:dyDescent="0.25">
      <c r="Q46192" s="30"/>
    </row>
    <row r="46193" spans="17:17" x14ac:dyDescent="0.25">
      <c r="Q46193" s="30"/>
    </row>
    <row r="46194" spans="17:17" x14ac:dyDescent="0.25">
      <c r="Q46194" s="30"/>
    </row>
    <row r="46195" spans="17:17" x14ac:dyDescent="0.25">
      <c r="Q46195" s="30"/>
    </row>
    <row r="46196" spans="17:17" x14ac:dyDescent="0.25">
      <c r="Q46196" s="30"/>
    </row>
    <row r="46197" spans="17:17" x14ac:dyDescent="0.25">
      <c r="Q46197" s="30"/>
    </row>
    <row r="46198" spans="17:17" x14ac:dyDescent="0.25">
      <c r="Q46198" s="30"/>
    </row>
    <row r="46199" spans="17:17" x14ac:dyDescent="0.25">
      <c r="Q46199" s="30"/>
    </row>
    <row r="46200" spans="17:17" x14ac:dyDescent="0.25">
      <c r="Q46200" s="30"/>
    </row>
    <row r="46201" spans="17:17" x14ac:dyDescent="0.25">
      <c r="Q46201" s="30"/>
    </row>
    <row r="46202" spans="17:17" x14ac:dyDescent="0.25">
      <c r="Q46202" s="30"/>
    </row>
    <row r="46203" spans="17:17" x14ac:dyDescent="0.25">
      <c r="Q46203" s="30"/>
    </row>
    <row r="46204" spans="17:17" x14ac:dyDescent="0.25">
      <c r="Q46204" s="30"/>
    </row>
    <row r="46205" spans="17:17" x14ac:dyDescent="0.25">
      <c r="Q46205" s="30"/>
    </row>
    <row r="46206" spans="17:17" x14ac:dyDescent="0.25">
      <c r="Q46206" s="30"/>
    </row>
    <row r="46207" spans="17:17" x14ac:dyDescent="0.25">
      <c r="Q46207" s="30"/>
    </row>
    <row r="46208" spans="17:17" x14ac:dyDescent="0.25">
      <c r="Q46208" s="30"/>
    </row>
    <row r="46209" spans="17:17" x14ac:dyDescent="0.25">
      <c r="Q46209" s="30"/>
    </row>
    <row r="46210" spans="17:17" x14ac:dyDescent="0.25">
      <c r="Q46210" s="30"/>
    </row>
    <row r="46211" spans="17:17" x14ac:dyDescent="0.25">
      <c r="Q46211" s="30"/>
    </row>
    <row r="46212" spans="17:17" x14ac:dyDescent="0.25">
      <c r="Q46212" s="30"/>
    </row>
    <row r="46213" spans="17:17" x14ac:dyDescent="0.25">
      <c r="Q46213" s="30"/>
    </row>
    <row r="46214" spans="17:17" x14ac:dyDescent="0.25">
      <c r="Q46214" s="30"/>
    </row>
    <row r="46215" spans="17:17" x14ac:dyDescent="0.25">
      <c r="Q46215" s="30"/>
    </row>
    <row r="46216" spans="17:17" x14ac:dyDescent="0.25">
      <c r="Q46216" s="30"/>
    </row>
    <row r="46217" spans="17:17" x14ac:dyDescent="0.25">
      <c r="Q46217" s="30"/>
    </row>
    <row r="46218" spans="17:17" x14ac:dyDescent="0.25">
      <c r="Q46218" s="30"/>
    </row>
    <row r="46219" spans="17:17" x14ac:dyDescent="0.25">
      <c r="Q46219" s="30"/>
    </row>
    <row r="46220" spans="17:17" x14ac:dyDescent="0.25">
      <c r="Q46220" s="30"/>
    </row>
    <row r="46221" spans="17:17" x14ac:dyDescent="0.25">
      <c r="Q46221" s="30"/>
    </row>
    <row r="46222" spans="17:17" x14ac:dyDescent="0.25">
      <c r="Q46222" s="30"/>
    </row>
    <row r="46223" spans="17:17" x14ac:dyDescent="0.25">
      <c r="Q46223" s="30"/>
    </row>
    <row r="46224" spans="17:17" x14ac:dyDescent="0.25">
      <c r="Q46224" s="30"/>
    </row>
    <row r="46225" spans="17:17" x14ac:dyDescent="0.25">
      <c r="Q46225" s="30"/>
    </row>
    <row r="46226" spans="17:17" x14ac:dyDescent="0.25">
      <c r="Q46226" s="30"/>
    </row>
    <row r="46227" spans="17:17" x14ac:dyDescent="0.25">
      <c r="Q46227" s="30"/>
    </row>
    <row r="46228" spans="17:17" x14ac:dyDescent="0.25">
      <c r="Q46228" s="30"/>
    </row>
    <row r="46229" spans="17:17" x14ac:dyDescent="0.25">
      <c r="Q46229" s="30"/>
    </row>
    <row r="46230" spans="17:17" x14ac:dyDescent="0.25">
      <c r="Q46230" s="30"/>
    </row>
    <row r="46231" spans="17:17" x14ac:dyDescent="0.25">
      <c r="Q46231" s="30"/>
    </row>
    <row r="46232" spans="17:17" x14ac:dyDescent="0.25">
      <c r="Q46232" s="30"/>
    </row>
    <row r="46233" spans="17:17" x14ac:dyDescent="0.25">
      <c r="Q46233" s="30"/>
    </row>
    <row r="46234" spans="17:17" x14ac:dyDescent="0.25">
      <c r="Q46234" s="30"/>
    </row>
    <row r="46235" spans="17:17" x14ac:dyDescent="0.25">
      <c r="Q46235" s="30"/>
    </row>
    <row r="46236" spans="17:17" x14ac:dyDescent="0.25">
      <c r="Q46236" s="30"/>
    </row>
    <row r="46237" spans="17:17" x14ac:dyDescent="0.25">
      <c r="Q46237" s="30"/>
    </row>
    <row r="46238" spans="17:17" x14ac:dyDescent="0.25">
      <c r="Q46238" s="30"/>
    </row>
    <row r="46239" spans="17:17" x14ac:dyDescent="0.25">
      <c r="Q46239" s="30"/>
    </row>
    <row r="46240" spans="17:17" x14ac:dyDescent="0.25">
      <c r="Q46240" s="30"/>
    </row>
    <row r="46241" spans="17:17" x14ac:dyDescent="0.25">
      <c r="Q46241" s="30"/>
    </row>
    <row r="46242" spans="17:17" x14ac:dyDescent="0.25">
      <c r="Q46242" s="30"/>
    </row>
    <row r="46243" spans="17:17" x14ac:dyDescent="0.25">
      <c r="Q46243" s="30"/>
    </row>
    <row r="46244" spans="17:17" x14ac:dyDescent="0.25">
      <c r="Q46244" s="30"/>
    </row>
    <row r="46245" spans="17:17" x14ac:dyDescent="0.25">
      <c r="Q46245" s="30"/>
    </row>
    <row r="46246" spans="17:17" x14ac:dyDescent="0.25">
      <c r="Q46246" s="30"/>
    </row>
    <row r="46247" spans="17:17" x14ac:dyDescent="0.25">
      <c r="Q46247" s="30"/>
    </row>
    <row r="46248" spans="17:17" x14ac:dyDescent="0.25">
      <c r="Q46248" s="30"/>
    </row>
    <row r="46249" spans="17:17" x14ac:dyDescent="0.25">
      <c r="Q46249" s="30"/>
    </row>
    <row r="46250" spans="17:17" x14ac:dyDescent="0.25">
      <c r="Q46250" s="30"/>
    </row>
    <row r="46251" spans="17:17" x14ac:dyDescent="0.25">
      <c r="Q46251" s="30"/>
    </row>
    <row r="46252" spans="17:17" x14ac:dyDescent="0.25">
      <c r="Q46252" s="30"/>
    </row>
    <row r="46253" spans="17:17" x14ac:dyDescent="0.25">
      <c r="Q46253" s="30"/>
    </row>
    <row r="46254" spans="17:17" x14ac:dyDescent="0.25">
      <c r="Q46254" s="30"/>
    </row>
    <row r="46255" spans="17:17" x14ac:dyDescent="0.25">
      <c r="Q46255" s="30"/>
    </row>
    <row r="46256" spans="17:17" x14ac:dyDescent="0.25">
      <c r="Q46256" s="30"/>
    </row>
    <row r="46257" spans="17:17" x14ac:dyDescent="0.25">
      <c r="Q46257" s="30"/>
    </row>
    <row r="46258" spans="17:17" x14ac:dyDescent="0.25">
      <c r="Q46258" s="30"/>
    </row>
    <row r="46259" spans="17:17" x14ac:dyDescent="0.25">
      <c r="Q46259" s="30"/>
    </row>
    <row r="46260" spans="17:17" x14ac:dyDescent="0.25">
      <c r="Q46260" s="30"/>
    </row>
    <row r="46261" spans="17:17" x14ac:dyDescent="0.25">
      <c r="Q46261" s="30"/>
    </row>
    <row r="46262" spans="17:17" x14ac:dyDescent="0.25">
      <c r="Q46262" s="30"/>
    </row>
    <row r="46263" spans="17:17" x14ac:dyDescent="0.25">
      <c r="Q46263" s="30"/>
    </row>
    <row r="46264" spans="17:17" x14ac:dyDescent="0.25">
      <c r="Q46264" s="30"/>
    </row>
    <row r="46265" spans="17:17" x14ac:dyDescent="0.25">
      <c r="Q46265" s="30"/>
    </row>
    <row r="46266" spans="17:17" x14ac:dyDescent="0.25">
      <c r="Q46266" s="30"/>
    </row>
    <row r="46267" spans="17:17" x14ac:dyDescent="0.25">
      <c r="Q46267" s="30"/>
    </row>
    <row r="46268" spans="17:17" x14ac:dyDescent="0.25">
      <c r="Q46268" s="30"/>
    </row>
    <row r="46269" spans="17:17" x14ac:dyDescent="0.25">
      <c r="Q46269" s="30"/>
    </row>
    <row r="46270" spans="17:17" x14ac:dyDescent="0.25">
      <c r="Q46270" s="30"/>
    </row>
    <row r="46271" spans="17:17" x14ac:dyDescent="0.25">
      <c r="Q46271" s="30"/>
    </row>
    <row r="46272" spans="17:17" x14ac:dyDescent="0.25">
      <c r="Q46272" s="30"/>
    </row>
    <row r="46273" spans="17:17" x14ac:dyDescent="0.25">
      <c r="Q46273" s="30"/>
    </row>
    <row r="46274" spans="17:17" x14ac:dyDescent="0.25">
      <c r="Q46274" s="30"/>
    </row>
    <row r="46275" spans="17:17" x14ac:dyDescent="0.25">
      <c r="Q46275" s="30"/>
    </row>
    <row r="46276" spans="17:17" x14ac:dyDescent="0.25">
      <c r="Q46276" s="30"/>
    </row>
    <row r="46277" spans="17:17" x14ac:dyDescent="0.25">
      <c r="Q46277" s="30"/>
    </row>
    <row r="46278" spans="17:17" x14ac:dyDescent="0.25">
      <c r="Q46278" s="30"/>
    </row>
    <row r="46279" spans="17:17" x14ac:dyDescent="0.25">
      <c r="Q46279" s="30"/>
    </row>
    <row r="46280" spans="17:17" x14ac:dyDescent="0.25">
      <c r="Q46280" s="30"/>
    </row>
    <row r="46281" spans="17:17" x14ac:dyDescent="0.25">
      <c r="Q46281" s="30"/>
    </row>
    <row r="46282" spans="17:17" x14ac:dyDescent="0.25">
      <c r="Q46282" s="30"/>
    </row>
    <row r="46283" spans="17:17" x14ac:dyDescent="0.25">
      <c r="Q46283" s="30"/>
    </row>
    <row r="46284" spans="17:17" x14ac:dyDescent="0.25">
      <c r="Q46284" s="30"/>
    </row>
    <row r="46285" spans="17:17" x14ac:dyDescent="0.25">
      <c r="Q46285" s="30"/>
    </row>
    <row r="46286" spans="17:17" x14ac:dyDescent="0.25">
      <c r="Q46286" s="30"/>
    </row>
    <row r="46287" spans="17:17" x14ac:dyDescent="0.25">
      <c r="Q46287" s="30"/>
    </row>
    <row r="46288" spans="17:17" x14ac:dyDescent="0.25">
      <c r="Q46288" s="30"/>
    </row>
    <row r="46289" spans="17:17" x14ac:dyDescent="0.25">
      <c r="Q46289" s="30"/>
    </row>
    <row r="46290" spans="17:17" x14ac:dyDescent="0.25">
      <c r="Q46290" s="30"/>
    </row>
    <row r="46291" spans="17:17" x14ac:dyDescent="0.25">
      <c r="Q46291" s="30"/>
    </row>
    <row r="46292" spans="17:17" x14ac:dyDescent="0.25">
      <c r="Q46292" s="30"/>
    </row>
    <row r="46293" spans="17:17" x14ac:dyDescent="0.25">
      <c r="Q46293" s="30"/>
    </row>
    <row r="46294" spans="17:17" x14ac:dyDescent="0.25">
      <c r="Q46294" s="30"/>
    </row>
    <row r="46295" spans="17:17" x14ac:dyDescent="0.25">
      <c r="Q46295" s="30"/>
    </row>
    <row r="46296" spans="17:17" x14ac:dyDescent="0.25">
      <c r="Q46296" s="30"/>
    </row>
    <row r="46297" spans="17:17" x14ac:dyDescent="0.25">
      <c r="Q46297" s="30"/>
    </row>
    <row r="46298" spans="17:17" x14ac:dyDescent="0.25">
      <c r="Q46298" s="30"/>
    </row>
    <row r="46299" spans="17:17" x14ac:dyDescent="0.25">
      <c r="Q46299" s="30"/>
    </row>
    <row r="46300" spans="17:17" x14ac:dyDescent="0.25">
      <c r="Q46300" s="30"/>
    </row>
    <row r="46301" spans="17:17" x14ac:dyDescent="0.25">
      <c r="Q46301" s="30"/>
    </row>
    <row r="46302" spans="17:17" x14ac:dyDescent="0.25">
      <c r="Q46302" s="30"/>
    </row>
    <row r="46303" spans="17:17" x14ac:dyDescent="0.25">
      <c r="Q46303" s="30"/>
    </row>
    <row r="46304" spans="17:17" x14ac:dyDescent="0.25">
      <c r="Q46304" s="30"/>
    </row>
    <row r="46305" spans="17:17" x14ac:dyDescent="0.25">
      <c r="Q46305" s="30"/>
    </row>
    <row r="46306" spans="17:17" x14ac:dyDescent="0.25">
      <c r="Q46306" s="30"/>
    </row>
    <row r="46307" spans="17:17" x14ac:dyDescent="0.25">
      <c r="Q46307" s="30"/>
    </row>
    <row r="46308" spans="17:17" x14ac:dyDescent="0.25">
      <c r="Q46308" s="30"/>
    </row>
    <row r="46309" spans="17:17" x14ac:dyDescent="0.25">
      <c r="Q46309" s="30"/>
    </row>
    <row r="46310" spans="17:17" x14ac:dyDescent="0.25">
      <c r="Q46310" s="30"/>
    </row>
    <row r="46311" spans="17:17" x14ac:dyDescent="0.25">
      <c r="Q46311" s="30"/>
    </row>
    <row r="46312" spans="17:17" x14ac:dyDescent="0.25">
      <c r="Q46312" s="30"/>
    </row>
    <row r="46313" spans="17:17" x14ac:dyDescent="0.25">
      <c r="Q46313" s="30"/>
    </row>
    <row r="46314" spans="17:17" x14ac:dyDescent="0.25">
      <c r="Q46314" s="30"/>
    </row>
    <row r="46315" spans="17:17" x14ac:dyDescent="0.25">
      <c r="Q46315" s="30"/>
    </row>
    <row r="46316" spans="17:17" x14ac:dyDescent="0.25">
      <c r="Q46316" s="30"/>
    </row>
    <row r="46317" spans="17:17" x14ac:dyDescent="0.25">
      <c r="Q46317" s="30"/>
    </row>
    <row r="46318" spans="17:17" x14ac:dyDescent="0.25">
      <c r="Q46318" s="30"/>
    </row>
    <row r="46319" spans="17:17" x14ac:dyDescent="0.25">
      <c r="Q46319" s="30"/>
    </row>
    <row r="46320" spans="17:17" x14ac:dyDescent="0.25">
      <c r="Q46320" s="30"/>
    </row>
    <row r="46321" spans="17:17" x14ac:dyDescent="0.25">
      <c r="Q46321" s="30"/>
    </row>
    <row r="46322" spans="17:17" x14ac:dyDescent="0.25">
      <c r="Q46322" s="30"/>
    </row>
    <row r="46323" spans="17:17" x14ac:dyDescent="0.25">
      <c r="Q46323" s="30"/>
    </row>
    <row r="46324" spans="17:17" x14ac:dyDescent="0.25">
      <c r="Q46324" s="30"/>
    </row>
    <row r="46325" spans="17:17" x14ac:dyDescent="0.25">
      <c r="Q46325" s="30"/>
    </row>
    <row r="46326" spans="17:17" x14ac:dyDescent="0.25">
      <c r="Q46326" s="30"/>
    </row>
    <row r="46327" spans="17:17" x14ac:dyDescent="0.25">
      <c r="Q46327" s="30"/>
    </row>
    <row r="46328" spans="17:17" x14ac:dyDescent="0.25">
      <c r="Q46328" s="30"/>
    </row>
    <row r="46329" spans="17:17" x14ac:dyDescent="0.25">
      <c r="Q46329" s="30"/>
    </row>
    <row r="46330" spans="17:17" x14ac:dyDescent="0.25">
      <c r="Q46330" s="30"/>
    </row>
    <row r="46331" spans="17:17" x14ac:dyDescent="0.25">
      <c r="Q46331" s="30"/>
    </row>
    <row r="46332" spans="17:17" x14ac:dyDescent="0.25">
      <c r="Q46332" s="30"/>
    </row>
    <row r="46333" spans="17:17" x14ac:dyDescent="0.25">
      <c r="Q46333" s="30"/>
    </row>
    <row r="46334" spans="17:17" x14ac:dyDescent="0.25">
      <c r="Q46334" s="30"/>
    </row>
    <row r="46335" spans="17:17" x14ac:dyDescent="0.25">
      <c r="Q46335" s="30"/>
    </row>
    <row r="46336" spans="17:17" x14ac:dyDescent="0.25">
      <c r="Q46336" s="30"/>
    </row>
    <row r="46337" spans="17:17" x14ac:dyDescent="0.25">
      <c r="Q46337" s="30"/>
    </row>
    <row r="46338" spans="17:17" x14ac:dyDescent="0.25">
      <c r="Q46338" s="30"/>
    </row>
    <row r="46339" spans="17:17" x14ac:dyDescent="0.25">
      <c r="Q46339" s="30"/>
    </row>
    <row r="46340" spans="17:17" x14ac:dyDescent="0.25">
      <c r="Q46340" s="30"/>
    </row>
    <row r="46341" spans="17:17" x14ac:dyDescent="0.25">
      <c r="Q46341" s="30"/>
    </row>
    <row r="46342" spans="17:17" x14ac:dyDescent="0.25">
      <c r="Q46342" s="30"/>
    </row>
    <row r="46343" spans="17:17" x14ac:dyDescent="0.25">
      <c r="Q46343" s="30"/>
    </row>
    <row r="46344" spans="17:17" x14ac:dyDescent="0.25">
      <c r="Q46344" s="30"/>
    </row>
    <row r="46345" spans="17:17" x14ac:dyDescent="0.25">
      <c r="Q46345" s="30"/>
    </row>
    <row r="46346" spans="17:17" x14ac:dyDescent="0.25">
      <c r="Q46346" s="30"/>
    </row>
    <row r="46347" spans="17:17" x14ac:dyDescent="0.25">
      <c r="Q46347" s="30"/>
    </row>
    <row r="46348" spans="17:17" x14ac:dyDescent="0.25">
      <c r="Q46348" s="30"/>
    </row>
    <row r="46349" spans="17:17" x14ac:dyDescent="0.25">
      <c r="Q46349" s="30"/>
    </row>
    <row r="46350" spans="17:17" x14ac:dyDescent="0.25">
      <c r="Q46350" s="30"/>
    </row>
    <row r="46351" spans="17:17" x14ac:dyDescent="0.25">
      <c r="Q46351" s="30"/>
    </row>
    <row r="46352" spans="17:17" x14ac:dyDescent="0.25">
      <c r="Q46352" s="30"/>
    </row>
    <row r="46353" spans="17:17" x14ac:dyDescent="0.25">
      <c r="Q46353" s="30"/>
    </row>
    <row r="46354" spans="17:17" x14ac:dyDescent="0.25">
      <c r="Q46354" s="30"/>
    </row>
    <row r="46355" spans="17:17" x14ac:dyDescent="0.25">
      <c r="Q46355" s="30"/>
    </row>
    <row r="46356" spans="17:17" x14ac:dyDescent="0.25">
      <c r="Q46356" s="30"/>
    </row>
    <row r="46357" spans="17:17" x14ac:dyDescent="0.25">
      <c r="Q46357" s="30"/>
    </row>
    <row r="46358" spans="17:17" x14ac:dyDescent="0.25">
      <c r="Q46358" s="30"/>
    </row>
    <row r="46359" spans="17:17" x14ac:dyDescent="0.25">
      <c r="Q46359" s="30"/>
    </row>
    <row r="46360" spans="17:17" x14ac:dyDescent="0.25">
      <c r="Q46360" s="30"/>
    </row>
    <row r="46361" spans="17:17" x14ac:dyDescent="0.25">
      <c r="Q46361" s="30"/>
    </row>
    <row r="46362" spans="17:17" x14ac:dyDescent="0.25">
      <c r="Q46362" s="30"/>
    </row>
    <row r="46363" spans="17:17" x14ac:dyDescent="0.25">
      <c r="Q46363" s="30"/>
    </row>
    <row r="46364" spans="17:17" x14ac:dyDescent="0.25">
      <c r="Q46364" s="30"/>
    </row>
    <row r="46365" spans="17:17" x14ac:dyDescent="0.25">
      <c r="Q46365" s="30"/>
    </row>
    <row r="46366" spans="17:17" x14ac:dyDescent="0.25">
      <c r="Q46366" s="30"/>
    </row>
    <row r="46367" spans="17:17" x14ac:dyDescent="0.25">
      <c r="Q46367" s="30"/>
    </row>
    <row r="46368" spans="17:17" x14ac:dyDescent="0.25">
      <c r="Q46368" s="30"/>
    </row>
    <row r="46369" spans="17:17" x14ac:dyDescent="0.25">
      <c r="Q46369" s="30"/>
    </row>
    <row r="46370" spans="17:17" x14ac:dyDescent="0.25">
      <c r="Q46370" s="30"/>
    </row>
    <row r="46371" spans="17:17" x14ac:dyDescent="0.25">
      <c r="Q46371" s="30"/>
    </row>
    <row r="46372" spans="17:17" x14ac:dyDescent="0.25">
      <c r="Q46372" s="30"/>
    </row>
    <row r="46373" spans="17:17" x14ac:dyDescent="0.25">
      <c r="Q46373" s="30"/>
    </row>
    <row r="46374" spans="17:17" x14ac:dyDescent="0.25">
      <c r="Q46374" s="30"/>
    </row>
    <row r="46375" spans="17:17" x14ac:dyDescent="0.25">
      <c r="Q46375" s="30"/>
    </row>
    <row r="46376" spans="17:17" x14ac:dyDescent="0.25">
      <c r="Q46376" s="30"/>
    </row>
    <row r="46377" spans="17:17" x14ac:dyDescent="0.25">
      <c r="Q46377" s="30"/>
    </row>
    <row r="46378" spans="17:17" x14ac:dyDescent="0.25">
      <c r="Q46378" s="30"/>
    </row>
    <row r="46379" spans="17:17" x14ac:dyDescent="0.25">
      <c r="Q46379" s="30"/>
    </row>
    <row r="46380" spans="17:17" x14ac:dyDescent="0.25">
      <c r="Q46380" s="30"/>
    </row>
    <row r="46381" spans="17:17" x14ac:dyDescent="0.25">
      <c r="Q46381" s="30"/>
    </row>
    <row r="46382" spans="17:17" x14ac:dyDescent="0.25">
      <c r="Q46382" s="30"/>
    </row>
    <row r="46383" spans="17:17" x14ac:dyDescent="0.25">
      <c r="Q46383" s="30"/>
    </row>
    <row r="46384" spans="17:17" x14ac:dyDescent="0.25">
      <c r="Q46384" s="30"/>
    </row>
    <row r="46385" spans="17:17" x14ac:dyDescent="0.25">
      <c r="Q46385" s="30"/>
    </row>
    <row r="46386" spans="17:17" x14ac:dyDescent="0.25">
      <c r="Q46386" s="30"/>
    </row>
    <row r="46387" spans="17:17" x14ac:dyDescent="0.25">
      <c r="Q46387" s="30"/>
    </row>
    <row r="46388" spans="17:17" x14ac:dyDescent="0.25">
      <c r="Q46388" s="30"/>
    </row>
    <row r="46389" spans="17:17" x14ac:dyDescent="0.25">
      <c r="Q46389" s="30"/>
    </row>
    <row r="46390" spans="17:17" x14ac:dyDescent="0.25">
      <c r="Q46390" s="30"/>
    </row>
    <row r="46391" spans="17:17" x14ac:dyDescent="0.25">
      <c r="Q46391" s="30"/>
    </row>
    <row r="46392" spans="17:17" x14ac:dyDescent="0.25">
      <c r="Q46392" s="30"/>
    </row>
    <row r="46393" spans="17:17" x14ac:dyDescent="0.25">
      <c r="Q46393" s="30"/>
    </row>
    <row r="46394" spans="17:17" x14ac:dyDescent="0.25">
      <c r="Q46394" s="30"/>
    </row>
    <row r="46395" spans="17:17" x14ac:dyDescent="0.25">
      <c r="Q46395" s="30"/>
    </row>
    <row r="46396" spans="17:17" x14ac:dyDescent="0.25">
      <c r="Q46396" s="30"/>
    </row>
    <row r="46397" spans="17:17" x14ac:dyDescent="0.25">
      <c r="Q46397" s="30"/>
    </row>
    <row r="46398" spans="17:17" x14ac:dyDescent="0.25">
      <c r="Q46398" s="30"/>
    </row>
    <row r="46399" spans="17:17" x14ac:dyDescent="0.25">
      <c r="Q46399" s="30"/>
    </row>
    <row r="46400" spans="17:17" x14ac:dyDescent="0.25">
      <c r="Q46400" s="30"/>
    </row>
    <row r="46401" spans="17:17" x14ac:dyDescent="0.25">
      <c r="Q46401" s="30"/>
    </row>
    <row r="46402" spans="17:17" x14ac:dyDescent="0.25">
      <c r="Q46402" s="30"/>
    </row>
    <row r="46403" spans="17:17" x14ac:dyDescent="0.25">
      <c r="Q46403" s="30"/>
    </row>
    <row r="46404" spans="17:17" x14ac:dyDescent="0.25">
      <c r="Q46404" s="30"/>
    </row>
    <row r="46405" spans="17:17" x14ac:dyDescent="0.25">
      <c r="Q46405" s="30"/>
    </row>
    <row r="46406" spans="17:17" x14ac:dyDescent="0.25">
      <c r="Q46406" s="30"/>
    </row>
    <row r="46407" spans="17:17" x14ac:dyDescent="0.25">
      <c r="Q46407" s="30"/>
    </row>
    <row r="46408" spans="17:17" x14ac:dyDescent="0.25">
      <c r="Q46408" s="30"/>
    </row>
    <row r="46409" spans="17:17" x14ac:dyDescent="0.25">
      <c r="Q46409" s="30"/>
    </row>
    <row r="46410" spans="17:17" x14ac:dyDescent="0.25">
      <c r="Q46410" s="30"/>
    </row>
    <row r="46411" spans="17:17" x14ac:dyDescent="0.25">
      <c r="Q46411" s="30"/>
    </row>
    <row r="46412" spans="17:17" x14ac:dyDescent="0.25">
      <c r="Q46412" s="30"/>
    </row>
    <row r="46413" spans="17:17" x14ac:dyDescent="0.25">
      <c r="Q46413" s="30"/>
    </row>
    <row r="46414" spans="17:17" x14ac:dyDescent="0.25">
      <c r="Q46414" s="30"/>
    </row>
    <row r="46415" spans="17:17" x14ac:dyDescent="0.25">
      <c r="Q46415" s="30"/>
    </row>
    <row r="46416" spans="17:17" x14ac:dyDescent="0.25">
      <c r="Q46416" s="30"/>
    </row>
    <row r="46417" spans="17:17" x14ac:dyDescent="0.25">
      <c r="Q46417" s="30"/>
    </row>
    <row r="46418" spans="17:17" x14ac:dyDescent="0.25">
      <c r="Q46418" s="30"/>
    </row>
    <row r="46419" spans="17:17" x14ac:dyDescent="0.25">
      <c r="Q46419" s="30"/>
    </row>
    <row r="46420" spans="17:17" x14ac:dyDescent="0.25">
      <c r="Q46420" s="30"/>
    </row>
    <row r="46421" spans="17:17" x14ac:dyDescent="0.25">
      <c r="Q46421" s="30"/>
    </row>
    <row r="46422" spans="17:17" x14ac:dyDescent="0.25">
      <c r="Q46422" s="30"/>
    </row>
    <row r="46423" spans="17:17" x14ac:dyDescent="0.25">
      <c r="Q46423" s="30"/>
    </row>
    <row r="46424" spans="17:17" x14ac:dyDescent="0.25">
      <c r="Q46424" s="30"/>
    </row>
    <row r="46425" spans="17:17" x14ac:dyDescent="0.25">
      <c r="Q46425" s="30"/>
    </row>
    <row r="46426" spans="17:17" x14ac:dyDescent="0.25">
      <c r="Q46426" s="30"/>
    </row>
    <row r="46427" spans="17:17" x14ac:dyDescent="0.25">
      <c r="Q46427" s="30"/>
    </row>
    <row r="46428" spans="17:17" x14ac:dyDescent="0.25">
      <c r="Q46428" s="30"/>
    </row>
    <row r="46429" spans="17:17" x14ac:dyDescent="0.25">
      <c r="Q46429" s="30"/>
    </row>
    <row r="46430" spans="17:17" x14ac:dyDescent="0.25">
      <c r="Q46430" s="30"/>
    </row>
    <row r="46431" spans="17:17" x14ac:dyDescent="0.25">
      <c r="Q46431" s="30"/>
    </row>
    <row r="46432" spans="17:17" x14ac:dyDescent="0.25">
      <c r="Q46432" s="30"/>
    </row>
    <row r="46433" spans="17:17" x14ac:dyDescent="0.25">
      <c r="Q46433" s="30"/>
    </row>
    <row r="46434" spans="17:17" x14ac:dyDescent="0.25">
      <c r="Q46434" s="30"/>
    </row>
    <row r="46435" spans="17:17" x14ac:dyDescent="0.25">
      <c r="Q46435" s="30"/>
    </row>
    <row r="46436" spans="17:17" x14ac:dyDescent="0.25">
      <c r="Q46436" s="30"/>
    </row>
    <row r="46437" spans="17:17" x14ac:dyDescent="0.25">
      <c r="Q46437" s="30"/>
    </row>
    <row r="46438" spans="17:17" x14ac:dyDescent="0.25">
      <c r="Q46438" s="30"/>
    </row>
    <row r="46439" spans="17:17" x14ac:dyDescent="0.25">
      <c r="Q46439" s="30"/>
    </row>
    <row r="46440" spans="17:17" x14ac:dyDescent="0.25">
      <c r="Q46440" s="30"/>
    </row>
    <row r="46441" spans="17:17" x14ac:dyDescent="0.25">
      <c r="Q46441" s="30"/>
    </row>
    <row r="46442" spans="17:17" x14ac:dyDescent="0.25">
      <c r="Q46442" s="30"/>
    </row>
    <row r="46443" spans="17:17" x14ac:dyDescent="0.25">
      <c r="Q46443" s="30"/>
    </row>
    <row r="46444" spans="17:17" x14ac:dyDescent="0.25">
      <c r="Q46444" s="30"/>
    </row>
    <row r="46445" spans="17:17" x14ac:dyDescent="0.25">
      <c r="Q46445" s="30"/>
    </row>
    <row r="46446" spans="17:17" x14ac:dyDescent="0.25">
      <c r="Q46446" s="30"/>
    </row>
    <row r="46447" spans="17:17" x14ac:dyDescent="0.25">
      <c r="Q46447" s="30"/>
    </row>
    <row r="46448" spans="17:17" x14ac:dyDescent="0.25">
      <c r="Q46448" s="30"/>
    </row>
    <row r="46449" spans="17:17" x14ac:dyDescent="0.25">
      <c r="Q46449" s="30"/>
    </row>
    <row r="46450" spans="17:17" x14ac:dyDescent="0.25">
      <c r="Q46450" s="30"/>
    </row>
    <row r="46451" spans="17:17" x14ac:dyDescent="0.25">
      <c r="Q46451" s="30"/>
    </row>
    <row r="46452" spans="17:17" x14ac:dyDescent="0.25">
      <c r="Q46452" s="30"/>
    </row>
    <row r="46453" spans="17:17" x14ac:dyDescent="0.25">
      <c r="Q46453" s="30"/>
    </row>
    <row r="46454" spans="17:17" x14ac:dyDescent="0.25">
      <c r="Q46454" s="30"/>
    </row>
    <row r="46455" spans="17:17" x14ac:dyDescent="0.25">
      <c r="Q46455" s="30"/>
    </row>
    <row r="46456" spans="17:17" x14ac:dyDescent="0.25">
      <c r="Q46456" s="30"/>
    </row>
    <row r="46457" spans="17:17" x14ac:dyDescent="0.25">
      <c r="Q46457" s="30"/>
    </row>
    <row r="46458" spans="17:17" x14ac:dyDescent="0.25">
      <c r="Q46458" s="30"/>
    </row>
    <row r="46459" spans="17:17" x14ac:dyDescent="0.25">
      <c r="Q46459" s="30"/>
    </row>
    <row r="46460" spans="17:17" x14ac:dyDescent="0.25">
      <c r="Q46460" s="30"/>
    </row>
    <row r="46461" spans="17:17" x14ac:dyDescent="0.25">
      <c r="Q46461" s="30"/>
    </row>
    <row r="46462" spans="17:17" x14ac:dyDescent="0.25">
      <c r="Q46462" s="30"/>
    </row>
    <row r="46463" spans="17:17" x14ac:dyDescent="0.25">
      <c r="Q46463" s="30"/>
    </row>
    <row r="46464" spans="17:17" x14ac:dyDescent="0.25">
      <c r="Q46464" s="30"/>
    </row>
    <row r="46465" spans="17:17" x14ac:dyDescent="0.25">
      <c r="Q46465" s="30"/>
    </row>
    <row r="46466" spans="17:17" x14ac:dyDescent="0.25">
      <c r="Q46466" s="30"/>
    </row>
    <row r="46467" spans="17:17" x14ac:dyDescent="0.25">
      <c r="Q46467" s="30"/>
    </row>
    <row r="46468" spans="17:17" x14ac:dyDescent="0.25">
      <c r="Q46468" s="30"/>
    </row>
    <row r="46469" spans="17:17" x14ac:dyDescent="0.25">
      <c r="Q46469" s="30"/>
    </row>
    <row r="46470" spans="17:17" x14ac:dyDescent="0.25">
      <c r="Q46470" s="30"/>
    </row>
    <row r="46471" spans="17:17" x14ac:dyDescent="0.25">
      <c r="Q46471" s="30"/>
    </row>
    <row r="46472" spans="17:17" x14ac:dyDescent="0.25">
      <c r="Q46472" s="30"/>
    </row>
    <row r="46473" spans="17:17" x14ac:dyDescent="0.25">
      <c r="Q46473" s="30"/>
    </row>
    <row r="46474" spans="17:17" x14ac:dyDescent="0.25">
      <c r="Q46474" s="30"/>
    </row>
    <row r="46475" spans="17:17" x14ac:dyDescent="0.25">
      <c r="Q46475" s="30"/>
    </row>
    <row r="46476" spans="17:17" x14ac:dyDescent="0.25">
      <c r="Q46476" s="30"/>
    </row>
    <row r="46477" spans="17:17" x14ac:dyDescent="0.25">
      <c r="Q46477" s="30"/>
    </row>
    <row r="46478" spans="17:17" x14ac:dyDescent="0.25">
      <c r="Q46478" s="30"/>
    </row>
    <row r="46479" spans="17:17" x14ac:dyDescent="0.25">
      <c r="Q46479" s="30"/>
    </row>
    <row r="46480" spans="17:17" x14ac:dyDescent="0.25">
      <c r="Q46480" s="30"/>
    </row>
    <row r="46481" spans="17:17" x14ac:dyDescent="0.25">
      <c r="Q46481" s="30"/>
    </row>
    <row r="46482" spans="17:17" x14ac:dyDescent="0.25">
      <c r="Q46482" s="30"/>
    </row>
    <row r="46483" spans="17:17" x14ac:dyDescent="0.25">
      <c r="Q46483" s="30"/>
    </row>
    <row r="46484" spans="17:17" x14ac:dyDescent="0.25">
      <c r="Q46484" s="30"/>
    </row>
    <row r="46485" spans="17:17" x14ac:dyDescent="0.25">
      <c r="Q46485" s="30"/>
    </row>
    <row r="46486" spans="17:17" x14ac:dyDescent="0.25">
      <c r="Q46486" s="30"/>
    </row>
    <row r="46487" spans="17:17" x14ac:dyDescent="0.25">
      <c r="Q46487" s="30"/>
    </row>
    <row r="46488" spans="17:17" x14ac:dyDescent="0.25">
      <c r="Q46488" s="30"/>
    </row>
    <row r="46489" spans="17:17" x14ac:dyDescent="0.25">
      <c r="Q46489" s="30"/>
    </row>
    <row r="46490" spans="17:17" x14ac:dyDescent="0.25">
      <c r="Q46490" s="30"/>
    </row>
    <row r="46491" spans="17:17" x14ac:dyDescent="0.25">
      <c r="Q46491" s="30"/>
    </row>
    <row r="46492" spans="17:17" x14ac:dyDescent="0.25">
      <c r="Q46492" s="30"/>
    </row>
    <row r="46493" spans="17:17" x14ac:dyDescent="0.25">
      <c r="Q46493" s="30"/>
    </row>
    <row r="46494" spans="17:17" x14ac:dyDescent="0.25">
      <c r="Q46494" s="30"/>
    </row>
    <row r="46495" spans="17:17" x14ac:dyDescent="0.25">
      <c r="Q46495" s="30"/>
    </row>
    <row r="46496" spans="17:17" x14ac:dyDescent="0.25">
      <c r="Q46496" s="30"/>
    </row>
    <row r="46497" spans="17:17" x14ac:dyDescent="0.25">
      <c r="Q46497" s="30"/>
    </row>
    <row r="46498" spans="17:17" x14ac:dyDescent="0.25">
      <c r="Q46498" s="30"/>
    </row>
    <row r="46499" spans="17:17" x14ac:dyDescent="0.25">
      <c r="Q46499" s="30"/>
    </row>
    <row r="46500" spans="17:17" x14ac:dyDescent="0.25">
      <c r="Q46500" s="30"/>
    </row>
    <row r="46501" spans="17:17" x14ac:dyDescent="0.25">
      <c r="Q46501" s="30"/>
    </row>
    <row r="46502" spans="17:17" x14ac:dyDescent="0.25">
      <c r="Q46502" s="30"/>
    </row>
    <row r="46503" spans="17:17" x14ac:dyDescent="0.25">
      <c r="Q46503" s="30"/>
    </row>
    <row r="46504" spans="17:17" x14ac:dyDescent="0.25">
      <c r="Q46504" s="30"/>
    </row>
    <row r="46505" spans="17:17" x14ac:dyDescent="0.25">
      <c r="Q46505" s="30"/>
    </row>
    <row r="46506" spans="17:17" x14ac:dyDescent="0.25">
      <c r="Q46506" s="30"/>
    </row>
    <row r="46507" spans="17:17" x14ac:dyDescent="0.25">
      <c r="Q46507" s="30"/>
    </row>
    <row r="46508" spans="17:17" x14ac:dyDescent="0.25">
      <c r="Q46508" s="30"/>
    </row>
    <row r="46509" spans="17:17" x14ac:dyDescent="0.25">
      <c r="Q46509" s="30"/>
    </row>
    <row r="46510" spans="17:17" x14ac:dyDescent="0.25">
      <c r="Q46510" s="30"/>
    </row>
    <row r="46511" spans="17:17" x14ac:dyDescent="0.25">
      <c r="Q46511" s="30"/>
    </row>
    <row r="46512" spans="17:17" x14ac:dyDescent="0.25">
      <c r="Q46512" s="30"/>
    </row>
    <row r="46513" spans="17:17" x14ac:dyDescent="0.25">
      <c r="Q46513" s="30"/>
    </row>
    <row r="46514" spans="17:17" x14ac:dyDescent="0.25">
      <c r="Q46514" s="30"/>
    </row>
    <row r="46515" spans="17:17" x14ac:dyDescent="0.25">
      <c r="Q46515" s="30"/>
    </row>
    <row r="46516" spans="17:17" x14ac:dyDescent="0.25">
      <c r="Q46516" s="30"/>
    </row>
    <row r="46517" spans="17:17" x14ac:dyDescent="0.25">
      <c r="Q46517" s="30"/>
    </row>
    <row r="46518" spans="17:17" x14ac:dyDescent="0.25">
      <c r="Q46518" s="30"/>
    </row>
    <row r="46519" spans="17:17" x14ac:dyDescent="0.25">
      <c r="Q46519" s="30"/>
    </row>
    <row r="46520" spans="17:17" x14ac:dyDescent="0.25">
      <c r="Q46520" s="30"/>
    </row>
    <row r="46521" spans="17:17" x14ac:dyDescent="0.25">
      <c r="Q46521" s="30"/>
    </row>
    <row r="46522" spans="17:17" x14ac:dyDescent="0.25">
      <c r="Q46522" s="30"/>
    </row>
    <row r="46523" spans="17:17" x14ac:dyDescent="0.25">
      <c r="Q46523" s="30"/>
    </row>
    <row r="46524" spans="17:17" x14ac:dyDescent="0.25">
      <c r="Q46524" s="30"/>
    </row>
    <row r="46525" spans="17:17" x14ac:dyDescent="0.25">
      <c r="Q46525" s="30"/>
    </row>
    <row r="46526" spans="17:17" x14ac:dyDescent="0.25">
      <c r="Q46526" s="30"/>
    </row>
    <row r="46527" spans="17:17" x14ac:dyDescent="0.25">
      <c r="Q46527" s="30"/>
    </row>
    <row r="46528" spans="17:17" x14ac:dyDescent="0.25">
      <c r="Q46528" s="30"/>
    </row>
    <row r="46529" spans="17:17" x14ac:dyDescent="0.25">
      <c r="Q46529" s="30"/>
    </row>
    <row r="46530" spans="17:17" x14ac:dyDescent="0.25">
      <c r="Q46530" s="30"/>
    </row>
    <row r="46531" spans="17:17" x14ac:dyDescent="0.25">
      <c r="Q46531" s="30"/>
    </row>
    <row r="46532" spans="17:17" x14ac:dyDescent="0.25">
      <c r="Q46532" s="30"/>
    </row>
    <row r="46533" spans="17:17" x14ac:dyDescent="0.25">
      <c r="Q46533" s="30"/>
    </row>
    <row r="46534" spans="17:17" x14ac:dyDescent="0.25">
      <c r="Q46534" s="30"/>
    </row>
    <row r="46535" spans="17:17" x14ac:dyDescent="0.25">
      <c r="Q46535" s="30"/>
    </row>
    <row r="46536" spans="17:17" x14ac:dyDescent="0.25">
      <c r="Q46536" s="30"/>
    </row>
    <row r="46537" spans="17:17" x14ac:dyDescent="0.25">
      <c r="Q46537" s="30"/>
    </row>
    <row r="46538" spans="17:17" x14ac:dyDescent="0.25">
      <c r="Q46538" s="30"/>
    </row>
    <row r="46539" spans="17:17" x14ac:dyDescent="0.25">
      <c r="Q46539" s="30"/>
    </row>
    <row r="46540" spans="17:17" x14ac:dyDescent="0.25">
      <c r="Q46540" s="30"/>
    </row>
    <row r="46541" spans="17:17" x14ac:dyDescent="0.25">
      <c r="Q46541" s="30"/>
    </row>
    <row r="46542" spans="17:17" x14ac:dyDescent="0.25">
      <c r="Q46542" s="30"/>
    </row>
    <row r="46543" spans="17:17" x14ac:dyDescent="0.25">
      <c r="Q46543" s="30"/>
    </row>
    <row r="46544" spans="17:17" x14ac:dyDescent="0.25">
      <c r="Q46544" s="30"/>
    </row>
    <row r="46545" spans="17:17" x14ac:dyDescent="0.25">
      <c r="Q46545" s="30"/>
    </row>
    <row r="46546" spans="17:17" x14ac:dyDescent="0.25">
      <c r="Q46546" s="30"/>
    </row>
    <row r="46547" spans="17:17" x14ac:dyDescent="0.25">
      <c r="Q46547" s="30"/>
    </row>
    <row r="46548" spans="17:17" x14ac:dyDescent="0.25">
      <c r="Q46548" s="30"/>
    </row>
    <row r="46549" spans="17:17" x14ac:dyDescent="0.25">
      <c r="Q46549" s="30"/>
    </row>
    <row r="46550" spans="17:17" x14ac:dyDescent="0.25">
      <c r="Q46550" s="30"/>
    </row>
    <row r="46551" spans="17:17" x14ac:dyDescent="0.25">
      <c r="Q46551" s="30"/>
    </row>
    <row r="46552" spans="17:17" x14ac:dyDescent="0.25">
      <c r="Q46552" s="30"/>
    </row>
    <row r="46553" spans="17:17" x14ac:dyDescent="0.25">
      <c r="Q46553" s="30"/>
    </row>
    <row r="46554" spans="17:17" x14ac:dyDescent="0.25">
      <c r="Q46554" s="30"/>
    </row>
    <row r="46555" spans="17:17" x14ac:dyDescent="0.25">
      <c r="Q46555" s="30"/>
    </row>
    <row r="46556" spans="17:17" x14ac:dyDescent="0.25">
      <c r="Q46556" s="30"/>
    </row>
    <row r="46557" spans="17:17" x14ac:dyDescent="0.25">
      <c r="Q46557" s="30"/>
    </row>
    <row r="46558" spans="17:17" x14ac:dyDescent="0.25">
      <c r="Q46558" s="30"/>
    </row>
    <row r="46559" spans="17:17" x14ac:dyDescent="0.25">
      <c r="Q46559" s="30"/>
    </row>
    <row r="46560" spans="17:17" x14ac:dyDescent="0.25">
      <c r="Q46560" s="30"/>
    </row>
    <row r="46561" spans="17:17" x14ac:dyDescent="0.25">
      <c r="Q46561" s="30"/>
    </row>
    <row r="46562" spans="17:17" x14ac:dyDescent="0.25">
      <c r="Q46562" s="30"/>
    </row>
    <row r="46563" spans="17:17" x14ac:dyDescent="0.25">
      <c r="Q46563" s="30"/>
    </row>
    <row r="46564" spans="17:17" x14ac:dyDescent="0.25">
      <c r="Q46564" s="30"/>
    </row>
    <row r="46565" spans="17:17" x14ac:dyDescent="0.25">
      <c r="Q46565" s="30"/>
    </row>
    <row r="46566" spans="17:17" x14ac:dyDescent="0.25">
      <c r="Q46566" s="30"/>
    </row>
    <row r="46567" spans="17:17" x14ac:dyDescent="0.25">
      <c r="Q46567" s="30"/>
    </row>
    <row r="46568" spans="17:17" x14ac:dyDescent="0.25">
      <c r="Q46568" s="30"/>
    </row>
    <row r="46569" spans="17:17" x14ac:dyDescent="0.25">
      <c r="Q46569" s="30"/>
    </row>
    <row r="46570" spans="17:17" x14ac:dyDescent="0.25">
      <c r="Q46570" s="30"/>
    </row>
    <row r="46571" spans="17:17" x14ac:dyDescent="0.25">
      <c r="Q46571" s="30"/>
    </row>
    <row r="46572" spans="17:17" x14ac:dyDescent="0.25">
      <c r="Q46572" s="30"/>
    </row>
    <row r="46573" spans="17:17" x14ac:dyDescent="0.25">
      <c r="Q46573" s="30"/>
    </row>
    <row r="46574" spans="17:17" x14ac:dyDescent="0.25">
      <c r="Q46574" s="30"/>
    </row>
    <row r="46575" spans="17:17" x14ac:dyDescent="0.25">
      <c r="Q46575" s="30"/>
    </row>
    <row r="46576" spans="17:17" x14ac:dyDescent="0.25">
      <c r="Q46576" s="30"/>
    </row>
    <row r="46577" spans="17:17" x14ac:dyDescent="0.25">
      <c r="Q46577" s="30"/>
    </row>
    <row r="46578" spans="17:17" x14ac:dyDescent="0.25">
      <c r="Q46578" s="30"/>
    </row>
    <row r="46579" spans="17:17" x14ac:dyDescent="0.25">
      <c r="Q46579" s="30"/>
    </row>
    <row r="46580" spans="17:17" x14ac:dyDescent="0.25">
      <c r="Q46580" s="30"/>
    </row>
    <row r="46581" spans="17:17" x14ac:dyDescent="0.25">
      <c r="Q46581" s="30"/>
    </row>
    <row r="46582" spans="17:17" x14ac:dyDescent="0.25">
      <c r="Q46582" s="30"/>
    </row>
    <row r="46583" spans="17:17" x14ac:dyDescent="0.25">
      <c r="Q46583" s="30"/>
    </row>
    <row r="46584" spans="17:17" x14ac:dyDescent="0.25">
      <c r="Q46584" s="30"/>
    </row>
    <row r="46585" spans="17:17" x14ac:dyDescent="0.25">
      <c r="Q46585" s="30"/>
    </row>
    <row r="46586" spans="17:17" x14ac:dyDescent="0.25">
      <c r="Q46586" s="30"/>
    </row>
    <row r="46587" spans="17:17" x14ac:dyDescent="0.25">
      <c r="Q46587" s="30"/>
    </row>
    <row r="46588" spans="17:17" x14ac:dyDescent="0.25">
      <c r="Q46588" s="30"/>
    </row>
    <row r="46589" spans="17:17" x14ac:dyDescent="0.25">
      <c r="Q46589" s="30"/>
    </row>
    <row r="46590" spans="17:17" x14ac:dyDescent="0.25">
      <c r="Q46590" s="30"/>
    </row>
    <row r="46591" spans="17:17" x14ac:dyDescent="0.25">
      <c r="Q46591" s="30"/>
    </row>
    <row r="46592" spans="17:17" x14ac:dyDescent="0.25">
      <c r="Q46592" s="30"/>
    </row>
    <row r="46593" spans="17:17" x14ac:dyDescent="0.25">
      <c r="Q46593" s="30"/>
    </row>
    <row r="46594" spans="17:17" x14ac:dyDescent="0.25">
      <c r="Q46594" s="30"/>
    </row>
    <row r="46595" spans="17:17" x14ac:dyDescent="0.25">
      <c r="Q46595" s="30"/>
    </row>
    <row r="46596" spans="17:17" x14ac:dyDescent="0.25">
      <c r="Q46596" s="30"/>
    </row>
    <row r="46597" spans="17:17" x14ac:dyDescent="0.25">
      <c r="Q46597" s="30"/>
    </row>
    <row r="46598" spans="17:17" x14ac:dyDescent="0.25">
      <c r="Q46598" s="30"/>
    </row>
    <row r="46599" spans="17:17" x14ac:dyDescent="0.25">
      <c r="Q46599" s="30"/>
    </row>
    <row r="46600" spans="17:17" x14ac:dyDescent="0.25">
      <c r="Q46600" s="30"/>
    </row>
    <row r="46601" spans="17:17" x14ac:dyDescent="0.25">
      <c r="Q46601" s="30"/>
    </row>
    <row r="46602" spans="17:17" x14ac:dyDescent="0.25">
      <c r="Q46602" s="30"/>
    </row>
    <row r="46603" spans="17:17" x14ac:dyDescent="0.25">
      <c r="Q46603" s="30"/>
    </row>
    <row r="46604" spans="17:17" x14ac:dyDescent="0.25">
      <c r="Q46604" s="30"/>
    </row>
    <row r="46605" spans="17:17" x14ac:dyDescent="0.25">
      <c r="Q46605" s="30"/>
    </row>
    <row r="46606" spans="17:17" x14ac:dyDescent="0.25">
      <c r="Q46606" s="30"/>
    </row>
    <row r="46607" spans="17:17" x14ac:dyDescent="0.25">
      <c r="Q46607" s="30"/>
    </row>
    <row r="46608" spans="17:17" x14ac:dyDescent="0.25">
      <c r="Q46608" s="30"/>
    </row>
    <row r="46609" spans="17:17" x14ac:dyDescent="0.25">
      <c r="Q46609" s="30"/>
    </row>
    <row r="46610" spans="17:17" x14ac:dyDescent="0.25">
      <c r="Q46610" s="30"/>
    </row>
    <row r="46611" spans="17:17" x14ac:dyDescent="0.25">
      <c r="Q46611" s="30"/>
    </row>
    <row r="46612" spans="17:17" x14ac:dyDescent="0.25">
      <c r="Q46612" s="30"/>
    </row>
    <row r="46613" spans="17:17" x14ac:dyDescent="0.25">
      <c r="Q46613" s="30"/>
    </row>
    <row r="46614" spans="17:17" x14ac:dyDescent="0.25">
      <c r="Q46614" s="30"/>
    </row>
    <row r="46615" spans="17:17" x14ac:dyDescent="0.25">
      <c r="Q46615" s="30"/>
    </row>
    <row r="46616" spans="17:17" x14ac:dyDescent="0.25">
      <c r="Q46616" s="30"/>
    </row>
    <row r="46617" spans="17:17" x14ac:dyDescent="0.25">
      <c r="Q46617" s="30"/>
    </row>
    <row r="46618" spans="17:17" x14ac:dyDescent="0.25">
      <c r="Q46618" s="30"/>
    </row>
    <row r="46619" spans="17:17" x14ac:dyDescent="0.25">
      <c r="Q46619" s="30"/>
    </row>
    <row r="46620" spans="17:17" x14ac:dyDescent="0.25">
      <c r="Q46620" s="30"/>
    </row>
    <row r="46621" spans="17:17" x14ac:dyDescent="0.25">
      <c r="Q46621" s="30"/>
    </row>
    <row r="46622" spans="17:17" x14ac:dyDescent="0.25">
      <c r="Q46622" s="30"/>
    </row>
    <row r="46623" spans="17:17" x14ac:dyDescent="0.25">
      <c r="Q46623" s="30"/>
    </row>
    <row r="46624" spans="17:17" x14ac:dyDescent="0.25">
      <c r="Q46624" s="30"/>
    </row>
    <row r="46625" spans="17:17" x14ac:dyDescent="0.25">
      <c r="Q46625" s="30"/>
    </row>
    <row r="46626" spans="17:17" x14ac:dyDescent="0.25">
      <c r="Q46626" s="30"/>
    </row>
    <row r="46627" spans="17:17" x14ac:dyDescent="0.25">
      <c r="Q46627" s="30"/>
    </row>
    <row r="46628" spans="17:17" x14ac:dyDescent="0.25">
      <c r="Q46628" s="30"/>
    </row>
    <row r="46629" spans="17:17" x14ac:dyDescent="0.25">
      <c r="Q46629" s="30"/>
    </row>
    <row r="46630" spans="17:17" x14ac:dyDescent="0.25">
      <c r="Q46630" s="30"/>
    </row>
    <row r="46631" spans="17:17" x14ac:dyDescent="0.25">
      <c r="Q46631" s="30"/>
    </row>
    <row r="46632" spans="17:17" x14ac:dyDescent="0.25">
      <c r="Q46632" s="30"/>
    </row>
    <row r="46633" spans="17:17" x14ac:dyDescent="0.25">
      <c r="Q46633" s="30"/>
    </row>
    <row r="46634" spans="17:17" x14ac:dyDescent="0.25">
      <c r="Q46634" s="30"/>
    </row>
    <row r="46635" spans="17:17" x14ac:dyDescent="0.25">
      <c r="Q46635" s="30"/>
    </row>
    <row r="46636" spans="17:17" x14ac:dyDescent="0.25">
      <c r="Q46636" s="30"/>
    </row>
    <row r="46637" spans="17:17" x14ac:dyDescent="0.25">
      <c r="Q46637" s="30"/>
    </row>
    <row r="46638" spans="17:17" x14ac:dyDescent="0.25">
      <c r="Q46638" s="30"/>
    </row>
    <row r="46639" spans="17:17" x14ac:dyDescent="0.25">
      <c r="Q46639" s="30"/>
    </row>
    <row r="46640" spans="17:17" x14ac:dyDescent="0.25">
      <c r="Q46640" s="30"/>
    </row>
    <row r="46641" spans="17:17" x14ac:dyDescent="0.25">
      <c r="Q46641" s="30"/>
    </row>
    <row r="46642" spans="17:17" x14ac:dyDescent="0.25">
      <c r="Q46642" s="30"/>
    </row>
    <row r="46643" spans="17:17" x14ac:dyDescent="0.25">
      <c r="Q46643" s="30"/>
    </row>
    <row r="46644" spans="17:17" x14ac:dyDescent="0.25">
      <c r="Q46644" s="30"/>
    </row>
    <row r="46645" spans="17:17" x14ac:dyDescent="0.25">
      <c r="Q46645" s="30"/>
    </row>
    <row r="46646" spans="17:17" x14ac:dyDescent="0.25">
      <c r="Q46646" s="30"/>
    </row>
    <row r="46647" spans="17:17" x14ac:dyDescent="0.25">
      <c r="Q46647" s="30"/>
    </row>
    <row r="46648" spans="17:17" x14ac:dyDescent="0.25">
      <c r="Q46648" s="30"/>
    </row>
    <row r="46649" spans="17:17" x14ac:dyDescent="0.25">
      <c r="Q46649" s="30"/>
    </row>
    <row r="46650" spans="17:17" x14ac:dyDescent="0.25">
      <c r="Q46650" s="30"/>
    </row>
    <row r="46651" spans="17:17" x14ac:dyDescent="0.25">
      <c r="Q46651" s="30"/>
    </row>
    <row r="46652" spans="17:17" x14ac:dyDescent="0.25">
      <c r="Q46652" s="30"/>
    </row>
    <row r="46653" spans="17:17" x14ac:dyDescent="0.25">
      <c r="Q46653" s="30"/>
    </row>
    <row r="46654" spans="17:17" x14ac:dyDescent="0.25">
      <c r="Q46654" s="30"/>
    </row>
    <row r="46655" spans="17:17" x14ac:dyDescent="0.25">
      <c r="Q46655" s="30"/>
    </row>
    <row r="46656" spans="17:17" x14ac:dyDescent="0.25">
      <c r="Q46656" s="30"/>
    </row>
    <row r="46657" spans="17:17" x14ac:dyDescent="0.25">
      <c r="Q46657" s="30"/>
    </row>
    <row r="46658" spans="17:17" x14ac:dyDescent="0.25">
      <c r="Q46658" s="30"/>
    </row>
    <row r="46659" spans="17:17" x14ac:dyDescent="0.25">
      <c r="Q46659" s="30"/>
    </row>
    <row r="46660" spans="17:17" x14ac:dyDescent="0.25">
      <c r="Q46660" s="30"/>
    </row>
    <row r="46661" spans="17:17" x14ac:dyDescent="0.25">
      <c r="Q46661" s="30"/>
    </row>
    <row r="46662" spans="17:17" x14ac:dyDescent="0.25">
      <c r="Q46662" s="30"/>
    </row>
    <row r="46663" spans="17:17" x14ac:dyDescent="0.25">
      <c r="Q46663" s="30"/>
    </row>
    <row r="46664" spans="17:17" x14ac:dyDescent="0.25">
      <c r="Q46664" s="30"/>
    </row>
    <row r="46665" spans="17:17" x14ac:dyDescent="0.25">
      <c r="Q46665" s="30"/>
    </row>
    <row r="46666" spans="17:17" x14ac:dyDescent="0.25">
      <c r="Q46666" s="30"/>
    </row>
    <row r="46667" spans="17:17" x14ac:dyDescent="0.25">
      <c r="Q46667" s="30"/>
    </row>
    <row r="46668" spans="17:17" x14ac:dyDescent="0.25">
      <c r="Q46668" s="30"/>
    </row>
    <row r="46669" spans="17:17" x14ac:dyDescent="0.25">
      <c r="Q46669" s="30"/>
    </row>
    <row r="46670" spans="17:17" x14ac:dyDescent="0.25">
      <c r="Q46670" s="30"/>
    </row>
    <row r="46671" spans="17:17" x14ac:dyDescent="0.25">
      <c r="Q46671" s="30"/>
    </row>
    <row r="46672" spans="17:17" x14ac:dyDescent="0.25">
      <c r="Q46672" s="30"/>
    </row>
    <row r="46673" spans="17:17" x14ac:dyDescent="0.25">
      <c r="Q46673" s="30"/>
    </row>
    <row r="46674" spans="17:17" x14ac:dyDescent="0.25">
      <c r="Q46674" s="30"/>
    </row>
    <row r="46675" spans="17:17" x14ac:dyDescent="0.25">
      <c r="Q46675" s="30"/>
    </row>
    <row r="46676" spans="17:17" x14ac:dyDescent="0.25">
      <c r="Q46676" s="30"/>
    </row>
    <row r="46677" spans="17:17" x14ac:dyDescent="0.25">
      <c r="Q46677" s="30"/>
    </row>
    <row r="46678" spans="17:17" x14ac:dyDescent="0.25">
      <c r="Q46678" s="30"/>
    </row>
    <row r="46679" spans="17:17" x14ac:dyDescent="0.25">
      <c r="Q46679" s="30"/>
    </row>
    <row r="46680" spans="17:17" x14ac:dyDescent="0.25">
      <c r="Q46680" s="30"/>
    </row>
    <row r="46681" spans="17:17" x14ac:dyDescent="0.25">
      <c r="Q46681" s="30"/>
    </row>
    <row r="46682" spans="17:17" x14ac:dyDescent="0.25">
      <c r="Q46682" s="30"/>
    </row>
    <row r="46683" spans="17:17" x14ac:dyDescent="0.25">
      <c r="Q46683" s="30"/>
    </row>
    <row r="46684" spans="17:17" x14ac:dyDescent="0.25">
      <c r="Q46684" s="30"/>
    </row>
    <row r="46685" spans="17:17" x14ac:dyDescent="0.25">
      <c r="Q46685" s="30"/>
    </row>
    <row r="46686" spans="17:17" x14ac:dyDescent="0.25">
      <c r="Q46686" s="30"/>
    </row>
    <row r="46687" spans="17:17" x14ac:dyDescent="0.25">
      <c r="Q46687" s="30"/>
    </row>
    <row r="46688" spans="17:17" x14ac:dyDescent="0.25">
      <c r="Q46688" s="30"/>
    </row>
    <row r="46689" spans="17:17" x14ac:dyDescent="0.25">
      <c r="Q46689" s="30"/>
    </row>
    <row r="46690" spans="17:17" x14ac:dyDescent="0.25">
      <c r="Q46690" s="30"/>
    </row>
    <row r="46691" spans="17:17" x14ac:dyDescent="0.25">
      <c r="Q46691" s="30"/>
    </row>
    <row r="46692" spans="17:17" x14ac:dyDescent="0.25">
      <c r="Q46692" s="30"/>
    </row>
    <row r="46693" spans="17:17" x14ac:dyDescent="0.25">
      <c r="Q46693" s="30"/>
    </row>
    <row r="46694" spans="17:17" x14ac:dyDescent="0.25">
      <c r="Q46694" s="30"/>
    </row>
    <row r="46695" spans="17:17" x14ac:dyDescent="0.25">
      <c r="Q46695" s="30"/>
    </row>
    <row r="46696" spans="17:17" x14ac:dyDescent="0.25">
      <c r="Q46696" s="30"/>
    </row>
    <row r="46697" spans="17:17" x14ac:dyDescent="0.25">
      <c r="Q46697" s="30"/>
    </row>
    <row r="46698" spans="17:17" x14ac:dyDescent="0.25">
      <c r="Q46698" s="30"/>
    </row>
    <row r="46699" spans="17:17" x14ac:dyDescent="0.25">
      <c r="Q46699" s="30"/>
    </row>
    <row r="46700" spans="17:17" x14ac:dyDescent="0.25">
      <c r="Q46700" s="30"/>
    </row>
    <row r="46701" spans="17:17" x14ac:dyDescent="0.25">
      <c r="Q46701" s="30"/>
    </row>
    <row r="46702" spans="17:17" x14ac:dyDescent="0.25">
      <c r="Q46702" s="30"/>
    </row>
    <row r="46703" spans="17:17" x14ac:dyDescent="0.25">
      <c r="Q46703" s="30"/>
    </row>
    <row r="46704" spans="17:17" x14ac:dyDescent="0.25">
      <c r="Q46704" s="30"/>
    </row>
    <row r="46705" spans="17:17" x14ac:dyDescent="0.25">
      <c r="Q46705" s="30"/>
    </row>
    <row r="46706" spans="17:17" x14ac:dyDescent="0.25">
      <c r="Q46706" s="30"/>
    </row>
    <row r="46707" spans="17:17" x14ac:dyDescent="0.25">
      <c r="Q46707" s="30"/>
    </row>
    <row r="46708" spans="17:17" x14ac:dyDescent="0.25">
      <c r="Q46708" s="30"/>
    </row>
    <row r="46709" spans="17:17" x14ac:dyDescent="0.25">
      <c r="Q46709" s="30"/>
    </row>
    <row r="46710" spans="17:17" x14ac:dyDescent="0.25">
      <c r="Q46710" s="30"/>
    </row>
    <row r="46711" spans="17:17" x14ac:dyDescent="0.25">
      <c r="Q46711" s="30"/>
    </row>
    <row r="46712" spans="17:17" x14ac:dyDescent="0.25">
      <c r="Q46712" s="30"/>
    </row>
    <row r="46713" spans="17:17" x14ac:dyDescent="0.25">
      <c r="Q46713" s="30"/>
    </row>
    <row r="46714" spans="17:17" x14ac:dyDescent="0.25">
      <c r="Q46714" s="30"/>
    </row>
    <row r="46715" spans="17:17" x14ac:dyDescent="0.25">
      <c r="Q46715" s="30"/>
    </row>
    <row r="46716" spans="17:17" x14ac:dyDescent="0.25">
      <c r="Q46716" s="30"/>
    </row>
    <row r="46717" spans="17:17" x14ac:dyDescent="0.25">
      <c r="Q46717" s="30"/>
    </row>
    <row r="46718" spans="17:17" x14ac:dyDescent="0.25">
      <c r="Q46718" s="30"/>
    </row>
    <row r="46719" spans="17:17" x14ac:dyDescent="0.25">
      <c r="Q46719" s="30"/>
    </row>
    <row r="46720" spans="17:17" x14ac:dyDescent="0.25">
      <c r="Q46720" s="30"/>
    </row>
    <row r="46721" spans="17:17" x14ac:dyDescent="0.25">
      <c r="Q46721" s="30"/>
    </row>
    <row r="46722" spans="17:17" x14ac:dyDescent="0.25">
      <c r="Q46722" s="30"/>
    </row>
    <row r="46723" spans="17:17" x14ac:dyDescent="0.25">
      <c r="Q46723" s="30"/>
    </row>
    <row r="46724" spans="17:17" x14ac:dyDescent="0.25">
      <c r="Q46724" s="30"/>
    </row>
    <row r="46725" spans="17:17" x14ac:dyDescent="0.25">
      <c r="Q46725" s="30"/>
    </row>
    <row r="46726" spans="17:17" x14ac:dyDescent="0.25">
      <c r="Q46726" s="30"/>
    </row>
    <row r="46727" spans="17:17" x14ac:dyDescent="0.25">
      <c r="Q46727" s="30"/>
    </row>
    <row r="46728" spans="17:17" x14ac:dyDescent="0.25">
      <c r="Q46728" s="30"/>
    </row>
    <row r="46729" spans="17:17" x14ac:dyDescent="0.25">
      <c r="Q46729" s="30"/>
    </row>
    <row r="46730" spans="17:17" x14ac:dyDescent="0.25">
      <c r="Q46730" s="30"/>
    </row>
    <row r="46731" spans="17:17" x14ac:dyDescent="0.25">
      <c r="Q46731" s="30"/>
    </row>
    <row r="46732" spans="17:17" x14ac:dyDescent="0.25">
      <c r="Q46732" s="30"/>
    </row>
    <row r="46733" spans="17:17" x14ac:dyDescent="0.25">
      <c r="Q46733" s="30"/>
    </row>
    <row r="46734" spans="17:17" x14ac:dyDescent="0.25">
      <c r="Q46734" s="30"/>
    </row>
    <row r="46735" spans="17:17" x14ac:dyDescent="0.25">
      <c r="Q46735" s="30"/>
    </row>
    <row r="46736" spans="17:17" x14ac:dyDescent="0.25">
      <c r="Q46736" s="30"/>
    </row>
    <row r="46737" spans="17:17" x14ac:dyDescent="0.25">
      <c r="Q46737" s="30"/>
    </row>
    <row r="46738" spans="17:17" x14ac:dyDescent="0.25">
      <c r="Q46738" s="30"/>
    </row>
    <row r="46739" spans="17:17" x14ac:dyDescent="0.25">
      <c r="Q46739" s="30"/>
    </row>
    <row r="46740" spans="17:17" x14ac:dyDescent="0.25">
      <c r="Q46740" s="30"/>
    </row>
    <row r="46741" spans="17:17" x14ac:dyDescent="0.25">
      <c r="Q46741" s="30"/>
    </row>
    <row r="46742" spans="17:17" x14ac:dyDescent="0.25">
      <c r="Q46742" s="30"/>
    </row>
    <row r="46743" spans="17:17" x14ac:dyDescent="0.25">
      <c r="Q46743" s="30"/>
    </row>
    <row r="46744" spans="17:17" x14ac:dyDescent="0.25">
      <c r="Q46744" s="30"/>
    </row>
    <row r="46745" spans="17:17" x14ac:dyDescent="0.25">
      <c r="Q46745" s="30"/>
    </row>
    <row r="46746" spans="17:17" x14ac:dyDescent="0.25">
      <c r="Q46746" s="30"/>
    </row>
    <row r="46747" spans="17:17" x14ac:dyDescent="0.25">
      <c r="Q46747" s="30"/>
    </row>
    <row r="46748" spans="17:17" x14ac:dyDescent="0.25">
      <c r="Q46748" s="30"/>
    </row>
    <row r="46749" spans="17:17" x14ac:dyDescent="0.25">
      <c r="Q46749" s="30"/>
    </row>
    <row r="46750" spans="17:17" x14ac:dyDescent="0.25">
      <c r="Q46750" s="30"/>
    </row>
    <row r="46751" spans="17:17" x14ac:dyDescent="0.25">
      <c r="Q46751" s="30"/>
    </row>
    <row r="46752" spans="17:17" x14ac:dyDescent="0.25">
      <c r="Q46752" s="30"/>
    </row>
    <row r="46753" spans="17:17" x14ac:dyDescent="0.25">
      <c r="Q46753" s="30"/>
    </row>
    <row r="46754" spans="17:17" x14ac:dyDescent="0.25">
      <c r="Q46754" s="30"/>
    </row>
    <row r="46755" spans="17:17" x14ac:dyDescent="0.25">
      <c r="Q46755" s="30"/>
    </row>
    <row r="46756" spans="17:17" x14ac:dyDescent="0.25">
      <c r="Q46756" s="30"/>
    </row>
    <row r="46757" spans="17:17" x14ac:dyDescent="0.25">
      <c r="Q46757" s="30"/>
    </row>
    <row r="46758" spans="17:17" x14ac:dyDescent="0.25">
      <c r="Q46758" s="30"/>
    </row>
    <row r="46759" spans="17:17" x14ac:dyDescent="0.25">
      <c r="Q46759" s="30"/>
    </row>
    <row r="46760" spans="17:17" x14ac:dyDescent="0.25">
      <c r="Q46760" s="30"/>
    </row>
    <row r="46761" spans="17:17" x14ac:dyDescent="0.25">
      <c r="Q46761" s="30"/>
    </row>
    <row r="46762" spans="17:17" x14ac:dyDescent="0.25">
      <c r="Q46762" s="30"/>
    </row>
    <row r="46763" spans="17:17" x14ac:dyDescent="0.25">
      <c r="Q46763" s="30"/>
    </row>
    <row r="46764" spans="17:17" x14ac:dyDescent="0.25">
      <c r="Q46764" s="30"/>
    </row>
    <row r="46765" spans="17:17" x14ac:dyDescent="0.25">
      <c r="Q46765" s="30"/>
    </row>
    <row r="46766" spans="17:17" x14ac:dyDescent="0.25">
      <c r="Q46766" s="30"/>
    </row>
    <row r="46767" spans="17:17" x14ac:dyDescent="0.25">
      <c r="Q46767" s="30"/>
    </row>
    <row r="46768" spans="17:17" x14ac:dyDescent="0.25">
      <c r="Q46768" s="30"/>
    </row>
    <row r="46769" spans="17:17" x14ac:dyDescent="0.25">
      <c r="Q46769" s="30"/>
    </row>
    <row r="46770" spans="17:17" x14ac:dyDescent="0.25">
      <c r="Q46770" s="30"/>
    </row>
    <row r="46771" spans="17:17" x14ac:dyDescent="0.25">
      <c r="Q46771" s="30"/>
    </row>
    <row r="46772" spans="17:17" x14ac:dyDescent="0.25">
      <c r="Q46772" s="30"/>
    </row>
    <row r="46773" spans="17:17" x14ac:dyDescent="0.25">
      <c r="Q46773" s="30"/>
    </row>
    <row r="46774" spans="17:17" x14ac:dyDescent="0.25">
      <c r="Q46774" s="30"/>
    </row>
    <row r="46775" spans="17:17" x14ac:dyDescent="0.25">
      <c r="Q46775" s="30"/>
    </row>
    <row r="46776" spans="17:17" x14ac:dyDescent="0.25">
      <c r="Q46776" s="30"/>
    </row>
    <row r="46777" spans="17:17" x14ac:dyDescent="0.25">
      <c r="Q46777" s="30"/>
    </row>
    <row r="46778" spans="17:17" x14ac:dyDescent="0.25">
      <c r="Q46778" s="30"/>
    </row>
    <row r="46779" spans="17:17" x14ac:dyDescent="0.25">
      <c r="Q46779" s="30"/>
    </row>
    <row r="46780" spans="17:17" x14ac:dyDescent="0.25">
      <c r="Q46780" s="30"/>
    </row>
    <row r="46781" spans="17:17" x14ac:dyDescent="0.25">
      <c r="Q46781" s="30"/>
    </row>
    <row r="46782" spans="17:17" x14ac:dyDescent="0.25">
      <c r="Q46782" s="30"/>
    </row>
    <row r="46783" spans="17:17" x14ac:dyDescent="0.25">
      <c r="Q46783" s="30"/>
    </row>
    <row r="46784" spans="17:17" x14ac:dyDescent="0.25">
      <c r="Q46784" s="30"/>
    </row>
    <row r="46785" spans="17:17" x14ac:dyDescent="0.25">
      <c r="Q46785" s="30"/>
    </row>
    <row r="46786" spans="17:17" x14ac:dyDescent="0.25">
      <c r="Q46786" s="30"/>
    </row>
    <row r="46787" spans="17:17" x14ac:dyDescent="0.25">
      <c r="Q46787" s="30"/>
    </row>
    <row r="46788" spans="17:17" x14ac:dyDescent="0.25">
      <c r="Q46788" s="30"/>
    </row>
    <row r="46789" spans="17:17" x14ac:dyDescent="0.25">
      <c r="Q46789" s="30"/>
    </row>
    <row r="46790" spans="17:17" x14ac:dyDescent="0.25">
      <c r="Q46790" s="30"/>
    </row>
    <row r="46791" spans="17:17" x14ac:dyDescent="0.25">
      <c r="Q46791" s="30"/>
    </row>
    <row r="46792" spans="17:17" x14ac:dyDescent="0.25">
      <c r="Q46792" s="30"/>
    </row>
    <row r="46793" spans="17:17" x14ac:dyDescent="0.25">
      <c r="Q46793" s="30"/>
    </row>
    <row r="46794" spans="17:17" x14ac:dyDescent="0.25">
      <c r="Q46794" s="30"/>
    </row>
    <row r="46795" spans="17:17" x14ac:dyDescent="0.25">
      <c r="Q46795" s="30"/>
    </row>
    <row r="46796" spans="17:17" x14ac:dyDescent="0.25">
      <c r="Q46796" s="30"/>
    </row>
    <row r="46797" spans="17:17" x14ac:dyDescent="0.25">
      <c r="Q46797" s="30"/>
    </row>
    <row r="46798" spans="17:17" x14ac:dyDescent="0.25">
      <c r="Q46798" s="30"/>
    </row>
    <row r="46799" spans="17:17" x14ac:dyDescent="0.25">
      <c r="Q46799" s="30"/>
    </row>
    <row r="46800" spans="17:17" x14ac:dyDescent="0.25">
      <c r="Q46800" s="30"/>
    </row>
    <row r="46801" spans="17:17" x14ac:dyDescent="0.25">
      <c r="Q46801" s="30"/>
    </row>
    <row r="46802" spans="17:17" x14ac:dyDescent="0.25">
      <c r="Q46802" s="30"/>
    </row>
    <row r="46803" spans="17:17" x14ac:dyDescent="0.25">
      <c r="Q46803" s="30"/>
    </row>
    <row r="46804" spans="17:17" x14ac:dyDescent="0.25">
      <c r="Q46804" s="30"/>
    </row>
    <row r="46805" spans="17:17" x14ac:dyDescent="0.25">
      <c r="Q46805" s="30"/>
    </row>
    <row r="46806" spans="17:17" x14ac:dyDescent="0.25">
      <c r="Q46806" s="30"/>
    </row>
    <row r="46807" spans="17:17" x14ac:dyDescent="0.25">
      <c r="Q46807" s="30"/>
    </row>
    <row r="46808" spans="17:17" x14ac:dyDescent="0.25">
      <c r="Q46808" s="30"/>
    </row>
    <row r="46809" spans="17:17" x14ac:dyDescent="0.25">
      <c r="Q46809" s="30"/>
    </row>
    <row r="46810" spans="17:17" x14ac:dyDescent="0.25">
      <c r="Q46810" s="30"/>
    </row>
    <row r="46811" spans="17:17" x14ac:dyDescent="0.25">
      <c r="Q46811" s="30"/>
    </row>
    <row r="46812" spans="17:17" x14ac:dyDescent="0.25">
      <c r="Q46812" s="30"/>
    </row>
    <row r="46813" spans="17:17" x14ac:dyDescent="0.25">
      <c r="Q46813" s="30"/>
    </row>
    <row r="46814" spans="17:17" x14ac:dyDescent="0.25">
      <c r="Q46814" s="30"/>
    </row>
    <row r="46815" spans="17:17" x14ac:dyDescent="0.25">
      <c r="Q46815" s="30"/>
    </row>
    <row r="46816" spans="17:17" x14ac:dyDescent="0.25">
      <c r="Q46816" s="30"/>
    </row>
    <row r="46817" spans="17:17" x14ac:dyDescent="0.25">
      <c r="Q46817" s="30"/>
    </row>
    <row r="46818" spans="17:17" x14ac:dyDescent="0.25">
      <c r="Q46818" s="30"/>
    </row>
    <row r="46819" spans="17:17" x14ac:dyDescent="0.25">
      <c r="Q46819" s="30"/>
    </row>
    <row r="46820" spans="17:17" x14ac:dyDescent="0.25">
      <c r="Q46820" s="30"/>
    </row>
    <row r="46821" spans="17:17" x14ac:dyDescent="0.25">
      <c r="Q46821" s="30"/>
    </row>
    <row r="46822" spans="17:17" x14ac:dyDescent="0.25">
      <c r="Q46822" s="30"/>
    </row>
    <row r="46823" spans="17:17" x14ac:dyDescent="0.25">
      <c r="Q46823" s="30"/>
    </row>
    <row r="46824" spans="17:17" x14ac:dyDescent="0.25">
      <c r="Q46824" s="30"/>
    </row>
    <row r="46825" spans="17:17" x14ac:dyDescent="0.25">
      <c r="Q46825" s="30"/>
    </row>
    <row r="46826" spans="17:17" x14ac:dyDescent="0.25">
      <c r="Q46826" s="30"/>
    </row>
    <row r="46827" spans="17:17" x14ac:dyDescent="0.25">
      <c r="Q46827" s="30"/>
    </row>
    <row r="46828" spans="17:17" x14ac:dyDescent="0.25">
      <c r="Q46828" s="30"/>
    </row>
    <row r="46829" spans="17:17" x14ac:dyDescent="0.25">
      <c r="Q46829" s="30"/>
    </row>
    <row r="46830" spans="17:17" x14ac:dyDescent="0.25">
      <c r="Q46830" s="30"/>
    </row>
    <row r="46831" spans="17:17" x14ac:dyDescent="0.25">
      <c r="Q46831" s="30"/>
    </row>
    <row r="46832" spans="17:17" x14ac:dyDescent="0.25">
      <c r="Q46832" s="30"/>
    </row>
    <row r="46833" spans="17:17" x14ac:dyDescent="0.25">
      <c r="Q46833" s="30"/>
    </row>
    <row r="46834" spans="17:17" x14ac:dyDescent="0.25">
      <c r="Q46834" s="30"/>
    </row>
    <row r="46835" spans="17:17" x14ac:dyDescent="0.25">
      <c r="Q46835" s="30"/>
    </row>
    <row r="46836" spans="17:17" x14ac:dyDescent="0.25">
      <c r="Q46836" s="30"/>
    </row>
    <row r="46837" spans="17:17" x14ac:dyDescent="0.25">
      <c r="Q46837" s="30"/>
    </row>
    <row r="46838" spans="17:17" x14ac:dyDescent="0.25">
      <c r="Q46838" s="30"/>
    </row>
    <row r="46839" spans="17:17" x14ac:dyDescent="0.25">
      <c r="Q46839" s="30"/>
    </row>
    <row r="46840" spans="17:17" x14ac:dyDescent="0.25">
      <c r="Q46840" s="30"/>
    </row>
    <row r="46841" spans="17:17" x14ac:dyDescent="0.25">
      <c r="Q46841" s="30"/>
    </row>
    <row r="46842" spans="17:17" x14ac:dyDescent="0.25">
      <c r="Q46842" s="30"/>
    </row>
    <row r="46843" spans="17:17" x14ac:dyDescent="0.25">
      <c r="Q46843" s="30"/>
    </row>
    <row r="46844" spans="17:17" x14ac:dyDescent="0.25">
      <c r="Q46844" s="30"/>
    </row>
    <row r="46845" spans="17:17" x14ac:dyDescent="0.25">
      <c r="Q46845" s="30"/>
    </row>
    <row r="46846" spans="17:17" x14ac:dyDescent="0.25">
      <c r="Q46846" s="30"/>
    </row>
    <row r="46847" spans="17:17" x14ac:dyDescent="0.25">
      <c r="Q46847" s="30"/>
    </row>
    <row r="46848" spans="17:17" x14ac:dyDescent="0.25">
      <c r="Q46848" s="30"/>
    </row>
    <row r="46849" spans="17:17" x14ac:dyDescent="0.25">
      <c r="Q46849" s="30"/>
    </row>
    <row r="46850" spans="17:17" x14ac:dyDescent="0.25">
      <c r="Q46850" s="30"/>
    </row>
    <row r="46851" spans="17:17" x14ac:dyDescent="0.25">
      <c r="Q46851" s="30"/>
    </row>
    <row r="46852" spans="17:17" x14ac:dyDescent="0.25">
      <c r="Q46852" s="30"/>
    </row>
    <row r="46853" spans="17:17" x14ac:dyDescent="0.25">
      <c r="Q46853" s="30"/>
    </row>
    <row r="46854" spans="17:17" x14ac:dyDescent="0.25">
      <c r="Q46854" s="30"/>
    </row>
    <row r="46855" spans="17:17" x14ac:dyDescent="0.25">
      <c r="Q46855" s="30"/>
    </row>
    <row r="46856" spans="17:17" x14ac:dyDescent="0.25">
      <c r="Q46856" s="30"/>
    </row>
    <row r="46857" spans="17:17" x14ac:dyDescent="0.25">
      <c r="Q46857" s="30"/>
    </row>
    <row r="46858" spans="17:17" x14ac:dyDescent="0.25">
      <c r="Q46858" s="30"/>
    </row>
    <row r="46859" spans="17:17" x14ac:dyDescent="0.25">
      <c r="Q46859" s="30"/>
    </row>
    <row r="46860" spans="17:17" x14ac:dyDescent="0.25">
      <c r="Q46860" s="30"/>
    </row>
    <row r="46861" spans="17:17" x14ac:dyDescent="0.25">
      <c r="Q46861" s="30"/>
    </row>
    <row r="46862" spans="17:17" x14ac:dyDescent="0.25">
      <c r="Q46862" s="30"/>
    </row>
    <row r="46863" spans="17:17" x14ac:dyDescent="0.25">
      <c r="Q46863" s="30"/>
    </row>
    <row r="46864" spans="17:17" x14ac:dyDescent="0.25">
      <c r="Q46864" s="30"/>
    </row>
    <row r="46865" spans="17:17" x14ac:dyDescent="0.25">
      <c r="Q46865" s="30"/>
    </row>
    <row r="46866" spans="17:17" x14ac:dyDescent="0.25">
      <c r="Q46866" s="30"/>
    </row>
    <row r="46867" spans="17:17" x14ac:dyDescent="0.25">
      <c r="Q46867" s="30"/>
    </row>
    <row r="46868" spans="17:17" x14ac:dyDescent="0.25">
      <c r="Q46868" s="30"/>
    </row>
    <row r="46869" spans="17:17" x14ac:dyDescent="0.25">
      <c r="Q46869" s="30"/>
    </row>
    <row r="46870" spans="17:17" x14ac:dyDescent="0.25">
      <c r="Q46870" s="30"/>
    </row>
    <row r="46871" spans="17:17" x14ac:dyDescent="0.25">
      <c r="Q46871" s="30"/>
    </row>
    <row r="46872" spans="17:17" x14ac:dyDescent="0.25">
      <c r="Q46872" s="30"/>
    </row>
    <row r="46873" spans="17:17" x14ac:dyDescent="0.25">
      <c r="Q46873" s="30"/>
    </row>
    <row r="46874" spans="17:17" x14ac:dyDescent="0.25">
      <c r="Q46874" s="30"/>
    </row>
    <row r="46875" spans="17:17" x14ac:dyDescent="0.25">
      <c r="Q46875" s="30"/>
    </row>
    <row r="46876" spans="17:17" x14ac:dyDescent="0.25">
      <c r="Q46876" s="30"/>
    </row>
    <row r="46877" spans="17:17" x14ac:dyDescent="0.25">
      <c r="Q46877" s="30"/>
    </row>
    <row r="46878" spans="17:17" x14ac:dyDescent="0.25">
      <c r="Q46878" s="30"/>
    </row>
    <row r="46879" spans="17:17" x14ac:dyDescent="0.25">
      <c r="Q46879" s="30"/>
    </row>
    <row r="46880" spans="17:17" x14ac:dyDescent="0.25">
      <c r="Q46880" s="30"/>
    </row>
    <row r="46881" spans="17:17" x14ac:dyDescent="0.25">
      <c r="Q46881" s="30"/>
    </row>
    <row r="46882" spans="17:17" x14ac:dyDescent="0.25">
      <c r="Q46882" s="30"/>
    </row>
    <row r="46883" spans="17:17" x14ac:dyDescent="0.25">
      <c r="Q46883" s="30"/>
    </row>
    <row r="46884" spans="17:17" x14ac:dyDescent="0.25">
      <c r="Q46884" s="30"/>
    </row>
    <row r="46885" spans="17:17" x14ac:dyDescent="0.25">
      <c r="Q46885" s="30"/>
    </row>
    <row r="46886" spans="17:17" x14ac:dyDescent="0.25">
      <c r="Q46886" s="30"/>
    </row>
    <row r="46887" spans="17:17" x14ac:dyDescent="0.25">
      <c r="Q46887" s="30"/>
    </row>
    <row r="46888" spans="17:17" x14ac:dyDescent="0.25">
      <c r="Q46888" s="30"/>
    </row>
    <row r="46889" spans="17:17" x14ac:dyDescent="0.25">
      <c r="Q46889" s="30"/>
    </row>
    <row r="46890" spans="17:17" x14ac:dyDescent="0.25">
      <c r="Q46890" s="30"/>
    </row>
    <row r="46891" spans="17:17" x14ac:dyDescent="0.25">
      <c r="Q46891" s="30"/>
    </row>
    <row r="46892" spans="17:17" x14ac:dyDescent="0.25">
      <c r="Q46892" s="30"/>
    </row>
    <row r="46893" spans="17:17" x14ac:dyDescent="0.25">
      <c r="Q46893" s="30"/>
    </row>
    <row r="46894" spans="17:17" x14ac:dyDescent="0.25">
      <c r="Q46894" s="30"/>
    </row>
    <row r="46895" spans="17:17" x14ac:dyDescent="0.25">
      <c r="Q46895" s="30"/>
    </row>
    <row r="46896" spans="17:17" x14ac:dyDescent="0.25">
      <c r="Q46896" s="30"/>
    </row>
    <row r="46897" spans="17:17" x14ac:dyDescent="0.25">
      <c r="Q46897" s="30"/>
    </row>
    <row r="46898" spans="17:17" x14ac:dyDescent="0.25">
      <c r="Q46898" s="30"/>
    </row>
    <row r="46899" spans="17:17" x14ac:dyDescent="0.25">
      <c r="Q46899" s="30"/>
    </row>
    <row r="46900" spans="17:17" x14ac:dyDescent="0.25">
      <c r="Q46900" s="30"/>
    </row>
    <row r="46901" spans="17:17" x14ac:dyDescent="0.25">
      <c r="Q46901" s="30"/>
    </row>
    <row r="46902" spans="17:17" x14ac:dyDescent="0.25">
      <c r="Q46902" s="30"/>
    </row>
    <row r="46903" spans="17:17" x14ac:dyDescent="0.25">
      <c r="Q46903" s="30"/>
    </row>
    <row r="46904" spans="17:17" x14ac:dyDescent="0.25">
      <c r="Q46904" s="30"/>
    </row>
    <row r="46905" spans="17:17" x14ac:dyDescent="0.25">
      <c r="Q46905" s="30"/>
    </row>
    <row r="46906" spans="17:17" x14ac:dyDescent="0.25">
      <c r="Q46906" s="30"/>
    </row>
    <row r="46907" spans="17:17" x14ac:dyDescent="0.25">
      <c r="Q46907" s="30"/>
    </row>
    <row r="46908" spans="17:17" x14ac:dyDescent="0.25">
      <c r="Q46908" s="30"/>
    </row>
    <row r="46909" spans="17:17" x14ac:dyDescent="0.25">
      <c r="Q46909" s="30"/>
    </row>
    <row r="46910" spans="17:17" x14ac:dyDescent="0.25">
      <c r="Q46910" s="30"/>
    </row>
    <row r="46911" spans="17:17" x14ac:dyDescent="0.25">
      <c r="Q46911" s="30"/>
    </row>
    <row r="46912" spans="17:17" x14ac:dyDescent="0.25">
      <c r="Q46912" s="30"/>
    </row>
    <row r="46913" spans="17:17" x14ac:dyDescent="0.25">
      <c r="Q46913" s="30"/>
    </row>
    <row r="46914" spans="17:17" x14ac:dyDescent="0.25">
      <c r="Q46914" s="30"/>
    </row>
    <row r="46915" spans="17:17" x14ac:dyDescent="0.25">
      <c r="Q46915" s="30"/>
    </row>
    <row r="46916" spans="17:17" x14ac:dyDescent="0.25">
      <c r="Q46916" s="30"/>
    </row>
    <row r="46917" spans="17:17" x14ac:dyDescent="0.25">
      <c r="Q46917" s="30"/>
    </row>
    <row r="46918" spans="17:17" x14ac:dyDescent="0.25">
      <c r="Q46918" s="30"/>
    </row>
    <row r="46919" spans="17:17" x14ac:dyDescent="0.25">
      <c r="Q46919" s="30"/>
    </row>
    <row r="46920" spans="17:17" x14ac:dyDescent="0.25">
      <c r="Q46920" s="30"/>
    </row>
    <row r="46921" spans="17:17" x14ac:dyDescent="0.25">
      <c r="Q46921" s="30"/>
    </row>
    <row r="46922" spans="17:17" x14ac:dyDescent="0.25">
      <c r="Q46922" s="30"/>
    </row>
    <row r="46923" spans="17:17" x14ac:dyDescent="0.25">
      <c r="Q46923" s="30"/>
    </row>
    <row r="46924" spans="17:17" x14ac:dyDescent="0.25">
      <c r="Q46924" s="30"/>
    </row>
    <row r="46925" spans="17:17" x14ac:dyDescent="0.25">
      <c r="Q46925" s="30"/>
    </row>
    <row r="46926" spans="17:17" x14ac:dyDescent="0.25">
      <c r="Q46926" s="30"/>
    </row>
    <row r="46927" spans="17:17" x14ac:dyDescent="0.25">
      <c r="Q46927" s="30"/>
    </row>
    <row r="46928" spans="17:17" x14ac:dyDescent="0.25">
      <c r="Q46928" s="30"/>
    </row>
    <row r="46929" spans="17:17" x14ac:dyDescent="0.25">
      <c r="Q46929" s="30"/>
    </row>
    <row r="46930" spans="17:17" x14ac:dyDescent="0.25">
      <c r="Q46930" s="30"/>
    </row>
    <row r="46931" spans="17:17" x14ac:dyDescent="0.25">
      <c r="Q46931" s="30"/>
    </row>
    <row r="46932" spans="17:17" x14ac:dyDescent="0.25">
      <c r="Q46932" s="30"/>
    </row>
    <row r="46933" spans="17:17" x14ac:dyDescent="0.25">
      <c r="Q46933" s="30"/>
    </row>
    <row r="46934" spans="17:17" x14ac:dyDescent="0.25">
      <c r="Q46934" s="30"/>
    </row>
    <row r="46935" spans="17:17" x14ac:dyDescent="0.25">
      <c r="Q46935" s="30"/>
    </row>
    <row r="46936" spans="17:17" x14ac:dyDescent="0.25">
      <c r="Q46936" s="30"/>
    </row>
    <row r="46937" spans="17:17" x14ac:dyDescent="0.25">
      <c r="Q46937" s="30"/>
    </row>
    <row r="46938" spans="17:17" x14ac:dyDescent="0.25">
      <c r="Q46938" s="30"/>
    </row>
    <row r="46939" spans="17:17" x14ac:dyDescent="0.25">
      <c r="Q46939" s="30"/>
    </row>
    <row r="46940" spans="17:17" x14ac:dyDescent="0.25">
      <c r="Q46940" s="30"/>
    </row>
    <row r="46941" spans="17:17" x14ac:dyDescent="0.25">
      <c r="Q46941" s="30"/>
    </row>
    <row r="46942" spans="17:17" x14ac:dyDescent="0.25">
      <c r="Q46942" s="30"/>
    </row>
    <row r="46943" spans="17:17" x14ac:dyDescent="0.25">
      <c r="Q46943" s="30"/>
    </row>
    <row r="46944" spans="17:17" x14ac:dyDescent="0.25">
      <c r="Q46944" s="30"/>
    </row>
    <row r="46945" spans="17:17" x14ac:dyDescent="0.25">
      <c r="Q46945" s="30"/>
    </row>
    <row r="46946" spans="17:17" x14ac:dyDescent="0.25">
      <c r="Q46946" s="30"/>
    </row>
    <row r="46947" spans="17:17" x14ac:dyDescent="0.25">
      <c r="Q46947" s="30"/>
    </row>
    <row r="46948" spans="17:17" x14ac:dyDescent="0.25">
      <c r="Q46948" s="30"/>
    </row>
    <row r="46949" spans="17:17" x14ac:dyDescent="0.25">
      <c r="Q46949" s="30"/>
    </row>
    <row r="46950" spans="17:17" x14ac:dyDescent="0.25">
      <c r="Q46950" s="30"/>
    </row>
    <row r="46951" spans="17:17" x14ac:dyDescent="0.25">
      <c r="Q46951" s="30"/>
    </row>
    <row r="46952" spans="17:17" x14ac:dyDescent="0.25">
      <c r="Q46952" s="30"/>
    </row>
    <row r="46953" spans="17:17" x14ac:dyDescent="0.25">
      <c r="Q46953" s="30"/>
    </row>
    <row r="46954" spans="17:17" x14ac:dyDescent="0.25">
      <c r="Q46954" s="30"/>
    </row>
    <row r="46955" spans="17:17" x14ac:dyDescent="0.25">
      <c r="Q46955" s="30"/>
    </row>
    <row r="46956" spans="17:17" x14ac:dyDescent="0.25">
      <c r="Q46956" s="30"/>
    </row>
    <row r="46957" spans="17:17" x14ac:dyDescent="0.25">
      <c r="Q46957" s="30"/>
    </row>
    <row r="46958" spans="17:17" x14ac:dyDescent="0.25">
      <c r="Q46958" s="30"/>
    </row>
    <row r="46959" spans="17:17" x14ac:dyDescent="0.25">
      <c r="Q46959" s="30"/>
    </row>
    <row r="46960" spans="17:17" x14ac:dyDescent="0.25">
      <c r="Q46960" s="30"/>
    </row>
    <row r="46961" spans="17:17" x14ac:dyDescent="0.25">
      <c r="Q46961" s="30"/>
    </row>
    <row r="46962" spans="17:17" x14ac:dyDescent="0.25">
      <c r="Q46962" s="30"/>
    </row>
    <row r="46963" spans="17:17" x14ac:dyDescent="0.25">
      <c r="Q46963" s="30"/>
    </row>
    <row r="46964" spans="17:17" x14ac:dyDescent="0.25">
      <c r="Q46964" s="30"/>
    </row>
    <row r="46965" spans="17:17" x14ac:dyDescent="0.25">
      <c r="Q46965" s="30"/>
    </row>
    <row r="46966" spans="17:17" x14ac:dyDescent="0.25">
      <c r="Q46966" s="30"/>
    </row>
    <row r="46967" spans="17:17" x14ac:dyDescent="0.25">
      <c r="Q46967" s="30"/>
    </row>
    <row r="46968" spans="17:17" x14ac:dyDescent="0.25">
      <c r="Q46968" s="30"/>
    </row>
    <row r="46969" spans="17:17" x14ac:dyDescent="0.25">
      <c r="Q46969" s="30"/>
    </row>
    <row r="46970" spans="17:17" x14ac:dyDescent="0.25">
      <c r="Q46970" s="30"/>
    </row>
    <row r="46971" spans="17:17" x14ac:dyDescent="0.25">
      <c r="Q46971" s="30"/>
    </row>
    <row r="46972" spans="17:17" x14ac:dyDescent="0.25">
      <c r="Q46972" s="30"/>
    </row>
    <row r="46973" spans="17:17" x14ac:dyDescent="0.25">
      <c r="Q46973" s="30"/>
    </row>
    <row r="46974" spans="17:17" x14ac:dyDescent="0.25">
      <c r="Q46974" s="30"/>
    </row>
    <row r="46975" spans="17:17" x14ac:dyDescent="0.25">
      <c r="Q46975" s="30"/>
    </row>
    <row r="46976" spans="17:17" x14ac:dyDescent="0.25">
      <c r="Q46976" s="30"/>
    </row>
    <row r="46977" spans="17:17" x14ac:dyDescent="0.25">
      <c r="Q46977" s="30"/>
    </row>
    <row r="46978" spans="17:17" x14ac:dyDescent="0.25">
      <c r="Q46978" s="30"/>
    </row>
    <row r="46979" spans="17:17" x14ac:dyDescent="0.25">
      <c r="Q46979" s="30"/>
    </row>
    <row r="46980" spans="17:17" x14ac:dyDescent="0.25">
      <c r="Q46980" s="30"/>
    </row>
    <row r="46981" spans="17:17" x14ac:dyDescent="0.25">
      <c r="Q46981" s="30"/>
    </row>
    <row r="46982" spans="17:17" x14ac:dyDescent="0.25">
      <c r="Q46982" s="30"/>
    </row>
    <row r="46983" spans="17:17" x14ac:dyDescent="0.25">
      <c r="Q46983" s="30"/>
    </row>
    <row r="46984" spans="17:17" x14ac:dyDescent="0.25">
      <c r="Q46984" s="30"/>
    </row>
    <row r="46985" spans="17:17" x14ac:dyDescent="0.25">
      <c r="Q46985" s="30"/>
    </row>
    <row r="46986" spans="17:17" x14ac:dyDescent="0.25">
      <c r="Q46986" s="30"/>
    </row>
    <row r="46987" spans="17:17" x14ac:dyDescent="0.25">
      <c r="Q46987" s="30"/>
    </row>
    <row r="46988" spans="17:17" x14ac:dyDescent="0.25">
      <c r="Q46988" s="30"/>
    </row>
    <row r="46989" spans="17:17" x14ac:dyDescent="0.25">
      <c r="Q46989" s="30"/>
    </row>
    <row r="46990" spans="17:17" x14ac:dyDescent="0.25">
      <c r="Q46990" s="30"/>
    </row>
    <row r="46991" spans="17:17" x14ac:dyDescent="0.25">
      <c r="Q46991" s="30"/>
    </row>
    <row r="46992" spans="17:17" x14ac:dyDescent="0.25">
      <c r="Q46992" s="30"/>
    </row>
    <row r="46993" spans="17:17" x14ac:dyDescent="0.25">
      <c r="Q46993" s="30"/>
    </row>
    <row r="46994" spans="17:17" x14ac:dyDescent="0.25">
      <c r="Q46994" s="30"/>
    </row>
    <row r="46995" spans="17:17" x14ac:dyDescent="0.25">
      <c r="Q46995" s="30"/>
    </row>
    <row r="46996" spans="17:17" x14ac:dyDescent="0.25">
      <c r="Q46996" s="30"/>
    </row>
    <row r="46997" spans="17:17" x14ac:dyDescent="0.25">
      <c r="Q46997" s="30"/>
    </row>
    <row r="46998" spans="17:17" x14ac:dyDescent="0.25">
      <c r="Q46998" s="30"/>
    </row>
    <row r="46999" spans="17:17" x14ac:dyDescent="0.25">
      <c r="Q46999" s="30"/>
    </row>
    <row r="47000" spans="17:17" x14ac:dyDescent="0.25">
      <c r="Q47000" s="30"/>
    </row>
    <row r="47001" spans="17:17" x14ac:dyDescent="0.25">
      <c r="Q47001" s="30"/>
    </row>
    <row r="47002" spans="17:17" x14ac:dyDescent="0.25">
      <c r="Q47002" s="30"/>
    </row>
    <row r="47003" spans="17:17" x14ac:dyDescent="0.25">
      <c r="Q47003" s="30"/>
    </row>
    <row r="47004" spans="17:17" x14ac:dyDescent="0.25">
      <c r="Q47004" s="30"/>
    </row>
    <row r="47005" spans="17:17" x14ac:dyDescent="0.25">
      <c r="Q47005" s="30"/>
    </row>
    <row r="47006" spans="17:17" x14ac:dyDescent="0.25">
      <c r="Q47006" s="30"/>
    </row>
    <row r="47007" spans="17:17" x14ac:dyDescent="0.25">
      <c r="Q47007" s="30"/>
    </row>
    <row r="47008" spans="17:17" x14ac:dyDescent="0.25">
      <c r="Q47008" s="30"/>
    </row>
    <row r="47009" spans="17:17" x14ac:dyDescent="0.25">
      <c r="Q47009" s="30"/>
    </row>
    <row r="47010" spans="17:17" x14ac:dyDescent="0.25">
      <c r="Q47010" s="30"/>
    </row>
    <row r="47011" spans="17:17" x14ac:dyDescent="0.25">
      <c r="Q47011" s="30"/>
    </row>
    <row r="47012" spans="17:17" x14ac:dyDescent="0.25">
      <c r="Q47012" s="30"/>
    </row>
    <row r="47013" spans="17:17" x14ac:dyDescent="0.25">
      <c r="Q47013" s="30"/>
    </row>
    <row r="47014" spans="17:17" x14ac:dyDescent="0.25">
      <c r="Q47014" s="30"/>
    </row>
    <row r="47015" spans="17:17" x14ac:dyDescent="0.25">
      <c r="Q47015" s="30"/>
    </row>
    <row r="47016" spans="17:17" x14ac:dyDescent="0.25">
      <c r="Q47016" s="30"/>
    </row>
    <row r="47017" spans="17:17" x14ac:dyDescent="0.25">
      <c r="Q47017" s="30"/>
    </row>
    <row r="47018" spans="17:17" x14ac:dyDescent="0.25">
      <c r="Q47018" s="30"/>
    </row>
    <row r="47019" spans="17:17" x14ac:dyDescent="0.25">
      <c r="Q47019" s="30"/>
    </row>
    <row r="47020" spans="17:17" x14ac:dyDescent="0.25">
      <c r="Q47020" s="30"/>
    </row>
    <row r="47021" spans="17:17" x14ac:dyDescent="0.25">
      <c r="Q47021" s="30"/>
    </row>
    <row r="47022" spans="17:17" x14ac:dyDescent="0.25">
      <c r="Q47022" s="30"/>
    </row>
    <row r="47023" spans="17:17" x14ac:dyDescent="0.25">
      <c r="Q47023" s="30"/>
    </row>
    <row r="47024" spans="17:17" x14ac:dyDescent="0.25">
      <c r="Q47024" s="30"/>
    </row>
    <row r="47025" spans="17:17" x14ac:dyDescent="0.25">
      <c r="Q47025" s="30"/>
    </row>
    <row r="47026" spans="17:17" x14ac:dyDescent="0.25">
      <c r="Q47026" s="30"/>
    </row>
    <row r="47027" spans="17:17" x14ac:dyDescent="0.25">
      <c r="Q47027" s="30"/>
    </row>
    <row r="47028" spans="17:17" x14ac:dyDescent="0.25">
      <c r="Q47028" s="30"/>
    </row>
    <row r="47029" spans="17:17" x14ac:dyDescent="0.25">
      <c r="Q47029" s="30"/>
    </row>
    <row r="47030" spans="17:17" x14ac:dyDescent="0.25">
      <c r="Q47030" s="30"/>
    </row>
    <row r="47031" spans="17:17" x14ac:dyDescent="0.25">
      <c r="Q47031" s="30"/>
    </row>
    <row r="47032" spans="17:17" x14ac:dyDescent="0.25">
      <c r="Q47032" s="30"/>
    </row>
    <row r="47033" spans="17:17" x14ac:dyDescent="0.25">
      <c r="Q47033" s="30"/>
    </row>
    <row r="47034" spans="17:17" x14ac:dyDescent="0.25">
      <c r="Q47034" s="30"/>
    </row>
    <row r="47035" spans="17:17" x14ac:dyDescent="0.25">
      <c r="Q47035" s="30"/>
    </row>
    <row r="47036" spans="17:17" x14ac:dyDescent="0.25">
      <c r="Q47036" s="30"/>
    </row>
    <row r="47037" spans="17:17" x14ac:dyDescent="0.25">
      <c r="Q47037" s="30"/>
    </row>
    <row r="47038" spans="17:17" x14ac:dyDescent="0.25">
      <c r="Q47038" s="30"/>
    </row>
    <row r="47039" spans="17:17" x14ac:dyDescent="0.25">
      <c r="Q47039" s="30"/>
    </row>
    <row r="47040" spans="17:17" x14ac:dyDescent="0.25">
      <c r="Q47040" s="30"/>
    </row>
    <row r="47041" spans="17:17" x14ac:dyDescent="0.25">
      <c r="Q47041" s="30"/>
    </row>
    <row r="47042" spans="17:17" x14ac:dyDescent="0.25">
      <c r="Q47042" s="30"/>
    </row>
    <row r="47043" spans="17:17" x14ac:dyDescent="0.25">
      <c r="Q47043" s="30"/>
    </row>
    <row r="47044" spans="17:17" x14ac:dyDescent="0.25">
      <c r="Q47044" s="30"/>
    </row>
    <row r="47045" spans="17:17" x14ac:dyDescent="0.25">
      <c r="Q47045" s="30"/>
    </row>
    <row r="47046" spans="17:17" x14ac:dyDescent="0.25">
      <c r="Q47046" s="30"/>
    </row>
    <row r="47047" spans="17:17" x14ac:dyDescent="0.25">
      <c r="Q47047" s="30"/>
    </row>
    <row r="47048" spans="17:17" x14ac:dyDescent="0.25">
      <c r="Q47048" s="30"/>
    </row>
    <row r="47049" spans="17:17" x14ac:dyDescent="0.25">
      <c r="Q47049" s="30"/>
    </row>
    <row r="47050" spans="17:17" x14ac:dyDescent="0.25">
      <c r="Q47050" s="30"/>
    </row>
    <row r="47051" spans="17:17" x14ac:dyDescent="0.25">
      <c r="Q47051" s="30"/>
    </row>
    <row r="47052" spans="17:17" x14ac:dyDescent="0.25">
      <c r="Q47052" s="30"/>
    </row>
    <row r="47053" spans="17:17" x14ac:dyDescent="0.25">
      <c r="Q47053" s="30"/>
    </row>
    <row r="47054" spans="17:17" x14ac:dyDescent="0.25">
      <c r="Q47054" s="30"/>
    </row>
    <row r="47055" spans="17:17" x14ac:dyDescent="0.25">
      <c r="Q47055" s="30"/>
    </row>
    <row r="47056" spans="17:17" x14ac:dyDescent="0.25">
      <c r="Q47056" s="30"/>
    </row>
    <row r="47057" spans="17:17" x14ac:dyDescent="0.25">
      <c r="Q47057" s="30"/>
    </row>
    <row r="47058" spans="17:17" x14ac:dyDescent="0.25">
      <c r="Q47058" s="30"/>
    </row>
    <row r="47059" spans="17:17" x14ac:dyDescent="0.25">
      <c r="Q47059" s="30"/>
    </row>
    <row r="47060" spans="17:17" x14ac:dyDescent="0.25">
      <c r="Q47060" s="30"/>
    </row>
    <row r="47061" spans="17:17" x14ac:dyDescent="0.25">
      <c r="Q47061" s="30"/>
    </row>
    <row r="47062" spans="17:17" x14ac:dyDescent="0.25">
      <c r="Q47062" s="30"/>
    </row>
    <row r="47063" spans="17:17" x14ac:dyDescent="0.25">
      <c r="Q47063" s="30"/>
    </row>
    <row r="47064" spans="17:17" x14ac:dyDescent="0.25">
      <c r="Q47064" s="30"/>
    </row>
    <row r="47065" spans="17:17" x14ac:dyDescent="0.25">
      <c r="Q47065" s="30"/>
    </row>
    <row r="47066" spans="17:17" x14ac:dyDescent="0.25">
      <c r="Q47066" s="30"/>
    </row>
    <row r="47067" spans="17:17" x14ac:dyDescent="0.25">
      <c r="Q47067" s="30"/>
    </row>
    <row r="47068" spans="17:17" x14ac:dyDescent="0.25">
      <c r="Q47068" s="30"/>
    </row>
    <row r="47069" spans="17:17" x14ac:dyDescent="0.25">
      <c r="Q47069" s="30"/>
    </row>
    <row r="47070" spans="17:17" x14ac:dyDescent="0.25">
      <c r="Q47070" s="30"/>
    </row>
    <row r="47071" spans="17:17" x14ac:dyDescent="0.25">
      <c r="Q47071" s="30"/>
    </row>
    <row r="47072" spans="17:17" x14ac:dyDescent="0.25">
      <c r="Q47072" s="30"/>
    </row>
    <row r="47073" spans="17:17" x14ac:dyDescent="0.25">
      <c r="Q47073" s="30"/>
    </row>
    <row r="47074" spans="17:17" x14ac:dyDescent="0.25">
      <c r="Q47074" s="30"/>
    </row>
    <row r="47075" spans="17:17" x14ac:dyDescent="0.25">
      <c r="Q47075" s="30"/>
    </row>
    <row r="47076" spans="17:17" x14ac:dyDescent="0.25">
      <c r="Q47076" s="30"/>
    </row>
    <row r="47077" spans="17:17" x14ac:dyDescent="0.25">
      <c r="Q47077" s="30"/>
    </row>
    <row r="47078" spans="17:17" x14ac:dyDescent="0.25">
      <c r="Q47078" s="30"/>
    </row>
    <row r="47079" spans="17:17" x14ac:dyDescent="0.25">
      <c r="Q47079" s="30"/>
    </row>
    <row r="47080" spans="17:17" x14ac:dyDescent="0.25">
      <c r="Q47080" s="30"/>
    </row>
    <row r="47081" spans="17:17" x14ac:dyDescent="0.25">
      <c r="Q47081" s="30"/>
    </row>
    <row r="47082" spans="17:17" x14ac:dyDescent="0.25">
      <c r="Q47082" s="30"/>
    </row>
    <row r="47083" spans="17:17" x14ac:dyDescent="0.25">
      <c r="Q47083" s="30"/>
    </row>
    <row r="47084" spans="17:17" x14ac:dyDescent="0.25">
      <c r="Q47084" s="30"/>
    </row>
    <row r="47085" spans="17:17" x14ac:dyDescent="0.25">
      <c r="Q47085" s="30"/>
    </row>
    <row r="47086" spans="17:17" x14ac:dyDescent="0.25">
      <c r="Q47086" s="30"/>
    </row>
    <row r="47087" spans="17:17" x14ac:dyDescent="0.25">
      <c r="Q47087" s="30"/>
    </row>
    <row r="47088" spans="17:17" x14ac:dyDescent="0.25">
      <c r="Q47088" s="30"/>
    </row>
    <row r="47089" spans="17:17" x14ac:dyDescent="0.25">
      <c r="Q47089" s="30"/>
    </row>
    <row r="47090" spans="17:17" x14ac:dyDescent="0.25">
      <c r="Q47090" s="30"/>
    </row>
    <row r="47091" spans="17:17" x14ac:dyDescent="0.25">
      <c r="Q47091" s="30"/>
    </row>
    <row r="47092" spans="17:17" x14ac:dyDescent="0.25">
      <c r="Q47092" s="30"/>
    </row>
    <row r="47093" spans="17:17" x14ac:dyDescent="0.25">
      <c r="Q47093" s="30"/>
    </row>
    <row r="47094" spans="17:17" x14ac:dyDescent="0.25">
      <c r="Q47094" s="30"/>
    </row>
    <row r="47095" spans="17:17" x14ac:dyDescent="0.25">
      <c r="Q47095" s="30"/>
    </row>
    <row r="47096" spans="17:17" x14ac:dyDescent="0.25">
      <c r="Q47096" s="30"/>
    </row>
    <row r="47097" spans="17:17" x14ac:dyDescent="0.25">
      <c r="Q47097" s="30"/>
    </row>
    <row r="47098" spans="17:17" x14ac:dyDescent="0.25">
      <c r="Q47098" s="30"/>
    </row>
    <row r="47099" spans="17:17" x14ac:dyDescent="0.25">
      <c r="Q47099" s="30"/>
    </row>
    <row r="47100" spans="17:17" x14ac:dyDescent="0.25">
      <c r="Q47100" s="30"/>
    </row>
    <row r="47101" spans="17:17" x14ac:dyDescent="0.25">
      <c r="Q47101" s="30"/>
    </row>
    <row r="47102" spans="17:17" x14ac:dyDescent="0.25">
      <c r="Q47102" s="30"/>
    </row>
    <row r="47103" spans="17:17" x14ac:dyDescent="0.25">
      <c r="Q47103" s="30"/>
    </row>
    <row r="47104" spans="17:17" x14ac:dyDescent="0.25">
      <c r="Q47104" s="30"/>
    </row>
    <row r="47105" spans="17:17" x14ac:dyDescent="0.25">
      <c r="Q47105" s="30"/>
    </row>
    <row r="47106" spans="17:17" x14ac:dyDescent="0.25">
      <c r="Q47106" s="30"/>
    </row>
    <row r="47107" spans="17:17" x14ac:dyDescent="0.25">
      <c r="Q47107" s="30"/>
    </row>
    <row r="47108" spans="17:17" x14ac:dyDescent="0.25">
      <c r="Q47108" s="30"/>
    </row>
    <row r="47109" spans="17:17" x14ac:dyDescent="0.25">
      <c r="Q47109" s="30"/>
    </row>
    <row r="47110" spans="17:17" x14ac:dyDescent="0.25">
      <c r="Q47110" s="30"/>
    </row>
    <row r="47111" spans="17:17" x14ac:dyDescent="0.25">
      <c r="Q47111" s="30"/>
    </row>
    <row r="47112" spans="17:17" x14ac:dyDescent="0.25">
      <c r="Q47112" s="30"/>
    </row>
    <row r="47113" spans="17:17" x14ac:dyDescent="0.25">
      <c r="Q47113" s="30"/>
    </row>
    <row r="47114" spans="17:17" x14ac:dyDescent="0.25">
      <c r="Q47114" s="30"/>
    </row>
    <row r="47115" spans="17:17" x14ac:dyDescent="0.25">
      <c r="Q47115" s="30"/>
    </row>
    <row r="47116" spans="17:17" x14ac:dyDescent="0.25">
      <c r="Q47116" s="30"/>
    </row>
    <row r="47117" spans="17:17" x14ac:dyDescent="0.25">
      <c r="Q47117" s="30"/>
    </row>
    <row r="47118" spans="17:17" x14ac:dyDescent="0.25">
      <c r="Q47118" s="30"/>
    </row>
    <row r="47119" spans="17:17" x14ac:dyDescent="0.25">
      <c r="Q47119" s="30"/>
    </row>
    <row r="47120" spans="17:17" x14ac:dyDescent="0.25">
      <c r="Q47120" s="30"/>
    </row>
    <row r="47121" spans="17:17" x14ac:dyDescent="0.25">
      <c r="Q47121" s="30"/>
    </row>
    <row r="47122" spans="17:17" x14ac:dyDescent="0.25">
      <c r="Q47122" s="30"/>
    </row>
    <row r="47123" spans="17:17" x14ac:dyDescent="0.25">
      <c r="Q47123" s="30"/>
    </row>
    <row r="47124" spans="17:17" x14ac:dyDescent="0.25">
      <c r="Q47124" s="30"/>
    </row>
    <row r="47125" spans="17:17" x14ac:dyDescent="0.25">
      <c r="Q47125" s="30"/>
    </row>
    <row r="47126" spans="17:17" x14ac:dyDescent="0.25">
      <c r="Q47126" s="30"/>
    </row>
    <row r="47127" spans="17:17" x14ac:dyDescent="0.25">
      <c r="Q47127" s="30"/>
    </row>
    <row r="47128" spans="17:17" x14ac:dyDescent="0.25">
      <c r="Q47128" s="30"/>
    </row>
    <row r="47129" spans="17:17" x14ac:dyDescent="0.25">
      <c r="Q47129" s="30"/>
    </row>
    <row r="47130" spans="17:17" x14ac:dyDescent="0.25">
      <c r="Q47130" s="30"/>
    </row>
    <row r="47131" spans="17:17" x14ac:dyDescent="0.25">
      <c r="Q47131" s="30"/>
    </row>
    <row r="47132" spans="17:17" x14ac:dyDescent="0.25">
      <c r="Q47132" s="30"/>
    </row>
    <row r="47133" spans="17:17" x14ac:dyDescent="0.25">
      <c r="Q47133" s="30"/>
    </row>
    <row r="47134" spans="17:17" x14ac:dyDescent="0.25">
      <c r="Q47134" s="30"/>
    </row>
    <row r="47135" spans="17:17" x14ac:dyDescent="0.25">
      <c r="Q47135" s="30"/>
    </row>
    <row r="47136" spans="17:17" x14ac:dyDescent="0.25">
      <c r="Q47136" s="30"/>
    </row>
    <row r="47137" spans="17:17" x14ac:dyDescent="0.25">
      <c r="Q47137" s="30"/>
    </row>
    <row r="47138" spans="17:17" x14ac:dyDescent="0.25">
      <c r="Q47138" s="30"/>
    </row>
    <row r="47139" spans="17:17" x14ac:dyDescent="0.25">
      <c r="Q47139" s="30"/>
    </row>
    <row r="47140" spans="17:17" x14ac:dyDescent="0.25">
      <c r="Q47140" s="30"/>
    </row>
    <row r="47141" spans="17:17" x14ac:dyDescent="0.25">
      <c r="Q47141" s="30"/>
    </row>
    <row r="47142" spans="17:17" x14ac:dyDescent="0.25">
      <c r="Q47142" s="30"/>
    </row>
    <row r="47143" spans="17:17" x14ac:dyDescent="0.25">
      <c r="Q47143" s="30"/>
    </row>
    <row r="47144" spans="17:17" x14ac:dyDescent="0.25">
      <c r="Q47144" s="30"/>
    </row>
    <row r="47145" spans="17:17" x14ac:dyDescent="0.25">
      <c r="Q47145" s="30"/>
    </row>
    <row r="47146" spans="17:17" x14ac:dyDescent="0.25">
      <c r="Q47146" s="30"/>
    </row>
    <row r="47147" spans="17:17" x14ac:dyDescent="0.25">
      <c r="Q47147" s="30"/>
    </row>
    <row r="47148" spans="17:17" x14ac:dyDescent="0.25">
      <c r="Q47148" s="30"/>
    </row>
    <row r="47149" spans="17:17" x14ac:dyDescent="0.25">
      <c r="Q47149" s="30"/>
    </row>
    <row r="47150" spans="17:17" x14ac:dyDescent="0.25">
      <c r="Q47150" s="30"/>
    </row>
    <row r="47151" spans="17:17" x14ac:dyDescent="0.25">
      <c r="Q47151" s="30"/>
    </row>
    <row r="47152" spans="17:17" x14ac:dyDescent="0.25">
      <c r="Q47152" s="30"/>
    </row>
    <row r="47153" spans="17:17" x14ac:dyDescent="0.25">
      <c r="Q47153" s="30"/>
    </row>
    <row r="47154" spans="17:17" x14ac:dyDescent="0.25">
      <c r="Q47154" s="30"/>
    </row>
    <row r="47155" spans="17:17" x14ac:dyDescent="0.25">
      <c r="Q47155" s="30"/>
    </row>
    <row r="47156" spans="17:17" x14ac:dyDescent="0.25">
      <c r="Q47156" s="30"/>
    </row>
    <row r="47157" spans="17:17" x14ac:dyDescent="0.25">
      <c r="Q47157" s="30"/>
    </row>
    <row r="47158" spans="17:17" x14ac:dyDescent="0.25">
      <c r="Q47158" s="30"/>
    </row>
    <row r="47159" spans="17:17" x14ac:dyDescent="0.25">
      <c r="Q47159" s="30"/>
    </row>
    <row r="47160" spans="17:17" x14ac:dyDescent="0.25">
      <c r="Q47160" s="30"/>
    </row>
    <row r="47161" spans="17:17" x14ac:dyDescent="0.25">
      <c r="Q47161" s="30"/>
    </row>
    <row r="47162" spans="17:17" x14ac:dyDescent="0.25">
      <c r="Q47162" s="30"/>
    </row>
    <row r="47163" spans="17:17" x14ac:dyDescent="0.25">
      <c r="Q47163" s="30"/>
    </row>
    <row r="47164" spans="17:17" x14ac:dyDescent="0.25">
      <c r="Q47164" s="30"/>
    </row>
    <row r="47165" spans="17:17" x14ac:dyDescent="0.25">
      <c r="Q47165" s="30"/>
    </row>
    <row r="47166" spans="17:17" x14ac:dyDescent="0.25">
      <c r="Q47166" s="30"/>
    </row>
    <row r="47167" spans="17:17" x14ac:dyDescent="0.25">
      <c r="Q47167" s="30"/>
    </row>
    <row r="47168" spans="17:17" x14ac:dyDescent="0.25">
      <c r="Q47168" s="30"/>
    </row>
    <row r="47169" spans="17:17" x14ac:dyDescent="0.25">
      <c r="Q47169" s="30"/>
    </row>
    <row r="47170" spans="17:17" x14ac:dyDescent="0.25">
      <c r="Q47170" s="30"/>
    </row>
    <row r="47171" spans="17:17" x14ac:dyDescent="0.25">
      <c r="Q47171" s="30"/>
    </row>
    <row r="47172" spans="17:17" x14ac:dyDescent="0.25">
      <c r="Q47172" s="30"/>
    </row>
    <row r="47173" spans="17:17" x14ac:dyDescent="0.25">
      <c r="Q47173" s="30"/>
    </row>
    <row r="47174" spans="17:17" x14ac:dyDescent="0.25">
      <c r="Q47174" s="30"/>
    </row>
    <row r="47175" spans="17:17" x14ac:dyDescent="0.25">
      <c r="Q47175" s="30"/>
    </row>
    <row r="47176" spans="17:17" x14ac:dyDescent="0.25">
      <c r="Q47176" s="30"/>
    </row>
    <row r="47177" spans="17:17" x14ac:dyDescent="0.25">
      <c r="Q47177" s="30"/>
    </row>
    <row r="47178" spans="17:17" x14ac:dyDescent="0.25">
      <c r="Q47178" s="30"/>
    </row>
    <row r="47179" spans="17:17" x14ac:dyDescent="0.25">
      <c r="Q47179" s="30"/>
    </row>
    <row r="47180" spans="17:17" x14ac:dyDescent="0.25">
      <c r="Q47180" s="30"/>
    </row>
    <row r="47181" spans="17:17" x14ac:dyDescent="0.25">
      <c r="Q47181" s="30"/>
    </row>
    <row r="47182" spans="17:17" x14ac:dyDescent="0.25">
      <c r="Q47182" s="30"/>
    </row>
    <row r="47183" spans="17:17" x14ac:dyDescent="0.25">
      <c r="Q47183" s="30"/>
    </row>
    <row r="47184" spans="17:17" x14ac:dyDescent="0.25">
      <c r="Q47184" s="30"/>
    </row>
    <row r="47185" spans="17:17" x14ac:dyDescent="0.25">
      <c r="Q47185" s="30"/>
    </row>
    <row r="47186" spans="17:17" x14ac:dyDescent="0.25">
      <c r="Q47186" s="30"/>
    </row>
    <row r="47187" spans="17:17" x14ac:dyDescent="0.25">
      <c r="Q47187" s="30"/>
    </row>
    <row r="47188" spans="17:17" x14ac:dyDescent="0.25">
      <c r="Q47188" s="30"/>
    </row>
    <row r="47189" spans="17:17" x14ac:dyDescent="0.25">
      <c r="Q47189" s="30"/>
    </row>
    <row r="47190" spans="17:17" x14ac:dyDescent="0.25">
      <c r="Q47190" s="30"/>
    </row>
    <row r="47191" spans="17:17" x14ac:dyDescent="0.25">
      <c r="Q47191" s="30"/>
    </row>
    <row r="47192" spans="17:17" x14ac:dyDescent="0.25">
      <c r="Q47192" s="30"/>
    </row>
    <row r="47193" spans="17:17" x14ac:dyDescent="0.25">
      <c r="Q47193" s="30"/>
    </row>
    <row r="47194" spans="17:17" x14ac:dyDescent="0.25">
      <c r="Q47194" s="30"/>
    </row>
    <row r="47195" spans="17:17" x14ac:dyDescent="0.25">
      <c r="Q47195" s="30"/>
    </row>
    <row r="47196" spans="17:17" x14ac:dyDescent="0.25">
      <c r="Q47196" s="30"/>
    </row>
    <row r="47197" spans="17:17" x14ac:dyDescent="0.25">
      <c r="Q47197" s="30"/>
    </row>
    <row r="47198" spans="17:17" x14ac:dyDescent="0.25">
      <c r="Q47198" s="30"/>
    </row>
    <row r="47199" spans="17:17" x14ac:dyDescent="0.25">
      <c r="Q47199" s="30"/>
    </row>
    <row r="47200" spans="17:17" x14ac:dyDescent="0.25">
      <c r="Q47200" s="30"/>
    </row>
    <row r="47201" spans="17:17" x14ac:dyDescent="0.25">
      <c r="Q47201" s="30"/>
    </row>
    <row r="47202" spans="17:17" x14ac:dyDescent="0.25">
      <c r="Q47202" s="30"/>
    </row>
    <row r="47203" spans="17:17" x14ac:dyDescent="0.25">
      <c r="Q47203" s="30"/>
    </row>
    <row r="47204" spans="17:17" x14ac:dyDescent="0.25">
      <c r="Q47204" s="30"/>
    </row>
    <row r="47205" spans="17:17" x14ac:dyDescent="0.25">
      <c r="Q47205" s="30"/>
    </row>
    <row r="47206" spans="17:17" x14ac:dyDescent="0.25">
      <c r="Q47206" s="30"/>
    </row>
    <row r="47207" spans="17:17" x14ac:dyDescent="0.25">
      <c r="Q47207" s="30"/>
    </row>
    <row r="47208" spans="17:17" x14ac:dyDescent="0.25">
      <c r="Q47208" s="30"/>
    </row>
    <row r="47209" spans="17:17" x14ac:dyDescent="0.25">
      <c r="Q47209" s="30"/>
    </row>
    <row r="47210" spans="17:17" x14ac:dyDescent="0.25">
      <c r="Q47210" s="30"/>
    </row>
    <row r="47211" spans="17:17" x14ac:dyDescent="0.25">
      <c r="Q47211" s="30"/>
    </row>
    <row r="47212" spans="17:17" x14ac:dyDescent="0.25">
      <c r="Q47212" s="30"/>
    </row>
    <row r="47213" spans="17:17" x14ac:dyDescent="0.25">
      <c r="Q47213" s="30"/>
    </row>
    <row r="47214" spans="17:17" x14ac:dyDescent="0.25">
      <c r="Q47214" s="30"/>
    </row>
    <row r="47215" spans="17:17" x14ac:dyDescent="0.25">
      <c r="Q47215" s="30"/>
    </row>
    <row r="47216" spans="17:17" x14ac:dyDescent="0.25">
      <c r="Q47216" s="30"/>
    </row>
    <row r="47217" spans="17:17" x14ac:dyDescent="0.25">
      <c r="Q47217" s="30"/>
    </row>
    <row r="47218" spans="17:17" x14ac:dyDescent="0.25">
      <c r="Q47218" s="30"/>
    </row>
    <row r="47219" spans="17:17" x14ac:dyDescent="0.25">
      <c r="Q47219" s="30"/>
    </row>
    <row r="47220" spans="17:17" x14ac:dyDescent="0.25">
      <c r="Q47220" s="30"/>
    </row>
    <row r="47221" spans="17:17" x14ac:dyDescent="0.25">
      <c r="Q47221" s="30"/>
    </row>
    <row r="47222" spans="17:17" x14ac:dyDescent="0.25">
      <c r="Q47222" s="30"/>
    </row>
    <row r="47223" spans="17:17" x14ac:dyDescent="0.25">
      <c r="Q47223" s="30"/>
    </row>
    <row r="47224" spans="17:17" x14ac:dyDescent="0.25">
      <c r="Q47224" s="30"/>
    </row>
    <row r="47225" spans="17:17" x14ac:dyDescent="0.25">
      <c r="Q47225" s="30"/>
    </row>
    <row r="47226" spans="17:17" x14ac:dyDescent="0.25">
      <c r="Q47226" s="30"/>
    </row>
    <row r="47227" spans="17:17" x14ac:dyDescent="0.25">
      <c r="Q47227" s="30"/>
    </row>
    <row r="47228" spans="17:17" x14ac:dyDescent="0.25">
      <c r="Q47228" s="30"/>
    </row>
    <row r="47229" spans="17:17" x14ac:dyDescent="0.25">
      <c r="Q47229" s="30"/>
    </row>
    <row r="47230" spans="17:17" x14ac:dyDescent="0.25">
      <c r="Q47230" s="30"/>
    </row>
    <row r="47231" spans="17:17" x14ac:dyDescent="0.25">
      <c r="Q47231" s="30"/>
    </row>
    <row r="47232" spans="17:17" x14ac:dyDescent="0.25">
      <c r="Q47232" s="30"/>
    </row>
    <row r="47233" spans="17:17" x14ac:dyDescent="0.25">
      <c r="Q47233" s="30"/>
    </row>
    <row r="47234" spans="17:17" x14ac:dyDescent="0.25">
      <c r="Q47234" s="30"/>
    </row>
    <row r="47235" spans="17:17" x14ac:dyDescent="0.25">
      <c r="Q47235" s="30"/>
    </row>
    <row r="47236" spans="17:17" x14ac:dyDescent="0.25">
      <c r="Q47236" s="30"/>
    </row>
    <row r="47237" spans="17:17" x14ac:dyDescent="0.25">
      <c r="Q47237" s="30"/>
    </row>
    <row r="47238" spans="17:17" x14ac:dyDescent="0.25">
      <c r="Q47238" s="30"/>
    </row>
    <row r="47239" spans="17:17" x14ac:dyDescent="0.25">
      <c r="Q47239" s="30"/>
    </row>
    <row r="47240" spans="17:17" x14ac:dyDescent="0.25">
      <c r="Q47240" s="30"/>
    </row>
    <row r="47241" spans="17:17" x14ac:dyDescent="0.25">
      <c r="Q47241" s="30"/>
    </row>
    <row r="47242" spans="17:17" x14ac:dyDescent="0.25">
      <c r="Q47242" s="30"/>
    </row>
    <row r="47243" spans="17:17" x14ac:dyDescent="0.25">
      <c r="Q47243" s="30"/>
    </row>
    <row r="47244" spans="17:17" x14ac:dyDescent="0.25">
      <c r="Q47244" s="30"/>
    </row>
    <row r="47245" spans="17:17" x14ac:dyDescent="0.25">
      <c r="Q47245" s="30"/>
    </row>
    <row r="47246" spans="17:17" x14ac:dyDescent="0.25">
      <c r="Q47246" s="30"/>
    </row>
    <row r="47247" spans="17:17" x14ac:dyDescent="0.25">
      <c r="Q47247" s="30"/>
    </row>
    <row r="47248" spans="17:17" x14ac:dyDescent="0.25">
      <c r="Q47248" s="30"/>
    </row>
    <row r="47249" spans="17:17" x14ac:dyDescent="0.25">
      <c r="Q47249" s="30"/>
    </row>
    <row r="47250" spans="17:17" x14ac:dyDescent="0.25">
      <c r="Q47250" s="30"/>
    </row>
    <row r="47251" spans="17:17" x14ac:dyDescent="0.25">
      <c r="Q47251" s="30"/>
    </row>
    <row r="47252" spans="17:17" x14ac:dyDescent="0.25">
      <c r="Q47252" s="30"/>
    </row>
    <row r="47253" spans="17:17" x14ac:dyDescent="0.25">
      <c r="Q47253" s="30"/>
    </row>
    <row r="47254" spans="17:17" x14ac:dyDescent="0.25">
      <c r="Q47254" s="30"/>
    </row>
    <row r="47255" spans="17:17" x14ac:dyDescent="0.25">
      <c r="Q47255" s="30"/>
    </row>
    <row r="47256" spans="17:17" x14ac:dyDescent="0.25">
      <c r="Q47256" s="30"/>
    </row>
    <row r="47257" spans="17:17" x14ac:dyDescent="0.25">
      <c r="Q47257" s="30"/>
    </row>
    <row r="47258" spans="17:17" x14ac:dyDescent="0.25">
      <c r="Q47258" s="30"/>
    </row>
    <row r="47259" spans="17:17" x14ac:dyDescent="0.25">
      <c r="Q47259" s="30"/>
    </row>
    <row r="47260" spans="17:17" x14ac:dyDescent="0.25">
      <c r="Q47260" s="30"/>
    </row>
    <row r="47261" spans="17:17" x14ac:dyDescent="0.25">
      <c r="Q47261" s="30"/>
    </row>
    <row r="47262" spans="17:17" x14ac:dyDescent="0.25">
      <c r="Q47262" s="30"/>
    </row>
    <row r="47263" spans="17:17" x14ac:dyDescent="0.25">
      <c r="Q47263" s="30"/>
    </row>
    <row r="47264" spans="17:17" x14ac:dyDescent="0.25">
      <c r="Q47264" s="30"/>
    </row>
    <row r="47265" spans="17:17" x14ac:dyDescent="0.25">
      <c r="Q47265" s="30"/>
    </row>
    <row r="47266" spans="17:17" x14ac:dyDescent="0.25">
      <c r="Q47266" s="30"/>
    </row>
    <row r="47267" spans="17:17" x14ac:dyDescent="0.25">
      <c r="Q47267" s="30"/>
    </row>
    <row r="47268" spans="17:17" x14ac:dyDescent="0.25">
      <c r="Q47268" s="30"/>
    </row>
    <row r="47269" spans="17:17" x14ac:dyDescent="0.25">
      <c r="Q47269" s="30"/>
    </row>
    <row r="47270" spans="17:17" x14ac:dyDescent="0.25">
      <c r="Q47270" s="30"/>
    </row>
    <row r="47271" spans="17:17" x14ac:dyDescent="0.25">
      <c r="Q47271" s="30"/>
    </row>
    <row r="47272" spans="17:17" x14ac:dyDescent="0.25">
      <c r="Q47272" s="30"/>
    </row>
    <row r="47273" spans="17:17" x14ac:dyDescent="0.25">
      <c r="Q47273" s="30"/>
    </row>
    <row r="47274" spans="17:17" x14ac:dyDescent="0.25">
      <c r="Q47274" s="30"/>
    </row>
    <row r="47275" spans="17:17" x14ac:dyDescent="0.25">
      <c r="Q47275" s="30"/>
    </row>
    <row r="47276" spans="17:17" x14ac:dyDescent="0.25">
      <c r="Q47276" s="30"/>
    </row>
    <row r="47277" spans="17:17" x14ac:dyDescent="0.25">
      <c r="Q47277" s="30"/>
    </row>
    <row r="47278" spans="17:17" x14ac:dyDescent="0.25">
      <c r="Q47278" s="30"/>
    </row>
    <row r="47279" spans="17:17" x14ac:dyDescent="0.25">
      <c r="Q47279" s="30"/>
    </row>
    <row r="47280" spans="17:17" x14ac:dyDescent="0.25">
      <c r="Q47280" s="30"/>
    </row>
    <row r="47281" spans="17:17" x14ac:dyDescent="0.25">
      <c r="Q47281" s="30"/>
    </row>
    <row r="47282" spans="17:17" x14ac:dyDescent="0.25">
      <c r="Q47282" s="30"/>
    </row>
    <row r="47283" spans="17:17" x14ac:dyDescent="0.25">
      <c r="Q47283" s="30"/>
    </row>
    <row r="47284" spans="17:17" x14ac:dyDescent="0.25">
      <c r="Q47284" s="30"/>
    </row>
    <row r="47285" spans="17:17" x14ac:dyDescent="0.25">
      <c r="Q47285" s="30"/>
    </row>
    <row r="47286" spans="17:17" x14ac:dyDescent="0.25">
      <c r="Q47286" s="30"/>
    </row>
    <row r="47287" spans="17:17" x14ac:dyDescent="0.25">
      <c r="Q47287" s="30"/>
    </row>
    <row r="47288" spans="17:17" x14ac:dyDescent="0.25">
      <c r="Q47288" s="30"/>
    </row>
    <row r="47289" spans="17:17" x14ac:dyDescent="0.25">
      <c r="Q47289" s="30"/>
    </row>
    <row r="47290" spans="17:17" x14ac:dyDescent="0.25">
      <c r="Q47290" s="30"/>
    </row>
    <row r="47291" spans="17:17" x14ac:dyDescent="0.25">
      <c r="Q47291" s="30"/>
    </row>
    <row r="47292" spans="17:17" x14ac:dyDescent="0.25">
      <c r="Q47292" s="30"/>
    </row>
    <row r="47293" spans="17:17" x14ac:dyDescent="0.25">
      <c r="Q47293" s="30"/>
    </row>
    <row r="47294" spans="17:17" x14ac:dyDescent="0.25">
      <c r="Q47294" s="30"/>
    </row>
    <row r="47295" spans="17:17" x14ac:dyDescent="0.25">
      <c r="Q47295" s="30"/>
    </row>
    <row r="47296" spans="17:17" x14ac:dyDescent="0.25">
      <c r="Q47296" s="30"/>
    </row>
    <row r="47297" spans="17:17" x14ac:dyDescent="0.25">
      <c r="Q47297" s="30"/>
    </row>
    <row r="47298" spans="17:17" x14ac:dyDescent="0.25">
      <c r="Q47298" s="30"/>
    </row>
    <row r="47299" spans="17:17" x14ac:dyDescent="0.25">
      <c r="Q47299" s="30"/>
    </row>
    <row r="47300" spans="17:17" x14ac:dyDescent="0.25">
      <c r="Q47300" s="30"/>
    </row>
    <row r="47301" spans="17:17" x14ac:dyDescent="0.25">
      <c r="Q47301" s="30"/>
    </row>
    <row r="47302" spans="17:17" x14ac:dyDescent="0.25">
      <c r="Q47302" s="30"/>
    </row>
    <row r="47303" spans="17:17" x14ac:dyDescent="0.25">
      <c r="Q47303" s="30"/>
    </row>
    <row r="47304" spans="17:17" x14ac:dyDescent="0.25">
      <c r="Q47304" s="30"/>
    </row>
    <row r="47305" spans="17:17" x14ac:dyDescent="0.25">
      <c r="Q47305" s="30"/>
    </row>
    <row r="47306" spans="17:17" x14ac:dyDescent="0.25">
      <c r="Q47306" s="30"/>
    </row>
    <row r="47307" spans="17:17" x14ac:dyDescent="0.25">
      <c r="Q47307" s="30"/>
    </row>
    <row r="47308" spans="17:17" x14ac:dyDescent="0.25">
      <c r="Q47308" s="30"/>
    </row>
    <row r="47309" spans="17:17" x14ac:dyDescent="0.25">
      <c r="Q47309" s="30"/>
    </row>
    <row r="47310" spans="17:17" x14ac:dyDescent="0.25">
      <c r="Q47310" s="30"/>
    </row>
    <row r="47311" spans="17:17" x14ac:dyDescent="0.25">
      <c r="Q47311" s="30"/>
    </row>
    <row r="47312" spans="17:17" x14ac:dyDescent="0.25">
      <c r="Q47312" s="30"/>
    </row>
    <row r="47313" spans="17:17" x14ac:dyDescent="0.25">
      <c r="Q47313" s="30"/>
    </row>
    <row r="47314" spans="17:17" x14ac:dyDescent="0.25">
      <c r="Q47314" s="30"/>
    </row>
    <row r="47315" spans="17:17" x14ac:dyDescent="0.25">
      <c r="Q47315" s="30"/>
    </row>
    <row r="47316" spans="17:17" x14ac:dyDescent="0.25">
      <c r="Q47316" s="30"/>
    </row>
    <row r="47317" spans="17:17" x14ac:dyDescent="0.25">
      <c r="Q47317" s="30"/>
    </row>
    <row r="47318" spans="17:17" x14ac:dyDescent="0.25">
      <c r="Q47318" s="30"/>
    </row>
    <row r="47319" spans="17:17" x14ac:dyDescent="0.25">
      <c r="Q47319" s="30"/>
    </row>
    <row r="47320" spans="17:17" x14ac:dyDescent="0.25">
      <c r="Q47320" s="30"/>
    </row>
    <row r="47321" spans="17:17" x14ac:dyDescent="0.25">
      <c r="Q47321" s="30"/>
    </row>
    <row r="47322" spans="17:17" x14ac:dyDescent="0.25">
      <c r="Q47322" s="30"/>
    </row>
    <row r="47323" spans="17:17" x14ac:dyDescent="0.25">
      <c r="Q47323" s="30"/>
    </row>
    <row r="47324" spans="17:17" x14ac:dyDescent="0.25">
      <c r="Q47324" s="30"/>
    </row>
    <row r="47325" spans="17:17" x14ac:dyDescent="0.25">
      <c r="Q47325" s="30"/>
    </row>
    <row r="47326" spans="17:17" x14ac:dyDescent="0.25">
      <c r="Q47326" s="30"/>
    </row>
    <row r="47327" spans="17:17" x14ac:dyDescent="0.25">
      <c r="Q47327" s="30"/>
    </row>
    <row r="47328" spans="17:17" x14ac:dyDescent="0.25">
      <c r="Q47328" s="30"/>
    </row>
    <row r="47329" spans="17:17" x14ac:dyDescent="0.25">
      <c r="Q47329" s="30"/>
    </row>
    <row r="47330" spans="17:17" x14ac:dyDescent="0.25">
      <c r="Q47330" s="30"/>
    </row>
    <row r="47331" spans="17:17" x14ac:dyDescent="0.25">
      <c r="Q47331" s="30"/>
    </row>
    <row r="47332" spans="17:17" x14ac:dyDescent="0.25">
      <c r="Q47332" s="30"/>
    </row>
    <row r="47333" spans="17:17" x14ac:dyDescent="0.25">
      <c r="Q47333" s="30"/>
    </row>
    <row r="47334" spans="17:17" x14ac:dyDescent="0.25">
      <c r="Q47334" s="30"/>
    </row>
    <row r="47335" spans="17:17" x14ac:dyDescent="0.25">
      <c r="Q47335" s="30"/>
    </row>
    <row r="47336" spans="17:17" x14ac:dyDescent="0.25">
      <c r="Q47336" s="30"/>
    </row>
    <row r="47337" spans="17:17" x14ac:dyDescent="0.25">
      <c r="Q47337" s="30"/>
    </row>
    <row r="47338" spans="17:17" x14ac:dyDescent="0.25">
      <c r="Q47338" s="30"/>
    </row>
    <row r="47339" spans="17:17" x14ac:dyDescent="0.25">
      <c r="Q47339" s="30"/>
    </row>
    <row r="47340" spans="17:17" x14ac:dyDescent="0.25">
      <c r="Q47340" s="30"/>
    </row>
    <row r="47341" spans="17:17" x14ac:dyDescent="0.25">
      <c r="Q47341" s="30"/>
    </row>
    <row r="47342" spans="17:17" x14ac:dyDescent="0.25">
      <c r="Q47342" s="30"/>
    </row>
    <row r="47343" spans="17:17" x14ac:dyDescent="0.25">
      <c r="Q47343" s="30"/>
    </row>
    <row r="47344" spans="17:17" x14ac:dyDescent="0.25">
      <c r="Q47344" s="30"/>
    </row>
    <row r="47345" spans="17:17" x14ac:dyDescent="0.25">
      <c r="Q47345" s="30"/>
    </row>
    <row r="47346" spans="17:17" x14ac:dyDescent="0.25">
      <c r="Q47346" s="30"/>
    </row>
    <row r="47347" spans="17:17" x14ac:dyDescent="0.25">
      <c r="Q47347" s="30"/>
    </row>
    <row r="47348" spans="17:17" x14ac:dyDescent="0.25">
      <c r="Q47348" s="30"/>
    </row>
    <row r="47349" spans="17:17" x14ac:dyDescent="0.25">
      <c r="Q47349" s="30"/>
    </row>
    <row r="47350" spans="17:17" x14ac:dyDescent="0.25">
      <c r="Q47350" s="30"/>
    </row>
    <row r="47351" spans="17:17" x14ac:dyDescent="0.25">
      <c r="Q47351" s="30"/>
    </row>
    <row r="47352" spans="17:17" x14ac:dyDescent="0.25">
      <c r="Q47352" s="30"/>
    </row>
    <row r="47353" spans="17:17" x14ac:dyDescent="0.25">
      <c r="Q47353" s="30"/>
    </row>
    <row r="47354" spans="17:17" x14ac:dyDescent="0.25">
      <c r="Q47354" s="30"/>
    </row>
    <row r="47355" spans="17:17" x14ac:dyDescent="0.25">
      <c r="Q47355" s="30"/>
    </row>
    <row r="47356" spans="17:17" x14ac:dyDescent="0.25">
      <c r="Q47356" s="30"/>
    </row>
    <row r="47357" spans="17:17" x14ac:dyDescent="0.25">
      <c r="Q47357" s="30"/>
    </row>
    <row r="47358" spans="17:17" x14ac:dyDescent="0.25">
      <c r="Q47358" s="30"/>
    </row>
    <row r="47359" spans="17:17" x14ac:dyDescent="0.25">
      <c r="Q47359" s="30"/>
    </row>
    <row r="47360" spans="17:17" x14ac:dyDescent="0.25">
      <c r="Q47360" s="30"/>
    </row>
    <row r="47361" spans="17:17" x14ac:dyDescent="0.25">
      <c r="Q47361" s="30"/>
    </row>
    <row r="47362" spans="17:17" x14ac:dyDescent="0.25">
      <c r="Q47362" s="30"/>
    </row>
    <row r="47363" spans="17:17" x14ac:dyDescent="0.25">
      <c r="Q47363" s="30"/>
    </row>
    <row r="47364" spans="17:17" x14ac:dyDescent="0.25">
      <c r="Q47364" s="30"/>
    </row>
    <row r="47365" spans="17:17" x14ac:dyDescent="0.25">
      <c r="Q47365" s="30"/>
    </row>
    <row r="47366" spans="17:17" x14ac:dyDescent="0.25">
      <c r="Q47366" s="30"/>
    </row>
    <row r="47367" spans="17:17" x14ac:dyDescent="0.25">
      <c r="Q47367" s="30"/>
    </row>
    <row r="47368" spans="17:17" x14ac:dyDescent="0.25">
      <c r="Q47368" s="30"/>
    </row>
    <row r="47369" spans="17:17" x14ac:dyDescent="0.25">
      <c r="Q47369" s="30"/>
    </row>
    <row r="47370" spans="17:17" x14ac:dyDescent="0.25">
      <c r="Q47370" s="30"/>
    </row>
    <row r="47371" spans="17:17" x14ac:dyDescent="0.25">
      <c r="Q47371" s="30"/>
    </row>
    <row r="47372" spans="17:17" x14ac:dyDescent="0.25">
      <c r="Q47372" s="30"/>
    </row>
    <row r="47373" spans="17:17" x14ac:dyDescent="0.25">
      <c r="Q47373" s="30"/>
    </row>
    <row r="47374" spans="17:17" x14ac:dyDescent="0.25">
      <c r="Q47374" s="30"/>
    </row>
    <row r="47375" spans="17:17" x14ac:dyDescent="0.25">
      <c r="Q47375" s="30"/>
    </row>
    <row r="47376" spans="17:17" x14ac:dyDescent="0.25">
      <c r="Q47376" s="30"/>
    </row>
    <row r="47377" spans="17:17" x14ac:dyDescent="0.25">
      <c r="Q47377" s="30"/>
    </row>
    <row r="47378" spans="17:17" x14ac:dyDescent="0.25">
      <c r="Q47378" s="30"/>
    </row>
    <row r="47379" spans="17:17" x14ac:dyDescent="0.25">
      <c r="Q47379" s="30"/>
    </row>
    <row r="47380" spans="17:17" x14ac:dyDescent="0.25">
      <c r="Q47380" s="30"/>
    </row>
    <row r="47381" spans="17:17" x14ac:dyDescent="0.25">
      <c r="Q47381" s="30"/>
    </row>
    <row r="47382" spans="17:17" x14ac:dyDescent="0.25">
      <c r="Q47382" s="30"/>
    </row>
    <row r="47383" spans="17:17" x14ac:dyDescent="0.25">
      <c r="Q47383" s="30"/>
    </row>
    <row r="47384" spans="17:17" x14ac:dyDescent="0.25">
      <c r="Q47384" s="30"/>
    </row>
    <row r="47385" spans="17:17" x14ac:dyDescent="0.25">
      <c r="Q47385" s="30"/>
    </row>
    <row r="47386" spans="17:17" x14ac:dyDescent="0.25">
      <c r="Q47386" s="30"/>
    </row>
    <row r="47387" spans="17:17" x14ac:dyDescent="0.25">
      <c r="Q47387" s="30"/>
    </row>
    <row r="47388" spans="17:17" x14ac:dyDescent="0.25">
      <c r="Q47388" s="30"/>
    </row>
    <row r="47389" spans="17:17" x14ac:dyDescent="0.25">
      <c r="Q47389" s="30"/>
    </row>
    <row r="47390" spans="17:17" x14ac:dyDescent="0.25">
      <c r="Q47390" s="30"/>
    </row>
    <row r="47391" spans="17:17" x14ac:dyDescent="0.25">
      <c r="Q47391" s="30"/>
    </row>
    <row r="47392" spans="17:17" x14ac:dyDescent="0.25">
      <c r="Q47392" s="30"/>
    </row>
    <row r="47393" spans="17:17" x14ac:dyDescent="0.25">
      <c r="Q47393" s="30"/>
    </row>
    <row r="47394" spans="17:17" x14ac:dyDescent="0.25">
      <c r="Q47394" s="30"/>
    </row>
    <row r="47395" spans="17:17" x14ac:dyDescent="0.25">
      <c r="Q47395" s="30"/>
    </row>
    <row r="47396" spans="17:17" x14ac:dyDescent="0.25">
      <c r="Q47396" s="30"/>
    </row>
    <row r="47397" spans="17:17" x14ac:dyDescent="0.25">
      <c r="Q47397" s="30"/>
    </row>
    <row r="47398" spans="17:17" x14ac:dyDescent="0.25">
      <c r="Q47398" s="30"/>
    </row>
    <row r="47399" spans="17:17" x14ac:dyDescent="0.25">
      <c r="Q47399" s="30"/>
    </row>
    <row r="47400" spans="17:17" x14ac:dyDescent="0.25">
      <c r="Q47400" s="30"/>
    </row>
    <row r="47401" spans="17:17" x14ac:dyDescent="0.25">
      <c r="Q47401" s="30"/>
    </row>
    <row r="47402" spans="17:17" x14ac:dyDescent="0.25">
      <c r="Q47402" s="30"/>
    </row>
    <row r="47403" spans="17:17" x14ac:dyDescent="0.25">
      <c r="Q47403" s="30"/>
    </row>
    <row r="47404" spans="17:17" x14ac:dyDescent="0.25">
      <c r="Q47404" s="30"/>
    </row>
    <row r="47405" spans="17:17" x14ac:dyDescent="0.25">
      <c r="Q47405" s="30"/>
    </row>
    <row r="47406" spans="17:17" x14ac:dyDescent="0.25">
      <c r="Q47406" s="30"/>
    </row>
    <row r="47407" spans="17:17" x14ac:dyDescent="0.25">
      <c r="Q47407" s="30"/>
    </row>
    <row r="47408" spans="17:17" x14ac:dyDescent="0.25">
      <c r="Q47408" s="30"/>
    </row>
    <row r="47409" spans="17:17" x14ac:dyDescent="0.25">
      <c r="Q47409" s="30"/>
    </row>
    <row r="47410" spans="17:17" x14ac:dyDescent="0.25">
      <c r="Q47410" s="30"/>
    </row>
    <row r="47411" spans="17:17" x14ac:dyDescent="0.25">
      <c r="Q47411" s="30"/>
    </row>
    <row r="47412" spans="17:17" x14ac:dyDescent="0.25">
      <c r="Q47412" s="30"/>
    </row>
    <row r="47413" spans="17:17" x14ac:dyDescent="0.25">
      <c r="Q47413" s="30"/>
    </row>
    <row r="47414" spans="17:17" x14ac:dyDescent="0.25">
      <c r="Q47414" s="30"/>
    </row>
    <row r="47415" spans="17:17" x14ac:dyDescent="0.25">
      <c r="Q47415" s="30"/>
    </row>
    <row r="47416" spans="17:17" x14ac:dyDescent="0.25">
      <c r="Q47416" s="30"/>
    </row>
    <row r="47417" spans="17:17" x14ac:dyDescent="0.25">
      <c r="Q47417" s="30"/>
    </row>
    <row r="47418" spans="17:17" x14ac:dyDescent="0.25">
      <c r="Q47418" s="30"/>
    </row>
    <row r="47419" spans="17:17" x14ac:dyDescent="0.25">
      <c r="Q47419" s="30"/>
    </row>
    <row r="47420" spans="17:17" x14ac:dyDescent="0.25">
      <c r="Q47420" s="30"/>
    </row>
    <row r="47421" spans="17:17" x14ac:dyDescent="0.25">
      <c r="Q47421" s="30"/>
    </row>
    <row r="47422" spans="17:17" x14ac:dyDescent="0.25">
      <c r="Q47422" s="30"/>
    </row>
    <row r="47423" spans="17:17" x14ac:dyDescent="0.25">
      <c r="Q47423" s="30"/>
    </row>
    <row r="47424" spans="17:17" x14ac:dyDescent="0.25">
      <c r="Q47424" s="30"/>
    </row>
    <row r="47425" spans="17:17" x14ac:dyDescent="0.25">
      <c r="Q47425" s="30"/>
    </row>
    <row r="47426" spans="17:17" x14ac:dyDescent="0.25">
      <c r="Q47426" s="30"/>
    </row>
    <row r="47427" spans="17:17" x14ac:dyDescent="0.25">
      <c r="Q47427" s="30"/>
    </row>
    <row r="47428" spans="17:17" x14ac:dyDescent="0.25">
      <c r="Q47428" s="30"/>
    </row>
    <row r="47429" spans="17:17" x14ac:dyDescent="0.25">
      <c r="Q47429" s="30"/>
    </row>
    <row r="47430" spans="17:17" x14ac:dyDescent="0.25">
      <c r="Q47430" s="30"/>
    </row>
    <row r="47431" spans="17:17" x14ac:dyDescent="0.25">
      <c r="Q47431" s="30"/>
    </row>
    <row r="47432" spans="17:17" x14ac:dyDescent="0.25">
      <c r="Q47432" s="30"/>
    </row>
    <row r="47433" spans="17:17" x14ac:dyDescent="0.25">
      <c r="Q47433" s="30"/>
    </row>
    <row r="47434" spans="17:17" x14ac:dyDescent="0.25">
      <c r="Q47434" s="30"/>
    </row>
    <row r="47435" spans="17:17" x14ac:dyDescent="0.25">
      <c r="Q47435" s="30"/>
    </row>
    <row r="47436" spans="17:17" x14ac:dyDescent="0.25">
      <c r="Q47436" s="30"/>
    </row>
    <row r="47437" spans="17:17" x14ac:dyDescent="0.25">
      <c r="Q47437" s="30"/>
    </row>
    <row r="47438" spans="17:17" x14ac:dyDescent="0.25">
      <c r="Q47438" s="30"/>
    </row>
    <row r="47439" spans="17:17" x14ac:dyDescent="0.25">
      <c r="Q47439" s="30"/>
    </row>
    <row r="47440" spans="17:17" x14ac:dyDescent="0.25">
      <c r="Q47440" s="30"/>
    </row>
    <row r="47441" spans="17:17" x14ac:dyDescent="0.25">
      <c r="Q47441" s="30"/>
    </row>
    <row r="47442" spans="17:17" x14ac:dyDescent="0.25">
      <c r="Q47442" s="30"/>
    </row>
    <row r="47443" spans="17:17" x14ac:dyDescent="0.25">
      <c r="Q47443" s="30"/>
    </row>
    <row r="47444" spans="17:17" x14ac:dyDescent="0.25">
      <c r="Q47444" s="30"/>
    </row>
    <row r="47445" spans="17:17" x14ac:dyDescent="0.25">
      <c r="Q47445" s="30"/>
    </row>
    <row r="47446" spans="17:17" x14ac:dyDescent="0.25">
      <c r="Q47446" s="30"/>
    </row>
    <row r="47447" spans="17:17" x14ac:dyDescent="0.25">
      <c r="Q47447" s="30"/>
    </row>
    <row r="47448" spans="17:17" x14ac:dyDescent="0.25">
      <c r="Q47448" s="30"/>
    </row>
    <row r="47449" spans="17:17" x14ac:dyDescent="0.25">
      <c r="Q47449" s="30"/>
    </row>
    <row r="47450" spans="17:17" x14ac:dyDescent="0.25">
      <c r="Q47450" s="30"/>
    </row>
    <row r="47451" spans="17:17" x14ac:dyDescent="0.25">
      <c r="Q47451" s="30"/>
    </row>
    <row r="47452" spans="17:17" x14ac:dyDescent="0.25">
      <c r="Q47452" s="30"/>
    </row>
    <row r="47453" spans="17:17" x14ac:dyDescent="0.25">
      <c r="Q47453" s="30"/>
    </row>
    <row r="47454" spans="17:17" x14ac:dyDescent="0.25">
      <c r="Q47454" s="30"/>
    </row>
    <row r="47455" spans="17:17" x14ac:dyDescent="0.25">
      <c r="Q47455" s="30"/>
    </row>
    <row r="47456" spans="17:17" x14ac:dyDescent="0.25">
      <c r="Q47456" s="30"/>
    </row>
    <row r="47457" spans="17:17" x14ac:dyDescent="0.25">
      <c r="Q47457" s="30"/>
    </row>
    <row r="47458" spans="17:17" x14ac:dyDescent="0.25">
      <c r="Q47458" s="30"/>
    </row>
    <row r="47459" spans="17:17" x14ac:dyDescent="0.25">
      <c r="Q47459" s="30"/>
    </row>
    <row r="47460" spans="17:17" x14ac:dyDescent="0.25">
      <c r="Q47460" s="30"/>
    </row>
    <row r="47461" spans="17:17" x14ac:dyDescent="0.25">
      <c r="Q47461" s="30"/>
    </row>
    <row r="47462" spans="17:17" x14ac:dyDescent="0.25">
      <c r="Q47462" s="30"/>
    </row>
    <row r="47463" spans="17:17" x14ac:dyDescent="0.25">
      <c r="Q47463" s="30"/>
    </row>
    <row r="47464" spans="17:17" x14ac:dyDescent="0.25">
      <c r="Q47464" s="30"/>
    </row>
    <row r="47465" spans="17:17" x14ac:dyDescent="0.25">
      <c r="Q47465" s="30"/>
    </row>
    <row r="47466" spans="17:17" x14ac:dyDescent="0.25">
      <c r="Q47466" s="30"/>
    </row>
    <row r="47467" spans="17:17" x14ac:dyDescent="0.25">
      <c r="Q47467" s="30"/>
    </row>
    <row r="47468" spans="17:17" x14ac:dyDescent="0.25">
      <c r="Q47468" s="30"/>
    </row>
    <row r="47469" spans="17:17" x14ac:dyDescent="0.25">
      <c r="Q47469" s="30"/>
    </row>
    <row r="47470" spans="17:17" x14ac:dyDescent="0.25">
      <c r="Q47470" s="30"/>
    </row>
    <row r="47471" spans="17:17" x14ac:dyDescent="0.25">
      <c r="Q47471" s="30"/>
    </row>
    <row r="47472" spans="17:17" x14ac:dyDescent="0.25">
      <c r="Q47472" s="30"/>
    </row>
    <row r="47473" spans="17:17" x14ac:dyDescent="0.25">
      <c r="Q47473" s="30"/>
    </row>
    <row r="47474" spans="17:17" x14ac:dyDescent="0.25">
      <c r="Q47474" s="30"/>
    </row>
    <row r="47475" spans="17:17" x14ac:dyDescent="0.25">
      <c r="Q47475" s="30"/>
    </row>
    <row r="47476" spans="17:17" x14ac:dyDescent="0.25">
      <c r="Q47476" s="30"/>
    </row>
    <row r="47477" spans="17:17" x14ac:dyDescent="0.25">
      <c r="Q47477" s="30"/>
    </row>
    <row r="47478" spans="17:17" x14ac:dyDescent="0.25">
      <c r="Q47478" s="30"/>
    </row>
    <row r="47479" spans="17:17" x14ac:dyDescent="0.25">
      <c r="Q47479" s="30"/>
    </row>
    <row r="47480" spans="17:17" x14ac:dyDescent="0.25">
      <c r="Q47480" s="30"/>
    </row>
    <row r="47481" spans="17:17" x14ac:dyDescent="0.25">
      <c r="Q47481" s="30"/>
    </row>
    <row r="47482" spans="17:17" x14ac:dyDescent="0.25">
      <c r="Q47482" s="30"/>
    </row>
    <row r="47483" spans="17:17" x14ac:dyDescent="0.25">
      <c r="Q47483" s="30"/>
    </row>
    <row r="47484" spans="17:17" x14ac:dyDescent="0.25">
      <c r="Q47484" s="30"/>
    </row>
    <row r="47485" spans="17:17" x14ac:dyDescent="0.25">
      <c r="Q47485" s="30"/>
    </row>
    <row r="47486" spans="17:17" x14ac:dyDescent="0.25">
      <c r="Q47486" s="30"/>
    </row>
    <row r="47487" spans="17:17" x14ac:dyDescent="0.25">
      <c r="Q47487" s="30"/>
    </row>
    <row r="47488" spans="17:17" x14ac:dyDescent="0.25">
      <c r="Q47488" s="30"/>
    </row>
    <row r="47489" spans="17:17" x14ac:dyDescent="0.25">
      <c r="Q47489" s="30"/>
    </row>
    <row r="47490" spans="17:17" x14ac:dyDescent="0.25">
      <c r="Q47490" s="30"/>
    </row>
    <row r="47491" spans="17:17" x14ac:dyDescent="0.25">
      <c r="Q47491" s="30"/>
    </row>
    <row r="47492" spans="17:17" x14ac:dyDescent="0.25">
      <c r="Q47492" s="30"/>
    </row>
    <row r="47493" spans="17:17" x14ac:dyDescent="0.25">
      <c r="Q47493" s="30"/>
    </row>
    <row r="47494" spans="17:17" x14ac:dyDescent="0.25">
      <c r="Q47494" s="30"/>
    </row>
    <row r="47495" spans="17:17" x14ac:dyDescent="0.25">
      <c r="Q47495" s="30"/>
    </row>
    <row r="47496" spans="17:17" x14ac:dyDescent="0.25">
      <c r="Q47496" s="30"/>
    </row>
    <row r="47497" spans="17:17" x14ac:dyDescent="0.25">
      <c r="Q47497" s="30"/>
    </row>
    <row r="47498" spans="17:17" x14ac:dyDescent="0.25">
      <c r="Q47498" s="30"/>
    </row>
    <row r="47499" spans="17:17" x14ac:dyDescent="0.25">
      <c r="Q47499" s="30"/>
    </row>
    <row r="47500" spans="17:17" x14ac:dyDescent="0.25">
      <c r="Q47500" s="30"/>
    </row>
    <row r="47501" spans="17:17" x14ac:dyDescent="0.25">
      <c r="Q47501" s="30"/>
    </row>
    <row r="47502" spans="17:17" x14ac:dyDescent="0.25">
      <c r="Q47502" s="30"/>
    </row>
    <row r="47503" spans="17:17" x14ac:dyDescent="0.25">
      <c r="Q47503" s="30"/>
    </row>
    <row r="47504" spans="17:17" x14ac:dyDescent="0.25">
      <c r="Q47504" s="30"/>
    </row>
    <row r="47505" spans="17:17" x14ac:dyDescent="0.25">
      <c r="Q47505" s="30"/>
    </row>
    <row r="47506" spans="17:17" x14ac:dyDescent="0.25">
      <c r="Q47506" s="30"/>
    </row>
    <row r="47507" spans="17:17" x14ac:dyDescent="0.25">
      <c r="Q47507" s="30"/>
    </row>
    <row r="47508" spans="17:17" x14ac:dyDescent="0.25">
      <c r="Q47508" s="30"/>
    </row>
    <row r="47509" spans="17:17" x14ac:dyDescent="0.25">
      <c r="Q47509" s="30"/>
    </row>
    <row r="47510" spans="17:17" x14ac:dyDescent="0.25">
      <c r="Q47510" s="30"/>
    </row>
    <row r="47511" spans="17:17" x14ac:dyDescent="0.25">
      <c r="Q47511" s="30"/>
    </row>
    <row r="47512" spans="17:17" x14ac:dyDescent="0.25">
      <c r="Q47512" s="30"/>
    </row>
    <row r="47513" spans="17:17" x14ac:dyDescent="0.25">
      <c r="Q47513" s="30"/>
    </row>
    <row r="47514" spans="17:17" x14ac:dyDescent="0.25">
      <c r="Q47514" s="30"/>
    </row>
    <row r="47515" spans="17:17" x14ac:dyDescent="0.25">
      <c r="Q47515" s="30"/>
    </row>
    <row r="47516" spans="17:17" x14ac:dyDescent="0.25">
      <c r="Q47516" s="30"/>
    </row>
    <row r="47517" spans="17:17" x14ac:dyDescent="0.25">
      <c r="Q47517" s="30"/>
    </row>
    <row r="47518" spans="17:17" x14ac:dyDescent="0.25">
      <c r="Q47518" s="30"/>
    </row>
    <row r="47519" spans="17:17" x14ac:dyDescent="0.25">
      <c r="Q47519" s="30"/>
    </row>
    <row r="47520" spans="17:17" x14ac:dyDescent="0.25">
      <c r="Q47520" s="30"/>
    </row>
    <row r="47521" spans="17:17" x14ac:dyDescent="0.25">
      <c r="Q47521" s="30"/>
    </row>
    <row r="47522" spans="17:17" x14ac:dyDescent="0.25">
      <c r="Q47522" s="30"/>
    </row>
    <row r="47523" spans="17:17" x14ac:dyDescent="0.25">
      <c r="Q47523" s="30"/>
    </row>
    <row r="47524" spans="17:17" x14ac:dyDescent="0.25">
      <c r="Q47524" s="30"/>
    </row>
    <row r="47525" spans="17:17" x14ac:dyDescent="0.25">
      <c r="Q47525" s="30"/>
    </row>
    <row r="47526" spans="17:17" x14ac:dyDescent="0.25">
      <c r="Q47526" s="30"/>
    </row>
    <row r="47527" spans="17:17" x14ac:dyDescent="0.25">
      <c r="Q47527" s="30"/>
    </row>
    <row r="47528" spans="17:17" x14ac:dyDescent="0.25">
      <c r="Q47528" s="30"/>
    </row>
    <row r="47529" spans="17:17" x14ac:dyDescent="0.25">
      <c r="Q47529" s="30"/>
    </row>
    <row r="47530" spans="17:17" x14ac:dyDescent="0.25">
      <c r="Q47530" s="30"/>
    </row>
    <row r="47531" spans="17:17" x14ac:dyDescent="0.25">
      <c r="Q47531" s="30"/>
    </row>
    <row r="47532" spans="17:17" x14ac:dyDescent="0.25">
      <c r="Q47532" s="30"/>
    </row>
    <row r="47533" spans="17:17" x14ac:dyDescent="0.25">
      <c r="Q47533" s="30"/>
    </row>
    <row r="47534" spans="17:17" x14ac:dyDescent="0.25">
      <c r="Q47534" s="30"/>
    </row>
    <row r="47535" spans="17:17" x14ac:dyDescent="0.25">
      <c r="Q47535" s="30"/>
    </row>
    <row r="47536" spans="17:17" x14ac:dyDescent="0.25">
      <c r="Q47536" s="30"/>
    </row>
    <row r="47537" spans="17:17" x14ac:dyDescent="0.25">
      <c r="Q47537" s="30"/>
    </row>
    <row r="47538" spans="17:17" x14ac:dyDescent="0.25">
      <c r="Q47538" s="30"/>
    </row>
    <row r="47539" spans="17:17" x14ac:dyDescent="0.25">
      <c r="Q47539" s="30"/>
    </row>
    <row r="47540" spans="17:17" x14ac:dyDescent="0.25">
      <c r="Q47540" s="30"/>
    </row>
    <row r="47541" spans="17:17" x14ac:dyDescent="0.25">
      <c r="Q47541" s="30"/>
    </row>
    <row r="47542" spans="17:17" x14ac:dyDescent="0.25">
      <c r="Q47542" s="30"/>
    </row>
    <row r="47543" spans="17:17" x14ac:dyDescent="0.25">
      <c r="Q47543" s="30"/>
    </row>
    <row r="47544" spans="17:17" x14ac:dyDescent="0.25">
      <c r="Q47544" s="30"/>
    </row>
    <row r="47545" spans="17:17" x14ac:dyDescent="0.25">
      <c r="Q47545" s="30"/>
    </row>
    <row r="47546" spans="17:17" x14ac:dyDescent="0.25">
      <c r="Q47546" s="30"/>
    </row>
    <row r="47547" spans="17:17" x14ac:dyDescent="0.25">
      <c r="Q47547" s="30"/>
    </row>
    <row r="47548" spans="17:17" x14ac:dyDescent="0.25">
      <c r="Q47548" s="30"/>
    </row>
    <row r="47549" spans="17:17" x14ac:dyDescent="0.25">
      <c r="Q47549" s="30"/>
    </row>
    <row r="47550" spans="17:17" x14ac:dyDescent="0.25">
      <c r="Q47550" s="30"/>
    </row>
    <row r="47551" spans="17:17" x14ac:dyDescent="0.25">
      <c r="Q47551" s="30"/>
    </row>
    <row r="47552" spans="17:17" x14ac:dyDescent="0.25">
      <c r="Q47552" s="30"/>
    </row>
    <row r="47553" spans="17:17" x14ac:dyDescent="0.25">
      <c r="Q47553" s="30"/>
    </row>
    <row r="47554" spans="17:17" x14ac:dyDescent="0.25">
      <c r="Q47554" s="30"/>
    </row>
    <row r="47555" spans="17:17" x14ac:dyDescent="0.25">
      <c r="Q47555" s="30"/>
    </row>
    <row r="47556" spans="17:17" x14ac:dyDescent="0.25">
      <c r="Q47556" s="30"/>
    </row>
    <row r="47557" spans="17:17" x14ac:dyDescent="0.25">
      <c r="Q47557" s="30"/>
    </row>
    <row r="47558" spans="17:17" x14ac:dyDescent="0.25">
      <c r="Q47558" s="30"/>
    </row>
    <row r="47559" spans="17:17" x14ac:dyDescent="0.25">
      <c r="Q47559" s="30"/>
    </row>
    <row r="47560" spans="17:17" x14ac:dyDescent="0.25">
      <c r="Q47560" s="30"/>
    </row>
    <row r="47561" spans="17:17" x14ac:dyDescent="0.25">
      <c r="Q47561" s="30"/>
    </row>
    <row r="47562" spans="17:17" x14ac:dyDescent="0.25">
      <c r="Q47562" s="30"/>
    </row>
    <row r="47563" spans="17:17" x14ac:dyDescent="0.25">
      <c r="Q47563" s="30"/>
    </row>
    <row r="47564" spans="17:17" x14ac:dyDescent="0.25">
      <c r="Q47564" s="30"/>
    </row>
    <row r="47565" spans="17:17" x14ac:dyDescent="0.25">
      <c r="Q47565" s="30"/>
    </row>
    <row r="47566" spans="17:17" x14ac:dyDescent="0.25">
      <c r="Q47566" s="30"/>
    </row>
    <row r="47567" spans="17:17" x14ac:dyDescent="0.25">
      <c r="Q47567" s="30"/>
    </row>
    <row r="47568" spans="17:17" x14ac:dyDescent="0.25">
      <c r="Q47568" s="30"/>
    </row>
    <row r="47569" spans="17:17" x14ac:dyDescent="0.25">
      <c r="Q47569" s="30"/>
    </row>
    <row r="47570" spans="17:17" x14ac:dyDescent="0.25">
      <c r="Q47570" s="30"/>
    </row>
    <row r="47571" spans="17:17" x14ac:dyDescent="0.25">
      <c r="Q47571" s="30"/>
    </row>
    <row r="47572" spans="17:17" x14ac:dyDescent="0.25">
      <c r="Q47572" s="30"/>
    </row>
    <row r="47573" spans="17:17" x14ac:dyDescent="0.25">
      <c r="Q47573" s="30"/>
    </row>
    <row r="47574" spans="17:17" x14ac:dyDescent="0.25">
      <c r="Q47574" s="30"/>
    </row>
    <row r="47575" spans="17:17" x14ac:dyDescent="0.25">
      <c r="Q47575" s="30"/>
    </row>
    <row r="47576" spans="17:17" x14ac:dyDescent="0.25">
      <c r="Q47576" s="30"/>
    </row>
    <row r="47577" spans="17:17" x14ac:dyDescent="0.25">
      <c r="Q47577" s="30"/>
    </row>
    <row r="47578" spans="17:17" x14ac:dyDescent="0.25">
      <c r="Q47578" s="30"/>
    </row>
    <row r="47579" spans="17:17" x14ac:dyDescent="0.25">
      <c r="Q47579" s="30"/>
    </row>
    <row r="47580" spans="17:17" x14ac:dyDescent="0.25">
      <c r="Q47580" s="30"/>
    </row>
    <row r="47581" spans="17:17" x14ac:dyDescent="0.25">
      <c r="Q47581" s="30"/>
    </row>
    <row r="47582" spans="17:17" x14ac:dyDescent="0.25">
      <c r="Q47582" s="30"/>
    </row>
    <row r="47583" spans="17:17" x14ac:dyDescent="0.25">
      <c r="Q47583" s="30"/>
    </row>
    <row r="47584" spans="17:17" x14ac:dyDescent="0.25">
      <c r="Q47584" s="30"/>
    </row>
    <row r="47585" spans="17:17" x14ac:dyDescent="0.25">
      <c r="Q47585" s="30"/>
    </row>
    <row r="47586" spans="17:17" x14ac:dyDescent="0.25">
      <c r="Q47586" s="30"/>
    </row>
    <row r="47587" spans="17:17" x14ac:dyDescent="0.25">
      <c r="Q47587" s="30"/>
    </row>
    <row r="47588" spans="17:17" x14ac:dyDescent="0.25">
      <c r="Q47588" s="30"/>
    </row>
    <row r="47589" spans="17:17" x14ac:dyDescent="0.25">
      <c r="Q47589" s="30"/>
    </row>
    <row r="47590" spans="17:17" x14ac:dyDescent="0.25">
      <c r="Q47590" s="30"/>
    </row>
    <row r="47591" spans="17:17" x14ac:dyDescent="0.25">
      <c r="Q47591" s="30"/>
    </row>
    <row r="47592" spans="17:17" x14ac:dyDescent="0.25">
      <c r="Q47592" s="30"/>
    </row>
    <row r="47593" spans="17:17" x14ac:dyDescent="0.25">
      <c r="Q47593" s="30"/>
    </row>
    <row r="47594" spans="17:17" x14ac:dyDescent="0.25">
      <c r="Q47594" s="30"/>
    </row>
    <row r="47595" spans="17:17" x14ac:dyDescent="0.25">
      <c r="Q47595" s="30"/>
    </row>
    <row r="47596" spans="17:17" x14ac:dyDescent="0.25">
      <c r="Q47596" s="30"/>
    </row>
    <row r="47597" spans="17:17" x14ac:dyDescent="0.25">
      <c r="Q47597" s="30"/>
    </row>
    <row r="47598" spans="17:17" x14ac:dyDescent="0.25">
      <c r="Q47598" s="30"/>
    </row>
    <row r="47599" spans="17:17" x14ac:dyDescent="0.25">
      <c r="Q47599" s="30"/>
    </row>
    <row r="47600" spans="17:17" x14ac:dyDescent="0.25">
      <c r="Q47600" s="30"/>
    </row>
    <row r="47601" spans="17:17" x14ac:dyDescent="0.25">
      <c r="Q47601" s="30"/>
    </row>
    <row r="47602" spans="17:17" x14ac:dyDescent="0.25">
      <c r="Q47602" s="30"/>
    </row>
    <row r="47603" spans="17:17" x14ac:dyDescent="0.25">
      <c r="Q47603" s="30"/>
    </row>
    <row r="47604" spans="17:17" x14ac:dyDescent="0.25">
      <c r="Q47604" s="30"/>
    </row>
    <row r="47605" spans="17:17" x14ac:dyDescent="0.25">
      <c r="Q47605" s="30"/>
    </row>
    <row r="47606" spans="17:17" x14ac:dyDescent="0.25">
      <c r="Q47606" s="30"/>
    </row>
    <row r="47607" spans="17:17" x14ac:dyDescent="0.25">
      <c r="Q47607" s="30"/>
    </row>
    <row r="47608" spans="17:17" x14ac:dyDescent="0.25">
      <c r="Q47608" s="30"/>
    </row>
    <row r="47609" spans="17:17" x14ac:dyDescent="0.25">
      <c r="Q47609" s="30"/>
    </row>
    <row r="47610" spans="17:17" x14ac:dyDescent="0.25">
      <c r="Q47610" s="30"/>
    </row>
    <row r="47611" spans="17:17" x14ac:dyDescent="0.25">
      <c r="Q47611" s="30"/>
    </row>
    <row r="47612" spans="17:17" x14ac:dyDescent="0.25">
      <c r="Q47612" s="30"/>
    </row>
    <row r="47613" spans="17:17" x14ac:dyDescent="0.25">
      <c r="Q47613" s="30"/>
    </row>
    <row r="47614" spans="17:17" x14ac:dyDescent="0.25">
      <c r="Q47614" s="30"/>
    </row>
    <row r="47615" spans="17:17" x14ac:dyDescent="0.25">
      <c r="Q47615" s="30"/>
    </row>
    <row r="47616" spans="17:17" x14ac:dyDescent="0.25">
      <c r="Q47616" s="30"/>
    </row>
    <row r="47617" spans="17:17" x14ac:dyDescent="0.25">
      <c r="Q47617" s="30"/>
    </row>
    <row r="47618" spans="17:17" x14ac:dyDescent="0.25">
      <c r="Q47618" s="30"/>
    </row>
    <row r="47619" spans="17:17" x14ac:dyDescent="0.25">
      <c r="Q47619" s="30"/>
    </row>
    <row r="47620" spans="17:17" x14ac:dyDescent="0.25">
      <c r="Q47620" s="30"/>
    </row>
    <row r="47621" spans="17:17" x14ac:dyDescent="0.25">
      <c r="Q47621" s="30"/>
    </row>
    <row r="47622" spans="17:17" x14ac:dyDescent="0.25">
      <c r="Q47622" s="30"/>
    </row>
    <row r="47623" spans="17:17" x14ac:dyDescent="0.25">
      <c r="Q47623" s="30"/>
    </row>
    <row r="47624" spans="17:17" x14ac:dyDescent="0.25">
      <c r="Q47624" s="30"/>
    </row>
    <row r="47625" spans="17:17" x14ac:dyDescent="0.25">
      <c r="Q47625" s="30"/>
    </row>
    <row r="47626" spans="17:17" x14ac:dyDescent="0.25">
      <c r="Q47626" s="30"/>
    </row>
    <row r="47627" spans="17:17" x14ac:dyDescent="0.25">
      <c r="Q47627" s="30"/>
    </row>
    <row r="47628" spans="17:17" x14ac:dyDescent="0.25">
      <c r="Q47628" s="30"/>
    </row>
    <row r="47629" spans="17:17" x14ac:dyDescent="0.25">
      <c r="Q47629" s="30"/>
    </row>
    <row r="47630" spans="17:17" x14ac:dyDescent="0.25">
      <c r="Q47630" s="30"/>
    </row>
    <row r="47631" spans="17:17" x14ac:dyDescent="0.25">
      <c r="Q47631" s="30"/>
    </row>
    <row r="47632" spans="17:17" x14ac:dyDescent="0.25">
      <c r="Q47632" s="30"/>
    </row>
    <row r="47633" spans="17:17" x14ac:dyDescent="0.25">
      <c r="Q47633" s="30"/>
    </row>
    <row r="47634" spans="17:17" x14ac:dyDescent="0.25">
      <c r="Q47634" s="30"/>
    </row>
    <row r="47635" spans="17:17" x14ac:dyDescent="0.25">
      <c r="Q47635" s="30"/>
    </row>
    <row r="47636" spans="17:17" x14ac:dyDescent="0.25">
      <c r="Q47636" s="30"/>
    </row>
    <row r="47637" spans="17:17" x14ac:dyDescent="0.25">
      <c r="Q47637" s="30"/>
    </row>
    <row r="47638" spans="17:17" x14ac:dyDescent="0.25">
      <c r="Q47638" s="30"/>
    </row>
    <row r="47639" spans="17:17" x14ac:dyDescent="0.25">
      <c r="Q47639" s="30"/>
    </row>
    <row r="47640" spans="17:17" x14ac:dyDescent="0.25">
      <c r="Q47640" s="30"/>
    </row>
    <row r="47641" spans="17:17" x14ac:dyDescent="0.25">
      <c r="Q47641" s="30"/>
    </row>
    <row r="47642" spans="17:17" x14ac:dyDescent="0.25">
      <c r="Q47642" s="30"/>
    </row>
    <row r="47643" spans="17:17" x14ac:dyDescent="0.25">
      <c r="Q47643" s="30"/>
    </row>
    <row r="47644" spans="17:17" x14ac:dyDescent="0.25">
      <c r="Q47644" s="30"/>
    </row>
    <row r="47645" spans="17:17" x14ac:dyDescent="0.25">
      <c r="Q47645" s="30"/>
    </row>
    <row r="47646" spans="17:17" x14ac:dyDescent="0.25">
      <c r="Q47646" s="30"/>
    </row>
    <row r="47647" spans="17:17" x14ac:dyDescent="0.25">
      <c r="Q47647" s="30"/>
    </row>
    <row r="47648" spans="17:17" x14ac:dyDescent="0.25">
      <c r="Q47648" s="30"/>
    </row>
    <row r="47649" spans="17:17" x14ac:dyDescent="0.25">
      <c r="Q47649" s="30"/>
    </row>
    <row r="47650" spans="17:17" x14ac:dyDescent="0.25">
      <c r="Q47650" s="30"/>
    </row>
    <row r="47651" spans="17:17" x14ac:dyDescent="0.25">
      <c r="Q47651" s="30"/>
    </row>
    <row r="47652" spans="17:17" x14ac:dyDescent="0.25">
      <c r="Q47652" s="30"/>
    </row>
    <row r="47653" spans="17:17" x14ac:dyDescent="0.25">
      <c r="Q47653" s="30"/>
    </row>
    <row r="47654" spans="17:17" x14ac:dyDescent="0.25">
      <c r="Q47654" s="30"/>
    </row>
    <row r="47655" spans="17:17" x14ac:dyDescent="0.25">
      <c r="Q47655" s="30"/>
    </row>
    <row r="47656" spans="17:17" x14ac:dyDescent="0.25">
      <c r="Q47656" s="30"/>
    </row>
    <row r="47657" spans="17:17" x14ac:dyDescent="0.25">
      <c r="Q47657" s="30"/>
    </row>
    <row r="47658" spans="17:17" x14ac:dyDescent="0.25">
      <c r="Q47658" s="30"/>
    </row>
    <row r="47659" spans="17:17" x14ac:dyDescent="0.25">
      <c r="Q47659" s="30"/>
    </row>
    <row r="47660" spans="17:17" x14ac:dyDescent="0.25">
      <c r="Q47660" s="30"/>
    </row>
    <row r="47661" spans="17:17" x14ac:dyDescent="0.25">
      <c r="Q47661" s="30"/>
    </row>
    <row r="47662" spans="17:17" x14ac:dyDescent="0.25">
      <c r="Q47662" s="30"/>
    </row>
    <row r="47663" spans="17:17" x14ac:dyDescent="0.25">
      <c r="Q47663" s="30"/>
    </row>
    <row r="47664" spans="17:17" x14ac:dyDescent="0.25">
      <c r="Q47664" s="30"/>
    </row>
    <row r="47665" spans="17:17" x14ac:dyDescent="0.25">
      <c r="Q47665" s="30"/>
    </row>
    <row r="47666" spans="17:17" x14ac:dyDescent="0.25">
      <c r="Q47666" s="30"/>
    </row>
    <row r="47667" spans="17:17" x14ac:dyDescent="0.25">
      <c r="Q47667" s="30"/>
    </row>
    <row r="47668" spans="17:17" x14ac:dyDescent="0.25">
      <c r="Q47668" s="30"/>
    </row>
    <row r="47669" spans="17:17" x14ac:dyDescent="0.25">
      <c r="Q47669" s="30"/>
    </row>
    <row r="47670" spans="17:17" x14ac:dyDescent="0.25">
      <c r="Q47670" s="30"/>
    </row>
    <row r="47671" spans="17:17" x14ac:dyDescent="0.25">
      <c r="Q47671" s="30"/>
    </row>
    <row r="47672" spans="17:17" x14ac:dyDescent="0.25">
      <c r="Q47672" s="30"/>
    </row>
    <row r="47673" spans="17:17" x14ac:dyDescent="0.25">
      <c r="Q47673" s="30"/>
    </row>
    <row r="47674" spans="17:17" x14ac:dyDescent="0.25">
      <c r="Q47674" s="30"/>
    </row>
    <row r="47675" spans="17:17" x14ac:dyDescent="0.25">
      <c r="Q47675" s="30"/>
    </row>
    <row r="47676" spans="17:17" x14ac:dyDescent="0.25">
      <c r="Q47676" s="30"/>
    </row>
    <row r="47677" spans="17:17" x14ac:dyDescent="0.25">
      <c r="Q47677" s="30"/>
    </row>
    <row r="47678" spans="17:17" x14ac:dyDescent="0.25">
      <c r="Q47678" s="30"/>
    </row>
    <row r="47679" spans="17:17" x14ac:dyDescent="0.25">
      <c r="Q47679" s="30"/>
    </row>
    <row r="47680" spans="17:17" x14ac:dyDescent="0.25">
      <c r="Q47680" s="30"/>
    </row>
    <row r="47681" spans="17:17" x14ac:dyDescent="0.25">
      <c r="Q47681" s="30"/>
    </row>
    <row r="47682" spans="17:17" x14ac:dyDescent="0.25">
      <c r="Q47682" s="30"/>
    </row>
    <row r="47683" spans="17:17" x14ac:dyDescent="0.25">
      <c r="Q47683" s="30"/>
    </row>
    <row r="47684" spans="17:17" x14ac:dyDescent="0.25">
      <c r="Q47684" s="30"/>
    </row>
    <row r="47685" spans="17:17" x14ac:dyDescent="0.25">
      <c r="Q47685" s="30"/>
    </row>
    <row r="47686" spans="17:17" x14ac:dyDescent="0.25">
      <c r="Q47686" s="30"/>
    </row>
    <row r="47687" spans="17:17" x14ac:dyDescent="0.25">
      <c r="Q47687" s="30"/>
    </row>
    <row r="47688" spans="17:17" x14ac:dyDescent="0.25">
      <c r="Q47688" s="30"/>
    </row>
    <row r="47689" spans="17:17" x14ac:dyDescent="0.25">
      <c r="Q47689" s="30"/>
    </row>
    <row r="47690" spans="17:17" x14ac:dyDescent="0.25">
      <c r="Q47690" s="30"/>
    </row>
    <row r="47691" spans="17:17" x14ac:dyDescent="0.25">
      <c r="Q47691" s="30"/>
    </row>
    <row r="47692" spans="17:17" x14ac:dyDescent="0.25">
      <c r="Q47692" s="30"/>
    </row>
    <row r="47693" spans="17:17" x14ac:dyDescent="0.25">
      <c r="Q47693" s="30"/>
    </row>
    <row r="47694" spans="17:17" x14ac:dyDescent="0.25">
      <c r="Q47694" s="30"/>
    </row>
    <row r="47695" spans="17:17" x14ac:dyDescent="0.25">
      <c r="Q47695" s="30"/>
    </row>
    <row r="47696" spans="17:17" x14ac:dyDescent="0.25">
      <c r="Q47696" s="30"/>
    </row>
    <row r="47697" spans="17:17" x14ac:dyDescent="0.25">
      <c r="Q47697" s="30"/>
    </row>
    <row r="47698" spans="17:17" x14ac:dyDescent="0.25">
      <c r="Q47698" s="30"/>
    </row>
    <row r="47699" spans="17:17" x14ac:dyDescent="0.25">
      <c r="Q47699" s="30"/>
    </row>
    <row r="47700" spans="17:17" x14ac:dyDescent="0.25">
      <c r="Q47700" s="30"/>
    </row>
    <row r="47701" spans="17:17" x14ac:dyDescent="0.25">
      <c r="Q47701" s="30"/>
    </row>
    <row r="47702" spans="17:17" x14ac:dyDescent="0.25">
      <c r="Q47702" s="30"/>
    </row>
    <row r="47703" spans="17:17" x14ac:dyDescent="0.25">
      <c r="Q47703" s="30"/>
    </row>
    <row r="47704" spans="17:17" x14ac:dyDescent="0.25">
      <c r="Q47704" s="30"/>
    </row>
    <row r="47705" spans="17:17" x14ac:dyDescent="0.25">
      <c r="Q47705" s="30"/>
    </row>
    <row r="47706" spans="17:17" x14ac:dyDescent="0.25">
      <c r="Q47706" s="30"/>
    </row>
    <row r="47707" spans="17:17" x14ac:dyDescent="0.25">
      <c r="Q47707" s="30"/>
    </row>
    <row r="47708" spans="17:17" x14ac:dyDescent="0.25">
      <c r="Q47708" s="30"/>
    </row>
    <row r="47709" spans="17:17" x14ac:dyDescent="0.25">
      <c r="Q47709" s="30"/>
    </row>
    <row r="47710" spans="17:17" x14ac:dyDescent="0.25">
      <c r="Q47710" s="30"/>
    </row>
    <row r="47711" spans="17:17" x14ac:dyDescent="0.25">
      <c r="Q47711" s="30"/>
    </row>
    <row r="47712" spans="17:17" x14ac:dyDescent="0.25">
      <c r="Q47712" s="30"/>
    </row>
    <row r="47713" spans="17:17" x14ac:dyDescent="0.25">
      <c r="Q47713" s="30"/>
    </row>
    <row r="47714" spans="17:17" x14ac:dyDescent="0.25">
      <c r="Q47714" s="30"/>
    </row>
    <row r="47715" spans="17:17" x14ac:dyDescent="0.25">
      <c r="Q47715" s="30"/>
    </row>
    <row r="47716" spans="17:17" x14ac:dyDescent="0.25">
      <c r="Q47716" s="30"/>
    </row>
    <row r="47717" spans="17:17" x14ac:dyDescent="0.25">
      <c r="Q47717" s="30"/>
    </row>
    <row r="47718" spans="17:17" x14ac:dyDescent="0.25">
      <c r="Q47718" s="30"/>
    </row>
    <row r="47719" spans="17:17" x14ac:dyDescent="0.25">
      <c r="Q47719" s="30"/>
    </row>
    <row r="47720" spans="17:17" x14ac:dyDescent="0.25">
      <c r="Q47720" s="30"/>
    </row>
    <row r="47721" spans="17:17" x14ac:dyDescent="0.25">
      <c r="Q47721" s="30"/>
    </row>
    <row r="47722" spans="17:17" x14ac:dyDescent="0.25">
      <c r="Q47722" s="30"/>
    </row>
    <row r="47723" spans="17:17" x14ac:dyDescent="0.25">
      <c r="Q47723" s="30"/>
    </row>
    <row r="47724" spans="17:17" x14ac:dyDescent="0.25">
      <c r="Q47724" s="30"/>
    </row>
    <row r="47725" spans="17:17" x14ac:dyDescent="0.25">
      <c r="Q47725" s="30"/>
    </row>
    <row r="47726" spans="17:17" x14ac:dyDescent="0.25">
      <c r="Q47726" s="30"/>
    </row>
    <row r="47727" spans="17:17" x14ac:dyDescent="0.25">
      <c r="Q47727" s="30"/>
    </row>
    <row r="47728" spans="17:17" x14ac:dyDescent="0.25">
      <c r="Q47728" s="30"/>
    </row>
    <row r="47729" spans="17:17" x14ac:dyDescent="0.25">
      <c r="Q47729" s="30"/>
    </row>
    <row r="47730" spans="17:17" x14ac:dyDescent="0.25">
      <c r="Q47730" s="30"/>
    </row>
    <row r="47731" spans="17:17" x14ac:dyDescent="0.25">
      <c r="Q47731" s="30"/>
    </row>
    <row r="47732" spans="17:17" x14ac:dyDescent="0.25">
      <c r="Q47732" s="30"/>
    </row>
    <row r="47733" spans="17:17" x14ac:dyDescent="0.25">
      <c r="Q47733" s="30"/>
    </row>
    <row r="47734" spans="17:17" x14ac:dyDescent="0.25">
      <c r="Q47734" s="30"/>
    </row>
    <row r="47735" spans="17:17" x14ac:dyDescent="0.25">
      <c r="Q47735" s="30"/>
    </row>
    <row r="47736" spans="17:17" x14ac:dyDescent="0.25">
      <c r="Q47736" s="30"/>
    </row>
    <row r="47737" spans="17:17" x14ac:dyDescent="0.25">
      <c r="Q47737" s="30"/>
    </row>
    <row r="47738" spans="17:17" x14ac:dyDescent="0.25">
      <c r="Q47738" s="30"/>
    </row>
    <row r="47739" spans="17:17" x14ac:dyDescent="0.25">
      <c r="Q47739" s="30"/>
    </row>
    <row r="47740" spans="17:17" x14ac:dyDescent="0.25">
      <c r="Q47740" s="30"/>
    </row>
    <row r="47741" spans="17:17" x14ac:dyDescent="0.25">
      <c r="Q47741" s="30"/>
    </row>
    <row r="47742" spans="17:17" x14ac:dyDescent="0.25">
      <c r="Q47742" s="30"/>
    </row>
    <row r="47743" spans="17:17" x14ac:dyDescent="0.25">
      <c r="Q47743" s="30"/>
    </row>
    <row r="47744" spans="17:17" x14ac:dyDescent="0.25">
      <c r="Q47744" s="30"/>
    </row>
    <row r="47745" spans="17:17" x14ac:dyDescent="0.25">
      <c r="Q47745" s="30"/>
    </row>
    <row r="47746" spans="17:17" x14ac:dyDescent="0.25">
      <c r="Q47746" s="30"/>
    </row>
    <row r="47747" spans="17:17" x14ac:dyDescent="0.25">
      <c r="Q47747" s="30"/>
    </row>
    <row r="47748" spans="17:17" x14ac:dyDescent="0.25">
      <c r="Q47748" s="30"/>
    </row>
    <row r="47749" spans="17:17" x14ac:dyDescent="0.25">
      <c r="Q47749" s="30"/>
    </row>
    <row r="47750" spans="17:17" x14ac:dyDescent="0.25">
      <c r="Q47750" s="30"/>
    </row>
    <row r="47751" spans="17:17" x14ac:dyDescent="0.25">
      <c r="Q47751" s="30"/>
    </row>
    <row r="47752" spans="17:17" x14ac:dyDescent="0.25">
      <c r="Q47752" s="30"/>
    </row>
    <row r="47753" spans="17:17" x14ac:dyDescent="0.25">
      <c r="Q47753" s="30"/>
    </row>
    <row r="47754" spans="17:17" x14ac:dyDescent="0.25">
      <c r="Q47754" s="30"/>
    </row>
    <row r="47755" spans="17:17" x14ac:dyDescent="0.25">
      <c r="Q47755" s="30"/>
    </row>
    <row r="47756" spans="17:17" x14ac:dyDescent="0.25">
      <c r="Q47756" s="30"/>
    </row>
    <row r="47757" spans="17:17" x14ac:dyDescent="0.25">
      <c r="Q47757" s="30"/>
    </row>
    <row r="47758" spans="17:17" x14ac:dyDescent="0.25">
      <c r="Q47758" s="30"/>
    </row>
    <row r="47759" spans="17:17" x14ac:dyDescent="0.25">
      <c r="Q47759" s="30"/>
    </row>
    <row r="47760" spans="17:17" x14ac:dyDescent="0.25">
      <c r="Q47760" s="30"/>
    </row>
    <row r="47761" spans="17:17" x14ac:dyDescent="0.25">
      <c r="Q47761" s="30"/>
    </row>
    <row r="47762" spans="17:17" x14ac:dyDescent="0.25">
      <c r="Q47762" s="30"/>
    </row>
    <row r="47763" spans="17:17" x14ac:dyDescent="0.25">
      <c r="Q47763" s="30"/>
    </row>
    <row r="47764" spans="17:17" x14ac:dyDescent="0.25">
      <c r="Q47764" s="30"/>
    </row>
    <row r="47765" spans="17:17" x14ac:dyDescent="0.25">
      <c r="Q47765" s="30"/>
    </row>
    <row r="47766" spans="17:17" x14ac:dyDescent="0.25">
      <c r="Q47766" s="30"/>
    </row>
    <row r="47767" spans="17:17" x14ac:dyDescent="0.25">
      <c r="Q47767" s="30"/>
    </row>
    <row r="47768" spans="17:17" x14ac:dyDescent="0.25">
      <c r="Q47768" s="30"/>
    </row>
    <row r="47769" spans="17:17" x14ac:dyDescent="0.25">
      <c r="Q47769" s="30"/>
    </row>
    <row r="47770" spans="17:17" x14ac:dyDescent="0.25">
      <c r="Q47770" s="30"/>
    </row>
    <row r="47771" spans="17:17" x14ac:dyDescent="0.25">
      <c r="Q47771" s="30"/>
    </row>
    <row r="47772" spans="17:17" x14ac:dyDescent="0.25">
      <c r="Q47772" s="30"/>
    </row>
    <row r="47773" spans="17:17" x14ac:dyDescent="0.25">
      <c r="Q47773" s="30"/>
    </row>
    <row r="47774" spans="17:17" x14ac:dyDescent="0.25">
      <c r="Q47774" s="30"/>
    </row>
    <row r="47775" spans="17:17" x14ac:dyDescent="0.25">
      <c r="Q47775" s="30"/>
    </row>
    <row r="47776" spans="17:17" x14ac:dyDescent="0.25">
      <c r="Q47776" s="30"/>
    </row>
    <row r="47777" spans="17:17" x14ac:dyDescent="0.25">
      <c r="Q47777" s="30"/>
    </row>
    <row r="47778" spans="17:17" x14ac:dyDescent="0.25">
      <c r="Q47778" s="30"/>
    </row>
    <row r="47779" spans="17:17" x14ac:dyDescent="0.25">
      <c r="Q47779" s="30"/>
    </row>
    <row r="47780" spans="17:17" x14ac:dyDescent="0.25">
      <c r="Q47780" s="30"/>
    </row>
    <row r="47781" spans="17:17" x14ac:dyDescent="0.25">
      <c r="Q47781" s="30"/>
    </row>
    <row r="47782" spans="17:17" x14ac:dyDescent="0.25">
      <c r="Q47782" s="30"/>
    </row>
    <row r="47783" spans="17:17" x14ac:dyDescent="0.25">
      <c r="Q47783" s="30"/>
    </row>
    <row r="47784" spans="17:17" x14ac:dyDescent="0.25">
      <c r="Q47784" s="30"/>
    </row>
    <row r="47785" spans="17:17" x14ac:dyDescent="0.25">
      <c r="Q47785" s="30"/>
    </row>
    <row r="47786" spans="17:17" x14ac:dyDescent="0.25">
      <c r="Q47786" s="30"/>
    </row>
    <row r="47787" spans="17:17" x14ac:dyDescent="0.25">
      <c r="Q47787" s="30"/>
    </row>
    <row r="47788" spans="17:17" x14ac:dyDescent="0.25">
      <c r="Q47788" s="30"/>
    </row>
    <row r="47789" spans="17:17" x14ac:dyDescent="0.25">
      <c r="Q47789" s="30"/>
    </row>
    <row r="47790" spans="17:17" x14ac:dyDescent="0.25">
      <c r="Q47790" s="30"/>
    </row>
    <row r="47791" spans="17:17" x14ac:dyDescent="0.25">
      <c r="Q47791" s="30"/>
    </row>
    <row r="47792" spans="17:17" x14ac:dyDescent="0.25">
      <c r="Q47792" s="30"/>
    </row>
    <row r="47793" spans="17:17" x14ac:dyDescent="0.25">
      <c r="Q47793" s="30"/>
    </row>
    <row r="47794" spans="17:17" x14ac:dyDescent="0.25">
      <c r="Q47794" s="30"/>
    </row>
    <row r="47795" spans="17:17" x14ac:dyDescent="0.25">
      <c r="Q47795" s="30"/>
    </row>
    <row r="47796" spans="17:17" x14ac:dyDescent="0.25">
      <c r="Q47796" s="30"/>
    </row>
    <row r="47797" spans="17:17" x14ac:dyDescent="0.25">
      <c r="Q47797" s="30"/>
    </row>
    <row r="47798" spans="17:17" x14ac:dyDescent="0.25">
      <c r="Q47798" s="30"/>
    </row>
    <row r="47799" spans="17:17" x14ac:dyDescent="0.25">
      <c r="Q47799" s="30"/>
    </row>
    <row r="47800" spans="17:17" x14ac:dyDescent="0.25">
      <c r="Q47800" s="30"/>
    </row>
    <row r="47801" spans="17:17" x14ac:dyDescent="0.25">
      <c r="Q47801" s="30"/>
    </row>
    <row r="47802" spans="17:17" x14ac:dyDescent="0.25">
      <c r="Q47802" s="30"/>
    </row>
    <row r="47803" spans="17:17" x14ac:dyDescent="0.25">
      <c r="Q47803" s="30"/>
    </row>
    <row r="47804" spans="17:17" x14ac:dyDescent="0.25">
      <c r="Q47804" s="30"/>
    </row>
    <row r="47805" spans="17:17" x14ac:dyDescent="0.25">
      <c r="Q47805" s="30"/>
    </row>
    <row r="47806" spans="17:17" x14ac:dyDescent="0.25">
      <c r="Q47806" s="30"/>
    </row>
    <row r="47807" spans="17:17" x14ac:dyDescent="0.25">
      <c r="Q47807" s="30"/>
    </row>
    <row r="47808" spans="17:17" x14ac:dyDescent="0.25">
      <c r="Q47808" s="30"/>
    </row>
    <row r="47809" spans="17:17" x14ac:dyDescent="0.25">
      <c r="Q47809" s="30"/>
    </row>
    <row r="47810" spans="17:17" x14ac:dyDescent="0.25">
      <c r="Q47810" s="30"/>
    </row>
    <row r="47811" spans="17:17" x14ac:dyDescent="0.25">
      <c r="Q47811" s="30"/>
    </row>
    <row r="47812" spans="17:17" x14ac:dyDescent="0.25">
      <c r="Q47812" s="30"/>
    </row>
    <row r="47813" spans="17:17" x14ac:dyDescent="0.25">
      <c r="Q47813" s="30"/>
    </row>
    <row r="47814" spans="17:17" x14ac:dyDescent="0.25">
      <c r="Q47814" s="30"/>
    </row>
    <row r="47815" spans="17:17" x14ac:dyDescent="0.25">
      <c r="Q47815" s="30"/>
    </row>
    <row r="47816" spans="17:17" x14ac:dyDescent="0.25">
      <c r="Q47816" s="30"/>
    </row>
    <row r="47817" spans="17:17" x14ac:dyDescent="0.25">
      <c r="Q47817" s="30"/>
    </row>
    <row r="47818" spans="17:17" x14ac:dyDescent="0.25">
      <c r="Q47818" s="30"/>
    </row>
    <row r="47819" spans="17:17" x14ac:dyDescent="0.25">
      <c r="Q47819" s="30"/>
    </row>
    <row r="47820" spans="17:17" x14ac:dyDescent="0.25">
      <c r="Q47820" s="30"/>
    </row>
    <row r="47821" spans="17:17" x14ac:dyDescent="0.25">
      <c r="Q47821" s="30"/>
    </row>
    <row r="47822" spans="17:17" x14ac:dyDescent="0.25">
      <c r="Q47822" s="30"/>
    </row>
    <row r="47823" spans="17:17" x14ac:dyDescent="0.25">
      <c r="Q47823" s="30"/>
    </row>
    <row r="47824" spans="17:17" x14ac:dyDescent="0.25">
      <c r="Q47824" s="30"/>
    </row>
    <row r="47825" spans="17:17" x14ac:dyDescent="0.25">
      <c r="Q47825" s="30"/>
    </row>
    <row r="47826" spans="17:17" x14ac:dyDescent="0.25">
      <c r="Q47826" s="30"/>
    </row>
    <row r="47827" spans="17:17" x14ac:dyDescent="0.25">
      <c r="Q47827" s="30"/>
    </row>
    <row r="47828" spans="17:17" x14ac:dyDescent="0.25">
      <c r="Q47828" s="30"/>
    </row>
    <row r="47829" spans="17:17" x14ac:dyDescent="0.25">
      <c r="Q47829" s="30"/>
    </row>
    <row r="47830" spans="17:17" x14ac:dyDescent="0.25">
      <c r="Q47830" s="30"/>
    </row>
    <row r="47831" spans="17:17" x14ac:dyDescent="0.25">
      <c r="Q47831" s="30"/>
    </row>
    <row r="47832" spans="17:17" x14ac:dyDescent="0.25">
      <c r="Q47832" s="30"/>
    </row>
    <row r="47833" spans="17:17" x14ac:dyDescent="0.25">
      <c r="Q47833" s="30"/>
    </row>
    <row r="47834" spans="17:17" x14ac:dyDescent="0.25">
      <c r="Q47834" s="30"/>
    </row>
    <row r="47835" spans="17:17" x14ac:dyDescent="0.25">
      <c r="Q47835" s="30"/>
    </row>
    <row r="47836" spans="17:17" x14ac:dyDescent="0.25">
      <c r="Q47836" s="30"/>
    </row>
    <row r="47837" spans="17:17" x14ac:dyDescent="0.25">
      <c r="Q47837" s="30"/>
    </row>
    <row r="47838" spans="17:17" x14ac:dyDescent="0.25">
      <c r="Q47838" s="30"/>
    </row>
    <row r="47839" spans="17:17" x14ac:dyDescent="0.25">
      <c r="Q47839" s="30"/>
    </row>
    <row r="47840" spans="17:17" x14ac:dyDescent="0.25">
      <c r="Q47840" s="30"/>
    </row>
    <row r="47841" spans="17:17" x14ac:dyDescent="0.25">
      <c r="Q47841" s="30"/>
    </row>
    <row r="47842" spans="17:17" x14ac:dyDescent="0.25">
      <c r="Q47842" s="30"/>
    </row>
    <row r="47843" spans="17:17" x14ac:dyDescent="0.25">
      <c r="Q47843" s="30"/>
    </row>
    <row r="47844" spans="17:17" x14ac:dyDescent="0.25">
      <c r="Q47844" s="30"/>
    </row>
    <row r="47845" spans="17:17" x14ac:dyDescent="0.25">
      <c r="Q47845" s="30"/>
    </row>
    <row r="47846" spans="17:17" x14ac:dyDescent="0.25">
      <c r="Q47846" s="30"/>
    </row>
    <row r="47847" spans="17:17" x14ac:dyDescent="0.25">
      <c r="Q47847" s="30"/>
    </row>
    <row r="47848" spans="17:17" x14ac:dyDescent="0.25">
      <c r="Q47848" s="30"/>
    </row>
    <row r="47849" spans="17:17" x14ac:dyDescent="0.25">
      <c r="Q47849" s="30"/>
    </row>
    <row r="47850" spans="17:17" x14ac:dyDescent="0.25">
      <c r="Q47850" s="30"/>
    </row>
    <row r="47851" spans="17:17" x14ac:dyDescent="0.25">
      <c r="Q47851" s="30"/>
    </row>
    <row r="47852" spans="17:17" x14ac:dyDescent="0.25">
      <c r="Q47852" s="30"/>
    </row>
    <row r="47853" spans="17:17" x14ac:dyDescent="0.25">
      <c r="Q47853" s="30"/>
    </row>
    <row r="47854" spans="17:17" x14ac:dyDescent="0.25">
      <c r="Q47854" s="30"/>
    </row>
    <row r="47855" spans="17:17" x14ac:dyDescent="0.25">
      <c r="Q47855" s="30"/>
    </row>
    <row r="47856" spans="17:17" x14ac:dyDescent="0.25">
      <c r="Q47856" s="30"/>
    </row>
    <row r="47857" spans="17:17" x14ac:dyDescent="0.25">
      <c r="Q47857" s="30"/>
    </row>
    <row r="47858" spans="17:17" x14ac:dyDescent="0.25">
      <c r="Q47858" s="30"/>
    </row>
    <row r="47859" spans="17:17" x14ac:dyDescent="0.25">
      <c r="Q47859" s="30"/>
    </row>
    <row r="47860" spans="17:17" x14ac:dyDescent="0.25">
      <c r="Q47860" s="30"/>
    </row>
    <row r="47861" spans="17:17" x14ac:dyDescent="0.25">
      <c r="Q47861" s="30"/>
    </row>
    <row r="47862" spans="17:17" x14ac:dyDescent="0.25">
      <c r="Q47862" s="30"/>
    </row>
    <row r="47863" spans="17:17" x14ac:dyDescent="0.25">
      <c r="Q47863" s="30"/>
    </row>
    <row r="47864" spans="17:17" x14ac:dyDescent="0.25">
      <c r="Q47864" s="30"/>
    </row>
    <row r="47865" spans="17:17" x14ac:dyDescent="0.25">
      <c r="Q47865" s="30"/>
    </row>
    <row r="47866" spans="17:17" x14ac:dyDescent="0.25">
      <c r="Q47866" s="30"/>
    </row>
    <row r="47867" spans="17:17" x14ac:dyDescent="0.25">
      <c r="Q47867" s="30"/>
    </row>
    <row r="47868" spans="17:17" x14ac:dyDescent="0.25">
      <c r="Q47868" s="30"/>
    </row>
    <row r="47869" spans="17:17" x14ac:dyDescent="0.25">
      <c r="Q47869" s="30"/>
    </row>
    <row r="47870" spans="17:17" x14ac:dyDescent="0.25">
      <c r="Q47870" s="30"/>
    </row>
    <row r="47871" spans="17:17" x14ac:dyDescent="0.25">
      <c r="Q47871" s="30"/>
    </row>
    <row r="47872" spans="17:17" x14ac:dyDescent="0.25">
      <c r="Q47872" s="30"/>
    </row>
    <row r="47873" spans="17:17" x14ac:dyDescent="0.25">
      <c r="Q47873" s="30"/>
    </row>
    <row r="47874" spans="17:17" x14ac:dyDescent="0.25">
      <c r="Q47874" s="30"/>
    </row>
    <row r="47875" spans="17:17" x14ac:dyDescent="0.25">
      <c r="Q47875" s="30"/>
    </row>
    <row r="47876" spans="17:17" x14ac:dyDescent="0.25">
      <c r="Q47876" s="30"/>
    </row>
    <row r="47877" spans="17:17" x14ac:dyDescent="0.25">
      <c r="Q47877" s="30"/>
    </row>
    <row r="47878" spans="17:17" x14ac:dyDescent="0.25">
      <c r="Q47878" s="30"/>
    </row>
    <row r="47879" spans="17:17" x14ac:dyDescent="0.25">
      <c r="Q47879" s="30"/>
    </row>
    <row r="47880" spans="17:17" x14ac:dyDescent="0.25">
      <c r="Q47880" s="30"/>
    </row>
    <row r="47881" spans="17:17" x14ac:dyDescent="0.25">
      <c r="Q47881" s="30"/>
    </row>
    <row r="47882" spans="17:17" x14ac:dyDescent="0.25">
      <c r="Q47882" s="30"/>
    </row>
    <row r="47883" spans="17:17" x14ac:dyDescent="0.25">
      <c r="Q47883" s="30"/>
    </row>
    <row r="47884" spans="17:17" x14ac:dyDescent="0.25">
      <c r="Q47884" s="30"/>
    </row>
    <row r="47885" spans="17:17" x14ac:dyDescent="0.25">
      <c r="Q47885" s="30"/>
    </row>
    <row r="47886" spans="17:17" x14ac:dyDescent="0.25">
      <c r="Q47886" s="30"/>
    </row>
    <row r="47887" spans="17:17" x14ac:dyDescent="0.25">
      <c r="Q47887" s="30"/>
    </row>
    <row r="47888" spans="17:17" x14ac:dyDescent="0.25">
      <c r="Q47888" s="30"/>
    </row>
    <row r="47889" spans="17:17" x14ac:dyDescent="0.25">
      <c r="Q47889" s="30"/>
    </row>
    <row r="47890" spans="17:17" x14ac:dyDescent="0.25">
      <c r="Q47890" s="30"/>
    </row>
    <row r="47891" spans="17:17" x14ac:dyDescent="0.25">
      <c r="Q47891" s="30"/>
    </row>
    <row r="47892" spans="17:17" x14ac:dyDescent="0.25">
      <c r="Q47892" s="30"/>
    </row>
    <row r="47893" spans="17:17" x14ac:dyDescent="0.25">
      <c r="Q47893" s="30"/>
    </row>
    <row r="47894" spans="17:17" x14ac:dyDescent="0.25">
      <c r="Q47894" s="30"/>
    </row>
    <row r="47895" spans="17:17" x14ac:dyDescent="0.25">
      <c r="Q47895" s="30"/>
    </row>
    <row r="47896" spans="17:17" x14ac:dyDescent="0.25">
      <c r="Q47896" s="30"/>
    </row>
    <row r="47897" spans="17:17" x14ac:dyDescent="0.25">
      <c r="Q47897" s="30"/>
    </row>
    <row r="47898" spans="17:17" x14ac:dyDescent="0.25">
      <c r="Q47898" s="30"/>
    </row>
    <row r="47899" spans="17:17" x14ac:dyDescent="0.25">
      <c r="Q47899" s="30"/>
    </row>
    <row r="47900" spans="17:17" x14ac:dyDescent="0.25">
      <c r="Q47900" s="30"/>
    </row>
    <row r="47901" spans="17:17" x14ac:dyDescent="0.25">
      <c r="Q47901" s="30"/>
    </row>
    <row r="47902" spans="17:17" x14ac:dyDescent="0.25">
      <c r="Q47902" s="30"/>
    </row>
    <row r="47903" spans="17:17" x14ac:dyDescent="0.25">
      <c r="Q47903" s="30"/>
    </row>
    <row r="47904" spans="17:17" x14ac:dyDescent="0.25">
      <c r="Q47904" s="30"/>
    </row>
    <row r="47905" spans="17:17" x14ac:dyDescent="0.25">
      <c r="Q47905" s="30"/>
    </row>
    <row r="47906" spans="17:17" x14ac:dyDescent="0.25">
      <c r="Q47906" s="30"/>
    </row>
    <row r="47907" spans="17:17" x14ac:dyDescent="0.25">
      <c r="Q47907" s="30"/>
    </row>
    <row r="47908" spans="17:17" x14ac:dyDescent="0.25">
      <c r="Q47908" s="30"/>
    </row>
    <row r="47909" spans="17:17" x14ac:dyDescent="0.25">
      <c r="Q47909" s="30"/>
    </row>
    <row r="47910" spans="17:17" x14ac:dyDescent="0.25">
      <c r="Q47910" s="30"/>
    </row>
    <row r="47911" spans="17:17" x14ac:dyDescent="0.25">
      <c r="Q47911" s="30"/>
    </row>
    <row r="47912" spans="17:17" x14ac:dyDescent="0.25">
      <c r="Q47912" s="30"/>
    </row>
    <row r="47913" spans="17:17" x14ac:dyDescent="0.25">
      <c r="Q47913" s="30"/>
    </row>
    <row r="47914" spans="17:17" x14ac:dyDescent="0.25">
      <c r="Q47914" s="30"/>
    </row>
    <row r="47915" spans="17:17" x14ac:dyDescent="0.25">
      <c r="Q47915" s="30"/>
    </row>
    <row r="47916" spans="17:17" x14ac:dyDescent="0.25">
      <c r="Q47916" s="30"/>
    </row>
    <row r="47917" spans="17:17" x14ac:dyDescent="0.25">
      <c r="Q47917" s="30"/>
    </row>
    <row r="47918" spans="17:17" x14ac:dyDescent="0.25">
      <c r="Q47918" s="30"/>
    </row>
    <row r="47919" spans="17:17" x14ac:dyDescent="0.25">
      <c r="Q47919" s="30"/>
    </row>
    <row r="47920" spans="17:17" x14ac:dyDescent="0.25">
      <c r="Q47920" s="30"/>
    </row>
    <row r="47921" spans="17:17" x14ac:dyDescent="0.25">
      <c r="Q47921" s="30"/>
    </row>
    <row r="47922" spans="17:17" x14ac:dyDescent="0.25">
      <c r="Q47922" s="30"/>
    </row>
    <row r="47923" spans="17:17" x14ac:dyDescent="0.25">
      <c r="Q47923" s="30"/>
    </row>
    <row r="47924" spans="17:17" x14ac:dyDescent="0.25">
      <c r="Q47924" s="30"/>
    </row>
    <row r="47925" spans="17:17" x14ac:dyDescent="0.25">
      <c r="Q47925" s="30"/>
    </row>
    <row r="47926" spans="17:17" x14ac:dyDescent="0.25">
      <c r="Q47926" s="30"/>
    </row>
    <row r="47927" spans="17:17" x14ac:dyDescent="0.25">
      <c r="Q47927" s="30"/>
    </row>
    <row r="47928" spans="17:17" x14ac:dyDescent="0.25">
      <c r="Q47928" s="30"/>
    </row>
    <row r="47929" spans="17:17" x14ac:dyDescent="0.25">
      <c r="Q47929" s="30"/>
    </row>
    <row r="47930" spans="17:17" x14ac:dyDescent="0.25">
      <c r="Q47930" s="30"/>
    </row>
    <row r="47931" spans="17:17" x14ac:dyDescent="0.25">
      <c r="Q47931" s="30"/>
    </row>
    <row r="47932" spans="17:17" x14ac:dyDescent="0.25">
      <c r="Q47932" s="30"/>
    </row>
    <row r="47933" spans="17:17" x14ac:dyDescent="0.25">
      <c r="Q47933" s="30"/>
    </row>
    <row r="47934" spans="17:17" x14ac:dyDescent="0.25">
      <c r="Q47934" s="30"/>
    </row>
    <row r="47935" spans="17:17" x14ac:dyDescent="0.25">
      <c r="Q47935" s="30"/>
    </row>
    <row r="47936" spans="17:17" x14ac:dyDescent="0.25">
      <c r="Q47936" s="30"/>
    </row>
    <row r="47937" spans="17:17" x14ac:dyDescent="0.25">
      <c r="Q47937" s="30"/>
    </row>
    <row r="47938" spans="17:17" x14ac:dyDescent="0.25">
      <c r="Q47938" s="30"/>
    </row>
    <row r="47939" spans="17:17" x14ac:dyDescent="0.25">
      <c r="Q47939" s="30"/>
    </row>
    <row r="47940" spans="17:17" x14ac:dyDescent="0.25">
      <c r="Q47940" s="30"/>
    </row>
    <row r="47941" spans="17:17" x14ac:dyDescent="0.25">
      <c r="Q47941" s="30"/>
    </row>
    <row r="47942" spans="17:17" x14ac:dyDescent="0.25">
      <c r="Q47942" s="30"/>
    </row>
    <row r="47943" spans="17:17" x14ac:dyDescent="0.25">
      <c r="Q47943" s="30"/>
    </row>
    <row r="47944" spans="17:17" x14ac:dyDescent="0.25">
      <c r="Q47944" s="30"/>
    </row>
    <row r="47945" spans="17:17" x14ac:dyDescent="0.25">
      <c r="Q47945" s="30"/>
    </row>
    <row r="47946" spans="17:17" x14ac:dyDescent="0.25">
      <c r="Q47946" s="30"/>
    </row>
    <row r="47947" spans="17:17" x14ac:dyDescent="0.25">
      <c r="Q47947" s="30"/>
    </row>
    <row r="47948" spans="17:17" x14ac:dyDescent="0.25">
      <c r="Q47948" s="30"/>
    </row>
    <row r="47949" spans="17:17" x14ac:dyDescent="0.25">
      <c r="Q47949" s="30"/>
    </row>
    <row r="47950" spans="17:17" x14ac:dyDescent="0.25">
      <c r="Q47950" s="30"/>
    </row>
    <row r="47951" spans="17:17" x14ac:dyDescent="0.25">
      <c r="Q47951" s="30"/>
    </row>
    <row r="47952" spans="17:17" x14ac:dyDescent="0.25">
      <c r="Q47952" s="30"/>
    </row>
    <row r="47953" spans="17:17" x14ac:dyDescent="0.25">
      <c r="Q47953" s="30"/>
    </row>
    <row r="47954" spans="17:17" x14ac:dyDescent="0.25">
      <c r="Q47954" s="30"/>
    </row>
    <row r="47955" spans="17:17" x14ac:dyDescent="0.25">
      <c r="Q47955" s="30"/>
    </row>
    <row r="47956" spans="17:17" x14ac:dyDescent="0.25">
      <c r="Q47956" s="30"/>
    </row>
    <row r="47957" spans="17:17" x14ac:dyDescent="0.25">
      <c r="Q47957" s="30"/>
    </row>
    <row r="47958" spans="17:17" x14ac:dyDescent="0.25">
      <c r="Q47958" s="30"/>
    </row>
    <row r="47959" spans="17:17" x14ac:dyDescent="0.25">
      <c r="Q47959" s="30"/>
    </row>
    <row r="47960" spans="17:17" x14ac:dyDescent="0.25">
      <c r="Q47960" s="30"/>
    </row>
    <row r="47961" spans="17:17" x14ac:dyDescent="0.25">
      <c r="Q47961" s="30"/>
    </row>
    <row r="47962" spans="17:17" x14ac:dyDescent="0.25">
      <c r="Q47962" s="30"/>
    </row>
    <row r="47963" spans="17:17" x14ac:dyDescent="0.25">
      <c r="Q47963" s="30"/>
    </row>
    <row r="47964" spans="17:17" x14ac:dyDescent="0.25">
      <c r="Q47964" s="30"/>
    </row>
    <row r="47965" spans="17:17" x14ac:dyDescent="0.25">
      <c r="Q47965" s="30"/>
    </row>
    <row r="47966" spans="17:17" x14ac:dyDescent="0.25">
      <c r="Q47966" s="30"/>
    </row>
    <row r="47967" spans="17:17" x14ac:dyDescent="0.25">
      <c r="Q47967" s="30"/>
    </row>
    <row r="47968" spans="17:17" x14ac:dyDescent="0.25">
      <c r="Q47968" s="30"/>
    </row>
    <row r="47969" spans="17:17" x14ac:dyDescent="0.25">
      <c r="Q47969" s="30"/>
    </row>
    <row r="47970" spans="17:17" x14ac:dyDescent="0.25">
      <c r="Q47970" s="30"/>
    </row>
    <row r="47971" spans="17:17" x14ac:dyDescent="0.25">
      <c r="Q47971" s="30"/>
    </row>
    <row r="47972" spans="17:17" x14ac:dyDescent="0.25">
      <c r="Q47972" s="30"/>
    </row>
    <row r="47973" spans="17:17" x14ac:dyDescent="0.25">
      <c r="Q47973" s="30"/>
    </row>
    <row r="47974" spans="17:17" x14ac:dyDescent="0.25">
      <c r="Q47974" s="30"/>
    </row>
    <row r="47975" spans="17:17" x14ac:dyDescent="0.25">
      <c r="Q47975" s="30"/>
    </row>
    <row r="47976" spans="17:17" x14ac:dyDescent="0.25">
      <c r="Q47976" s="30"/>
    </row>
    <row r="47977" spans="17:17" x14ac:dyDescent="0.25">
      <c r="Q47977" s="30"/>
    </row>
    <row r="47978" spans="17:17" x14ac:dyDescent="0.25">
      <c r="Q47978" s="30"/>
    </row>
    <row r="47979" spans="17:17" x14ac:dyDescent="0.25">
      <c r="Q47979" s="30"/>
    </row>
    <row r="47980" spans="17:17" x14ac:dyDescent="0.25">
      <c r="Q47980" s="30"/>
    </row>
    <row r="47981" spans="17:17" x14ac:dyDescent="0.25">
      <c r="Q47981" s="30"/>
    </row>
    <row r="47982" spans="17:17" x14ac:dyDescent="0.25">
      <c r="Q47982" s="30"/>
    </row>
    <row r="47983" spans="17:17" x14ac:dyDescent="0.25">
      <c r="Q47983" s="30"/>
    </row>
    <row r="47984" spans="17:17" x14ac:dyDescent="0.25">
      <c r="Q47984" s="30"/>
    </row>
    <row r="47985" spans="17:17" x14ac:dyDescent="0.25">
      <c r="Q47985" s="30"/>
    </row>
    <row r="47986" spans="17:17" x14ac:dyDescent="0.25">
      <c r="Q47986" s="30"/>
    </row>
    <row r="47987" spans="17:17" x14ac:dyDescent="0.25">
      <c r="Q47987" s="30"/>
    </row>
    <row r="47988" spans="17:17" x14ac:dyDescent="0.25">
      <c r="Q47988" s="30"/>
    </row>
    <row r="47989" spans="17:17" x14ac:dyDescent="0.25">
      <c r="Q47989" s="30"/>
    </row>
    <row r="47990" spans="17:17" x14ac:dyDescent="0.25">
      <c r="Q47990" s="30"/>
    </row>
    <row r="47991" spans="17:17" x14ac:dyDescent="0.25">
      <c r="Q47991" s="30"/>
    </row>
    <row r="47992" spans="17:17" x14ac:dyDescent="0.25">
      <c r="Q47992" s="30"/>
    </row>
    <row r="47993" spans="17:17" x14ac:dyDescent="0.25">
      <c r="Q47993" s="30"/>
    </row>
    <row r="47994" spans="17:17" x14ac:dyDescent="0.25">
      <c r="Q47994" s="30"/>
    </row>
    <row r="47995" spans="17:17" x14ac:dyDescent="0.25">
      <c r="Q47995" s="30"/>
    </row>
    <row r="47996" spans="17:17" x14ac:dyDescent="0.25">
      <c r="Q47996" s="30"/>
    </row>
    <row r="47997" spans="17:17" x14ac:dyDescent="0.25">
      <c r="Q47997" s="30"/>
    </row>
    <row r="47998" spans="17:17" x14ac:dyDescent="0.25">
      <c r="Q47998" s="30"/>
    </row>
    <row r="47999" spans="17:17" x14ac:dyDescent="0.25">
      <c r="Q47999" s="30"/>
    </row>
    <row r="48000" spans="17:17" x14ac:dyDescent="0.25">
      <c r="Q48000" s="30"/>
    </row>
    <row r="48001" spans="17:17" x14ac:dyDescent="0.25">
      <c r="Q48001" s="30"/>
    </row>
    <row r="48002" spans="17:17" x14ac:dyDescent="0.25">
      <c r="Q48002" s="30"/>
    </row>
    <row r="48003" spans="17:17" x14ac:dyDescent="0.25">
      <c r="Q48003" s="30"/>
    </row>
    <row r="48004" spans="17:17" x14ac:dyDescent="0.25">
      <c r="Q48004" s="30"/>
    </row>
    <row r="48005" spans="17:17" x14ac:dyDescent="0.25">
      <c r="Q48005" s="30"/>
    </row>
    <row r="48006" spans="17:17" x14ac:dyDescent="0.25">
      <c r="Q48006" s="30"/>
    </row>
    <row r="48007" spans="17:17" x14ac:dyDescent="0.25">
      <c r="Q48007" s="30"/>
    </row>
    <row r="48008" spans="17:17" x14ac:dyDescent="0.25">
      <c r="Q48008" s="30"/>
    </row>
    <row r="48009" spans="17:17" x14ac:dyDescent="0.25">
      <c r="Q48009" s="30"/>
    </row>
    <row r="48010" spans="17:17" x14ac:dyDescent="0.25">
      <c r="Q48010" s="30"/>
    </row>
    <row r="48011" spans="17:17" x14ac:dyDescent="0.25">
      <c r="Q48011" s="30"/>
    </row>
    <row r="48012" spans="17:17" x14ac:dyDescent="0.25">
      <c r="Q48012" s="30"/>
    </row>
    <row r="48013" spans="17:17" x14ac:dyDescent="0.25">
      <c r="Q48013" s="30"/>
    </row>
    <row r="48014" spans="17:17" x14ac:dyDescent="0.25">
      <c r="Q48014" s="30"/>
    </row>
    <row r="48015" spans="17:17" x14ac:dyDescent="0.25">
      <c r="Q48015" s="30"/>
    </row>
    <row r="48016" spans="17:17" x14ac:dyDescent="0.25">
      <c r="Q48016" s="30"/>
    </row>
    <row r="48017" spans="17:17" x14ac:dyDescent="0.25">
      <c r="Q48017" s="30"/>
    </row>
    <row r="48018" spans="17:17" x14ac:dyDescent="0.25">
      <c r="Q48018" s="30"/>
    </row>
    <row r="48019" spans="17:17" x14ac:dyDescent="0.25">
      <c r="Q48019" s="30"/>
    </row>
    <row r="48020" spans="17:17" x14ac:dyDescent="0.25">
      <c r="Q48020" s="30"/>
    </row>
    <row r="48021" spans="17:17" x14ac:dyDescent="0.25">
      <c r="Q48021" s="30"/>
    </row>
    <row r="48022" spans="17:17" x14ac:dyDescent="0.25">
      <c r="Q48022" s="30"/>
    </row>
    <row r="48023" spans="17:17" x14ac:dyDescent="0.25">
      <c r="Q48023" s="30"/>
    </row>
    <row r="48024" spans="17:17" x14ac:dyDescent="0.25">
      <c r="Q48024" s="30"/>
    </row>
    <row r="48025" spans="17:17" x14ac:dyDescent="0.25">
      <c r="Q48025" s="30"/>
    </row>
    <row r="48026" spans="17:17" x14ac:dyDescent="0.25">
      <c r="Q48026" s="30"/>
    </row>
    <row r="48027" spans="17:17" x14ac:dyDescent="0.25">
      <c r="Q48027" s="30"/>
    </row>
    <row r="48028" spans="17:17" x14ac:dyDescent="0.25">
      <c r="Q48028" s="30"/>
    </row>
    <row r="48029" spans="17:17" x14ac:dyDescent="0.25">
      <c r="Q48029" s="30"/>
    </row>
    <row r="48030" spans="17:17" x14ac:dyDescent="0.25">
      <c r="Q48030" s="30"/>
    </row>
    <row r="48031" spans="17:17" x14ac:dyDescent="0.25">
      <c r="Q48031" s="30"/>
    </row>
    <row r="48032" spans="17:17" x14ac:dyDescent="0.25">
      <c r="Q48032" s="30"/>
    </row>
    <row r="48033" spans="17:17" x14ac:dyDescent="0.25">
      <c r="Q48033" s="30"/>
    </row>
    <row r="48034" spans="17:17" x14ac:dyDescent="0.25">
      <c r="Q48034" s="30"/>
    </row>
    <row r="48035" spans="17:17" x14ac:dyDescent="0.25">
      <c r="Q48035" s="30"/>
    </row>
    <row r="48036" spans="17:17" x14ac:dyDescent="0.25">
      <c r="Q48036" s="30"/>
    </row>
    <row r="48037" spans="17:17" x14ac:dyDescent="0.25">
      <c r="Q48037" s="30"/>
    </row>
    <row r="48038" spans="17:17" x14ac:dyDescent="0.25">
      <c r="Q48038" s="30"/>
    </row>
    <row r="48039" spans="17:17" x14ac:dyDescent="0.25">
      <c r="Q48039" s="30"/>
    </row>
    <row r="48040" spans="17:17" x14ac:dyDescent="0.25">
      <c r="Q48040" s="30"/>
    </row>
    <row r="48041" spans="17:17" x14ac:dyDescent="0.25">
      <c r="Q48041" s="30"/>
    </row>
    <row r="48042" spans="17:17" x14ac:dyDescent="0.25">
      <c r="Q48042" s="30"/>
    </row>
    <row r="48043" spans="17:17" x14ac:dyDescent="0.25">
      <c r="Q48043" s="30"/>
    </row>
    <row r="48044" spans="17:17" x14ac:dyDescent="0.25">
      <c r="Q48044" s="30"/>
    </row>
    <row r="48045" spans="17:17" x14ac:dyDescent="0.25">
      <c r="Q48045" s="30"/>
    </row>
    <row r="48046" spans="17:17" x14ac:dyDescent="0.25">
      <c r="Q48046" s="30"/>
    </row>
    <row r="48047" spans="17:17" x14ac:dyDescent="0.25">
      <c r="Q48047" s="30"/>
    </row>
    <row r="48048" spans="17:17" x14ac:dyDescent="0.25">
      <c r="Q48048" s="30"/>
    </row>
    <row r="48049" spans="17:17" x14ac:dyDescent="0.25">
      <c r="Q48049" s="30"/>
    </row>
    <row r="48050" spans="17:17" x14ac:dyDescent="0.25">
      <c r="Q48050" s="30"/>
    </row>
    <row r="48051" spans="17:17" x14ac:dyDescent="0.25">
      <c r="Q48051" s="30"/>
    </row>
    <row r="48052" spans="17:17" x14ac:dyDescent="0.25">
      <c r="Q48052" s="30"/>
    </row>
    <row r="48053" spans="17:17" x14ac:dyDescent="0.25">
      <c r="Q48053" s="30"/>
    </row>
    <row r="48054" spans="17:17" x14ac:dyDescent="0.25">
      <c r="Q48054" s="30"/>
    </row>
    <row r="48055" spans="17:17" x14ac:dyDescent="0.25">
      <c r="Q48055" s="30"/>
    </row>
    <row r="48056" spans="17:17" x14ac:dyDescent="0.25">
      <c r="Q48056" s="30"/>
    </row>
    <row r="48057" spans="17:17" x14ac:dyDescent="0.25">
      <c r="Q48057" s="30"/>
    </row>
    <row r="48058" spans="17:17" x14ac:dyDescent="0.25">
      <c r="Q48058" s="30"/>
    </row>
    <row r="48059" spans="17:17" x14ac:dyDescent="0.25">
      <c r="Q48059" s="30"/>
    </row>
    <row r="48060" spans="17:17" x14ac:dyDescent="0.25">
      <c r="Q48060" s="30"/>
    </row>
    <row r="48061" spans="17:17" x14ac:dyDescent="0.25">
      <c r="Q48061" s="30"/>
    </row>
    <row r="48062" spans="17:17" x14ac:dyDescent="0.25">
      <c r="Q48062" s="30"/>
    </row>
    <row r="48063" spans="17:17" x14ac:dyDescent="0.25">
      <c r="Q48063" s="30"/>
    </row>
    <row r="48064" spans="17:17" x14ac:dyDescent="0.25">
      <c r="Q48064" s="30"/>
    </row>
    <row r="48065" spans="17:17" x14ac:dyDescent="0.25">
      <c r="Q48065" s="30"/>
    </row>
    <row r="48066" spans="17:17" x14ac:dyDescent="0.25">
      <c r="Q48066" s="30"/>
    </row>
    <row r="48067" spans="17:17" x14ac:dyDescent="0.25">
      <c r="Q48067" s="30"/>
    </row>
    <row r="48068" spans="17:17" x14ac:dyDescent="0.25">
      <c r="Q48068" s="30"/>
    </row>
    <row r="48069" spans="17:17" x14ac:dyDescent="0.25">
      <c r="Q48069" s="30"/>
    </row>
    <row r="48070" spans="17:17" x14ac:dyDescent="0.25">
      <c r="Q48070" s="30"/>
    </row>
    <row r="48071" spans="17:17" x14ac:dyDescent="0.25">
      <c r="Q48071" s="30"/>
    </row>
    <row r="48072" spans="17:17" x14ac:dyDescent="0.25">
      <c r="Q48072" s="30"/>
    </row>
    <row r="48073" spans="17:17" x14ac:dyDescent="0.25">
      <c r="Q48073" s="30"/>
    </row>
    <row r="48074" spans="17:17" x14ac:dyDescent="0.25">
      <c r="Q48074" s="30"/>
    </row>
    <row r="48075" spans="17:17" x14ac:dyDescent="0.25">
      <c r="Q48075" s="30"/>
    </row>
    <row r="48076" spans="17:17" x14ac:dyDescent="0.25">
      <c r="Q48076" s="30"/>
    </row>
    <row r="48077" spans="17:17" x14ac:dyDescent="0.25">
      <c r="Q48077" s="30"/>
    </row>
    <row r="48078" spans="17:17" x14ac:dyDescent="0.25">
      <c r="Q48078" s="30"/>
    </row>
    <row r="48079" spans="17:17" x14ac:dyDescent="0.25">
      <c r="Q48079" s="30"/>
    </row>
    <row r="48080" spans="17:17" x14ac:dyDescent="0.25">
      <c r="Q48080" s="30"/>
    </row>
    <row r="48081" spans="17:17" x14ac:dyDescent="0.25">
      <c r="Q48081" s="30"/>
    </row>
    <row r="48082" spans="17:17" x14ac:dyDescent="0.25">
      <c r="Q48082" s="30"/>
    </row>
    <row r="48083" spans="17:17" x14ac:dyDescent="0.25">
      <c r="Q48083" s="30"/>
    </row>
    <row r="48084" spans="17:17" x14ac:dyDescent="0.25">
      <c r="Q48084" s="30"/>
    </row>
    <row r="48085" spans="17:17" x14ac:dyDescent="0.25">
      <c r="Q48085" s="30"/>
    </row>
    <row r="48086" spans="17:17" x14ac:dyDescent="0.25">
      <c r="Q48086" s="30"/>
    </row>
    <row r="48087" spans="17:17" x14ac:dyDescent="0.25">
      <c r="Q48087" s="30"/>
    </row>
    <row r="48088" spans="17:17" x14ac:dyDescent="0.25">
      <c r="Q48088" s="30"/>
    </row>
    <row r="48089" spans="17:17" x14ac:dyDescent="0.25">
      <c r="Q48089" s="30"/>
    </row>
    <row r="48090" spans="17:17" x14ac:dyDescent="0.25">
      <c r="Q48090" s="30"/>
    </row>
    <row r="48091" spans="17:17" x14ac:dyDescent="0.25">
      <c r="Q48091" s="30"/>
    </row>
    <row r="48092" spans="17:17" x14ac:dyDescent="0.25">
      <c r="Q48092" s="30"/>
    </row>
    <row r="48093" spans="17:17" x14ac:dyDescent="0.25">
      <c r="Q48093" s="30"/>
    </row>
    <row r="48094" spans="17:17" x14ac:dyDescent="0.25">
      <c r="Q48094" s="30"/>
    </row>
    <row r="48095" spans="17:17" x14ac:dyDescent="0.25">
      <c r="Q48095" s="30"/>
    </row>
    <row r="48096" spans="17:17" x14ac:dyDescent="0.25">
      <c r="Q48096" s="30"/>
    </row>
    <row r="48097" spans="17:17" x14ac:dyDescent="0.25">
      <c r="Q48097" s="30"/>
    </row>
    <row r="48098" spans="17:17" x14ac:dyDescent="0.25">
      <c r="Q48098" s="30"/>
    </row>
    <row r="48099" spans="17:17" x14ac:dyDescent="0.25">
      <c r="Q48099" s="30"/>
    </row>
    <row r="48100" spans="17:17" x14ac:dyDescent="0.25">
      <c r="Q48100" s="30"/>
    </row>
    <row r="48101" spans="17:17" x14ac:dyDescent="0.25">
      <c r="Q48101" s="30"/>
    </row>
    <row r="48102" spans="17:17" x14ac:dyDescent="0.25">
      <c r="Q48102" s="30"/>
    </row>
    <row r="48103" spans="17:17" x14ac:dyDescent="0.25">
      <c r="Q48103" s="30"/>
    </row>
    <row r="48104" spans="17:17" x14ac:dyDescent="0.25">
      <c r="Q48104" s="30"/>
    </row>
    <row r="48105" spans="17:17" x14ac:dyDescent="0.25">
      <c r="Q48105" s="30"/>
    </row>
    <row r="48106" spans="17:17" x14ac:dyDescent="0.25">
      <c r="Q48106" s="30"/>
    </row>
    <row r="48107" spans="17:17" x14ac:dyDescent="0.25">
      <c r="Q48107" s="30"/>
    </row>
    <row r="48108" spans="17:17" x14ac:dyDescent="0.25">
      <c r="Q48108" s="30"/>
    </row>
    <row r="48109" spans="17:17" x14ac:dyDescent="0.25">
      <c r="Q48109" s="30"/>
    </row>
    <row r="48110" spans="17:17" x14ac:dyDescent="0.25">
      <c r="Q48110" s="30"/>
    </row>
    <row r="48111" spans="17:17" x14ac:dyDescent="0.25">
      <c r="Q48111" s="30"/>
    </row>
    <row r="48112" spans="17:17" x14ac:dyDescent="0.25">
      <c r="Q48112" s="30"/>
    </row>
    <row r="48113" spans="17:17" x14ac:dyDescent="0.25">
      <c r="Q48113" s="30"/>
    </row>
    <row r="48114" spans="17:17" x14ac:dyDescent="0.25">
      <c r="Q48114" s="30"/>
    </row>
    <row r="48115" spans="17:17" x14ac:dyDescent="0.25">
      <c r="Q48115" s="30"/>
    </row>
    <row r="48116" spans="17:17" x14ac:dyDescent="0.25">
      <c r="Q48116" s="30"/>
    </row>
    <row r="48117" spans="17:17" x14ac:dyDescent="0.25">
      <c r="Q48117" s="30"/>
    </row>
    <row r="48118" spans="17:17" x14ac:dyDescent="0.25">
      <c r="Q48118" s="30"/>
    </row>
    <row r="48119" spans="17:17" x14ac:dyDescent="0.25">
      <c r="Q48119" s="30"/>
    </row>
    <row r="48120" spans="17:17" x14ac:dyDescent="0.25">
      <c r="Q48120" s="30"/>
    </row>
    <row r="48121" spans="17:17" x14ac:dyDescent="0.25">
      <c r="Q48121" s="30"/>
    </row>
    <row r="48122" spans="17:17" x14ac:dyDescent="0.25">
      <c r="Q48122" s="30"/>
    </row>
    <row r="48123" spans="17:17" x14ac:dyDescent="0.25">
      <c r="Q48123" s="30"/>
    </row>
    <row r="48124" spans="17:17" x14ac:dyDescent="0.25">
      <c r="Q48124" s="30"/>
    </row>
    <row r="48125" spans="17:17" x14ac:dyDescent="0.25">
      <c r="Q48125" s="30"/>
    </row>
    <row r="48126" spans="17:17" x14ac:dyDescent="0.25">
      <c r="Q48126" s="30"/>
    </row>
    <row r="48127" spans="17:17" x14ac:dyDescent="0.25">
      <c r="Q48127" s="30"/>
    </row>
    <row r="48128" spans="17:17" x14ac:dyDescent="0.25">
      <c r="Q48128" s="30"/>
    </row>
    <row r="48129" spans="17:17" x14ac:dyDescent="0.25">
      <c r="Q48129" s="30"/>
    </row>
    <row r="48130" spans="17:17" x14ac:dyDescent="0.25">
      <c r="Q48130" s="30"/>
    </row>
    <row r="48131" spans="17:17" x14ac:dyDescent="0.25">
      <c r="Q48131" s="30"/>
    </row>
    <row r="48132" spans="17:17" x14ac:dyDescent="0.25">
      <c r="Q48132" s="30"/>
    </row>
    <row r="48133" spans="17:17" x14ac:dyDescent="0.25">
      <c r="Q48133" s="30"/>
    </row>
    <row r="48134" spans="17:17" x14ac:dyDescent="0.25">
      <c r="Q48134" s="30"/>
    </row>
    <row r="48135" spans="17:17" x14ac:dyDescent="0.25">
      <c r="Q48135" s="30"/>
    </row>
    <row r="48136" spans="17:17" x14ac:dyDescent="0.25">
      <c r="Q48136" s="30"/>
    </row>
    <row r="48137" spans="17:17" x14ac:dyDescent="0.25">
      <c r="Q48137" s="30"/>
    </row>
    <row r="48138" spans="17:17" x14ac:dyDescent="0.25">
      <c r="Q48138" s="30"/>
    </row>
    <row r="48139" spans="17:17" x14ac:dyDescent="0.25">
      <c r="Q48139" s="30"/>
    </row>
    <row r="48140" spans="17:17" x14ac:dyDescent="0.25">
      <c r="Q48140" s="30"/>
    </row>
    <row r="48141" spans="17:17" x14ac:dyDescent="0.25">
      <c r="Q48141" s="30"/>
    </row>
    <row r="48142" spans="17:17" x14ac:dyDescent="0.25">
      <c r="Q48142" s="30"/>
    </row>
    <row r="48143" spans="17:17" x14ac:dyDescent="0.25">
      <c r="Q48143" s="30"/>
    </row>
    <row r="48144" spans="17:17" x14ac:dyDescent="0.25">
      <c r="Q48144" s="30"/>
    </row>
    <row r="48145" spans="17:17" x14ac:dyDescent="0.25">
      <c r="Q48145" s="30"/>
    </row>
    <row r="48146" spans="17:17" x14ac:dyDescent="0.25">
      <c r="Q48146" s="30"/>
    </row>
    <row r="48147" spans="17:17" x14ac:dyDescent="0.25">
      <c r="Q48147" s="30"/>
    </row>
    <row r="48148" spans="17:17" x14ac:dyDescent="0.25">
      <c r="Q48148" s="30"/>
    </row>
    <row r="48149" spans="17:17" x14ac:dyDescent="0.25">
      <c r="Q48149" s="30"/>
    </row>
    <row r="48150" spans="17:17" x14ac:dyDescent="0.25">
      <c r="Q48150" s="30"/>
    </row>
    <row r="48151" spans="17:17" x14ac:dyDescent="0.25">
      <c r="Q48151" s="30"/>
    </row>
    <row r="48152" spans="17:17" x14ac:dyDescent="0.25">
      <c r="Q48152" s="30"/>
    </row>
    <row r="48153" spans="17:17" x14ac:dyDescent="0.25">
      <c r="Q48153" s="30"/>
    </row>
    <row r="48154" spans="17:17" x14ac:dyDescent="0.25">
      <c r="Q48154" s="30"/>
    </row>
    <row r="48155" spans="17:17" x14ac:dyDescent="0.25">
      <c r="Q48155" s="30"/>
    </row>
    <row r="48156" spans="17:17" x14ac:dyDescent="0.25">
      <c r="Q48156" s="30"/>
    </row>
    <row r="48157" spans="17:17" x14ac:dyDescent="0.25">
      <c r="Q48157" s="30"/>
    </row>
    <row r="48158" spans="17:17" x14ac:dyDescent="0.25">
      <c r="Q48158" s="30"/>
    </row>
    <row r="48159" spans="17:17" x14ac:dyDescent="0.25">
      <c r="Q48159" s="30"/>
    </row>
    <row r="48160" spans="17:17" x14ac:dyDescent="0.25">
      <c r="Q48160" s="30"/>
    </row>
    <row r="48161" spans="17:17" x14ac:dyDescent="0.25">
      <c r="Q48161" s="30"/>
    </row>
    <row r="48162" spans="17:17" x14ac:dyDescent="0.25">
      <c r="Q48162" s="30"/>
    </row>
    <row r="48163" spans="17:17" x14ac:dyDescent="0.25">
      <c r="Q48163" s="30"/>
    </row>
    <row r="48164" spans="17:17" x14ac:dyDescent="0.25">
      <c r="Q48164" s="30"/>
    </row>
    <row r="48165" spans="17:17" x14ac:dyDescent="0.25">
      <c r="Q48165" s="30"/>
    </row>
    <row r="48166" spans="17:17" x14ac:dyDescent="0.25">
      <c r="Q48166" s="30"/>
    </row>
    <row r="48167" spans="17:17" x14ac:dyDescent="0.25">
      <c r="Q48167" s="30"/>
    </row>
    <row r="48168" spans="17:17" x14ac:dyDescent="0.25">
      <c r="Q48168" s="30"/>
    </row>
    <row r="48169" spans="17:17" x14ac:dyDescent="0.25">
      <c r="Q48169" s="30"/>
    </row>
    <row r="48170" spans="17:17" x14ac:dyDescent="0.25">
      <c r="Q48170" s="30"/>
    </row>
    <row r="48171" spans="17:17" x14ac:dyDescent="0.25">
      <c r="Q48171" s="30"/>
    </row>
    <row r="48172" spans="17:17" x14ac:dyDescent="0.25">
      <c r="Q48172" s="30"/>
    </row>
    <row r="48173" spans="17:17" x14ac:dyDescent="0.25">
      <c r="Q48173" s="30"/>
    </row>
    <row r="48174" spans="17:17" x14ac:dyDescent="0.25">
      <c r="Q48174" s="30"/>
    </row>
    <row r="48175" spans="17:17" x14ac:dyDescent="0.25">
      <c r="Q48175" s="30"/>
    </row>
    <row r="48176" spans="17:17" x14ac:dyDescent="0.25">
      <c r="Q48176" s="30"/>
    </row>
    <row r="48177" spans="17:17" x14ac:dyDescent="0.25">
      <c r="Q48177" s="30"/>
    </row>
    <row r="48178" spans="17:17" x14ac:dyDescent="0.25">
      <c r="Q48178" s="30"/>
    </row>
    <row r="48179" spans="17:17" x14ac:dyDescent="0.25">
      <c r="Q48179" s="30"/>
    </row>
    <row r="48180" spans="17:17" x14ac:dyDescent="0.25">
      <c r="Q48180" s="30"/>
    </row>
    <row r="48181" spans="17:17" x14ac:dyDescent="0.25">
      <c r="Q48181" s="30"/>
    </row>
    <row r="48182" spans="17:17" x14ac:dyDescent="0.25">
      <c r="Q48182" s="30"/>
    </row>
    <row r="48183" spans="17:17" x14ac:dyDescent="0.25">
      <c r="Q48183" s="30"/>
    </row>
    <row r="48184" spans="17:17" x14ac:dyDescent="0.25">
      <c r="Q48184" s="30"/>
    </row>
    <row r="48185" spans="17:17" x14ac:dyDescent="0.25">
      <c r="Q48185" s="30"/>
    </row>
    <row r="48186" spans="17:17" x14ac:dyDescent="0.25">
      <c r="Q48186" s="30"/>
    </row>
    <row r="48187" spans="17:17" x14ac:dyDescent="0.25">
      <c r="Q48187" s="30"/>
    </row>
    <row r="48188" spans="17:17" x14ac:dyDescent="0.25">
      <c r="Q48188" s="30"/>
    </row>
    <row r="48189" spans="17:17" x14ac:dyDescent="0.25">
      <c r="Q48189" s="30"/>
    </row>
    <row r="48190" spans="17:17" x14ac:dyDescent="0.25">
      <c r="Q48190" s="30"/>
    </row>
    <row r="48191" spans="17:17" x14ac:dyDescent="0.25">
      <c r="Q48191" s="30"/>
    </row>
    <row r="48192" spans="17:17" x14ac:dyDescent="0.25">
      <c r="Q48192" s="30"/>
    </row>
    <row r="48193" spans="17:17" x14ac:dyDescent="0.25">
      <c r="Q48193" s="30"/>
    </row>
    <row r="48194" spans="17:17" x14ac:dyDescent="0.25">
      <c r="Q48194" s="30"/>
    </row>
    <row r="48195" spans="17:17" x14ac:dyDescent="0.25">
      <c r="Q48195" s="30"/>
    </row>
    <row r="48196" spans="17:17" x14ac:dyDescent="0.25">
      <c r="Q48196" s="30"/>
    </row>
    <row r="48197" spans="17:17" x14ac:dyDescent="0.25">
      <c r="Q48197" s="30"/>
    </row>
    <row r="48198" spans="17:17" x14ac:dyDescent="0.25">
      <c r="Q48198" s="30"/>
    </row>
    <row r="48199" spans="17:17" x14ac:dyDescent="0.25">
      <c r="Q48199" s="30"/>
    </row>
    <row r="48200" spans="17:17" x14ac:dyDescent="0.25">
      <c r="Q48200" s="30"/>
    </row>
    <row r="48201" spans="17:17" x14ac:dyDescent="0.25">
      <c r="Q48201" s="30"/>
    </row>
    <row r="48202" spans="17:17" x14ac:dyDescent="0.25">
      <c r="Q48202" s="30"/>
    </row>
    <row r="48203" spans="17:17" x14ac:dyDescent="0.25">
      <c r="Q48203" s="30"/>
    </row>
    <row r="48204" spans="17:17" x14ac:dyDescent="0.25">
      <c r="Q48204" s="30"/>
    </row>
    <row r="48205" spans="17:17" x14ac:dyDescent="0.25">
      <c r="Q48205" s="30"/>
    </row>
    <row r="48206" spans="17:17" x14ac:dyDescent="0.25">
      <c r="Q48206" s="30"/>
    </row>
    <row r="48207" spans="17:17" x14ac:dyDescent="0.25">
      <c r="Q48207" s="30"/>
    </row>
    <row r="48208" spans="17:17" x14ac:dyDescent="0.25">
      <c r="Q48208" s="30"/>
    </row>
    <row r="48209" spans="17:17" x14ac:dyDescent="0.25">
      <c r="Q48209" s="30"/>
    </row>
    <row r="48210" spans="17:17" x14ac:dyDescent="0.25">
      <c r="Q48210" s="30"/>
    </row>
    <row r="48211" spans="17:17" x14ac:dyDescent="0.25">
      <c r="Q48211" s="30"/>
    </row>
    <row r="48212" spans="17:17" x14ac:dyDescent="0.25">
      <c r="Q48212" s="30"/>
    </row>
    <row r="48213" spans="17:17" x14ac:dyDescent="0.25">
      <c r="Q48213" s="30"/>
    </row>
    <row r="48214" spans="17:17" x14ac:dyDescent="0.25">
      <c r="Q48214" s="30"/>
    </row>
    <row r="48215" spans="17:17" x14ac:dyDescent="0.25">
      <c r="Q48215" s="30"/>
    </row>
    <row r="48216" spans="17:17" x14ac:dyDescent="0.25">
      <c r="Q48216" s="30"/>
    </row>
    <row r="48217" spans="17:17" x14ac:dyDescent="0.25">
      <c r="Q48217" s="30"/>
    </row>
    <row r="48218" spans="17:17" x14ac:dyDescent="0.25">
      <c r="Q48218" s="30"/>
    </row>
    <row r="48219" spans="17:17" x14ac:dyDescent="0.25">
      <c r="Q48219" s="30"/>
    </row>
    <row r="48220" spans="17:17" x14ac:dyDescent="0.25">
      <c r="Q48220" s="30"/>
    </row>
    <row r="48221" spans="17:17" x14ac:dyDescent="0.25">
      <c r="Q48221" s="30"/>
    </row>
    <row r="48222" spans="17:17" x14ac:dyDescent="0.25">
      <c r="Q48222" s="30"/>
    </row>
    <row r="48223" spans="17:17" x14ac:dyDescent="0.25">
      <c r="Q48223" s="30"/>
    </row>
    <row r="48224" spans="17:17" x14ac:dyDescent="0.25">
      <c r="Q48224" s="30"/>
    </row>
    <row r="48225" spans="17:17" x14ac:dyDescent="0.25">
      <c r="Q48225" s="30"/>
    </row>
    <row r="48226" spans="17:17" x14ac:dyDescent="0.25">
      <c r="Q48226" s="30"/>
    </row>
    <row r="48227" spans="17:17" x14ac:dyDescent="0.25">
      <c r="Q48227" s="30"/>
    </row>
    <row r="48228" spans="17:17" x14ac:dyDescent="0.25">
      <c r="Q48228" s="30"/>
    </row>
    <row r="48229" spans="17:17" x14ac:dyDescent="0.25">
      <c r="Q48229" s="30"/>
    </row>
    <row r="48230" spans="17:17" x14ac:dyDescent="0.25">
      <c r="Q48230" s="30"/>
    </row>
    <row r="48231" spans="17:17" x14ac:dyDescent="0.25">
      <c r="Q48231" s="30"/>
    </row>
    <row r="48232" spans="17:17" x14ac:dyDescent="0.25">
      <c r="Q48232" s="30"/>
    </row>
    <row r="48233" spans="17:17" x14ac:dyDescent="0.25">
      <c r="Q48233" s="30"/>
    </row>
    <row r="48234" spans="17:17" x14ac:dyDescent="0.25">
      <c r="Q48234" s="30"/>
    </row>
    <row r="48235" spans="17:17" x14ac:dyDescent="0.25">
      <c r="Q48235" s="30"/>
    </row>
    <row r="48236" spans="17:17" x14ac:dyDescent="0.25">
      <c r="Q48236" s="30"/>
    </row>
    <row r="48237" spans="17:17" x14ac:dyDescent="0.25">
      <c r="Q48237" s="30"/>
    </row>
    <row r="48238" spans="17:17" x14ac:dyDescent="0.25">
      <c r="Q48238" s="30"/>
    </row>
    <row r="48239" spans="17:17" x14ac:dyDescent="0.25">
      <c r="Q48239" s="30"/>
    </row>
    <row r="48240" spans="17:17" x14ac:dyDescent="0.25">
      <c r="Q48240" s="30"/>
    </row>
    <row r="48241" spans="17:17" x14ac:dyDescent="0.25">
      <c r="Q48241" s="30"/>
    </row>
    <row r="48242" spans="17:17" x14ac:dyDescent="0.25">
      <c r="Q48242" s="30"/>
    </row>
    <row r="48243" spans="17:17" x14ac:dyDescent="0.25">
      <c r="Q48243" s="30"/>
    </row>
    <row r="48244" spans="17:17" x14ac:dyDescent="0.25">
      <c r="Q48244" s="30"/>
    </row>
    <row r="48245" spans="17:17" x14ac:dyDescent="0.25">
      <c r="Q48245" s="30"/>
    </row>
    <row r="48246" spans="17:17" x14ac:dyDescent="0.25">
      <c r="Q48246" s="30"/>
    </row>
    <row r="48247" spans="17:17" x14ac:dyDescent="0.25">
      <c r="Q48247" s="30"/>
    </row>
    <row r="48248" spans="17:17" x14ac:dyDescent="0.25">
      <c r="Q48248" s="30"/>
    </row>
    <row r="48249" spans="17:17" x14ac:dyDescent="0.25">
      <c r="Q48249" s="30"/>
    </row>
    <row r="48250" spans="17:17" x14ac:dyDescent="0.25">
      <c r="Q48250" s="30"/>
    </row>
    <row r="48251" spans="17:17" x14ac:dyDescent="0.25">
      <c r="Q48251" s="30"/>
    </row>
    <row r="48252" spans="17:17" x14ac:dyDescent="0.25">
      <c r="Q48252" s="30"/>
    </row>
    <row r="48253" spans="17:17" x14ac:dyDescent="0.25">
      <c r="Q48253" s="30"/>
    </row>
    <row r="48254" spans="17:17" x14ac:dyDescent="0.25">
      <c r="Q48254" s="30"/>
    </row>
    <row r="48255" spans="17:17" x14ac:dyDescent="0.25">
      <c r="Q48255" s="30"/>
    </row>
    <row r="48256" spans="17:17" x14ac:dyDescent="0.25">
      <c r="Q48256" s="30"/>
    </row>
    <row r="48257" spans="17:17" x14ac:dyDescent="0.25">
      <c r="Q48257" s="30"/>
    </row>
    <row r="48258" spans="17:17" x14ac:dyDescent="0.25">
      <c r="Q48258" s="30"/>
    </row>
    <row r="48259" spans="17:17" x14ac:dyDescent="0.25">
      <c r="Q48259" s="30"/>
    </row>
    <row r="48260" spans="17:17" x14ac:dyDescent="0.25">
      <c r="Q48260" s="30"/>
    </row>
    <row r="48261" spans="17:17" x14ac:dyDescent="0.25">
      <c r="Q48261" s="30"/>
    </row>
    <row r="48262" spans="17:17" x14ac:dyDescent="0.25">
      <c r="Q48262" s="30"/>
    </row>
    <row r="48263" spans="17:17" x14ac:dyDescent="0.25">
      <c r="Q48263" s="30"/>
    </row>
    <row r="48264" spans="17:17" x14ac:dyDescent="0.25">
      <c r="Q48264" s="30"/>
    </row>
    <row r="48265" spans="17:17" x14ac:dyDescent="0.25">
      <c r="Q48265" s="30"/>
    </row>
    <row r="48266" spans="17:17" x14ac:dyDescent="0.25">
      <c r="Q48266" s="30"/>
    </row>
    <row r="48267" spans="17:17" x14ac:dyDescent="0.25">
      <c r="Q48267" s="30"/>
    </row>
    <row r="48268" spans="17:17" x14ac:dyDescent="0.25">
      <c r="Q48268" s="30"/>
    </row>
    <row r="48269" spans="17:17" x14ac:dyDescent="0.25">
      <c r="Q48269" s="30"/>
    </row>
    <row r="48270" spans="17:17" x14ac:dyDescent="0.25">
      <c r="Q48270" s="30"/>
    </row>
    <row r="48271" spans="17:17" x14ac:dyDescent="0.25">
      <c r="Q48271" s="30"/>
    </row>
    <row r="48272" spans="17:17" x14ac:dyDescent="0.25">
      <c r="Q48272" s="30"/>
    </row>
    <row r="48273" spans="17:17" x14ac:dyDescent="0.25">
      <c r="Q48273" s="30"/>
    </row>
    <row r="48274" spans="17:17" x14ac:dyDescent="0.25">
      <c r="Q48274" s="30"/>
    </row>
    <row r="48275" spans="17:17" x14ac:dyDescent="0.25">
      <c r="Q48275" s="30"/>
    </row>
    <row r="48276" spans="17:17" x14ac:dyDescent="0.25">
      <c r="Q48276" s="30"/>
    </row>
    <row r="48277" spans="17:17" x14ac:dyDescent="0.25">
      <c r="Q48277" s="30"/>
    </row>
    <row r="48278" spans="17:17" x14ac:dyDescent="0.25">
      <c r="Q48278" s="30"/>
    </row>
    <row r="48279" spans="17:17" x14ac:dyDescent="0.25">
      <c r="Q48279" s="30"/>
    </row>
    <row r="48280" spans="17:17" x14ac:dyDescent="0.25">
      <c r="Q48280" s="30"/>
    </row>
    <row r="48281" spans="17:17" x14ac:dyDescent="0.25">
      <c r="Q48281" s="30"/>
    </row>
    <row r="48282" spans="17:17" x14ac:dyDescent="0.25">
      <c r="Q48282" s="30"/>
    </row>
    <row r="48283" spans="17:17" x14ac:dyDescent="0.25">
      <c r="Q48283" s="30"/>
    </row>
    <row r="48284" spans="17:17" x14ac:dyDescent="0.25">
      <c r="Q48284" s="30"/>
    </row>
    <row r="48285" spans="17:17" x14ac:dyDescent="0.25">
      <c r="Q48285" s="30"/>
    </row>
    <row r="48286" spans="17:17" x14ac:dyDescent="0.25">
      <c r="Q48286" s="30"/>
    </row>
    <row r="48287" spans="17:17" x14ac:dyDescent="0.25">
      <c r="Q48287" s="30"/>
    </row>
    <row r="48288" spans="17:17" x14ac:dyDescent="0.25">
      <c r="Q48288" s="30"/>
    </row>
    <row r="48289" spans="17:17" x14ac:dyDescent="0.25">
      <c r="Q48289" s="30"/>
    </row>
    <row r="48290" spans="17:17" x14ac:dyDescent="0.25">
      <c r="Q48290" s="30"/>
    </row>
    <row r="48291" spans="17:17" x14ac:dyDescent="0.25">
      <c r="Q48291" s="30"/>
    </row>
    <row r="48292" spans="17:17" x14ac:dyDescent="0.25">
      <c r="Q48292" s="30"/>
    </row>
    <row r="48293" spans="17:17" x14ac:dyDescent="0.25">
      <c r="Q48293" s="30"/>
    </row>
    <row r="48294" spans="17:17" x14ac:dyDescent="0.25">
      <c r="Q48294" s="30"/>
    </row>
    <row r="48295" spans="17:17" x14ac:dyDescent="0.25">
      <c r="Q48295" s="30"/>
    </row>
    <row r="48296" spans="17:17" x14ac:dyDescent="0.25">
      <c r="Q48296" s="30"/>
    </row>
    <row r="48297" spans="17:17" x14ac:dyDescent="0.25">
      <c r="Q48297" s="30"/>
    </row>
    <row r="48298" spans="17:17" x14ac:dyDescent="0.25">
      <c r="Q48298" s="30"/>
    </row>
    <row r="48299" spans="17:17" x14ac:dyDescent="0.25">
      <c r="Q48299" s="30"/>
    </row>
    <row r="48300" spans="17:17" x14ac:dyDescent="0.25">
      <c r="Q48300" s="30"/>
    </row>
    <row r="48301" spans="17:17" x14ac:dyDescent="0.25">
      <c r="Q48301" s="30"/>
    </row>
    <row r="48302" spans="17:17" x14ac:dyDescent="0.25">
      <c r="Q48302" s="30"/>
    </row>
    <row r="48303" spans="17:17" x14ac:dyDescent="0.25">
      <c r="Q48303" s="30"/>
    </row>
    <row r="48304" spans="17:17" x14ac:dyDescent="0.25">
      <c r="Q48304" s="30"/>
    </row>
    <row r="48305" spans="17:17" x14ac:dyDescent="0.25">
      <c r="Q48305" s="30"/>
    </row>
    <row r="48306" spans="17:17" x14ac:dyDescent="0.25">
      <c r="Q48306" s="30"/>
    </row>
    <row r="48307" spans="17:17" x14ac:dyDescent="0.25">
      <c r="Q48307" s="30"/>
    </row>
    <row r="48308" spans="17:17" x14ac:dyDescent="0.25">
      <c r="Q48308" s="30"/>
    </row>
    <row r="48309" spans="17:17" x14ac:dyDescent="0.25">
      <c r="Q48309" s="30"/>
    </row>
    <row r="48310" spans="17:17" x14ac:dyDescent="0.25">
      <c r="Q48310" s="30"/>
    </row>
    <row r="48311" spans="17:17" x14ac:dyDescent="0.25">
      <c r="Q48311" s="30"/>
    </row>
    <row r="48312" spans="17:17" x14ac:dyDescent="0.25">
      <c r="Q48312" s="30"/>
    </row>
    <row r="48313" spans="17:17" x14ac:dyDescent="0.25">
      <c r="Q48313" s="30"/>
    </row>
    <row r="48314" spans="17:17" x14ac:dyDescent="0.25">
      <c r="Q48314" s="30"/>
    </row>
    <row r="48315" spans="17:17" x14ac:dyDescent="0.25">
      <c r="Q48315" s="30"/>
    </row>
    <row r="48316" spans="17:17" x14ac:dyDescent="0.25">
      <c r="Q48316" s="30"/>
    </row>
    <row r="48317" spans="17:17" x14ac:dyDescent="0.25">
      <c r="Q48317" s="30"/>
    </row>
    <row r="48318" spans="17:17" x14ac:dyDescent="0.25">
      <c r="Q48318" s="30"/>
    </row>
    <row r="48319" spans="17:17" x14ac:dyDescent="0.25">
      <c r="Q48319" s="30"/>
    </row>
    <row r="48320" spans="17:17" x14ac:dyDescent="0.25">
      <c r="Q48320" s="30"/>
    </row>
    <row r="48321" spans="17:17" x14ac:dyDescent="0.25">
      <c r="Q48321" s="30"/>
    </row>
    <row r="48322" spans="17:17" x14ac:dyDescent="0.25">
      <c r="Q48322" s="30"/>
    </row>
    <row r="48323" spans="17:17" x14ac:dyDescent="0.25">
      <c r="Q48323" s="30"/>
    </row>
    <row r="48324" spans="17:17" x14ac:dyDescent="0.25">
      <c r="Q48324" s="30"/>
    </row>
    <row r="48325" spans="17:17" x14ac:dyDescent="0.25">
      <c r="Q48325" s="30"/>
    </row>
    <row r="48326" spans="17:17" x14ac:dyDescent="0.25">
      <c r="Q48326" s="30"/>
    </row>
    <row r="48327" spans="17:17" x14ac:dyDescent="0.25">
      <c r="Q48327" s="30"/>
    </row>
    <row r="48328" spans="17:17" x14ac:dyDescent="0.25">
      <c r="Q48328" s="30"/>
    </row>
    <row r="48329" spans="17:17" x14ac:dyDescent="0.25">
      <c r="Q48329" s="30"/>
    </row>
    <row r="48330" spans="17:17" x14ac:dyDescent="0.25">
      <c r="Q48330" s="30"/>
    </row>
    <row r="48331" spans="17:17" x14ac:dyDescent="0.25">
      <c r="Q48331" s="30"/>
    </row>
    <row r="48332" spans="17:17" x14ac:dyDescent="0.25">
      <c r="Q48332" s="30"/>
    </row>
    <row r="48333" spans="17:17" x14ac:dyDescent="0.25">
      <c r="Q48333" s="30"/>
    </row>
    <row r="48334" spans="17:17" x14ac:dyDescent="0.25">
      <c r="Q48334" s="30"/>
    </row>
    <row r="48335" spans="17:17" x14ac:dyDescent="0.25">
      <c r="Q48335" s="30"/>
    </row>
    <row r="48336" spans="17:17" x14ac:dyDescent="0.25">
      <c r="Q48336" s="30"/>
    </row>
    <row r="48337" spans="17:17" x14ac:dyDescent="0.25">
      <c r="Q48337" s="30"/>
    </row>
    <row r="48338" spans="17:17" x14ac:dyDescent="0.25">
      <c r="Q48338" s="30"/>
    </row>
    <row r="48339" spans="17:17" x14ac:dyDescent="0.25">
      <c r="Q48339" s="30"/>
    </row>
    <row r="48340" spans="17:17" x14ac:dyDescent="0.25">
      <c r="Q48340" s="30"/>
    </row>
    <row r="48341" spans="17:17" x14ac:dyDescent="0.25">
      <c r="Q48341" s="30"/>
    </row>
    <row r="48342" spans="17:17" x14ac:dyDescent="0.25">
      <c r="Q48342" s="30"/>
    </row>
    <row r="48343" spans="17:17" x14ac:dyDescent="0.25">
      <c r="Q48343" s="30"/>
    </row>
    <row r="48344" spans="17:17" x14ac:dyDescent="0.25">
      <c r="Q48344" s="30"/>
    </row>
    <row r="48345" spans="17:17" x14ac:dyDescent="0.25">
      <c r="Q48345" s="30"/>
    </row>
    <row r="48346" spans="17:17" x14ac:dyDescent="0.25">
      <c r="Q48346" s="30"/>
    </row>
    <row r="48347" spans="17:17" x14ac:dyDescent="0.25">
      <c r="Q48347" s="30"/>
    </row>
    <row r="48348" spans="17:17" x14ac:dyDescent="0.25">
      <c r="Q48348" s="30"/>
    </row>
    <row r="48349" spans="17:17" x14ac:dyDescent="0.25">
      <c r="Q48349" s="30"/>
    </row>
    <row r="48350" spans="17:17" x14ac:dyDescent="0.25">
      <c r="Q48350" s="30"/>
    </row>
    <row r="48351" spans="17:17" x14ac:dyDescent="0.25">
      <c r="Q48351" s="30"/>
    </row>
    <row r="48352" spans="17:17" x14ac:dyDescent="0.25">
      <c r="Q48352" s="30"/>
    </row>
    <row r="48353" spans="17:17" x14ac:dyDescent="0.25">
      <c r="Q48353" s="30"/>
    </row>
    <row r="48354" spans="17:17" x14ac:dyDescent="0.25">
      <c r="Q48354" s="30"/>
    </row>
    <row r="48355" spans="17:17" x14ac:dyDescent="0.25">
      <c r="Q48355" s="30"/>
    </row>
    <row r="48356" spans="17:17" x14ac:dyDescent="0.25">
      <c r="Q48356" s="30"/>
    </row>
    <row r="48357" spans="17:17" x14ac:dyDescent="0.25">
      <c r="Q48357" s="30"/>
    </row>
    <row r="48358" spans="17:17" x14ac:dyDescent="0.25">
      <c r="Q48358" s="30"/>
    </row>
    <row r="48359" spans="17:17" x14ac:dyDescent="0.25">
      <c r="Q48359" s="30"/>
    </row>
    <row r="48360" spans="17:17" x14ac:dyDescent="0.25">
      <c r="Q48360" s="30"/>
    </row>
    <row r="48361" spans="17:17" x14ac:dyDescent="0.25">
      <c r="Q48361" s="30"/>
    </row>
    <row r="48362" spans="17:17" x14ac:dyDescent="0.25">
      <c r="Q48362" s="30"/>
    </row>
    <row r="48363" spans="17:17" x14ac:dyDescent="0.25">
      <c r="Q48363" s="30"/>
    </row>
    <row r="48364" spans="17:17" x14ac:dyDescent="0.25">
      <c r="Q48364" s="30"/>
    </row>
    <row r="48365" spans="17:17" x14ac:dyDescent="0.25">
      <c r="Q48365" s="30"/>
    </row>
    <row r="48366" spans="17:17" x14ac:dyDescent="0.25">
      <c r="Q48366" s="30"/>
    </row>
    <row r="48367" spans="17:17" x14ac:dyDescent="0.25">
      <c r="Q48367" s="30"/>
    </row>
    <row r="48368" spans="17:17" x14ac:dyDescent="0.25">
      <c r="Q48368" s="30"/>
    </row>
    <row r="48369" spans="17:17" x14ac:dyDescent="0.25">
      <c r="Q48369" s="30"/>
    </row>
    <row r="48370" spans="17:17" x14ac:dyDescent="0.25">
      <c r="Q48370" s="30"/>
    </row>
    <row r="48371" spans="17:17" x14ac:dyDescent="0.25">
      <c r="Q48371" s="30"/>
    </row>
    <row r="48372" spans="17:17" x14ac:dyDescent="0.25">
      <c r="Q48372" s="30"/>
    </row>
    <row r="48373" spans="17:17" x14ac:dyDescent="0.25">
      <c r="Q48373" s="30"/>
    </row>
    <row r="48374" spans="17:17" x14ac:dyDescent="0.25">
      <c r="Q48374" s="30"/>
    </row>
    <row r="48375" spans="17:17" x14ac:dyDescent="0.25">
      <c r="Q48375" s="30"/>
    </row>
    <row r="48376" spans="17:17" x14ac:dyDescent="0.25">
      <c r="Q48376" s="30"/>
    </row>
    <row r="48377" spans="17:17" x14ac:dyDescent="0.25">
      <c r="Q48377" s="30"/>
    </row>
    <row r="48378" spans="17:17" x14ac:dyDescent="0.25">
      <c r="Q48378" s="30"/>
    </row>
    <row r="48379" spans="17:17" x14ac:dyDescent="0.25">
      <c r="Q48379" s="30"/>
    </row>
    <row r="48380" spans="17:17" x14ac:dyDescent="0.25">
      <c r="Q48380" s="30"/>
    </row>
    <row r="48381" spans="17:17" x14ac:dyDescent="0.25">
      <c r="Q48381" s="30"/>
    </row>
    <row r="48382" spans="17:17" x14ac:dyDescent="0.25">
      <c r="Q48382" s="30"/>
    </row>
    <row r="48383" spans="17:17" x14ac:dyDescent="0.25">
      <c r="Q48383" s="30"/>
    </row>
    <row r="48384" spans="17:17" x14ac:dyDescent="0.25">
      <c r="Q48384" s="30"/>
    </row>
    <row r="48385" spans="17:17" x14ac:dyDescent="0.25">
      <c r="Q48385" s="30"/>
    </row>
    <row r="48386" spans="17:17" x14ac:dyDescent="0.25">
      <c r="Q48386" s="30"/>
    </row>
    <row r="48387" spans="17:17" x14ac:dyDescent="0.25">
      <c r="Q48387" s="30"/>
    </row>
    <row r="48388" spans="17:17" x14ac:dyDescent="0.25">
      <c r="Q48388" s="30"/>
    </row>
    <row r="48389" spans="17:17" x14ac:dyDescent="0.25">
      <c r="Q48389" s="30"/>
    </row>
    <row r="48390" spans="17:17" x14ac:dyDescent="0.25">
      <c r="Q48390" s="30"/>
    </row>
    <row r="48391" spans="17:17" x14ac:dyDescent="0.25">
      <c r="Q48391" s="30"/>
    </row>
    <row r="48392" spans="17:17" x14ac:dyDescent="0.25">
      <c r="Q48392" s="30"/>
    </row>
    <row r="48393" spans="17:17" x14ac:dyDescent="0.25">
      <c r="Q48393" s="30"/>
    </row>
    <row r="48394" spans="17:17" x14ac:dyDescent="0.25">
      <c r="Q48394" s="30"/>
    </row>
    <row r="48395" spans="17:17" x14ac:dyDescent="0.25">
      <c r="Q48395" s="30"/>
    </row>
    <row r="48396" spans="17:17" x14ac:dyDescent="0.25">
      <c r="Q48396" s="30"/>
    </row>
    <row r="48397" spans="17:17" x14ac:dyDescent="0.25">
      <c r="Q48397" s="30"/>
    </row>
    <row r="48398" spans="17:17" x14ac:dyDescent="0.25">
      <c r="Q48398" s="30"/>
    </row>
    <row r="48399" spans="17:17" x14ac:dyDescent="0.25">
      <c r="Q48399" s="30"/>
    </row>
    <row r="48400" spans="17:17" x14ac:dyDescent="0.25">
      <c r="Q48400" s="30"/>
    </row>
    <row r="48401" spans="17:17" x14ac:dyDescent="0.25">
      <c r="Q48401" s="30"/>
    </row>
    <row r="48402" spans="17:17" x14ac:dyDescent="0.25">
      <c r="Q48402" s="30"/>
    </row>
    <row r="48403" spans="17:17" x14ac:dyDescent="0.25">
      <c r="Q48403" s="30"/>
    </row>
    <row r="48404" spans="17:17" x14ac:dyDescent="0.25">
      <c r="Q48404" s="30"/>
    </row>
    <row r="48405" spans="17:17" x14ac:dyDescent="0.25">
      <c r="Q48405" s="30"/>
    </row>
    <row r="48406" spans="17:17" x14ac:dyDescent="0.25">
      <c r="Q48406" s="30"/>
    </row>
    <row r="48407" spans="17:17" x14ac:dyDescent="0.25">
      <c r="Q48407" s="30"/>
    </row>
    <row r="48408" spans="17:17" x14ac:dyDescent="0.25">
      <c r="Q48408" s="30"/>
    </row>
    <row r="48409" spans="17:17" x14ac:dyDescent="0.25">
      <c r="Q48409" s="30"/>
    </row>
    <row r="48410" spans="17:17" x14ac:dyDescent="0.25">
      <c r="Q48410" s="30"/>
    </row>
    <row r="48411" spans="17:17" x14ac:dyDescent="0.25">
      <c r="Q48411" s="30"/>
    </row>
    <row r="48412" spans="17:17" x14ac:dyDescent="0.25">
      <c r="Q48412" s="30"/>
    </row>
    <row r="48413" spans="17:17" x14ac:dyDescent="0.25">
      <c r="Q48413" s="30"/>
    </row>
    <row r="48414" spans="17:17" x14ac:dyDescent="0.25">
      <c r="Q48414" s="30"/>
    </row>
    <row r="48415" spans="17:17" x14ac:dyDescent="0.25">
      <c r="Q48415" s="30"/>
    </row>
    <row r="48416" spans="17:17" x14ac:dyDescent="0.25">
      <c r="Q48416" s="30"/>
    </row>
    <row r="48417" spans="17:17" x14ac:dyDescent="0.25">
      <c r="Q48417" s="30"/>
    </row>
    <row r="48418" spans="17:17" x14ac:dyDescent="0.25">
      <c r="Q48418" s="30"/>
    </row>
    <row r="48419" spans="17:17" x14ac:dyDescent="0.25">
      <c r="Q48419" s="30"/>
    </row>
    <row r="48420" spans="17:17" x14ac:dyDescent="0.25">
      <c r="Q48420" s="30"/>
    </row>
    <row r="48421" spans="17:17" x14ac:dyDescent="0.25">
      <c r="Q48421" s="30"/>
    </row>
    <row r="48422" spans="17:17" x14ac:dyDescent="0.25">
      <c r="Q48422" s="30"/>
    </row>
    <row r="48423" spans="17:17" x14ac:dyDescent="0.25">
      <c r="Q48423" s="30"/>
    </row>
    <row r="48424" spans="17:17" x14ac:dyDescent="0.25">
      <c r="Q48424" s="30"/>
    </row>
    <row r="48425" spans="17:17" x14ac:dyDescent="0.25">
      <c r="Q48425" s="30"/>
    </row>
    <row r="48426" spans="17:17" x14ac:dyDescent="0.25">
      <c r="Q48426" s="30"/>
    </row>
    <row r="48427" spans="17:17" x14ac:dyDescent="0.25">
      <c r="Q48427" s="30"/>
    </row>
    <row r="48428" spans="17:17" x14ac:dyDescent="0.25">
      <c r="Q48428" s="30"/>
    </row>
    <row r="48429" spans="17:17" x14ac:dyDescent="0.25">
      <c r="Q48429" s="30"/>
    </row>
    <row r="48430" spans="17:17" x14ac:dyDescent="0.25">
      <c r="Q48430" s="30"/>
    </row>
    <row r="48431" spans="17:17" x14ac:dyDescent="0.25">
      <c r="Q48431" s="30"/>
    </row>
    <row r="48432" spans="17:17" x14ac:dyDescent="0.25">
      <c r="Q48432" s="30"/>
    </row>
    <row r="48433" spans="17:17" x14ac:dyDescent="0.25">
      <c r="Q48433" s="30"/>
    </row>
    <row r="48434" spans="17:17" x14ac:dyDescent="0.25">
      <c r="Q48434" s="30"/>
    </row>
    <row r="48435" spans="17:17" x14ac:dyDescent="0.25">
      <c r="Q48435" s="30"/>
    </row>
    <row r="48436" spans="17:17" x14ac:dyDescent="0.25">
      <c r="Q48436" s="30"/>
    </row>
    <row r="48437" spans="17:17" x14ac:dyDescent="0.25">
      <c r="Q48437" s="30"/>
    </row>
    <row r="48438" spans="17:17" x14ac:dyDescent="0.25">
      <c r="Q48438" s="30"/>
    </row>
    <row r="48439" spans="17:17" x14ac:dyDescent="0.25">
      <c r="Q48439" s="30"/>
    </row>
    <row r="48440" spans="17:17" x14ac:dyDescent="0.25">
      <c r="Q48440" s="30"/>
    </row>
    <row r="48441" spans="17:17" x14ac:dyDescent="0.25">
      <c r="Q48441" s="30"/>
    </row>
    <row r="48442" spans="17:17" x14ac:dyDescent="0.25">
      <c r="Q48442" s="30"/>
    </row>
    <row r="48443" spans="17:17" x14ac:dyDescent="0.25">
      <c r="Q48443" s="30"/>
    </row>
    <row r="48444" spans="17:17" x14ac:dyDescent="0.25">
      <c r="Q48444" s="30"/>
    </row>
    <row r="48445" spans="17:17" x14ac:dyDescent="0.25">
      <c r="Q48445" s="30"/>
    </row>
    <row r="48446" spans="17:17" x14ac:dyDescent="0.25">
      <c r="Q48446" s="30"/>
    </row>
    <row r="48447" spans="17:17" x14ac:dyDescent="0.25">
      <c r="Q48447" s="30"/>
    </row>
    <row r="48448" spans="17:17" x14ac:dyDescent="0.25">
      <c r="Q48448" s="30"/>
    </row>
    <row r="48449" spans="17:17" x14ac:dyDescent="0.25">
      <c r="Q48449" s="30"/>
    </row>
    <row r="48450" spans="17:17" x14ac:dyDescent="0.25">
      <c r="Q48450" s="30"/>
    </row>
    <row r="48451" spans="17:17" x14ac:dyDescent="0.25">
      <c r="Q48451" s="30"/>
    </row>
    <row r="48452" spans="17:17" x14ac:dyDescent="0.25">
      <c r="Q48452" s="30"/>
    </row>
    <row r="48453" spans="17:17" x14ac:dyDescent="0.25">
      <c r="Q48453" s="30"/>
    </row>
    <row r="48454" spans="17:17" x14ac:dyDescent="0.25">
      <c r="Q48454" s="30"/>
    </row>
    <row r="48455" spans="17:17" x14ac:dyDescent="0.25">
      <c r="Q48455" s="30"/>
    </row>
    <row r="48456" spans="17:17" x14ac:dyDescent="0.25">
      <c r="Q48456" s="30"/>
    </row>
    <row r="48457" spans="17:17" x14ac:dyDescent="0.25">
      <c r="Q48457" s="30"/>
    </row>
    <row r="48458" spans="17:17" x14ac:dyDescent="0.25">
      <c r="Q48458" s="30"/>
    </row>
    <row r="48459" spans="17:17" x14ac:dyDescent="0.25">
      <c r="Q48459" s="30"/>
    </row>
    <row r="48460" spans="17:17" x14ac:dyDescent="0.25">
      <c r="Q48460" s="30"/>
    </row>
    <row r="48461" spans="17:17" x14ac:dyDescent="0.25">
      <c r="Q48461" s="30"/>
    </row>
    <row r="48462" spans="17:17" x14ac:dyDescent="0.25">
      <c r="Q48462" s="30"/>
    </row>
    <row r="48463" spans="17:17" x14ac:dyDescent="0.25">
      <c r="Q48463" s="30"/>
    </row>
    <row r="48464" spans="17:17" x14ac:dyDescent="0.25">
      <c r="Q48464" s="30"/>
    </row>
    <row r="48465" spans="17:17" x14ac:dyDescent="0.25">
      <c r="Q48465" s="30"/>
    </row>
    <row r="48466" spans="17:17" x14ac:dyDescent="0.25">
      <c r="Q48466" s="30"/>
    </row>
    <row r="48467" spans="17:17" x14ac:dyDescent="0.25">
      <c r="Q48467" s="30"/>
    </row>
    <row r="48468" spans="17:17" x14ac:dyDescent="0.25">
      <c r="Q48468" s="30"/>
    </row>
    <row r="48469" spans="17:17" x14ac:dyDescent="0.25">
      <c r="Q48469" s="30"/>
    </row>
    <row r="48470" spans="17:17" x14ac:dyDescent="0.25">
      <c r="Q48470" s="30"/>
    </row>
    <row r="48471" spans="17:17" x14ac:dyDescent="0.25">
      <c r="Q48471" s="30"/>
    </row>
    <row r="48472" spans="17:17" x14ac:dyDescent="0.25">
      <c r="Q48472" s="30"/>
    </row>
    <row r="48473" spans="17:17" x14ac:dyDescent="0.25">
      <c r="Q48473" s="30"/>
    </row>
    <row r="48474" spans="17:17" x14ac:dyDescent="0.25">
      <c r="Q48474" s="30"/>
    </row>
    <row r="48475" spans="17:17" x14ac:dyDescent="0.25">
      <c r="Q48475" s="30"/>
    </row>
    <row r="48476" spans="17:17" x14ac:dyDescent="0.25">
      <c r="Q48476" s="30"/>
    </row>
    <row r="48477" spans="17:17" x14ac:dyDescent="0.25">
      <c r="Q48477" s="30"/>
    </row>
    <row r="48478" spans="17:17" x14ac:dyDescent="0.25">
      <c r="Q48478" s="30"/>
    </row>
    <row r="48479" spans="17:17" x14ac:dyDescent="0.25">
      <c r="Q48479" s="30"/>
    </row>
    <row r="48480" spans="17:17" x14ac:dyDescent="0.25">
      <c r="Q48480" s="30"/>
    </row>
    <row r="48481" spans="17:17" x14ac:dyDescent="0.25">
      <c r="Q48481" s="30"/>
    </row>
    <row r="48482" spans="17:17" x14ac:dyDescent="0.25">
      <c r="Q48482" s="30"/>
    </row>
    <row r="48483" spans="17:17" x14ac:dyDescent="0.25">
      <c r="Q48483" s="30"/>
    </row>
    <row r="48484" spans="17:17" x14ac:dyDescent="0.25">
      <c r="Q48484" s="30"/>
    </row>
    <row r="48485" spans="17:17" x14ac:dyDescent="0.25">
      <c r="Q48485" s="30"/>
    </row>
    <row r="48486" spans="17:17" x14ac:dyDescent="0.25">
      <c r="Q48486" s="30"/>
    </row>
    <row r="48487" spans="17:17" x14ac:dyDescent="0.25">
      <c r="Q48487" s="30"/>
    </row>
    <row r="48488" spans="17:17" x14ac:dyDescent="0.25">
      <c r="Q48488" s="30"/>
    </row>
    <row r="48489" spans="17:17" x14ac:dyDescent="0.25">
      <c r="Q48489" s="30"/>
    </row>
    <row r="48490" spans="17:17" x14ac:dyDescent="0.25">
      <c r="Q48490" s="30"/>
    </row>
    <row r="48491" spans="17:17" x14ac:dyDescent="0.25">
      <c r="Q48491" s="30"/>
    </row>
    <row r="48492" spans="17:17" x14ac:dyDescent="0.25">
      <c r="Q48492" s="30"/>
    </row>
    <row r="48493" spans="17:17" x14ac:dyDescent="0.25">
      <c r="Q48493" s="30"/>
    </row>
    <row r="48494" spans="17:17" x14ac:dyDescent="0.25">
      <c r="Q48494" s="30"/>
    </row>
    <row r="48495" spans="17:17" x14ac:dyDescent="0.25">
      <c r="Q48495" s="30"/>
    </row>
    <row r="48496" spans="17:17" x14ac:dyDescent="0.25">
      <c r="Q48496" s="30"/>
    </row>
    <row r="48497" spans="17:17" x14ac:dyDescent="0.25">
      <c r="Q48497" s="30"/>
    </row>
    <row r="48498" spans="17:17" x14ac:dyDescent="0.25">
      <c r="Q48498" s="30"/>
    </row>
    <row r="48499" spans="17:17" x14ac:dyDescent="0.25">
      <c r="Q48499" s="30"/>
    </row>
    <row r="48500" spans="17:17" x14ac:dyDescent="0.25">
      <c r="Q48500" s="30"/>
    </row>
    <row r="48501" spans="17:17" x14ac:dyDescent="0.25">
      <c r="Q48501" s="30"/>
    </row>
    <row r="48502" spans="17:17" x14ac:dyDescent="0.25">
      <c r="Q48502" s="30"/>
    </row>
    <row r="48503" spans="17:17" x14ac:dyDescent="0.25">
      <c r="Q48503" s="30"/>
    </row>
    <row r="48504" spans="17:17" x14ac:dyDescent="0.25">
      <c r="Q48504" s="30"/>
    </row>
    <row r="48505" spans="17:17" x14ac:dyDescent="0.25">
      <c r="Q48505" s="30"/>
    </row>
    <row r="48506" spans="17:17" x14ac:dyDescent="0.25">
      <c r="Q48506" s="30"/>
    </row>
    <row r="48507" spans="17:17" x14ac:dyDescent="0.25">
      <c r="Q48507" s="30"/>
    </row>
    <row r="48508" spans="17:17" x14ac:dyDescent="0.25">
      <c r="Q48508" s="30"/>
    </row>
    <row r="48509" spans="17:17" x14ac:dyDescent="0.25">
      <c r="Q48509" s="30"/>
    </row>
    <row r="48510" spans="17:17" x14ac:dyDescent="0.25">
      <c r="Q48510" s="30"/>
    </row>
    <row r="48511" spans="17:17" x14ac:dyDescent="0.25">
      <c r="Q48511" s="30"/>
    </row>
    <row r="48512" spans="17:17" x14ac:dyDescent="0.25">
      <c r="Q48512" s="30"/>
    </row>
    <row r="48513" spans="17:17" x14ac:dyDescent="0.25">
      <c r="Q48513" s="30"/>
    </row>
    <row r="48514" spans="17:17" x14ac:dyDescent="0.25">
      <c r="Q48514" s="30"/>
    </row>
    <row r="48515" spans="17:17" x14ac:dyDescent="0.25">
      <c r="Q48515" s="30"/>
    </row>
    <row r="48516" spans="17:17" x14ac:dyDescent="0.25">
      <c r="Q48516" s="30"/>
    </row>
    <row r="48517" spans="17:17" x14ac:dyDescent="0.25">
      <c r="Q48517" s="30"/>
    </row>
    <row r="48518" spans="17:17" x14ac:dyDescent="0.25">
      <c r="Q48518" s="30"/>
    </row>
    <row r="48519" spans="17:17" x14ac:dyDescent="0.25">
      <c r="Q48519" s="30"/>
    </row>
    <row r="48520" spans="17:17" x14ac:dyDescent="0.25">
      <c r="Q48520" s="30"/>
    </row>
    <row r="48521" spans="17:17" x14ac:dyDescent="0.25">
      <c r="Q48521" s="30"/>
    </row>
    <row r="48522" spans="17:17" x14ac:dyDescent="0.25">
      <c r="Q48522" s="30"/>
    </row>
    <row r="48523" spans="17:17" x14ac:dyDescent="0.25">
      <c r="Q48523" s="30"/>
    </row>
    <row r="48524" spans="17:17" x14ac:dyDescent="0.25">
      <c r="Q48524" s="30"/>
    </row>
    <row r="48525" spans="17:17" x14ac:dyDescent="0.25">
      <c r="Q48525" s="30"/>
    </row>
    <row r="48526" spans="17:17" x14ac:dyDescent="0.25">
      <c r="Q48526" s="30"/>
    </row>
    <row r="48527" spans="17:17" x14ac:dyDescent="0.25">
      <c r="Q48527" s="30"/>
    </row>
    <row r="48528" spans="17:17" x14ac:dyDescent="0.25">
      <c r="Q48528" s="30"/>
    </row>
    <row r="48529" spans="17:17" x14ac:dyDescent="0.25">
      <c r="Q48529" s="30"/>
    </row>
    <row r="48530" spans="17:17" x14ac:dyDescent="0.25">
      <c r="Q48530" s="30"/>
    </row>
    <row r="48531" spans="17:17" x14ac:dyDescent="0.25">
      <c r="Q48531" s="30"/>
    </row>
    <row r="48532" spans="17:17" x14ac:dyDescent="0.25">
      <c r="Q48532" s="30"/>
    </row>
    <row r="48533" spans="17:17" x14ac:dyDescent="0.25">
      <c r="Q48533" s="30"/>
    </row>
    <row r="48534" spans="17:17" x14ac:dyDescent="0.25">
      <c r="Q48534" s="30"/>
    </row>
    <row r="48535" spans="17:17" x14ac:dyDescent="0.25">
      <c r="Q48535" s="30"/>
    </row>
    <row r="48536" spans="17:17" x14ac:dyDescent="0.25">
      <c r="Q48536" s="30"/>
    </row>
    <row r="48537" spans="17:17" x14ac:dyDescent="0.25">
      <c r="Q48537" s="30"/>
    </row>
    <row r="48538" spans="17:17" x14ac:dyDescent="0.25">
      <c r="Q48538" s="30"/>
    </row>
    <row r="48539" spans="17:17" x14ac:dyDescent="0.25">
      <c r="Q48539" s="30"/>
    </row>
    <row r="48540" spans="17:17" x14ac:dyDescent="0.25">
      <c r="Q48540" s="30"/>
    </row>
    <row r="48541" spans="17:17" x14ac:dyDescent="0.25">
      <c r="Q48541" s="30"/>
    </row>
    <row r="48542" spans="17:17" x14ac:dyDescent="0.25">
      <c r="Q48542" s="30"/>
    </row>
    <row r="48543" spans="17:17" x14ac:dyDescent="0.25">
      <c r="Q48543" s="30"/>
    </row>
    <row r="48544" spans="17:17" x14ac:dyDescent="0.25">
      <c r="Q48544" s="30"/>
    </row>
    <row r="48545" spans="17:17" x14ac:dyDescent="0.25">
      <c r="Q48545" s="30"/>
    </row>
    <row r="48546" spans="17:17" x14ac:dyDescent="0.25">
      <c r="Q48546" s="30"/>
    </row>
    <row r="48547" spans="17:17" x14ac:dyDescent="0.25">
      <c r="Q48547" s="30"/>
    </row>
    <row r="48548" spans="17:17" x14ac:dyDescent="0.25">
      <c r="Q48548" s="30"/>
    </row>
    <row r="48549" spans="17:17" x14ac:dyDescent="0.25">
      <c r="Q48549" s="30"/>
    </row>
    <row r="48550" spans="17:17" x14ac:dyDescent="0.25">
      <c r="Q48550" s="30"/>
    </row>
    <row r="48551" spans="17:17" x14ac:dyDescent="0.25">
      <c r="Q48551" s="30"/>
    </row>
    <row r="48552" spans="17:17" x14ac:dyDescent="0.25">
      <c r="Q48552" s="30"/>
    </row>
    <row r="48553" spans="17:17" x14ac:dyDescent="0.25">
      <c r="Q48553" s="30"/>
    </row>
    <row r="48554" spans="17:17" x14ac:dyDescent="0.25">
      <c r="Q48554" s="30"/>
    </row>
    <row r="48555" spans="17:17" x14ac:dyDescent="0.25">
      <c r="Q48555" s="30"/>
    </row>
    <row r="48556" spans="17:17" x14ac:dyDescent="0.25">
      <c r="Q48556" s="30"/>
    </row>
    <row r="48557" spans="17:17" x14ac:dyDescent="0.25">
      <c r="Q48557" s="30"/>
    </row>
    <row r="48558" spans="17:17" x14ac:dyDescent="0.25">
      <c r="Q48558" s="30"/>
    </row>
    <row r="48559" spans="17:17" x14ac:dyDescent="0.25">
      <c r="Q48559" s="30"/>
    </row>
    <row r="48560" spans="17:17" x14ac:dyDescent="0.25">
      <c r="Q48560" s="30"/>
    </row>
    <row r="48561" spans="17:17" x14ac:dyDescent="0.25">
      <c r="Q48561" s="30"/>
    </row>
    <row r="48562" spans="17:17" x14ac:dyDescent="0.25">
      <c r="Q48562" s="30"/>
    </row>
    <row r="48563" spans="17:17" x14ac:dyDescent="0.25">
      <c r="Q48563" s="30"/>
    </row>
    <row r="48564" spans="17:17" x14ac:dyDescent="0.25">
      <c r="Q48564" s="30"/>
    </row>
    <row r="48565" spans="17:17" x14ac:dyDescent="0.25">
      <c r="Q48565" s="30"/>
    </row>
    <row r="48566" spans="17:17" x14ac:dyDescent="0.25">
      <c r="Q48566" s="30"/>
    </row>
    <row r="48567" spans="17:17" x14ac:dyDescent="0.25">
      <c r="Q48567" s="30"/>
    </row>
    <row r="48568" spans="17:17" x14ac:dyDescent="0.25">
      <c r="Q48568" s="30"/>
    </row>
    <row r="48569" spans="17:17" x14ac:dyDescent="0.25">
      <c r="Q48569" s="30"/>
    </row>
    <row r="48570" spans="17:17" x14ac:dyDescent="0.25">
      <c r="Q48570" s="30"/>
    </row>
    <row r="48571" spans="17:17" x14ac:dyDescent="0.25">
      <c r="Q48571" s="30"/>
    </row>
    <row r="48572" spans="17:17" x14ac:dyDescent="0.25">
      <c r="Q48572" s="30"/>
    </row>
    <row r="48573" spans="17:17" x14ac:dyDescent="0.25">
      <c r="Q48573" s="30"/>
    </row>
    <row r="48574" spans="17:17" x14ac:dyDescent="0.25">
      <c r="Q48574" s="30"/>
    </row>
    <row r="48575" spans="17:17" x14ac:dyDescent="0.25">
      <c r="Q48575" s="30"/>
    </row>
    <row r="48576" spans="17:17" x14ac:dyDescent="0.25">
      <c r="Q48576" s="30"/>
    </row>
    <row r="48577" spans="17:17" x14ac:dyDescent="0.25">
      <c r="Q48577" s="30"/>
    </row>
    <row r="48578" spans="17:17" x14ac:dyDescent="0.25">
      <c r="Q48578" s="30"/>
    </row>
    <row r="48579" spans="17:17" x14ac:dyDescent="0.25">
      <c r="Q48579" s="30"/>
    </row>
    <row r="48580" spans="17:17" x14ac:dyDescent="0.25">
      <c r="Q48580" s="30"/>
    </row>
    <row r="48581" spans="17:17" x14ac:dyDescent="0.25">
      <c r="Q48581" s="30"/>
    </row>
    <row r="48582" spans="17:17" x14ac:dyDescent="0.25">
      <c r="Q48582" s="30"/>
    </row>
    <row r="48583" spans="17:17" x14ac:dyDescent="0.25">
      <c r="Q48583" s="30"/>
    </row>
    <row r="48584" spans="17:17" x14ac:dyDescent="0.25">
      <c r="Q48584" s="30"/>
    </row>
    <row r="48585" spans="17:17" x14ac:dyDescent="0.25">
      <c r="Q48585" s="30"/>
    </row>
    <row r="48586" spans="17:17" x14ac:dyDescent="0.25">
      <c r="Q48586" s="30"/>
    </row>
    <row r="48587" spans="17:17" x14ac:dyDescent="0.25">
      <c r="Q48587" s="30"/>
    </row>
    <row r="48588" spans="17:17" x14ac:dyDescent="0.25">
      <c r="Q48588" s="30"/>
    </row>
    <row r="48589" spans="17:17" x14ac:dyDescent="0.25">
      <c r="Q48589" s="30"/>
    </row>
    <row r="48590" spans="17:17" x14ac:dyDescent="0.25">
      <c r="Q48590" s="30"/>
    </row>
    <row r="48591" spans="17:17" x14ac:dyDescent="0.25">
      <c r="Q48591" s="30"/>
    </row>
    <row r="48592" spans="17:17" x14ac:dyDescent="0.25">
      <c r="Q48592" s="30"/>
    </row>
    <row r="48593" spans="17:17" x14ac:dyDescent="0.25">
      <c r="Q48593" s="30"/>
    </row>
    <row r="48594" spans="17:17" x14ac:dyDescent="0.25">
      <c r="Q48594" s="30"/>
    </row>
    <row r="48595" spans="17:17" x14ac:dyDescent="0.25">
      <c r="Q48595" s="30"/>
    </row>
    <row r="48596" spans="17:17" x14ac:dyDescent="0.25">
      <c r="Q48596" s="30"/>
    </row>
    <row r="48597" spans="17:17" x14ac:dyDescent="0.25">
      <c r="Q48597" s="30"/>
    </row>
    <row r="48598" spans="17:17" x14ac:dyDescent="0.25">
      <c r="Q48598" s="30"/>
    </row>
    <row r="48599" spans="17:17" x14ac:dyDescent="0.25">
      <c r="Q48599" s="30"/>
    </row>
    <row r="48600" spans="17:17" x14ac:dyDescent="0.25">
      <c r="Q48600" s="30"/>
    </row>
    <row r="48601" spans="17:17" x14ac:dyDescent="0.25">
      <c r="Q48601" s="30"/>
    </row>
    <row r="48602" spans="17:17" x14ac:dyDescent="0.25">
      <c r="Q48602" s="30"/>
    </row>
    <row r="48603" spans="17:17" x14ac:dyDescent="0.25">
      <c r="Q48603" s="30"/>
    </row>
    <row r="48604" spans="17:17" x14ac:dyDescent="0.25">
      <c r="Q48604" s="30"/>
    </row>
    <row r="48605" spans="17:17" x14ac:dyDescent="0.25">
      <c r="Q48605" s="30"/>
    </row>
    <row r="48606" spans="17:17" x14ac:dyDescent="0.25">
      <c r="Q48606" s="30"/>
    </row>
    <row r="48607" spans="17:17" x14ac:dyDescent="0.25">
      <c r="Q48607" s="30"/>
    </row>
    <row r="48608" spans="17:17" x14ac:dyDescent="0.25">
      <c r="Q48608" s="30"/>
    </row>
    <row r="48609" spans="17:17" x14ac:dyDescent="0.25">
      <c r="Q48609" s="30"/>
    </row>
    <row r="48610" spans="17:17" x14ac:dyDescent="0.25">
      <c r="Q48610" s="30"/>
    </row>
    <row r="48611" spans="17:17" x14ac:dyDescent="0.25">
      <c r="Q48611" s="30"/>
    </row>
    <row r="48612" spans="17:17" x14ac:dyDescent="0.25">
      <c r="Q48612" s="30"/>
    </row>
    <row r="48613" spans="17:17" x14ac:dyDescent="0.25">
      <c r="Q48613" s="30"/>
    </row>
    <row r="48614" spans="17:17" x14ac:dyDescent="0.25">
      <c r="Q48614" s="30"/>
    </row>
    <row r="48615" spans="17:17" x14ac:dyDescent="0.25">
      <c r="Q48615" s="30"/>
    </row>
    <row r="48616" spans="17:17" x14ac:dyDescent="0.25">
      <c r="Q48616" s="30"/>
    </row>
    <row r="48617" spans="17:17" x14ac:dyDescent="0.25">
      <c r="Q48617" s="30"/>
    </row>
    <row r="48618" spans="17:17" x14ac:dyDescent="0.25">
      <c r="Q48618" s="30"/>
    </row>
    <row r="48619" spans="17:17" x14ac:dyDescent="0.25">
      <c r="Q48619" s="30"/>
    </row>
    <row r="48620" spans="17:17" x14ac:dyDescent="0.25">
      <c r="Q48620" s="30"/>
    </row>
    <row r="48621" spans="17:17" x14ac:dyDescent="0.25">
      <c r="Q48621" s="30"/>
    </row>
    <row r="48622" spans="17:17" x14ac:dyDescent="0.25">
      <c r="Q48622" s="30"/>
    </row>
    <row r="48623" spans="17:17" x14ac:dyDescent="0.25">
      <c r="Q48623" s="30"/>
    </row>
    <row r="48624" spans="17:17" x14ac:dyDescent="0.25">
      <c r="Q48624" s="30"/>
    </row>
    <row r="48625" spans="17:17" x14ac:dyDescent="0.25">
      <c r="Q48625" s="30"/>
    </row>
    <row r="48626" spans="17:17" x14ac:dyDescent="0.25">
      <c r="Q48626" s="30"/>
    </row>
    <row r="48627" spans="17:17" x14ac:dyDescent="0.25">
      <c r="Q48627" s="30"/>
    </row>
    <row r="48628" spans="17:17" x14ac:dyDescent="0.25">
      <c r="Q48628" s="30"/>
    </row>
    <row r="48629" spans="17:17" x14ac:dyDescent="0.25">
      <c r="Q48629" s="30"/>
    </row>
    <row r="48630" spans="17:17" x14ac:dyDescent="0.25">
      <c r="Q48630" s="30"/>
    </row>
    <row r="48631" spans="17:17" x14ac:dyDescent="0.25">
      <c r="Q48631" s="30"/>
    </row>
    <row r="48632" spans="17:17" x14ac:dyDescent="0.25">
      <c r="Q48632" s="30"/>
    </row>
    <row r="48633" spans="17:17" x14ac:dyDescent="0.25">
      <c r="Q48633" s="30"/>
    </row>
    <row r="48634" spans="17:17" x14ac:dyDescent="0.25">
      <c r="Q48634" s="30"/>
    </row>
    <row r="48635" spans="17:17" x14ac:dyDescent="0.25">
      <c r="Q48635" s="30"/>
    </row>
    <row r="48636" spans="17:17" x14ac:dyDescent="0.25">
      <c r="Q48636" s="30"/>
    </row>
    <row r="48637" spans="17:17" x14ac:dyDescent="0.25">
      <c r="Q48637" s="30"/>
    </row>
    <row r="48638" spans="17:17" x14ac:dyDescent="0.25">
      <c r="Q48638" s="30"/>
    </row>
    <row r="48639" spans="17:17" x14ac:dyDescent="0.25">
      <c r="Q48639" s="30"/>
    </row>
    <row r="48640" spans="17:17" x14ac:dyDescent="0.25">
      <c r="Q48640" s="30"/>
    </row>
    <row r="48641" spans="17:17" x14ac:dyDescent="0.25">
      <c r="Q48641" s="30"/>
    </row>
    <row r="48642" spans="17:17" x14ac:dyDescent="0.25">
      <c r="Q48642" s="30"/>
    </row>
    <row r="48643" spans="17:17" x14ac:dyDescent="0.25">
      <c r="Q48643" s="30"/>
    </row>
    <row r="48644" spans="17:17" x14ac:dyDescent="0.25">
      <c r="Q48644" s="30"/>
    </row>
    <row r="48645" spans="17:17" x14ac:dyDescent="0.25">
      <c r="Q48645" s="30"/>
    </row>
    <row r="48646" spans="17:17" x14ac:dyDescent="0.25">
      <c r="Q48646" s="30"/>
    </row>
    <row r="48647" spans="17:17" x14ac:dyDescent="0.25">
      <c r="Q48647" s="30"/>
    </row>
    <row r="48648" spans="17:17" x14ac:dyDescent="0.25">
      <c r="Q48648" s="30"/>
    </row>
    <row r="48649" spans="17:17" x14ac:dyDescent="0.25">
      <c r="Q48649" s="30"/>
    </row>
    <row r="48650" spans="17:17" x14ac:dyDescent="0.25">
      <c r="Q48650" s="30"/>
    </row>
    <row r="48651" spans="17:17" x14ac:dyDescent="0.25">
      <c r="Q48651" s="30"/>
    </row>
    <row r="48652" spans="17:17" x14ac:dyDescent="0.25">
      <c r="Q48652" s="30"/>
    </row>
    <row r="48653" spans="17:17" x14ac:dyDescent="0.25">
      <c r="Q48653" s="30"/>
    </row>
    <row r="48654" spans="17:17" x14ac:dyDescent="0.25">
      <c r="Q48654" s="30"/>
    </row>
    <row r="48655" spans="17:17" x14ac:dyDescent="0.25">
      <c r="Q48655" s="30"/>
    </row>
    <row r="48656" spans="17:17" x14ac:dyDescent="0.25">
      <c r="Q48656" s="30"/>
    </row>
    <row r="48657" spans="17:17" x14ac:dyDescent="0.25">
      <c r="Q48657" s="30"/>
    </row>
    <row r="48658" spans="17:17" x14ac:dyDescent="0.25">
      <c r="Q48658" s="30"/>
    </row>
    <row r="48659" spans="17:17" x14ac:dyDescent="0.25">
      <c r="Q48659" s="30"/>
    </row>
    <row r="48660" spans="17:17" x14ac:dyDescent="0.25">
      <c r="Q48660" s="30"/>
    </row>
    <row r="48661" spans="17:17" x14ac:dyDescent="0.25">
      <c r="Q48661" s="30"/>
    </row>
    <row r="48662" spans="17:17" x14ac:dyDescent="0.25">
      <c r="Q48662" s="30"/>
    </row>
    <row r="48663" spans="17:17" x14ac:dyDescent="0.25">
      <c r="Q48663" s="30"/>
    </row>
    <row r="48664" spans="17:17" x14ac:dyDescent="0.25">
      <c r="Q48664" s="30"/>
    </row>
    <row r="48665" spans="17:17" x14ac:dyDescent="0.25">
      <c r="Q48665" s="30"/>
    </row>
    <row r="48666" spans="17:17" x14ac:dyDescent="0.25">
      <c r="Q48666" s="30"/>
    </row>
    <row r="48667" spans="17:17" x14ac:dyDescent="0.25">
      <c r="Q48667" s="30"/>
    </row>
    <row r="48668" spans="17:17" x14ac:dyDescent="0.25">
      <c r="Q48668" s="30"/>
    </row>
    <row r="48669" spans="17:17" x14ac:dyDescent="0.25">
      <c r="Q48669" s="30"/>
    </row>
    <row r="48670" spans="17:17" x14ac:dyDescent="0.25">
      <c r="Q48670" s="30"/>
    </row>
    <row r="48671" spans="17:17" x14ac:dyDescent="0.25">
      <c r="Q48671" s="30"/>
    </row>
    <row r="48672" spans="17:17" x14ac:dyDescent="0.25">
      <c r="Q48672" s="30"/>
    </row>
    <row r="48673" spans="17:17" x14ac:dyDescent="0.25">
      <c r="Q48673" s="30"/>
    </row>
    <row r="48674" spans="17:17" x14ac:dyDescent="0.25">
      <c r="Q48674" s="30"/>
    </row>
    <row r="48675" spans="17:17" x14ac:dyDescent="0.25">
      <c r="Q48675" s="30"/>
    </row>
    <row r="48676" spans="17:17" x14ac:dyDescent="0.25">
      <c r="Q48676" s="30"/>
    </row>
    <row r="48677" spans="17:17" x14ac:dyDescent="0.25">
      <c r="Q48677" s="30"/>
    </row>
    <row r="48678" spans="17:17" x14ac:dyDescent="0.25">
      <c r="Q48678" s="30"/>
    </row>
    <row r="48679" spans="17:17" x14ac:dyDescent="0.25">
      <c r="Q48679" s="30"/>
    </row>
    <row r="48680" spans="17:17" x14ac:dyDescent="0.25">
      <c r="Q48680" s="30"/>
    </row>
    <row r="48681" spans="17:17" x14ac:dyDescent="0.25">
      <c r="Q48681" s="30"/>
    </row>
    <row r="48682" spans="17:17" x14ac:dyDescent="0.25">
      <c r="Q48682" s="30"/>
    </row>
    <row r="48683" spans="17:17" x14ac:dyDescent="0.25">
      <c r="Q48683" s="30"/>
    </row>
    <row r="48684" spans="17:17" x14ac:dyDescent="0.25">
      <c r="Q48684" s="30"/>
    </row>
    <row r="48685" spans="17:17" x14ac:dyDescent="0.25">
      <c r="Q48685" s="30"/>
    </row>
    <row r="48686" spans="17:17" x14ac:dyDescent="0.25">
      <c r="Q48686" s="30"/>
    </row>
    <row r="48687" spans="17:17" x14ac:dyDescent="0.25">
      <c r="Q48687" s="30"/>
    </row>
    <row r="48688" spans="17:17" x14ac:dyDescent="0.25">
      <c r="Q48688" s="30"/>
    </row>
    <row r="48689" spans="17:17" x14ac:dyDescent="0.25">
      <c r="Q48689" s="30"/>
    </row>
    <row r="48690" spans="17:17" x14ac:dyDescent="0.25">
      <c r="Q48690" s="30"/>
    </row>
    <row r="48691" spans="17:17" x14ac:dyDescent="0.25">
      <c r="Q48691" s="30"/>
    </row>
    <row r="48692" spans="17:17" x14ac:dyDescent="0.25">
      <c r="Q48692" s="30"/>
    </row>
    <row r="48693" spans="17:17" x14ac:dyDescent="0.25">
      <c r="Q48693" s="30"/>
    </row>
    <row r="48694" spans="17:17" x14ac:dyDescent="0.25">
      <c r="Q48694" s="30"/>
    </row>
    <row r="48695" spans="17:17" x14ac:dyDescent="0.25">
      <c r="Q48695" s="30"/>
    </row>
    <row r="48696" spans="17:17" x14ac:dyDescent="0.25">
      <c r="Q48696" s="30"/>
    </row>
    <row r="48697" spans="17:17" x14ac:dyDescent="0.25">
      <c r="Q48697" s="30"/>
    </row>
    <row r="48698" spans="17:17" x14ac:dyDescent="0.25">
      <c r="Q48698" s="30"/>
    </row>
    <row r="48699" spans="17:17" x14ac:dyDescent="0.25">
      <c r="Q48699" s="30"/>
    </row>
    <row r="48700" spans="17:17" x14ac:dyDescent="0.25">
      <c r="Q48700" s="30"/>
    </row>
    <row r="48701" spans="17:17" x14ac:dyDescent="0.25">
      <c r="Q48701" s="30"/>
    </row>
    <row r="48702" spans="17:17" x14ac:dyDescent="0.25">
      <c r="Q48702" s="30"/>
    </row>
    <row r="48703" spans="17:17" x14ac:dyDescent="0.25">
      <c r="Q48703" s="30"/>
    </row>
    <row r="48704" spans="17:17" x14ac:dyDescent="0.25">
      <c r="Q48704" s="30"/>
    </row>
    <row r="48705" spans="17:17" x14ac:dyDescent="0.25">
      <c r="Q48705" s="30"/>
    </row>
    <row r="48706" spans="17:17" x14ac:dyDescent="0.25">
      <c r="Q48706" s="30"/>
    </row>
    <row r="48707" spans="17:17" x14ac:dyDescent="0.25">
      <c r="Q48707" s="30"/>
    </row>
    <row r="48708" spans="17:17" x14ac:dyDescent="0.25">
      <c r="Q48708" s="30"/>
    </row>
    <row r="48709" spans="17:17" x14ac:dyDescent="0.25">
      <c r="Q48709" s="30"/>
    </row>
    <row r="48710" spans="17:17" x14ac:dyDescent="0.25">
      <c r="Q48710" s="30"/>
    </row>
    <row r="48711" spans="17:17" x14ac:dyDescent="0.25">
      <c r="Q48711" s="30"/>
    </row>
    <row r="48712" spans="17:17" x14ac:dyDescent="0.25">
      <c r="Q48712" s="30"/>
    </row>
    <row r="48713" spans="17:17" x14ac:dyDescent="0.25">
      <c r="Q48713" s="30"/>
    </row>
    <row r="48714" spans="17:17" x14ac:dyDescent="0.25">
      <c r="Q48714" s="30"/>
    </row>
    <row r="48715" spans="17:17" x14ac:dyDescent="0.25">
      <c r="Q48715" s="30"/>
    </row>
    <row r="48716" spans="17:17" x14ac:dyDescent="0.25">
      <c r="Q48716" s="30"/>
    </row>
    <row r="48717" spans="17:17" x14ac:dyDescent="0.25">
      <c r="Q48717" s="30"/>
    </row>
    <row r="48718" spans="17:17" x14ac:dyDescent="0.25">
      <c r="Q48718" s="30"/>
    </row>
    <row r="48719" spans="17:17" x14ac:dyDescent="0.25">
      <c r="Q48719" s="30"/>
    </row>
    <row r="48720" spans="17:17" x14ac:dyDescent="0.25">
      <c r="Q48720" s="30"/>
    </row>
    <row r="48721" spans="17:17" x14ac:dyDescent="0.25">
      <c r="Q48721" s="30"/>
    </row>
    <row r="48722" spans="17:17" x14ac:dyDescent="0.25">
      <c r="Q48722" s="30"/>
    </row>
    <row r="48723" spans="17:17" x14ac:dyDescent="0.25">
      <c r="Q48723" s="30"/>
    </row>
    <row r="48724" spans="17:17" x14ac:dyDescent="0.25">
      <c r="Q48724" s="30"/>
    </row>
    <row r="48725" spans="17:17" x14ac:dyDescent="0.25">
      <c r="Q48725" s="30"/>
    </row>
    <row r="48726" spans="17:17" x14ac:dyDescent="0.25">
      <c r="Q48726" s="30"/>
    </row>
    <row r="48727" spans="17:17" x14ac:dyDescent="0.25">
      <c r="Q48727" s="30"/>
    </row>
    <row r="48728" spans="17:17" x14ac:dyDescent="0.25">
      <c r="Q48728" s="30"/>
    </row>
    <row r="48729" spans="17:17" x14ac:dyDescent="0.25">
      <c r="Q48729" s="30"/>
    </row>
    <row r="48730" spans="17:17" x14ac:dyDescent="0.25">
      <c r="Q48730" s="30"/>
    </row>
    <row r="48731" spans="17:17" x14ac:dyDescent="0.25">
      <c r="Q48731" s="30"/>
    </row>
    <row r="48732" spans="17:17" x14ac:dyDescent="0.25">
      <c r="Q48732" s="30"/>
    </row>
    <row r="48733" spans="17:17" x14ac:dyDescent="0.25">
      <c r="Q48733" s="30"/>
    </row>
    <row r="48734" spans="17:17" x14ac:dyDescent="0.25">
      <c r="Q48734" s="30"/>
    </row>
    <row r="48735" spans="17:17" x14ac:dyDescent="0.25">
      <c r="Q48735" s="30"/>
    </row>
    <row r="48736" spans="17:17" x14ac:dyDescent="0.25">
      <c r="Q48736" s="30"/>
    </row>
    <row r="48737" spans="17:17" x14ac:dyDescent="0.25">
      <c r="Q48737" s="30"/>
    </row>
    <row r="48738" spans="17:17" x14ac:dyDescent="0.25">
      <c r="Q48738" s="30"/>
    </row>
    <row r="48739" spans="17:17" x14ac:dyDescent="0.25">
      <c r="Q48739" s="30"/>
    </row>
    <row r="48740" spans="17:17" x14ac:dyDescent="0.25">
      <c r="Q48740" s="30"/>
    </row>
    <row r="48741" spans="17:17" x14ac:dyDescent="0.25">
      <c r="Q48741" s="30"/>
    </row>
    <row r="48742" spans="17:17" x14ac:dyDescent="0.25">
      <c r="Q48742" s="30"/>
    </row>
    <row r="48743" spans="17:17" x14ac:dyDescent="0.25">
      <c r="Q48743" s="30"/>
    </row>
    <row r="48744" spans="17:17" x14ac:dyDescent="0.25">
      <c r="Q48744" s="30"/>
    </row>
    <row r="48745" spans="17:17" x14ac:dyDescent="0.25">
      <c r="Q48745" s="30"/>
    </row>
    <row r="48746" spans="17:17" x14ac:dyDescent="0.25">
      <c r="Q48746" s="30"/>
    </row>
    <row r="48747" spans="17:17" x14ac:dyDescent="0.25">
      <c r="Q48747" s="30"/>
    </row>
    <row r="48748" spans="17:17" x14ac:dyDescent="0.25">
      <c r="Q48748" s="30"/>
    </row>
    <row r="48749" spans="17:17" x14ac:dyDescent="0.25">
      <c r="Q48749" s="30"/>
    </row>
    <row r="48750" spans="17:17" x14ac:dyDescent="0.25">
      <c r="Q48750" s="30"/>
    </row>
    <row r="48751" spans="17:17" x14ac:dyDescent="0.25">
      <c r="Q48751" s="30"/>
    </row>
    <row r="48752" spans="17:17" x14ac:dyDescent="0.25">
      <c r="Q48752" s="30"/>
    </row>
    <row r="48753" spans="17:17" x14ac:dyDescent="0.25">
      <c r="Q48753" s="30"/>
    </row>
    <row r="48754" spans="17:17" x14ac:dyDescent="0.25">
      <c r="Q48754" s="30"/>
    </row>
    <row r="48755" spans="17:17" x14ac:dyDescent="0.25">
      <c r="Q48755" s="30"/>
    </row>
    <row r="48756" spans="17:17" x14ac:dyDescent="0.25">
      <c r="Q48756" s="30"/>
    </row>
    <row r="48757" spans="17:17" x14ac:dyDescent="0.25">
      <c r="Q48757" s="30"/>
    </row>
    <row r="48758" spans="17:17" x14ac:dyDescent="0.25">
      <c r="Q48758" s="30"/>
    </row>
    <row r="48759" spans="17:17" x14ac:dyDescent="0.25">
      <c r="Q48759" s="30"/>
    </row>
    <row r="48760" spans="17:17" x14ac:dyDescent="0.25">
      <c r="Q48760" s="30"/>
    </row>
    <row r="48761" spans="17:17" x14ac:dyDescent="0.25">
      <c r="Q48761" s="30"/>
    </row>
    <row r="48762" spans="17:17" x14ac:dyDescent="0.25">
      <c r="Q48762" s="30"/>
    </row>
    <row r="48763" spans="17:17" x14ac:dyDescent="0.25">
      <c r="Q48763" s="30"/>
    </row>
    <row r="48764" spans="17:17" x14ac:dyDescent="0.25">
      <c r="Q48764" s="30"/>
    </row>
    <row r="48765" spans="17:17" x14ac:dyDescent="0.25">
      <c r="Q48765" s="30"/>
    </row>
    <row r="48766" spans="17:17" x14ac:dyDescent="0.25">
      <c r="Q48766" s="30"/>
    </row>
    <row r="48767" spans="17:17" x14ac:dyDescent="0.25">
      <c r="Q48767" s="30"/>
    </row>
    <row r="48768" spans="17:17" x14ac:dyDescent="0.25">
      <c r="Q48768" s="30"/>
    </row>
    <row r="48769" spans="17:17" x14ac:dyDescent="0.25">
      <c r="Q48769" s="30"/>
    </row>
    <row r="48770" spans="17:17" x14ac:dyDescent="0.25">
      <c r="Q48770" s="30"/>
    </row>
    <row r="48771" spans="17:17" x14ac:dyDescent="0.25">
      <c r="Q48771" s="30"/>
    </row>
    <row r="48772" spans="17:17" x14ac:dyDescent="0.25">
      <c r="Q48772" s="30"/>
    </row>
    <row r="48773" spans="17:17" x14ac:dyDescent="0.25">
      <c r="Q48773" s="30"/>
    </row>
    <row r="48774" spans="17:17" x14ac:dyDescent="0.25">
      <c r="Q48774" s="30"/>
    </row>
    <row r="48775" spans="17:17" x14ac:dyDescent="0.25">
      <c r="Q48775" s="30"/>
    </row>
    <row r="48776" spans="17:17" x14ac:dyDescent="0.25">
      <c r="Q48776" s="30"/>
    </row>
    <row r="48777" spans="17:17" x14ac:dyDescent="0.25">
      <c r="Q48777" s="30"/>
    </row>
    <row r="48778" spans="17:17" x14ac:dyDescent="0.25">
      <c r="Q48778" s="30"/>
    </row>
    <row r="48779" spans="17:17" x14ac:dyDescent="0.25">
      <c r="Q48779" s="30"/>
    </row>
    <row r="48780" spans="17:17" x14ac:dyDescent="0.25">
      <c r="Q48780" s="30"/>
    </row>
    <row r="48781" spans="17:17" x14ac:dyDescent="0.25">
      <c r="Q48781" s="30"/>
    </row>
    <row r="48782" spans="17:17" x14ac:dyDescent="0.25">
      <c r="Q48782" s="30"/>
    </row>
    <row r="48783" spans="17:17" x14ac:dyDescent="0.25">
      <c r="Q48783" s="30"/>
    </row>
    <row r="48784" spans="17:17" x14ac:dyDescent="0.25">
      <c r="Q48784" s="30"/>
    </row>
    <row r="48785" spans="17:17" x14ac:dyDescent="0.25">
      <c r="Q48785" s="30"/>
    </row>
    <row r="48786" spans="17:17" x14ac:dyDescent="0.25">
      <c r="Q48786" s="30"/>
    </row>
    <row r="48787" spans="17:17" x14ac:dyDescent="0.25">
      <c r="Q48787" s="30"/>
    </row>
    <row r="48788" spans="17:17" x14ac:dyDescent="0.25">
      <c r="Q48788" s="30"/>
    </row>
    <row r="48789" spans="17:17" x14ac:dyDescent="0.25">
      <c r="Q48789" s="30"/>
    </row>
    <row r="48790" spans="17:17" x14ac:dyDescent="0.25">
      <c r="Q48790" s="30"/>
    </row>
    <row r="48791" spans="17:17" x14ac:dyDescent="0.25">
      <c r="Q48791" s="30"/>
    </row>
    <row r="48792" spans="17:17" x14ac:dyDescent="0.25">
      <c r="Q48792" s="30"/>
    </row>
    <row r="48793" spans="17:17" x14ac:dyDescent="0.25">
      <c r="Q48793" s="30"/>
    </row>
    <row r="48794" spans="17:17" x14ac:dyDescent="0.25">
      <c r="Q48794" s="30"/>
    </row>
    <row r="48795" spans="17:17" x14ac:dyDescent="0.25">
      <c r="Q48795" s="30"/>
    </row>
    <row r="48796" spans="17:17" x14ac:dyDescent="0.25">
      <c r="Q48796" s="30"/>
    </row>
    <row r="48797" spans="17:17" x14ac:dyDescent="0.25">
      <c r="Q48797" s="30"/>
    </row>
    <row r="48798" spans="17:17" x14ac:dyDescent="0.25">
      <c r="Q48798" s="30"/>
    </row>
    <row r="48799" spans="17:17" x14ac:dyDescent="0.25">
      <c r="Q48799" s="30"/>
    </row>
    <row r="48800" spans="17:17" x14ac:dyDescent="0.25">
      <c r="Q48800" s="30"/>
    </row>
    <row r="48801" spans="17:17" x14ac:dyDescent="0.25">
      <c r="Q48801" s="30"/>
    </row>
    <row r="48802" spans="17:17" x14ac:dyDescent="0.25">
      <c r="Q48802" s="30"/>
    </row>
    <row r="48803" spans="17:17" x14ac:dyDescent="0.25">
      <c r="Q48803" s="30"/>
    </row>
    <row r="48804" spans="17:17" x14ac:dyDescent="0.25">
      <c r="Q48804" s="30"/>
    </row>
    <row r="48805" spans="17:17" x14ac:dyDescent="0.25">
      <c r="Q48805" s="30"/>
    </row>
    <row r="48806" spans="17:17" x14ac:dyDescent="0.25">
      <c r="Q48806" s="30"/>
    </row>
    <row r="48807" spans="17:17" x14ac:dyDescent="0.25">
      <c r="Q48807" s="30"/>
    </row>
    <row r="48808" spans="17:17" x14ac:dyDescent="0.25">
      <c r="Q48808" s="30"/>
    </row>
    <row r="48809" spans="17:17" x14ac:dyDescent="0.25">
      <c r="Q48809" s="30"/>
    </row>
    <row r="48810" spans="17:17" x14ac:dyDescent="0.25">
      <c r="Q48810" s="30"/>
    </row>
    <row r="48811" spans="17:17" x14ac:dyDescent="0.25">
      <c r="Q48811" s="30"/>
    </row>
    <row r="48812" spans="17:17" x14ac:dyDescent="0.25">
      <c r="Q48812" s="30"/>
    </row>
    <row r="48813" spans="17:17" x14ac:dyDescent="0.25">
      <c r="Q48813" s="30"/>
    </row>
    <row r="48814" spans="17:17" x14ac:dyDescent="0.25">
      <c r="Q48814" s="30"/>
    </row>
    <row r="48815" spans="17:17" x14ac:dyDescent="0.25">
      <c r="Q48815" s="30"/>
    </row>
    <row r="48816" spans="17:17" x14ac:dyDescent="0.25">
      <c r="Q48816" s="30"/>
    </row>
    <row r="48817" spans="17:17" x14ac:dyDescent="0.25">
      <c r="Q48817" s="30"/>
    </row>
    <row r="48818" spans="17:17" x14ac:dyDescent="0.25">
      <c r="Q48818" s="30"/>
    </row>
    <row r="48819" spans="17:17" x14ac:dyDescent="0.25">
      <c r="Q48819" s="30"/>
    </row>
    <row r="48820" spans="17:17" x14ac:dyDescent="0.25">
      <c r="Q48820" s="30"/>
    </row>
    <row r="48821" spans="17:17" x14ac:dyDescent="0.25">
      <c r="Q48821" s="30"/>
    </row>
    <row r="48822" spans="17:17" x14ac:dyDescent="0.25">
      <c r="Q48822" s="30"/>
    </row>
    <row r="48823" spans="17:17" x14ac:dyDescent="0.25">
      <c r="Q48823" s="30"/>
    </row>
    <row r="48824" spans="17:17" x14ac:dyDescent="0.25">
      <c r="Q48824" s="30"/>
    </row>
    <row r="48825" spans="17:17" x14ac:dyDescent="0.25">
      <c r="Q48825" s="30"/>
    </row>
    <row r="48826" spans="17:17" x14ac:dyDescent="0.25">
      <c r="Q48826" s="30"/>
    </row>
    <row r="48827" spans="17:17" x14ac:dyDescent="0.25">
      <c r="Q48827" s="30"/>
    </row>
    <row r="48828" spans="17:17" x14ac:dyDescent="0.25">
      <c r="Q48828" s="30"/>
    </row>
    <row r="48829" spans="17:17" x14ac:dyDescent="0.25">
      <c r="Q48829" s="30"/>
    </row>
    <row r="48830" spans="17:17" x14ac:dyDescent="0.25">
      <c r="Q48830" s="30"/>
    </row>
    <row r="48831" spans="17:17" x14ac:dyDescent="0.25">
      <c r="Q48831" s="30"/>
    </row>
    <row r="48832" spans="17:17" x14ac:dyDescent="0.25">
      <c r="Q48832" s="30"/>
    </row>
    <row r="48833" spans="17:17" x14ac:dyDescent="0.25">
      <c r="Q48833" s="30"/>
    </row>
    <row r="48834" spans="17:17" x14ac:dyDescent="0.25">
      <c r="Q48834" s="30"/>
    </row>
    <row r="48835" spans="17:17" x14ac:dyDescent="0.25">
      <c r="Q48835" s="30"/>
    </row>
    <row r="48836" spans="17:17" x14ac:dyDescent="0.25">
      <c r="Q48836" s="30"/>
    </row>
    <row r="48837" spans="17:17" x14ac:dyDescent="0.25">
      <c r="Q48837" s="30"/>
    </row>
    <row r="48838" spans="17:17" x14ac:dyDescent="0.25">
      <c r="Q48838" s="30"/>
    </row>
    <row r="48839" spans="17:17" x14ac:dyDescent="0.25">
      <c r="Q48839" s="30"/>
    </row>
    <row r="48840" spans="17:17" x14ac:dyDescent="0.25">
      <c r="Q48840" s="30"/>
    </row>
    <row r="48841" spans="17:17" x14ac:dyDescent="0.25">
      <c r="Q48841" s="30"/>
    </row>
    <row r="48842" spans="17:17" x14ac:dyDescent="0.25">
      <c r="Q48842" s="30"/>
    </row>
    <row r="48843" spans="17:17" x14ac:dyDescent="0.25">
      <c r="Q48843" s="30"/>
    </row>
    <row r="48844" spans="17:17" x14ac:dyDescent="0.25">
      <c r="Q48844" s="30"/>
    </row>
    <row r="48845" spans="17:17" x14ac:dyDescent="0.25">
      <c r="Q48845" s="30"/>
    </row>
    <row r="48846" spans="17:17" x14ac:dyDescent="0.25">
      <c r="Q48846" s="30"/>
    </row>
    <row r="48847" spans="17:17" x14ac:dyDescent="0.25">
      <c r="Q48847" s="30"/>
    </row>
    <row r="48848" spans="17:17" x14ac:dyDescent="0.25">
      <c r="Q48848" s="30"/>
    </row>
    <row r="48849" spans="17:17" x14ac:dyDescent="0.25">
      <c r="Q48849" s="30"/>
    </row>
    <row r="48850" spans="17:17" x14ac:dyDescent="0.25">
      <c r="Q48850" s="30"/>
    </row>
    <row r="48851" spans="17:17" x14ac:dyDescent="0.25">
      <c r="Q48851" s="30"/>
    </row>
    <row r="48852" spans="17:17" x14ac:dyDescent="0.25">
      <c r="Q48852" s="30"/>
    </row>
    <row r="48853" spans="17:17" x14ac:dyDescent="0.25">
      <c r="Q48853" s="30"/>
    </row>
    <row r="48854" spans="17:17" x14ac:dyDescent="0.25">
      <c r="Q48854" s="30"/>
    </row>
    <row r="48855" spans="17:17" x14ac:dyDescent="0.25">
      <c r="Q48855" s="30"/>
    </row>
    <row r="48856" spans="17:17" x14ac:dyDescent="0.25">
      <c r="Q48856" s="30"/>
    </row>
    <row r="48857" spans="17:17" x14ac:dyDescent="0.25">
      <c r="Q48857" s="30"/>
    </row>
    <row r="48858" spans="17:17" x14ac:dyDescent="0.25">
      <c r="Q48858" s="30"/>
    </row>
    <row r="48859" spans="17:17" x14ac:dyDescent="0.25">
      <c r="Q48859" s="30"/>
    </row>
    <row r="48860" spans="17:17" x14ac:dyDescent="0.25">
      <c r="Q48860" s="30"/>
    </row>
    <row r="48861" spans="17:17" x14ac:dyDescent="0.25">
      <c r="Q48861" s="30"/>
    </row>
    <row r="48862" spans="17:17" x14ac:dyDescent="0.25">
      <c r="Q48862" s="30"/>
    </row>
    <row r="48863" spans="17:17" x14ac:dyDescent="0.25">
      <c r="Q48863" s="30"/>
    </row>
    <row r="48864" spans="17:17" x14ac:dyDescent="0.25">
      <c r="Q48864" s="30"/>
    </row>
    <row r="48865" spans="17:17" x14ac:dyDescent="0.25">
      <c r="Q48865" s="30"/>
    </row>
    <row r="48866" spans="17:17" x14ac:dyDescent="0.25">
      <c r="Q48866" s="30"/>
    </row>
    <row r="48867" spans="17:17" x14ac:dyDescent="0.25">
      <c r="Q48867" s="30"/>
    </row>
    <row r="48868" spans="17:17" x14ac:dyDescent="0.25">
      <c r="Q48868" s="30"/>
    </row>
    <row r="48869" spans="17:17" x14ac:dyDescent="0.25">
      <c r="Q48869" s="30"/>
    </row>
    <row r="48870" spans="17:17" x14ac:dyDescent="0.25">
      <c r="Q48870" s="30"/>
    </row>
    <row r="48871" spans="17:17" x14ac:dyDescent="0.25">
      <c r="Q48871" s="30"/>
    </row>
    <row r="48872" spans="17:17" x14ac:dyDescent="0.25">
      <c r="Q48872" s="30"/>
    </row>
    <row r="48873" spans="17:17" x14ac:dyDescent="0.25">
      <c r="Q48873" s="30"/>
    </row>
    <row r="48874" spans="17:17" x14ac:dyDescent="0.25">
      <c r="Q48874" s="30"/>
    </row>
    <row r="48875" spans="17:17" x14ac:dyDescent="0.25">
      <c r="Q48875" s="30"/>
    </row>
    <row r="48876" spans="17:17" x14ac:dyDescent="0.25">
      <c r="Q48876" s="30"/>
    </row>
    <row r="48877" spans="17:17" x14ac:dyDescent="0.25">
      <c r="Q48877" s="30"/>
    </row>
    <row r="48878" spans="17:17" x14ac:dyDescent="0.25">
      <c r="Q48878" s="30"/>
    </row>
    <row r="48879" spans="17:17" x14ac:dyDescent="0.25">
      <c r="Q48879" s="30"/>
    </row>
    <row r="48880" spans="17:17" x14ac:dyDescent="0.25">
      <c r="Q48880" s="30"/>
    </row>
    <row r="48881" spans="17:17" x14ac:dyDescent="0.25">
      <c r="Q48881" s="30"/>
    </row>
    <row r="48882" spans="17:17" x14ac:dyDescent="0.25">
      <c r="Q48882" s="30"/>
    </row>
    <row r="48883" spans="17:17" x14ac:dyDescent="0.25">
      <c r="Q48883" s="30"/>
    </row>
    <row r="48884" spans="17:17" x14ac:dyDescent="0.25">
      <c r="Q48884" s="30"/>
    </row>
    <row r="48885" spans="17:17" x14ac:dyDescent="0.25">
      <c r="Q48885" s="30"/>
    </row>
    <row r="48886" spans="17:17" x14ac:dyDescent="0.25">
      <c r="Q48886" s="30"/>
    </row>
    <row r="48887" spans="17:17" x14ac:dyDescent="0.25">
      <c r="Q48887" s="30"/>
    </row>
    <row r="48888" spans="17:17" x14ac:dyDescent="0.25">
      <c r="Q48888" s="30"/>
    </row>
    <row r="48889" spans="17:17" x14ac:dyDescent="0.25">
      <c r="Q48889" s="30"/>
    </row>
    <row r="48890" spans="17:17" x14ac:dyDescent="0.25">
      <c r="Q48890" s="30"/>
    </row>
    <row r="48891" spans="17:17" x14ac:dyDescent="0.25">
      <c r="Q48891" s="30"/>
    </row>
    <row r="48892" spans="17:17" x14ac:dyDescent="0.25">
      <c r="Q48892" s="30"/>
    </row>
    <row r="48893" spans="17:17" x14ac:dyDescent="0.25">
      <c r="Q48893" s="30"/>
    </row>
    <row r="48894" spans="17:17" x14ac:dyDescent="0.25">
      <c r="Q48894" s="30"/>
    </row>
    <row r="48895" spans="17:17" x14ac:dyDescent="0.25">
      <c r="Q48895" s="30"/>
    </row>
    <row r="48896" spans="17:17" x14ac:dyDescent="0.25">
      <c r="Q48896" s="30"/>
    </row>
    <row r="48897" spans="17:17" x14ac:dyDescent="0.25">
      <c r="Q48897" s="30"/>
    </row>
    <row r="48898" spans="17:17" x14ac:dyDescent="0.25">
      <c r="Q48898" s="30"/>
    </row>
    <row r="48899" spans="17:17" x14ac:dyDescent="0.25">
      <c r="Q48899" s="30"/>
    </row>
    <row r="48900" spans="17:17" x14ac:dyDescent="0.25">
      <c r="Q48900" s="30"/>
    </row>
    <row r="48901" spans="17:17" x14ac:dyDescent="0.25">
      <c r="Q48901" s="30"/>
    </row>
    <row r="48902" spans="17:17" x14ac:dyDescent="0.25">
      <c r="Q48902" s="30"/>
    </row>
    <row r="48903" spans="17:17" x14ac:dyDescent="0.25">
      <c r="Q48903" s="30"/>
    </row>
    <row r="48904" spans="17:17" x14ac:dyDescent="0.25">
      <c r="Q48904" s="30"/>
    </row>
    <row r="48905" spans="17:17" x14ac:dyDescent="0.25">
      <c r="Q48905" s="30"/>
    </row>
    <row r="48906" spans="17:17" x14ac:dyDescent="0.25">
      <c r="Q48906" s="30"/>
    </row>
    <row r="48907" spans="17:17" x14ac:dyDescent="0.25">
      <c r="Q48907" s="30"/>
    </row>
    <row r="48908" spans="17:17" x14ac:dyDescent="0.25">
      <c r="Q48908" s="30"/>
    </row>
    <row r="48909" spans="17:17" x14ac:dyDescent="0.25">
      <c r="Q48909" s="30"/>
    </row>
    <row r="48910" spans="17:17" x14ac:dyDescent="0.25">
      <c r="Q48910" s="30"/>
    </row>
    <row r="48911" spans="17:17" x14ac:dyDescent="0.25">
      <c r="Q48911" s="30"/>
    </row>
    <row r="48912" spans="17:17" x14ac:dyDescent="0.25">
      <c r="Q48912" s="30"/>
    </row>
    <row r="48913" spans="17:17" x14ac:dyDescent="0.25">
      <c r="Q48913" s="30"/>
    </row>
    <row r="48914" spans="17:17" x14ac:dyDescent="0.25">
      <c r="Q48914" s="30"/>
    </row>
    <row r="48915" spans="17:17" x14ac:dyDescent="0.25">
      <c r="Q48915" s="30"/>
    </row>
    <row r="48916" spans="17:17" x14ac:dyDescent="0.25">
      <c r="Q48916" s="30"/>
    </row>
    <row r="48917" spans="17:17" x14ac:dyDescent="0.25">
      <c r="Q48917" s="30"/>
    </row>
    <row r="48918" spans="17:17" x14ac:dyDescent="0.25">
      <c r="Q48918" s="30"/>
    </row>
    <row r="48919" spans="17:17" x14ac:dyDescent="0.25">
      <c r="Q48919" s="30"/>
    </row>
    <row r="48920" spans="17:17" x14ac:dyDescent="0.25">
      <c r="Q48920" s="30"/>
    </row>
    <row r="48921" spans="17:17" x14ac:dyDescent="0.25">
      <c r="Q48921" s="30"/>
    </row>
    <row r="48922" spans="17:17" x14ac:dyDescent="0.25">
      <c r="Q48922" s="30"/>
    </row>
    <row r="48923" spans="17:17" x14ac:dyDescent="0.25">
      <c r="Q48923" s="30"/>
    </row>
    <row r="48924" spans="17:17" x14ac:dyDescent="0.25">
      <c r="Q48924" s="30"/>
    </row>
    <row r="48925" spans="17:17" x14ac:dyDescent="0.25">
      <c r="Q48925" s="30"/>
    </row>
    <row r="48926" spans="17:17" x14ac:dyDescent="0.25">
      <c r="Q48926" s="30"/>
    </row>
    <row r="48927" spans="17:17" x14ac:dyDescent="0.25">
      <c r="Q48927" s="30"/>
    </row>
    <row r="48928" spans="17:17" x14ac:dyDescent="0.25">
      <c r="Q48928" s="30"/>
    </row>
    <row r="48929" spans="17:17" x14ac:dyDescent="0.25">
      <c r="Q48929" s="30"/>
    </row>
    <row r="48930" spans="17:17" x14ac:dyDescent="0.25">
      <c r="Q48930" s="30"/>
    </row>
    <row r="48931" spans="17:17" x14ac:dyDescent="0.25">
      <c r="Q48931" s="30"/>
    </row>
    <row r="48932" spans="17:17" x14ac:dyDescent="0.25">
      <c r="Q48932" s="30"/>
    </row>
    <row r="48933" spans="17:17" x14ac:dyDescent="0.25">
      <c r="Q48933" s="30"/>
    </row>
    <row r="48934" spans="17:17" x14ac:dyDescent="0.25">
      <c r="Q48934" s="30"/>
    </row>
    <row r="48935" spans="17:17" x14ac:dyDescent="0.25">
      <c r="Q48935" s="30"/>
    </row>
    <row r="48936" spans="17:17" x14ac:dyDescent="0.25">
      <c r="Q48936" s="30"/>
    </row>
    <row r="48937" spans="17:17" x14ac:dyDescent="0.25">
      <c r="Q48937" s="30"/>
    </row>
    <row r="48938" spans="17:17" x14ac:dyDescent="0.25">
      <c r="Q48938" s="30"/>
    </row>
    <row r="48939" spans="17:17" x14ac:dyDescent="0.25">
      <c r="Q48939" s="30"/>
    </row>
    <row r="48940" spans="17:17" x14ac:dyDescent="0.25">
      <c r="Q48940" s="30"/>
    </row>
    <row r="48941" spans="17:17" x14ac:dyDescent="0.25">
      <c r="Q48941" s="30"/>
    </row>
    <row r="48942" spans="17:17" x14ac:dyDescent="0.25">
      <c r="Q48942" s="30"/>
    </row>
    <row r="48943" spans="17:17" x14ac:dyDescent="0.25">
      <c r="Q48943" s="30"/>
    </row>
    <row r="48944" spans="17:17" x14ac:dyDescent="0.25">
      <c r="Q48944" s="30"/>
    </row>
    <row r="48945" spans="17:17" x14ac:dyDescent="0.25">
      <c r="Q48945" s="30"/>
    </row>
    <row r="48946" spans="17:17" x14ac:dyDescent="0.25">
      <c r="Q48946" s="30"/>
    </row>
    <row r="48947" spans="17:17" x14ac:dyDescent="0.25">
      <c r="Q48947" s="30"/>
    </row>
    <row r="48948" spans="17:17" x14ac:dyDescent="0.25">
      <c r="Q48948" s="30"/>
    </row>
    <row r="48949" spans="17:17" x14ac:dyDescent="0.25">
      <c r="Q48949" s="30"/>
    </row>
    <row r="48950" spans="17:17" x14ac:dyDescent="0.25">
      <c r="Q48950" s="30"/>
    </row>
    <row r="48951" spans="17:17" x14ac:dyDescent="0.25">
      <c r="Q48951" s="30"/>
    </row>
    <row r="48952" spans="17:17" x14ac:dyDescent="0.25">
      <c r="Q48952" s="30"/>
    </row>
    <row r="48953" spans="17:17" x14ac:dyDescent="0.25">
      <c r="Q48953" s="30"/>
    </row>
    <row r="48954" spans="17:17" x14ac:dyDescent="0.25">
      <c r="Q48954" s="30"/>
    </row>
    <row r="48955" spans="17:17" x14ac:dyDescent="0.25">
      <c r="Q48955" s="30"/>
    </row>
    <row r="48956" spans="17:17" x14ac:dyDescent="0.25">
      <c r="Q48956" s="30"/>
    </row>
    <row r="48957" spans="17:17" x14ac:dyDescent="0.25">
      <c r="Q48957" s="30"/>
    </row>
    <row r="48958" spans="17:17" x14ac:dyDescent="0.25">
      <c r="Q48958" s="30"/>
    </row>
    <row r="48959" spans="17:17" x14ac:dyDescent="0.25">
      <c r="Q48959" s="30"/>
    </row>
    <row r="48960" spans="17:17" x14ac:dyDescent="0.25">
      <c r="Q48960" s="30"/>
    </row>
    <row r="48961" spans="17:17" x14ac:dyDescent="0.25">
      <c r="Q48961" s="30"/>
    </row>
    <row r="48962" spans="17:17" x14ac:dyDescent="0.25">
      <c r="Q48962" s="30"/>
    </row>
    <row r="48963" spans="17:17" x14ac:dyDescent="0.25">
      <c r="Q48963" s="30"/>
    </row>
    <row r="48964" spans="17:17" x14ac:dyDescent="0.25">
      <c r="Q48964" s="30"/>
    </row>
    <row r="48965" spans="17:17" x14ac:dyDescent="0.25">
      <c r="Q48965" s="30"/>
    </row>
    <row r="48966" spans="17:17" x14ac:dyDescent="0.25">
      <c r="Q48966" s="30"/>
    </row>
    <row r="48967" spans="17:17" x14ac:dyDescent="0.25">
      <c r="Q48967" s="30"/>
    </row>
    <row r="48968" spans="17:17" x14ac:dyDescent="0.25">
      <c r="Q48968" s="30"/>
    </row>
    <row r="48969" spans="17:17" x14ac:dyDescent="0.25">
      <c r="Q48969" s="30"/>
    </row>
    <row r="48970" spans="17:17" x14ac:dyDescent="0.25">
      <c r="Q48970" s="30"/>
    </row>
    <row r="48971" spans="17:17" x14ac:dyDescent="0.25">
      <c r="Q48971" s="30"/>
    </row>
    <row r="48972" spans="17:17" x14ac:dyDescent="0.25">
      <c r="Q48972" s="30"/>
    </row>
    <row r="48973" spans="17:17" x14ac:dyDescent="0.25">
      <c r="Q48973" s="30"/>
    </row>
    <row r="48974" spans="17:17" x14ac:dyDescent="0.25">
      <c r="Q48974" s="30"/>
    </row>
    <row r="48975" spans="17:17" x14ac:dyDescent="0.25">
      <c r="Q48975" s="30"/>
    </row>
    <row r="48976" spans="17:17" x14ac:dyDescent="0.25">
      <c r="Q48976" s="30"/>
    </row>
    <row r="48977" spans="17:17" x14ac:dyDescent="0.25">
      <c r="Q48977" s="30"/>
    </row>
    <row r="48978" spans="17:17" x14ac:dyDescent="0.25">
      <c r="Q48978" s="30"/>
    </row>
    <row r="48979" spans="17:17" x14ac:dyDescent="0.25">
      <c r="Q48979" s="30"/>
    </row>
    <row r="48980" spans="17:17" x14ac:dyDescent="0.25">
      <c r="Q48980" s="30"/>
    </row>
    <row r="48981" spans="17:17" x14ac:dyDescent="0.25">
      <c r="Q48981" s="30"/>
    </row>
    <row r="48982" spans="17:17" x14ac:dyDescent="0.25">
      <c r="Q48982" s="30"/>
    </row>
    <row r="48983" spans="17:17" x14ac:dyDescent="0.25">
      <c r="Q48983" s="30"/>
    </row>
    <row r="48984" spans="17:17" x14ac:dyDescent="0.25">
      <c r="Q48984" s="30"/>
    </row>
    <row r="48985" spans="17:17" x14ac:dyDescent="0.25">
      <c r="Q48985" s="30"/>
    </row>
    <row r="48986" spans="17:17" x14ac:dyDescent="0.25">
      <c r="Q48986" s="30"/>
    </row>
    <row r="48987" spans="17:17" x14ac:dyDescent="0.25">
      <c r="Q48987" s="30"/>
    </row>
    <row r="48988" spans="17:17" x14ac:dyDescent="0.25">
      <c r="Q48988" s="30"/>
    </row>
    <row r="48989" spans="17:17" x14ac:dyDescent="0.25">
      <c r="Q48989" s="30"/>
    </row>
    <row r="48990" spans="17:17" x14ac:dyDescent="0.25">
      <c r="Q48990" s="30"/>
    </row>
    <row r="48991" spans="17:17" x14ac:dyDescent="0.25">
      <c r="Q48991" s="30"/>
    </row>
    <row r="48992" spans="17:17" x14ac:dyDescent="0.25">
      <c r="Q48992" s="30"/>
    </row>
    <row r="48993" spans="17:17" x14ac:dyDescent="0.25">
      <c r="Q48993" s="30"/>
    </row>
    <row r="48994" spans="17:17" x14ac:dyDescent="0.25">
      <c r="Q48994" s="30"/>
    </row>
    <row r="48995" spans="17:17" x14ac:dyDescent="0.25">
      <c r="Q48995" s="30"/>
    </row>
    <row r="48996" spans="17:17" x14ac:dyDescent="0.25">
      <c r="Q48996" s="30"/>
    </row>
    <row r="48997" spans="17:17" x14ac:dyDescent="0.25">
      <c r="Q48997" s="30"/>
    </row>
    <row r="48998" spans="17:17" x14ac:dyDescent="0.25">
      <c r="Q48998" s="30"/>
    </row>
    <row r="48999" spans="17:17" x14ac:dyDescent="0.25">
      <c r="Q48999" s="30"/>
    </row>
    <row r="49000" spans="17:17" x14ac:dyDescent="0.25">
      <c r="Q49000" s="30"/>
    </row>
    <row r="49001" spans="17:17" x14ac:dyDescent="0.25">
      <c r="Q49001" s="30"/>
    </row>
    <row r="49002" spans="17:17" x14ac:dyDescent="0.25">
      <c r="Q49002" s="30"/>
    </row>
    <row r="49003" spans="17:17" x14ac:dyDescent="0.25">
      <c r="Q49003" s="30"/>
    </row>
    <row r="49004" spans="17:17" x14ac:dyDescent="0.25">
      <c r="Q49004" s="30"/>
    </row>
    <row r="49005" spans="17:17" x14ac:dyDescent="0.25">
      <c r="Q49005" s="30"/>
    </row>
    <row r="49006" spans="17:17" x14ac:dyDescent="0.25">
      <c r="Q49006" s="30"/>
    </row>
    <row r="49007" spans="17:17" x14ac:dyDescent="0.25">
      <c r="Q49007" s="30"/>
    </row>
    <row r="49008" spans="17:17" x14ac:dyDescent="0.25">
      <c r="Q49008" s="30"/>
    </row>
    <row r="49009" spans="17:17" x14ac:dyDescent="0.25">
      <c r="Q49009" s="30"/>
    </row>
    <row r="49010" spans="17:17" x14ac:dyDescent="0.25">
      <c r="Q49010" s="30"/>
    </row>
    <row r="49011" spans="17:17" x14ac:dyDescent="0.25">
      <c r="Q49011" s="30"/>
    </row>
    <row r="49012" spans="17:17" x14ac:dyDescent="0.25">
      <c r="Q49012" s="30"/>
    </row>
    <row r="49013" spans="17:17" x14ac:dyDescent="0.25">
      <c r="Q49013" s="30"/>
    </row>
    <row r="49014" spans="17:17" x14ac:dyDescent="0.25">
      <c r="Q49014" s="30"/>
    </row>
    <row r="49015" spans="17:17" x14ac:dyDescent="0.25">
      <c r="Q49015" s="30"/>
    </row>
    <row r="49016" spans="17:17" x14ac:dyDescent="0.25">
      <c r="Q49016" s="30"/>
    </row>
    <row r="49017" spans="17:17" x14ac:dyDescent="0.25">
      <c r="Q49017" s="30"/>
    </row>
    <row r="49018" spans="17:17" x14ac:dyDescent="0.25">
      <c r="Q49018" s="30"/>
    </row>
    <row r="49019" spans="17:17" x14ac:dyDescent="0.25">
      <c r="Q49019" s="30"/>
    </row>
    <row r="49020" spans="17:17" x14ac:dyDescent="0.25">
      <c r="Q49020" s="30"/>
    </row>
    <row r="49021" spans="17:17" x14ac:dyDescent="0.25">
      <c r="Q49021" s="30"/>
    </row>
    <row r="49022" spans="17:17" x14ac:dyDescent="0.25">
      <c r="Q49022" s="30"/>
    </row>
    <row r="49023" spans="17:17" x14ac:dyDescent="0.25">
      <c r="Q49023" s="30"/>
    </row>
    <row r="49024" spans="17:17" x14ac:dyDescent="0.25">
      <c r="Q49024" s="30"/>
    </row>
    <row r="49025" spans="17:17" x14ac:dyDescent="0.25">
      <c r="Q49025" s="30"/>
    </row>
    <row r="49026" spans="17:17" x14ac:dyDescent="0.25">
      <c r="Q49026" s="30"/>
    </row>
    <row r="49027" spans="17:17" x14ac:dyDescent="0.25">
      <c r="Q49027" s="30"/>
    </row>
    <row r="49028" spans="17:17" x14ac:dyDescent="0.25">
      <c r="Q49028" s="30"/>
    </row>
    <row r="49029" spans="17:17" x14ac:dyDescent="0.25">
      <c r="Q49029" s="30"/>
    </row>
    <row r="49030" spans="17:17" x14ac:dyDescent="0.25">
      <c r="Q49030" s="30"/>
    </row>
    <row r="49031" spans="17:17" x14ac:dyDescent="0.25">
      <c r="Q49031" s="30"/>
    </row>
    <row r="49032" spans="17:17" x14ac:dyDescent="0.25">
      <c r="Q49032" s="30"/>
    </row>
    <row r="49033" spans="17:17" x14ac:dyDescent="0.25">
      <c r="Q49033" s="30"/>
    </row>
    <row r="49034" spans="17:17" x14ac:dyDescent="0.25">
      <c r="Q49034" s="30"/>
    </row>
    <row r="49035" spans="17:17" x14ac:dyDescent="0.25">
      <c r="Q49035" s="30"/>
    </row>
    <row r="49036" spans="17:17" x14ac:dyDescent="0.25">
      <c r="Q49036" s="30"/>
    </row>
    <row r="49037" spans="17:17" x14ac:dyDescent="0.25">
      <c r="Q49037" s="30"/>
    </row>
    <row r="49038" spans="17:17" x14ac:dyDescent="0.25">
      <c r="Q49038" s="30"/>
    </row>
    <row r="49039" spans="17:17" x14ac:dyDescent="0.25">
      <c r="Q49039" s="30"/>
    </row>
    <row r="49040" spans="17:17" x14ac:dyDescent="0.25">
      <c r="Q49040" s="30"/>
    </row>
    <row r="49041" spans="17:17" x14ac:dyDescent="0.25">
      <c r="Q49041" s="30"/>
    </row>
    <row r="49042" spans="17:17" x14ac:dyDescent="0.25">
      <c r="Q49042" s="30"/>
    </row>
    <row r="49043" spans="17:17" x14ac:dyDescent="0.25">
      <c r="Q49043" s="30"/>
    </row>
    <row r="49044" spans="17:17" x14ac:dyDescent="0.25">
      <c r="Q49044" s="30"/>
    </row>
    <row r="49045" spans="17:17" x14ac:dyDescent="0.25">
      <c r="Q49045" s="30"/>
    </row>
    <row r="49046" spans="17:17" x14ac:dyDescent="0.25">
      <c r="Q49046" s="30"/>
    </row>
    <row r="49047" spans="17:17" x14ac:dyDescent="0.25">
      <c r="Q49047" s="30"/>
    </row>
    <row r="49048" spans="17:17" x14ac:dyDescent="0.25">
      <c r="Q49048" s="30"/>
    </row>
    <row r="49049" spans="17:17" x14ac:dyDescent="0.25">
      <c r="Q49049" s="30"/>
    </row>
    <row r="49050" spans="17:17" x14ac:dyDescent="0.25">
      <c r="Q49050" s="30"/>
    </row>
    <row r="49051" spans="17:17" x14ac:dyDescent="0.25">
      <c r="Q49051" s="30"/>
    </row>
    <row r="49052" spans="17:17" x14ac:dyDescent="0.25">
      <c r="Q49052" s="30"/>
    </row>
    <row r="49053" spans="17:17" x14ac:dyDescent="0.25">
      <c r="Q49053" s="30"/>
    </row>
    <row r="49054" spans="17:17" x14ac:dyDescent="0.25">
      <c r="Q49054" s="30"/>
    </row>
    <row r="49055" spans="17:17" x14ac:dyDescent="0.25">
      <c r="Q49055" s="30"/>
    </row>
    <row r="49056" spans="17:17" x14ac:dyDescent="0.25">
      <c r="Q49056" s="30"/>
    </row>
    <row r="49057" spans="17:17" x14ac:dyDescent="0.25">
      <c r="Q49057" s="30"/>
    </row>
    <row r="49058" spans="17:17" x14ac:dyDescent="0.25">
      <c r="Q49058" s="30"/>
    </row>
    <row r="49059" spans="17:17" x14ac:dyDescent="0.25">
      <c r="Q49059" s="30"/>
    </row>
    <row r="49060" spans="17:17" x14ac:dyDescent="0.25">
      <c r="Q49060" s="30"/>
    </row>
    <row r="49061" spans="17:17" x14ac:dyDescent="0.25">
      <c r="Q49061" s="30"/>
    </row>
    <row r="49062" spans="17:17" x14ac:dyDescent="0.25">
      <c r="Q49062" s="30"/>
    </row>
    <row r="49063" spans="17:17" x14ac:dyDescent="0.25">
      <c r="Q49063" s="30"/>
    </row>
    <row r="49064" spans="17:17" x14ac:dyDescent="0.25">
      <c r="Q49064" s="30"/>
    </row>
    <row r="49065" spans="17:17" x14ac:dyDescent="0.25">
      <c r="Q49065" s="30"/>
    </row>
    <row r="49066" spans="17:17" x14ac:dyDescent="0.25">
      <c r="Q49066" s="30"/>
    </row>
    <row r="49067" spans="17:17" x14ac:dyDescent="0.25">
      <c r="Q49067" s="30"/>
    </row>
    <row r="49068" spans="17:17" x14ac:dyDescent="0.25">
      <c r="Q49068" s="30"/>
    </row>
    <row r="49069" spans="17:17" x14ac:dyDescent="0.25">
      <c r="Q49069" s="30"/>
    </row>
    <row r="49070" spans="17:17" x14ac:dyDescent="0.25">
      <c r="Q49070" s="30"/>
    </row>
    <row r="49071" spans="17:17" x14ac:dyDescent="0.25">
      <c r="Q49071" s="30"/>
    </row>
    <row r="49072" spans="17:17" x14ac:dyDescent="0.25">
      <c r="Q49072" s="30"/>
    </row>
    <row r="49073" spans="17:17" x14ac:dyDescent="0.25">
      <c r="Q49073" s="30"/>
    </row>
    <row r="49074" spans="17:17" x14ac:dyDescent="0.25">
      <c r="Q49074" s="30"/>
    </row>
    <row r="49075" spans="17:17" x14ac:dyDescent="0.25">
      <c r="Q49075" s="30"/>
    </row>
    <row r="49076" spans="17:17" x14ac:dyDescent="0.25">
      <c r="Q49076" s="30"/>
    </row>
    <row r="49077" spans="17:17" x14ac:dyDescent="0.25">
      <c r="Q49077" s="30"/>
    </row>
    <row r="49078" spans="17:17" x14ac:dyDescent="0.25">
      <c r="Q49078" s="30"/>
    </row>
    <row r="49079" spans="17:17" x14ac:dyDescent="0.25">
      <c r="Q49079" s="30"/>
    </row>
    <row r="49080" spans="17:17" x14ac:dyDescent="0.25">
      <c r="Q49080" s="30"/>
    </row>
    <row r="49081" spans="17:17" x14ac:dyDescent="0.25">
      <c r="Q49081" s="30"/>
    </row>
    <row r="49082" spans="17:17" x14ac:dyDescent="0.25">
      <c r="Q49082" s="30"/>
    </row>
    <row r="49083" spans="17:17" x14ac:dyDescent="0.25">
      <c r="Q49083" s="30"/>
    </row>
    <row r="49084" spans="17:17" x14ac:dyDescent="0.25">
      <c r="Q49084" s="30"/>
    </row>
    <row r="49085" spans="17:17" x14ac:dyDescent="0.25">
      <c r="Q49085" s="30"/>
    </row>
    <row r="49086" spans="17:17" x14ac:dyDescent="0.25">
      <c r="Q49086" s="30"/>
    </row>
    <row r="49087" spans="17:17" x14ac:dyDescent="0.25">
      <c r="Q49087" s="30"/>
    </row>
    <row r="49088" spans="17:17" x14ac:dyDescent="0.25">
      <c r="Q49088" s="30"/>
    </row>
    <row r="49089" spans="17:17" x14ac:dyDescent="0.25">
      <c r="Q49089" s="30"/>
    </row>
    <row r="49090" spans="17:17" x14ac:dyDescent="0.25">
      <c r="Q49090" s="30"/>
    </row>
    <row r="49091" spans="17:17" x14ac:dyDescent="0.25">
      <c r="Q49091" s="30"/>
    </row>
    <row r="49092" spans="17:17" x14ac:dyDescent="0.25">
      <c r="Q49092" s="30"/>
    </row>
    <row r="49093" spans="17:17" x14ac:dyDescent="0.25">
      <c r="Q49093" s="30"/>
    </row>
    <row r="49094" spans="17:17" x14ac:dyDescent="0.25">
      <c r="Q49094" s="30"/>
    </row>
    <row r="49095" spans="17:17" x14ac:dyDescent="0.25">
      <c r="Q49095" s="30"/>
    </row>
    <row r="49096" spans="17:17" x14ac:dyDescent="0.25">
      <c r="Q49096" s="30"/>
    </row>
    <row r="49097" spans="17:17" x14ac:dyDescent="0.25">
      <c r="Q49097" s="30"/>
    </row>
    <row r="49098" spans="17:17" x14ac:dyDescent="0.25">
      <c r="Q49098" s="30"/>
    </row>
    <row r="49099" spans="17:17" x14ac:dyDescent="0.25">
      <c r="Q49099" s="30"/>
    </row>
    <row r="49100" spans="17:17" x14ac:dyDescent="0.25">
      <c r="Q49100" s="30"/>
    </row>
    <row r="49101" spans="17:17" x14ac:dyDescent="0.25">
      <c r="Q49101" s="30"/>
    </row>
    <row r="49102" spans="17:17" x14ac:dyDescent="0.25">
      <c r="Q49102" s="30"/>
    </row>
    <row r="49103" spans="17:17" x14ac:dyDescent="0.25">
      <c r="Q49103" s="30"/>
    </row>
    <row r="49104" spans="17:17" x14ac:dyDescent="0.25">
      <c r="Q49104" s="30"/>
    </row>
    <row r="49105" spans="17:17" x14ac:dyDescent="0.25">
      <c r="Q49105" s="30"/>
    </row>
    <row r="49106" spans="17:17" x14ac:dyDescent="0.25">
      <c r="Q49106" s="30"/>
    </row>
    <row r="49107" spans="17:17" x14ac:dyDescent="0.25">
      <c r="Q49107" s="30"/>
    </row>
    <row r="49108" spans="17:17" x14ac:dyDescent="0.25">
      <c r="Q49108" s="30"/>
    </row>
    <row r="49109" spans="17:17" x14ac:dyDescent="0.25">
      <c r="Q49109" s="30"/>
    </row>
    <row r="49110" spans="17:17" x14ac:dyDescent="0.25">
      <c r="Q49110" s="30"/>
    </row>
    <row r="49111" spans="17:17" x14ac:dyDescent="0.25">
      <c r="Q49111" s="30"/>
    </row>
    <row r="49112" spans="17:17" x14ac:dyDescent="0.25">
      <c r="Q49112" s="30"/>
    </row>
    <row r="49113" spans="17:17" x14ac:dyDescent="0.25">
      <c r="Q49113" s="30"/>
    </row>
    <row r="49114" spans="17:17" x14ac:dyDescent="0.25">
      <c r="Q49114" s="30"/>
    </row>
    <row r="49115" spans="17:17" x14ac:dyDescent="0.25">
      <c r="Q49115" s="30"/>
    </row>
    <row r="49116" spans="17:17" x14ac:dyDescent="0.25">
      <c r="Q49116" s="30"/>
    </row>
    <row r="49117" spans="17:17" x14ac:dyDescent="0.25">
      <c r="Q49117" s="30"/>
    </row>
    <row r="49118" spans="17:17" x14ac:dyDescent="0.25">
      <c r="Q49118" s="30"/>
    </row>
    <row r="49119" spans="17:17" x14ac:dyDescent="0.25">
      <c r="Q49119" s="30"/>
    </row>
    <row r="49120" spans="17:17" x14ac:dyDescent="0.25">
      <c r="Q49120" s="30"/>
    </row>
    <row r="49121" spans="17:17" x14ac:dyDescent="0.25">
      <c r="Q49121" s="30"/>
    </row>
    <row r="49122" spans="17:17" x14ac:dyDescent="0.25">
      <c r="Q49122" s="30"/>
    </row>
    <row r="49123" spans="17:17" x14ac:dyDescent="0.25">
      <c r="Q49123" s="30"/>
    </row>
    <row r="49124" spans="17:17" x14ac:dyDescent="0.25">
      <c r="Q49124" s="30"/>
    </row>
    <row r="49125" spans="17:17" x14ac:dyDescent="0.25">
      <c r="Q49125" s="30"/>
    </row>
    <row r="49126" spans="17:17" x14ac:dyDescent="0.25">
      <c r="Q49126" s="30"/>
    </row>
    <row r="49127" spans="17:17" x14ac:dyDescent="0.25">
      <c r="Q49127" s="30"/>
    </row>
    <row r="49128" spans="17:17" x14ac:dyDescent="0.25">
      <c r="Q49128" s="30"/>
    </row>
    <row r="49129" spans="17:17" x14ac:dyDescent="0.25">
      <c r="Q49129" s="30"/>
    </row>
    <row r="49130" spans="17:17" x14ac:dyDescent="0.25">
      <c r="Q49130" s="30"/>
    </row>
    <row r="49131" spans="17:17" x14ac:dyDescent="0.25">
      <c r="Q49131" s="30"/>
    </row>
    <row r="49132" spans="17:17" x14ac:dyDescent="0.25">
      <c r="Q49132" s="30"/>
    </row>
    <row r="49133" spans="17:17" x14ac:dyDescent="0.25">
      <c r="Q49133" s="30"/>
    </row>
    <row r="49134" spans="17:17" x14ac:dyDescent="0.25">
      <c r="Q49134" s="30"/>
    </row>
    <row r="49135" spans="17:17" x14ac:dyDescent="0.25">
      <c r="Q49135" s="30"/>
    </row>
    <row r="49136" spans="17:17" x14ac:dyDescent="0.25">
      <c r="Q49136" s="30"/>
    </row>
    <row r="49137" spans="17:17" x14ac:dyDescent="0.25">
      <c r="Q49137" s="30"/>
    </row>
    <row r="49138" spans="17:17" x14ac:dyDescent="0.25">
      <c r="Q49138" s="30"/>
    </row>
    <row r="49139" spans="17:17" x14ac:dyDescent="0.25">
      <c r="Q49139" s="30"/>
    </row>
    <row r="49140" spans="17:17" x14ac:dyDescent="0.25">
      <c r="Q49140" s="30"/>
    </row>
    <row r="49141" spans="17:17" x14ac:dyDescent="0.25">
      <c r="Q49141" s="30"/>
    </row>
    <row r="49142" spans="17:17" x14ac:dyDescent="0.25">
      <c r="Q49142" s="30"/>
    </row>
    <row r="49143" spans="17:17" x14ac:dyDescent="0.25">
      <c r="Q49143" s="30"/>
    </row>
    <row r="49144" spans="17:17" x14ac:dyDescent="0.25">
      <c r="Q49144" s="30"/>
    </row>
    <row r="49145" spans="17:17" x14ac:dyDescent="0.25">
      <c r="Q49145" s="30"/>
    </row>
    <row r="49146" spans="17:17" x14ac:dyDescent="0.25">
      <c r="Q49146" s="30"/>
    </row>
    <row r="49147" spans="17:17" x14ac:dyDescent="0.25">
      <c r="Q49147" s="30"/>
    </row>
    <row r="49148" spans="17:17" x14ac:dyDescent="0.25">
      <c r="Q49148" s="30"/>
    </row>
    <row r="49149" spans="17:17" x14ac:dyDescent="0.25">
      <c r="Q49149" s="30"/>
    </row>
    <row r="49150" spans="17:17" x14ac:dyDescent="0.25">
      <c r="Q49150" s="30"/>
    </row>
    <row r="49151" spans="17:17" x14ac:dyDescent="0.25">
      <c r="Q49151" s="30"/>
    </row>
    <row r="49152" spans="17:17" x14ac:dyDescent="0.25">
      <c r="Q49152" s="30"/>
    </row>
    <row r="49153" spans="17:17" x14ac:dyDescent="0.25">
      <c r="Q49153" s="30"/>
    </row>
    <row r="49154" spans="17:17" x14ac:dyDescent="0.25">
      <c r="Q49154" s="30"/>
    </row>
    <row r="49155" spans="17:17" x14ac:dyDescent="0.25">
      <c r="Q49155" s="30"/>
    </row>
    <row r="49156" spans="17:17" x14ac:dyDescent="0.25">
      <c r="Q49156" s="30"/>
    </row>
    <row r="49157" spans="17:17" x14ac:dyDescent="0.25">
      <c r="Q49157" s="30"/>
    </row>
    <row r="49158" spans="17:17" x14ac:dyDescent="0.25">
      <c r="Q49158" s="30"/>
    </row>
    <row r="49159" spans="17:17" x14ac:dyDescent="0.25">
      <c r="Q49159" s="30"/>
    </row>
    <row r="49160" spans="17:17" x14ac:dyDescent="0.25">
      <c r="Q49160" s="30"/>
    </row>
    <row r="49161" spans="17:17" x14ac:dyDescent="0.25">
      <c r="Q49161" s="30"/>
    </row>
    <row r="49162" spans="17:17" x14ac:dyDescent="0.25">
      <c r="Q49162" s="30"/>
    </row>
    <row r="49163" spans="17:17" x14ac:dyDescent="0.25">
      <c r="Q49163" s="30"/>
    </row>
    <row r="49164" spans="17:17" x14ac:dyDescent="0.25">
      <c r="Q49164" s="30"/>
    </row>
    <row r="49165" spans="17:17" x14ac:dyDescent="0.25">
      <c r="Q49165" s="30"/>
    </row>
    <row r="49166" spans="17:17" x14ac:dyDescent="0.25">
      <c r="Q49166" s="30"/>
    </row>
    <row r="49167" spans="17:17" x14ac:dyDescent="0.25">
      <c r="Q49167" s="30"/>
    </row>
    <row r="49168" spans="17:17" x14ac:dyDescent="0.25">
      <c r="Q49168" s="30"/>
    </row>
    <row r="49169" spans="17:17" x14ac:dyDescent="0.25">
      <c r="Q49169" s="30"/>
    </row>
    <row r="49170" spans="17:17" x14ac:dyDescent="0.25">
      <c r="Q49170" s="30"/>
    </row>
    <row r="49171" spans="17:17" x14ac:dyDescent="0.25">
      <c r="Q49171" s="30"/>
    </row>
    <row r="49172" spans="17:17" x14ac:dyDescent="0.25">
      <c r="Q49172" s="30"/>
    </row>
    <row r="49173" spans="17:17" x14ac:dyDescent="0.25">
      <c r="Q49173" s="30"/>
    </row>
    <row r="49174" spans="17:17" x14ac:dyDescent="0.25">
      <c r="Q49174" s="30"/>
    </row>
    <row r="49175" spans="17:17" x14ac:dyDescent="0.25">
      <c r="Q49175" s="30"/>
    </row>
    <row r="49176" spans="17:17" x14ac:dyDescent="0.25">
      <c r="Q49176" s="30"/>
    </row>
    <row r="49177" spans="17:17" x14ac:dyDescent="0.25">
      <c r="Q49177" s="30"/>
    </row>
    <row r="49178" spans="17:17" x14ac:dyDescent="0.25">
      <c r="Q49178" s="30"/>
    </row>
    <row r="49179" spans="17:17" x14ac:dyDescent="0.25">
      <c r="Q49179" s="30"/>
    </row>
    <row r="49180" spans="17:17" x14ac:dyDescent="0.25">
      <c r="Q49180" s="30"/>
    </row>
    <row r="49181" spans="17:17" x14ac:dyDescent="0.25">
      <c r="Q49181" s="30"/>
    </row>
    <row r="49182" spans="17:17" x14ac:dyDescent="0.25">
      <c r="Q49182" s="30"/>
    </row>
    <row r="49183" spans="17:17" x14ac:dyDescent="0.25">
      <c r="Q49183" s="30"/>
    </row>
    <row r="49184" spans="17:17" x14ac:dyDescent="0.25">
      <c r="Q49184" s="30"/>
    </row>
    <row r="49185" spans="17:17" x14ac:dyDescent="0.25">
      <c r="Q49185" s="30"/>
    </row>
    <row r="49186" spans="17:17" x14ac:dyDescent="0.25">
      <c r="Q49186" s="30"/>
    </row>
    <row r="49187" spans="17:17" x14ac:dyDescent="0.25">
      <c r="Q49187" s="30"/>
    </row>
    <row r="49188" spans="17:17" x14ac:dyDescent="0.25">
      <c r="Q49188" s="30"/>
    </row>
    <row r="49189" spans="17:17" x14ac:dyDescent="0.25">
      <c r="Q49189" s="30"/>
    </row>
    <row r="49190" spans="17:17" x14ac:dyDescent="0.25">
      <c r="Q49190" s="30"/>
    </row>
    <row r="49191" spans="17:17" x14ac:dyDescent="0.25">
      <c r="Q49191" s="30"/>
    </row>
    <row r="49192" spans="17:17" x14ac:dyDescent="0.25">
      <c r="Q49192" s="30"/>
    </row>
    <row r="49193" spans="17:17" x14ac:dyDescent="0.25">
      <c r="Q49193" s="30"/>
    </row>
    <row r="49194" spans="17:17" x14ac:dyDescent="0.25">
      <c r="Q49194" s="30"/>
    </row>
    <row r="49195" spans="17:17" x14ac:dyDescent="0.25">
      <c r="Q49195" s="30"/>
    </row>
    <row r="49196" spans="17:17" x14ac:dyDescent="0.25">
      <c r="Q49196" s="30"/>
    </row>
    <row r="49197" spans="17:17" x14ac:dyDescent="0.25">
      <c r="Q49197" s="30"/>
    </row>
    <row r="49198" spans="17:17" x14ac:dyDescent="0.25">
      <c r="Q49198" s="30"/>
    </row>
    <row r="49199" spans="17:17" x14ac:dyDescent="0.25">
      <c r="Q49199" s="30"/>
    </row>
    <row r="49200" spans="17:17" x14ac:dyDescent="0.25">
      <c r="Q49200" s="30"/>
    </row>
    <row r="49201" spans="17:17" x14ac:dyDescent="0.25">
      <c r="Q49201" s="30"/>
    </row>
    <row r="49202" spans="17:17" x14ac:dyDescent="0.25">
      <c r="Q49202" s="30"/>
    </row>
    <row r="49203" spans="17:17" x14ac:dyDescent="0.25">
      <c r="Q49203" s="30"/>
    </row>
    <row r="49204" spans="17:17" x14ac:dyDescent="0.25">
      <c r="Q49204" s="30"/>
    </row>
    <row r="49205" spans="17:17" x14ac:dyDescent="0.25">
      <c r="Q49205" s="30"/>
    </row>
    <row r="49206" spans="17:17" x14ac:dyDescent="0.25">
      <c r="Q49206" s="30"/>
    </row>
    <row r="49207" spans="17:17" x14ac:dyDescent="0.25">
      <c r="Q49207" s="30"/>
    </row>
    <row r="49208" spans="17:17" x14ac:dyDescent="0.25">
      <c r="Q49208" s="30"/>
    </row>
    <row r="49209" spans="17:17" x14ac:dyDescent="0.25">
      <c r="Q49209" s="30"/>
    </row>
    <row r="49210" spans="17:17" x14ac:dyDescent="0.25">
      <c r="Q49210" s="30"/>
    </row>
    <row r="49211" spans="17:17" x14ac:dyDescent="0.25">
      <c r="Q49211" s="30"/>
    </row>
    <row r="49212" spans="17:17" x14ac:dyDescent="0.25">
      <c r="Q49212" s="30"/>
    </row>
    <row r="49213" spans="17:17" x14ac:dyDescent="0.25">
      <c r="Q49213" s="30"/>
    </row>
    <row r="49214" spans="17:17" x14ac:dyDescent="0.25">
      <c r="Q49214" s="30"/>
    </row>
    <row r="49215" spans="17:17" x14ac:dyDescent="0.25">
      <c r="Q49215" s="30"/>
    </row>
    <row r="49216" spans="17:17" x14ac:dyDescent="0.25">
      <c r="Q49216" s="30"/>
    </row>
    <row r="49217" spans="17:17" x14ac:dyDescent="0.25">
      <c r="Q49217" s="30"/>
    </row>
    <row r="49218" spans="17:17" x14ac:dyDescent="0.25">
      <c r="Q49218" s="30"/>
    </row>
    <row r="49219" spans="17:17" x14ac:dyDescent="0.25">
      <c r="Q49219" s="30"/>
    </row>
    <row r="49220" spans="17:17" x14ac:dyDescent="0.25">
      <c r="Q49220" s="30"/>
    </row>
    <row r="49221" spans="17:17" x14ac:dyDescent="0.25">
      <c r="Q49221" s="30"/>
    </row>
    <row r="49222" spans="17:17" x14ac:dyDescent="0.25">
      <c r="Q49222" s="30"/>
    </row>
    <row r="49223" spans="17:17" x14ac:dyDescent="0.25">
      <c r="Q49223" s="30"/>
    </row>
    <row r="49224" spans="17:17" x14ac:dyDescent="0.25">
      <c r="Q49224" s="30"/>
    </row>
    <row r="49225" spans="17:17" x14ac:dyDescent="0.25">
      <c r="Q49225" s="30"/>
    </row>
    <row r="49226" spans="17:17" x14ac:dyDescent="0.25">
      <c r="Q49226" s="30"/>
    </row>
    <row r="49227" spans="17:17" x14ac:dyDescent="0.25">
      <c r="Q49227" s="30"/>
    </row>
    <row r="49228" spans="17:17" x14ac:dyDescent="0.25">
      <c r="Q49228" s="30"/>
    </row>
    <row r="49229" spans="17:17" x14ac:dyDescent="0.25">
      <c r="Q49229" s="30"/>
    </row>
    <row r="49230" spans="17:17" x14ac:dyDescent="0.25">
      <c r="Q49230" s="30"/>
    </row>
    <row r="49231" spans="17:17" x14ac:dyDescent="0.25">
      <c r="Q49231" s="30"/>
    </row>
    <row r="49232" spans="17:17" x14ac:dyDescent="0.25">
      <c r="Q49232" s="30"/>
    </row>
    <row r="49233" spans="17:17" x14ac:dyDescent="0.25">
      <c r="Q49233" s="30"/>
    </row>
    <row r="49234" spans="17:17" x14ac:dyDescent="0.25">
      <c r="Q49234" s="30"/>
    </row>
    <row r="49235" spans="17:17" x14ac:dyDescent="0.25">
      <c r="Q49235" s="30"/>
    </row>
    <row r="49236" spans="17:17" x14ac:dyDescent="0.25">
      <c r="Q49236" s="30"/>
    </row>
    <row r="49237" spans="17:17" x14ac:dyDescent="0.25">
      <c r="Q49237" s="30"/>
    </row>
    <row r="49238" spans="17:17" x14ac:dyDescent="0.25">
      <c r="Q49238" s="30"/>
    </row>
    <row r="49239" spans="17:17" x14ac:dyDescent="0.25">
      <c r="Q49239" s="30"/>
    </row>
    <row r="49240" spans="17:17" x14ac:dyDescent="0.25">
      <c r="Q49240" s="30"/>
    </row>
    <row r="49241" spans="17:17" x14ac:dyDescent="0.25">
      <c r="Q49241" s="30"/>
    </row>
    <row r="49242" spans="17:17" x14ac:dyDescent="0.25">
      <c r="Q49242" s="30"/>
    </row>
    <row r="49243" spans="17:17" x14ac:dyDescent="0.25">
      <c r="Q49243" s="30"/>
    </row>
    <row r="49244" spans="17:17" x14ac:dyDescent="0.25">
      <c r="Q49244" s="30"/>
    </row>
    <row r="49245" spans="17:17" x14ac:dyDescent="0.25">
      <c r="Q49245" s="30"/>
    </row>
    <row r="49246" spans="17:17" x14ac:dyDescent="0.25">
      <c r="Q49246" s="30"/>
    </row>
    <row r="49247" spans="17:17" x14ac:dyDescent="0.25">
      <c r="Q49247" s="30"/>
    </row>
    <row r="49248" spans="17:17" x14ac:dyDescent="0.25">
      <c r="Q49248" s="30"/>
    </row>
    <row r="49249" spans="17:17" x14ac:dyDescent="0.25">
      <c r="Q49249" s="30"/>
    </row>
    <row r="49250" spans="17:17" x14ac:dyDescent="0.25">
      <c r="Q49250" s="30"/>
    </row>
    <row r="49251" spans="17:17" x14ac:dyDescent="0.25">
      <c r="Q49251" s="30"/>
    </row>
    <row r="49252" spans="17:17" x14ac:dyDescent="0.25">
      <c r="Q49252" s="30"/>
    </row>
    <row r="49253" spans="17:17" x14ac:dyDescent="0.25">
      <c r="Q49253" s="30"/>
    </row>
    <row r="49254" spans="17:17" x14ac:dyDescent="0.25">
      <c r="Q49254" s="30"/>
    </row>
    <row r="49255" spans="17:17" x14ac:dyDescent="0.25">
      <c r="Q49255" s="30"/>
    </row>
    <row r="49256" spans="17:17" x14ac:dyDescent="0.25">
      <c r="Q49256" s="30"/>
    </row>
    <row r="49257" spans="17:17" x14ac:dyDescent="0.25">
      <c r="Q49257" s="30"/>
    </row>
    <row r="49258" spans="17:17" x14ac:dyDescent="0.25">
      <c r="Q49258" s="30"/>
    </row>
    <row r="49259" spans="17:17" x14ac:dyDescent="0.25">
      <c r="Q49259" s="30"/>
    </row>
    <row r="49260" spans="17:17" x14ac:dyDescent="0.25">
      <c r="Q49260" s="30"/>
    </row>
    <row r="49261" spans="17:17" x14ac:dyDescent="0.25">
      <c r="Q49261" s="30"/>
    </row>
    <row r="49262" spans="17:17" x14ac:dyDescent="0.25">
      <c r="Q49262" s="30"/>
    </row>
    <row r="49263" spans="17:17" x14ac:dyDescent="0.25">
      <c r="Q49263" s="30"/>
    </row>
    <row r="49264" spans="17:17" x14ac:dyDescent="0.25">
      <c r="Q49264" s="30"/>
    </row>
    <row r="49265" spans="17:17" x14ac:dyDescent="0.25">
      <c r="Q49265" s="30"/>
    </row>
    <row r="49266" spans="17:17" x14ac:dyDescent="0.25">
      <c r="Q49266" s="30"/>
    </row>
    <row r="49267" spans="17:17" x14ac:dyDescent="0.25">
      <c r="Q49267" s="30"/>
    </row>
    <row r="49268" spans="17:17" x14ac:dyDescent="0.25">
      <c r="Q49268" s="30"/>
    </row>
    <row r="49269" spans="17:17" x14ac:dyDescent="0.25">
      <c r="Q49269" s="30"/>
    </row>
    <row r="49270" spans="17:17" x14ac:dyDescent="0.25">
      <c r="Q49270" s="30"/>
    </row>
    <row r="49271" spans="17:17" x14ac:dyDescent="0.25">
      <c r="Q49271" s="30"/>
    </row>
    <row r="49272" spans="17:17" x14ac:dyDescent="0.25">
      <c r="Q49272" s="30"/>
    </row>
    <row r="49273" spans="17:17" x14ac:dyDescent="0.25">
      <c r="Q49273" s="30"/>
    </row>
    <row r="49274" spans="17:17" x14ac:dyDescent="0.25">
      <c r="Q49274" s="30"/>
    </row>
    <row r="49275" spans="17:17" x14ac:dyDescent="0.25">
      <c r="Q49275" s="30"/>
    </row>
    <row r="49276" spans="17:17" x14ac:dyDescent="0.25">
      <c r="Q49276" s="30"/>
    </row>
    <row r="49277" spans="17:17" x14ac:dyDescent="0.25">
      <c r="Q49277" s="30"/>
    </row>
    <row r="49278" spans="17:17" x14ac:dyDescent="0.25">
      <c r="Q49278" s="30"/>
    </row>
    <row r="49279" spans="17:17" x14ac:dyDescent="0.25">
      <c r="Q49279" s="30"/>
    </row>
    <row r="49280" spans="17:17" x14ac:dyDescent="0.25">
      <c r="Q49280" s="30"/>
    </row>
    <row r="49281" spans="17:17" x14ac:dyDescent="0.25">
      <c r="Q49281" s="30"/>
    </row>
    <row r="49282" spans="17:17" x14ac:dyDescent="0.25">
      <c r="Q49282" s="30"/>
    </row>
    <row r="49283" spans="17:17" x14ac:dyDescent="0.25">
      <c r="Q49283" s="30"/>
    </row>
    <row r="49284" spans="17:17" x14ac:dyDescent="0.25">
      <c r="Q49284" s="30"/>
    </row>
    <row r="49285" spans="17:17" x14ac:dyDescent="0.25">
      <c r="Q49285" s="30"/>
    </row>
    <row r="49286" spans="17:17" x14ac:dyDescent="0.25">
      <c r="Q49286" s="30"/>
    </row>
    <row r="49287" spans="17:17" x14ac:dyDescent="0.25">
      <c r="Q49287" s="30"/>
    </row>
    <row r="49288" spans="17:17" x14ac:dyDescent="0.25">
      <c r="Q49288" s="30"/>
    </row>
    <row r="49289" spans="17:17" x14ac:dyDescent="0.25">
      <c r="Q49289" s="30"/>
    </row>
    <row r="49290" spans="17:17" x14ac:dyDescent="0.25">
      <c r="Q49290" s="30"/>
    </row>
    <row r="49291" spans="17:17" x14ac:dyDescent="0.25">
      <c r="Q49291" s="30"/>
    </row>
    <row r="49292" spans="17:17" x14ac:dyDescent="0.25">
      <c r="Q49292" s="30"/>
    </row>
    <row r="49293" spans="17:17" x14ac:dyDescent="0.25">
      <c r="Q49293" s="30"/>
    </row>
    <row r="49294" spans="17:17" x14ac:dyDescent="0.25">
      <c r="Q49294" s="30"/>
    </row>
    <row r="49295" spans="17:17" x14ac:dyDescent="0.25">
      <c r="Q49295" s="30"/>
    </row>
    <row r="49296" spans="17:17" x14ac:dyDescent="0.25">
      <c r="Q49296" s="30"/>
    </row>
    <row r="49297" spans="17:17" x14ac:dyDescent="0.25">
      <c r="Q49297" s="30"/>
    </row>
    <row r="49298" spans="17:17" x14ac:dyDescent="0.25">
      <c r="Q49298" s="30"/>
    </row>
    <row r="49299" spans="17:17" x14ac:dyDescent="0.25">
      <c r="Q49299" s="30"/>
    </row>
    <row r="49300" spans="17:17" x14ac:dyDescent="0.25">
      <c r="Q49300" s="30"/>
    </row>
    <row r="49301" spans="17:17" x14ac:dyDescent="0.25">
      <c r="Q49301" s="30"/>
    </row>
    <row r="49302" spans="17:17" x14ac:dyDescent="0.25">
      <c r="Q49302" s="30"/>
    </row>
    <row r="49303" spans="17:17" x14ac:dyDescent="0.25">
      <c r="Q49303" s="30"/>
    </row>
    <row r="49304" spans="17:17" x14ac:dyDescent="0.25">
      <c r="Q49304" s="30"/>
    </row>
    <row r="49305" spans="17:17" x14ac:dyDescent="0.25">
      <c r="Q49305" s="30"/>
    </row>
    <row r="49306" spans="17:17" x14ac:dyDescent="0.25">
      <c r="Q49306" s="30"/>
    </row>
    <row r="49307" spans="17:17" x14ac:dyDescent="0.25">
      <c r="Q49307" s="30"/>
    </row>
    <row r="49308" spans="17:17" x14ac:dyDescent="0.25">
      <c r="Q49308" s="30"/>
    </row>
    <row r="49309" spans="17:17" x14ac:dyDescent="0.25">
      <c r="Q49309" s="30"/>
    </row>
    <row r="49310" spans="17:17" x14ac:dyDescent="0.25">
      <c r="Q49310" s="30"/>
    </row>
    <row r="49311" spans="17:17" x14ac:dyDescent="0.25">
      <c r="Q49311" s="30"/>
    </row>
    <row r="49312" spans="17:17" x14ac:dyDescent="0.25">
      <c r="Q49312" s="30"/>
    </row>
    <row r="49313" spans="17:17" x14ac:dyDescent="0.25">
      <c r="Q49313" s="30"/>
    </row>
    <row r="49314" spans="17:17" x14ac:dyDescent="0.25">
      <c r="Q49314" s="30"/>
    </row>
    <row r="49315" spans="17:17" x14ac:dyDescent="0.25">
      <c r="Q49315" s="30"/>
    </row>
    <row r="49316" spans="17:17" x14ac:dyDescent="0.25">
      <c r="Q49316" s="30"/>
    </row>
    <row r="49317" spans="17:17" x14ac:dyDescent="0.25">
      <c r="Q49317" s="30"/>
    </row>
    <row r="49318" spans="17:17" x14ac:dyDescent="0.25">
      <c r="Q49318" s="30"/>
    </row>
    <row r="49319" spans="17:17" x14ac:dyDescent="0.25">
      <c r="Q49319" s="30"/>
    </row>
    <row r="49320" spans="17:17" x14ac:dyDescent="0.25">
      <c r="Q49320" s="30"/>
    </row>
    <row r="49321" spans="17:17" x14ac:dyDescent="0.25">
      <c r="Q49321" s="30"/>
    </row>
    <row r="49322" spans="17:17" x14ac:dyDescent="0.25">
      <c r="Q49322" s="30"/>
    </row>
    <row r="49323" spans="17:17" x14ac:dyDescent="0.25">
      <c r="Q49323" s="30"/>
    </row>
    <row r="49324" spans="17:17" x14ac:dyDescent="0.25">
      <c r="Q49324" s="30"/>
    </row>
    <row r="49325" spans="17:17" x14ac:dyDescent="0.25">
      <c r="Q49325" s="30"/>
    </row>
    <row r="49326" spans="17:17" x14ac:dyDescent="0.25">
      <c r="Q49326" s="30"/>
    </row>
    <row r="49327" spans="17:17" x14ac:dyDescent="0.25">
      <c r="Q49327" s="30"/>
    </row>
    <row r="49328" spans="17:17" x14ac:dyDescent="0.25">
      <c r="Q49328" s="30"/>
    </row>
    <row r="49329" spans="17:17" x14ac:dyDescent="0.25">
      <c r="Q49329" s="30"/>
    </row>
    <row r="49330" spans="17:17" x14ac:dyDescent="0.25">
      <c r="Q49330" s="30"/>
    </row>
    <row r="49331" spans="17:17" x14ac:dyDescent="0.25">
      <c r="Q49331" s="30"/>
    </row>
    <row r="49332" spans="17:17" x14ac:dyDescent="0.25">
      <c r="Q49332" s="30"/>
    </row>
    <row r="49333" spans="17:17" x14ac:dyDescent="0.25">
      <c r="Q49333" s="30"/>
    </row>
    <row r="49334" spans="17:17" x14ac:dyDescent="0.25">
      <c r="Q49334" s="30"/>
    </row>
    <row r="49335" spans="17:17" x14ac:dyDescent="0.25">
      <c r="Q49335" s="30"/>
    </row>
    <row r="49336" spans="17:17" x14ac:dyDescent="0.25">
      <c r="Q49336" s="30"/>
    </row>
    <row r="49337" spans="17:17" x14ac:dyDescent="0.25">
      <c r="Q49337" s="30"/>
    </row>
    <row r="49338" spans="17:17" x14ac:dyDescent="0.25">
      <c r="Q49338" s="30"/>
    </row>
    <row r="49339" spans="17:17" x14ac:dyDescent="0.25">
      <c r="Q49339" s="30"/>
    </row>
    <row r="49340" spans="17:17" x14ac:dyDescent="0.25">
      <c r="Q49340" s="30"/>
    </row>
    <row r="49341" spans="17:17" x14ac:dyDescent="0.25">
      <c r="Q49341" s="30"/>
    </row>
    <row r="49342" spans="17:17" x14ac:dyDescent="0.25">
      <c r="Q49342" s="30"/>
    </row>
    <row r="49343" spans="17:17" x14ac:dyDescent="0.25">
      <c r="Q49343" s="30"/>
    </row>
    <row r="49344" spans="17:17" x14ac:dyDescent="0.25">
      <c r="Q49344" s="30"/>
    </row>
    <row r="49345" spans="17:17" x14ac:dyDescent="0.25">
      <c r="Q49345" s="30"/>
    </row>
    <row r="49346" spans="17:17" x14ac:dyDescent="0.25">
      <c r="Q49346" s="30"/>
    </row>
    <row r="49347" spans="17:17" x14ac:dyDescent="0.25">
      <c r="Q49347" s="30"/>
    </row>
    <row r="49348" spans="17:17" x14ac:dyDescent="0.25">
      <c r="Q49348" s="30"/>
    </row>
    <row r="49349" spans="17:17" x14ac:dyDescent="0.25">
      <c r="Q49349" s="30"/>
    </row>
    <row r="49350" spans="17:17" x14ac:dyDescent="0.25">
      <c r="Q49350" s="30"/>
    </row>
    <row r="49351" spans="17:17" x14ac:dyDescent="0.25">
      <c r="Q49351" s="30"/>
    </row>
    <row r="49352" spans="17:17" x14ac:dyDescent="0.25">
      <c r="Q49352" s="30"/>
    </row>
    <row r="49353" spans="17:17" x14ac:dyDescent="0.25">
      <c r="Q49353" s="30"/>
    </row>
    <row r="49354" spans="17:17" x14ac:dyDescent="0.25">
      <c r="Q49354" s="30"/>
    </row>
    <row r="49355" spans="17:17" x14ac:dyDescent="0.25">
      <c r="Q49355" s="30"/>
    </row>
    <row r="49356" spans="17:17" x14ac:dyDescent="0.25">
      <c r="Q49356" s="30"/>
    </row>
    <row r="49357" spans="17:17" x14ac:dyDescent="0.25">
      <c r="Q49357" s="30"/>
    </row>
    <row r="49358" spans="17:17" x14ac:dyDescent="0.25">
      <c r="Q49358" s="30"/>
    </row>
    <row r="49359" spans="17:17" x14ac:dyDescent="0.25">
      <c r="Q49359" s="30"/>
    </row>
    <row r="49360" spans="17:17" x14ac:dyDescent="0.25">
      <c r="Q49360" s="30"/>
    </row>
    <row r="49361" spans="17:17" x14ac:dyDescent="0.25">
      <c r="Q49361" s="30"/>
    </row>
    <row r="49362" spans="17:17" x14ac:dyDescent="0.25">
      <c r="Q49362" s="30"/>
    </row>
    <row r="49363" spans="17:17" x14ac:dyDescent="0.25">
      <c r="Q49363" s="30"/>
    </row>
    <row r="49364" spans="17:17" x14ac:dyDescent="0.25">
      <c r="Q49364" s="30"/>
    </row>
    <row r="49365" spans="17:17" x14ac:dyDescent="0.25">
      <c r="Q49365" s="30"/>
    </row>
    <row r="49366" spans="17:17" x14ac:dyDescent="0.25">
      <c r="Q49366" s="30"/>
    </row>
    <row r="49367" spans="17:17" x14ac:dyDescent="0.25">
      <c r="Q49367" s="30"/>
    </row>
    <row r="49368" spans="17:17" x14ac:dyDescent="0.25">
      <c r="Q49368" s="30"/>
    </row>
    <row r="49369" spans="17:17" x14ac:dyDescent="0.25">
      <c r="Q49369" s="30"/>
    </row>
    <row r="49370" spans="17:17" x14ac:dyDescent="0.25">
      <c r="Q49370" s="30"/>
    </row>
    <row r="49371" spans="17:17" x14ac:dyDescent="0.25">
      <c r="Q49371" s="30"/>
    </row>
    <row r="49372" spans="17:17" x14ac:dyDescent="0.25">
      <c r="Q49372" s="30"/>
    </row>
    <row r="49373" spans="17:17" x14ac:dyDescent="0.25">
      <c r="Q49373" s="30"/>
    </row>
    <row r="49374" spans="17:17" x14ac:dyDescent="0.25">
      <c r="Q49374" s="30"/>
    </row>
    <row r="49375" spans="17:17" x14ac:dyDescent="0.25">
      <c r="Q49375" s="30"/>
    </row>
    <row r="49376" spans="17:17" x14ac:dyDescent="0.25">
      <c r="Q49376" s="30"/>
    </row>
    <row r="49377" spans="17:17" x14ac:dyDescent="0.25">
      <c r="Q49377" s="30"/>
    </row>
    <row r="49378" spans="17:17" x14ac:dyDescent="0.25">
      <c r="Q49378" s="30"/>
    </row>
    <row r="49379" spans="17:17" x14ac:dyDescent="0.25">
      <c r="Q49379" s="30"/>
    </row>
    <row r="49380" spans="17:17" x14ac:dyDescent="0.25">
      <c r="Q49380" s="30"/>
    </row>
    <row r="49381" spans="17:17" x14ac:dyDescent="0.25">
      <c r="Q49381" s="30"/>
    </row>
    <row r="49382" spans="17:17" x14ac:dyDescent="0.25">
      <c r="Q49382" s="30"/>
    </row>
    <row r="49383" spans="17:17" x14ac:dyDescent="0.25">
      <c r="Q49383" s="30"/>
    </row>
    <row r="49384" spans="17:17" x14ac:dyDescent="0.25">
      <c r="Q49384" s="30"/>
    </row>
    <row r="49385" spans="17:17" x14ac:dyDescent="0.25">
      <c r="Q49385" s="30"/>
    </row>
    <row r="49386" spans="17:17" x14ac:dyDescent="0.25">
      <c r="Q49386" s="30"/>
    </row>
    <row r="49387" spans="17:17" x14ac:dyDescent="0.25">
      <c r="Q49387" s="30"/>
    </row>
    <row r="49388" spans="17:17" x14ac:dyDescent="0.25">
      <c r="Q49388" s="30"/>
    </row>
    <row r="49389" spans="17:17" x14ac:dyDescent="0.25">
      <c r="Q49389" s="30"/>
    </row>
    <row r="49390" spans="17:17" x14ac:dyDescent="0.25">
      <c r="Q49390" s="30"/>
    </row>
    <row r="49391" spans="17:17" x14ac:dyDescent="0.25">
      <c r="Q49391" s="30"/>
    </row>
    <row r="49392" spans="17:17" x14ac:dyDescent="0.25">
      <c r="Q49392" s="30"/>
    </row>
    <row r="49393" spans="17:17" x14ac:dyDescent="0.25">
      <c r="Q49393" s="30"/>
    </row>
    <row r="49394" spans="17:17" x14ac:dyDescent="0.25">
      <c r="Q49394" s="30"/>
    </row>
    <row r="49395" spans="17:17" x14ac:dyDescent="0.25">
      <c r="Q49395" s="30"/>
    </row>
    <row r="49396" spans="17:17" x14ac:dyDescent="0.25">
      <c r="Q49396" s="30"/>
    </row>
    <row r="49397" spans="17:17" x14ac:dyDescent="0.25">
      <c r="Q49397" s="30"/>
    </row>
    <row r="49398" spans="17:17" x14ac:dyDescent="0.25">
      <c r="Q49398" s="30"/>
    </row>
    <row r="49399" spans="17:17" x14ac:dyDescent="0.25">
      <c r="Q49399" s="30"/>
    </row>
    <row r="49400" spans="17:17" x14ac:dyDescent="0.25">
      <c r="Q49400" s="30"/>
    </row>
    <row r="49401" spans="17:17" x14ac:dyDescent="0.25">
      <c r="Q49401" s="30"/>
    </row>
    <row r="49402" spans="17:17" x14ac:dyDescent="0.25">
      <c r="Q49402" s="30"/>
    </row>
    <row r="49403" spans="17:17" x14ac:dyDescent="0.25">
      <c r="Q49403" s="30"/>
    </row>
    <row r="49404" spans="17:17" x14ac:dyDescent="0.25">
      <c r="Q49404" s="30"/>
    </row>
    <row r="49405" spans="17:17" x14ac:dyDescent="0.25">
      <c r="Q49405" s="30"/>
    </row>
    <row r="49406" spans="17:17" x14ac:dyDescent="0.25">
      <c r="Q49406" s="30"/>
    </row>
    <row r="49407" spans="17:17" x14ac:dyDescent="0.25">
      <c r="Q49407" s="30"/>
    </row>
    <row r="49408" spans="17:17" x14ac:dyDescent="0.25">
      <c r="Q49408" s="30"/>
    </row>
    <row r="49409" spans="17:17" x14ac:dyDescent="0.25">
      <c r="Q49409" s="30"/>
    </row>
    <row r="49410" spans="17:17" x14ac:dyDescent="0.25">
      <c r="Q49410" s="30"/>
    </row>
    <row r="49411" spans="17:17" x14ac:dyDescent="0.25">
      <c r="Q49411" s="30"/>
    </row>
    <row r="49412" spans="17:17" x14ac:dyDescent="0.25">
      <c r="Q49412" s="30"/>
    </row>
    <row r="49413" spans="17:17" x14ac:dyDescent="0.25">
      <c r="Q49413" s="30"/>
    </row>
    <row r="49414" spans="17:17" x14ac:dyDescent="0.25">
      <c r="Q49414" s="30"/>
    </row>
    <row r="49415" spans="17:17" x14ac:dyDescent="0.25">
      <c r="Q49415" s="30"/>
    </row>
    <row r="49416" spans="17:17" x14ac:dyDescent="0.25">
      <c r="Q49416" s="30"/>
    </row>
    <row r="49417" spans="17:17" x14ac:dyDescent="0.25">
      <c r="Q49417" s="30"/>
    </row>
    <row r="49418" spans="17:17" x14ac:dyDescent="0.25">
      <c r="Q49418" s="30"/>
    </row>
    <row r="49419" spans="17:17" x14ac:dyDescent="0.25">
      <c r="Q49419" s="30"/>
    </row>
    <row r="49420" spans="17:17" x14ac:dyDescent="0.25">
      <c r="Q49420" s="30"/>
    </row>
    <row r="49421" spans="17:17" x14ac:dyDescent="0.25">
      <c r="Q49421" s="30"/>
    </row>
    <row r="49422" spans="17:17" x14ac:dyDescent="0.25">
      <c r="Q49422" s="30"/>
    </row>
    <row r="49423" spans="17:17" x14ac:dyDescent="0.25">
      <c r="Q49423" s="30"/>
    </row>
    <row r="49424" spans="17:17" x14ac:dyDescent="0.25">
      <c r="Q49424" s="30"/>
    </row>
    <row r="49425" spans="17:17" x14ac:dyDescent="0.25">
      <c r="Q49425" s="30"/>
    </row>
    <row r="49426" spans="17:17" x14ac:dyDescent="0.25">
      <c r="Q49426" s="30"/>
    </row>
    <row r="49427" spans="17:17" x14ac:dyDescent="0.25">
      <c r="Q49427" s="30"/>
    </row>
    <row r="49428" spans="17:17" x14ac:dyDescent="0.25">
      <c r="Q49428" s="30"/>
    </row>
    <row r="49429" spans="17:17" x14ac:dyDescent="0.25">
      <c r="Q49429" s="30"/>
    </row>
    <row r="49430" spans="17:17" x14ac:dyDescent="0.25">
      <c r="Q49430" s="30"/>
    </row>
    <row r="49431" spans="17:17" x14ac:dyDescent="0.25">
      <c r="Q49431" s="30"/>
    </row>
    <row r="49432" spans="17:17" x14ac:dyDescent="0.25">
      <c r="Q49432" s="30"/>
    </row>
    <row r="49433" spans="17:17" x14ac:dyDescent="0.25">
      <c r="Q49433" s="30"/>
    </row>
    <row r="49434" spans="17:17" x14ac:dyDescent="0.25">
      <c r="Q49434" s="30"/>
    </row>
    <row r="49435" spans="17:17" x14ac:dyDescent="0.25">
      <c r="Q49435" s="30"/>
    </row>
    <row r="49436" spans="17:17" x14ac:dyDescent="0.25">
      <c r="Q49436" s="30"/>
    </row>
    <row r="49437" spans="17:17" x14ac:dyDescent="0.25">
      <c r="Q49437" s="30"/>
    </row>
    <row r="49438" spans="17:17" x14ac:dyDescent="0.25">
      <c r="Q49438" s="30"/>
    </row>
    <row r="49439" spans="17:17" x14ac:dyDescent="0.25">
      <c r="Q49439" s="30"/>
    </row>
    <row r="49440" spans="17:17" x14ac:dyDescent="0.25">
      <c r="Q49440" s="30"/>
    </row>
    <row r="49441" spans="17:17" x14ac:dyDescent="0.25">
      <c r="Q49441" s="30"/>
    </row>
    <row r="49442" spans="17:17" x14ac:dyDescent="0.25">
      <c r="Q49442" s="30"/>
    </row>
    <row r="49443" spans="17:17" x14ac:dyDescent="0.25">
      <c r="Q49443" s="30"/>
    </row>
    <row r="49444" spans="17:17" x14ac:dyDescent="0.25">
      <c r="Q49444" s="30"/>
    </row>
    <row r="49445" spans="17:17" x14ac:dyDescent="0.25">
      <c r="Q49445" s="30"/>
    </row>
    <row r="49446" spans="17:17" x14ac:dyDescent="0.25">
      <c r="Q49446" s="30"/>
    </row>
    <row r="49447" spans="17:17" x14ac:dyDescent="0.25">
      <c r="Q49447" s="30"/>
    </row>
    <row r="49448" spans="17:17" x14ac:dyDescent="0.25">
      <c r="Q49448" s="30"/>
    </row>
    <row r="49449" spans="17:17" x14ac:dyDescent="0.25">
      <c r="Q49449" s="30"/>
    </row>
    <row r="49450" spans="17:17" x14ac:dyDescent="0.25">
      <c r="Q49450" s="30"/>
    </row>
    <row r="49451" spans="17:17" x14ac:dyDescent="0.25">
      <c r="Q49451" s="30"/>
    </row>
    <row r="49452" spans="17:17" x14ac:dyDescent="0.25">
      <c r="Q49452" s="30"/>
    </row>
    <row r="49453" spans="17:17" x14ac:dyDescent="0.25">
      <c r="Q49453" s="30"/>
    </row>
    <row r="49454" spans="17:17" x14ac:dyDescent="0.25">
      <c r="Q49454" s="30"/>
    </row>
    <row r="49455" spans="17:17" x14ac:dyDescent="0.25">
      <c r="Q49455" s="30"/>
    </row>
    <row r="49456" spans="17:17" x14ac:dyDescent="0.25">
      <c r="Q49456" s="30"/>
    </row>
    <row r="49457" spans="17:17" x14ac:dyDescent="0.25">
      <c r="Q49457" s="30"/>
    </row>
    <row r="49458" spans="17:17" x14ac:dyDescent="0.25">
      <c r="Q49458" s="30"/>
    </row>
    <row r="49459" spans="17:17" x14ac:dyDescent="0.25">
      <c r="Q49459" s="30"/>
    </row>
    <row r="49460" spans="17:17" x14ac:dyDescent="0.25">
      <c r="Q49460" s="30"/>
    </row>
    <row r="49461" spans="17:17" x14ac:dyDescent="0.25">
      <c r="Q49461" s="30"/>
    </row>
    <row r="49462" spans="17:17" x14ac:dyDescent="0.25">
      <c r="Q49462" s="30"/>
    </row>
    <row r="49463" spans="17:17" x14ac:dyDescent="0.25">
      <c r="Q49463" s="30"/>
    </row>
    <row r="49464" spans="17:17" x14ac:dyDescent="0.25">
      <c r="Q49464" s="30"/>
    </row>
    <row r="49465" spans="17:17" x14ac:dyDescent="0.25">
      <c r="Q49465" s="30"/>
    </row>
    <row r="49466" spans="17:17" x14ac:dyDescent="0.25">
      <c r="Q49466" s="30"/>
    </row>
    <row r="49467" spans="17:17" x14ac:dyDescent="0.25">
      <c r="Q49467" s="30"/>
    </row>
    <row r="49468" spans="17:17" x14ac:dyDescent="0.25">
      <c r="Q49468" s="30"/>
    </row>
    <row r="49469" spans="17:17" x14ac:dyDescent="0.25">
      <c r="Q49469" s="30"/>
    </row>
    <row r="49470" spans="17:17" x14ac:dyDescent="0.25">
      <c r="Q49470" s="30"/>
    </row>
    <row r="49471" spans="17:17" x14ac:dyDescent="0.25">
      <c r="Q49471" s="30"/>
    </row>
    <row r="49472" spans="17:17" x14ac:dyDescent="0.25">
      <c r="Q49472" s="30"/>
    </row>
    <row r="49473" spans="17:17" x14ac:dyDescent="0.25">
      <c r="Q49473" s="30"/>
    </row>
    <row r="49474" spans="17:17" x14ac:dyDescent="0.25">
      <c r="Q49474" s="30"/>
    </row>
    <row r="49475" spans="17:17" x14ac:dyDescent="0.25">
      <c r="Q49475" s="30"/>
    </row>
    <row r="49476" spans="17:17" x14ac:dyDescent="0.25">
      <c r="Q49476" s="30"/>
    </row>
    <row r="49477" spans="17:17" x14ac:dyDescent="0.25">
      <c r="Q49477" s="30"/>
    </row>
    <row r="49478" spans="17:17" x14ac:dyDescent="0.25">
      <c r="Q49478" s="30"/>
    </row>
    <row r="49479" spans="17:17" x14ac:dyDescent="0.25">
      <c r="Q49479" s="30"/>
    </row>
    <row r="49480" spans="17:17" x14ac:dyDescent="0.25">
      <c r="Q49480" s="30"/>
    </row>
    <row r="49481" spans="17:17" x14ac:dyDescent="0.25">
      <c r="Q49481" s="30"/>
    </row>
    <row r="49482" spans="17:17" x14ac:dyDescent="0.25">
      <c r="Q49482" s="30"/>
    </row>
    <row r="49483" spans="17:17" x14ac:dyDescent="0.25">
      <c r="Q49483" s="30"/>
    </row>
    <row r="49484" spans="17:17" x14ac:dyDescent="0.25">
      <c r="Q49484" s="30"/>
    </row>
    <row r="49485" spans="17:17" x14ac:dyDescent="0.25">
      <c r="Q49485" s="30"/>
    </row>
    <row r="49486" spans="17:17" x14ac:dyDescent="0.25">
      <c r="Q49486" s="30"/>
    </row>
    <row r="49487" spans="17:17" x14ac:dyDescent="0.25">
      <c r="Q49487" s="30"/>
    </row>
    <row r="49488" spans="17:17" x14ac:dyDescent="0.25">
      <c r="Q49488" s="30"/>
    </row>
    <row r="49489" spans="17:17" x14ac:dyDescent="0.25">
      <c r="Q49489" s="30"/>
    </row>
    <row r="49490" spans="17:17" x14ac:dyDescent="0.25">
      <c r="Q49490" s="30"/>
    </row>
    <row r="49491" spans="17:17" x14ac:dyDescent="0.25">
      <c r="Q49491" s="30"/>
    </row>
    <row r="49492" spans="17:17" x14ac:dyDescent="0.25">
      <c r="Q49492" s="30"/>
    </row>
    <row r="49493" spans="17:17" x14ac:dyDescent="0.25">
      <c r="Q49493" s="30"/>
    </row>
    <row r="49494" spans="17:17" x14ac:dyDescent="0.25">
      <c r="Q49494" s="30"/>
    </row>
    <row r="49495" spans="17:17" x14ac:dyDescent="0.25">
      <c r="Q49495" s="30"/>
    </row>
    <row r="49496" spans="17:17" x14ac:dyDescent="0.25">
      <c r="Q49496" s="30"/>
    </row>
    <row r="49497" spans="17:17" x14ac:dyDescent="0.25">
      <c r="Q49497" s="30"/>
    </row>
    <row r="49498" spans="17:17" x14ac:dyDescent="0.25">
      <c r="Q49498" s="30"/>
    </row>
    <row r="49499" spans="17:17" x14ac:dyDescent="0.25">
      <c r="Q49499" s="30"/>
    </row>
    <row r="49500" spans="17:17" x14ac:dyDescent="0.25">
      <c r="Q49500" s="30"/>
    </row>
    <row r="49501" spans="17:17" x14ac:dyDescent="0.25">
      <c r="Q49501" s="30"/>
    </row>
    <row r="49502" spans="17:17" x14ac:dyDescent="0.25">
      <c r="Q49502" s="30"/>
    </row>
    <row r="49503" spans="17:17" x14ac:dyDescent="0.25">
      <c r="Q49503" s="30"/>
    </row>
    <row r="49504" spans="17:17" x14ac:dyDescent="0.25">
      <c r="Q49504" s="30"/>
    </row>
    <row r="49505" spans="17:17" x14ac:dyDescent="0.25">
      <c r="Q49505" s="30"/>
    </row>
    <row r="49506" spans="17:17" x14ac:dyDescent="0.25">
      <c r="Q49506" s="30"/>
    </row>
    <row r="49507" spans="17:17" x14ac:dyDescent="0.25">
      <c r="Q49507" s="30"/>
    </row>
    <row r="49508" spans="17:17" x14ac:dyDescent="0.25">
      <c r="Q49508" s="30"/>
    </row>
    <row r="49509" spans="17:17" x14ac:dyDescent="0.25">
      <c r="Q49509" s="30"/>
    </row>
    <row r="49510" spans="17:17" x14ac:dyDescent="0.25">
      <c r="Q49510" s="30"/>
    </row>
    <row r="49511" spans="17:17" x14ac:dyDescent="0.25">
      <c r="Q49511" s="30"/>
    </row>
    <row r="49512" spans="17:17" x14ac:dyDescent="0.25">
      <c r="Q49512" s="30"/>
    </row>
    <row r="49513" spans="17:17" x14ac:dyDescent="0.25">
      <c r="Q49513" s="30"/>
    </row>
    <row r="49514" spans="17:17" x14ac:dyDescent="0.25">
      <c r="Q49514" s="30"/>
    </row>
    <row r="49515" spans="17:17" x14ac:dyDescent="0.25">
      <c r="Q49515" s="30"/>
    </row>
    <row r="49516" spans="17:17" x14ac:dyDescent="0.25">
      <c r="Q49516" s="30"/>
    </row>
    <row r="49517" spans="17:17" x14ac:dyDescent="0.25">
      <c r="Q49517" s="30"/>
    </row>
    <row r="49518" spans="17:17" x14ac:dyDescent="0.25">
      <c r="Q49518" s="30"/>
    </row>
    <row r="49519" spans="17:17" x14ac:dyDescent="0.25">
      <c r="Q49519" s="30"/>
    </row>
    <row r="49520" spans="17:17" x14ac:dyDescent="0.25">
      <c r="Q49520" s="30"/>
    </row>
    <row r="49521" spans="17:17" x14ac:dyDescent="0.25">
      <c r="Q49521" s="30"/>
    </row>
    <row r="49522" spans="17:17" x14ac:dyDescent="0.25">
      <c r="Q49522" s="30"/>
    </row>
    <row r="49523" spans="17:17" x14ac:dyDescent="0.25">
      <c r="Q49523" s="30"/>
    </row>
    <row r="49524" spans="17:17" x14ac:dyDescent="0.25">
      <c r="Q49524" s="30"/>
    </row>
    <row r="49525" spans="17:17" x14ac:dyDescent="0.25">
      <c r="Q49525" s="30"/>
    </row>
    <row r="49526" spans="17:17" x14ac:dyDescent="0.25">
      <c r="Q49526" s="30"/>
    </row>
    <row r="49527" spans="17:17" x14ac:dyDescent="0.25">
      <c r="Q49527" s="30"/>
    </row>
    <row r="49528" spans="17:17" x14ac:dyDescent="0.25">
      <c r="Q49528" s="30"/>
    </row>
    <row r="49529" spans="17:17" x14ac:dyDescent="0.25">
      <c r="Q49529" s="30"/>
    </row>
    <row r="49530" spans="17:17" x14ac:dyDescent="0.25">
      <c r="Q49530" s="30"/>
    </row>
    <row r="49531" spans="17:17" x14ac:dyDescent="0.25">
      <c r="Q49531" s="30"/>
    </row>
    <row r="49532" spans="17:17" x14ac:dyDescent="0.25">
      <c r="Q49532" s="30"/>
    </row>
    <row r="49533" spans="17:17" x14ac:dyDescent="0.25">
      <c r="Q49533" s="30"/>
    </row>
    <row r="49534" spans="17:17" x14ac:dyDescent="0.25">
      <c r="Q49534" s="30"/>
    </row>
    <row r="49535" spans="17:17" x14ac:dyDescent="0.25">
      <c r="Q49535" s="30"/>
    </row>
    <row r="49536" spans="17:17" x14ac:dyDescent="0.25">
      <c r="Q49536" s="30"/>
    </row>
    <row r="49537" spans="17:17" x14ac:dyDescent="0.25">
      <c r="Q49537" s="30"/>
    </row>
    <row r="49538" spans="17:17" x14ac:dyDescent="0.25">
      <c r="Q49538" s="30"/>
    </row>
    <row r="49539" spans="17:17" x14ac:dyDescent="0.25">
      <c r="Q49539" s="30"/>
    </row>
    <row r="49540" spans="17:17" x14ac:dyDescent="0.25">
      <c r="Q49540" s="30"/>
    </row>
    <row r="49541" spans="17:17" x14ac:dyDescent="0.25">
      <c r="Q49541" s="30"/>
    </row>
    <row r="49542" spans="17:17" x14ac:dyDescent="0.25">
      <c r="Q49542" s="30"/>
    </row>
    <row r="49543" spans="17:17" x14ac:dyDescent="0.25">
      <c r="Q49543" s="30"/>
    </row>
    <row r="49544" spans="17:17" x14ac:dyDescent="0.25">
      <c r="Q49544" s="30"/>
    </row>
    <row r="49545" spans="17:17" x14ac:dyDescent="0.25">
      <c r="Q49545" s="30"/>
    </row>
    <row r="49546" spans="17:17" x14ac:dyDescent="0.25">
      <c r="Q49546" s="30"/>
    </row>
    <row r="49547" spans="17:17" x14ac:dyDescent="0.25">
      <c r="Q49547" s="30"/>
    </row>
    <row r="49548" spans="17:17" x14ac:dyDescent="0.25">
      <c r="Q49548" s="30"/>
    </row>
    <row r="49549" spans="17:17" x14ac:dyDescent="0.25">
      <c r="Q49549" s="30"/>
    </row>
    <row r="49550" spans="17:17" x14ac:dyDescent="0.25">
      <c r="Q49550" s="30"/>
    </row>
    <row r="49551" spans="17:17" x14ac:dyDescent="0.25">
      <c r="Q49551" s="30"/>
    </row>
    <row r="49552" spans="17:17" x14ac:dyDescent="0.25">
      <c r="Q49552" s="30"/>
    </row>
    <row r="49553" spans="17:17" x14ac:dyDescent="0.25">
      <c r="Q49553" s="30"/>
    </row>
    <row r="49554" spans="17:17" x14ac:dyDescent="0.25">
      <c r="Q49554" s="30"/>
    </row>
    <row r="49555" spans="17:17" x14ac:dyDescent="0.25">
      <c r="Q49555" s="30"/>
    </row>
    <row r="49556" spans="17:17" x14ac:dyDescent="0.25">
      <c r="Q49556" s="30"/>
    </row>
    <row r="49557" spans="17:17" x14ac:dyDescent="0.25">
      <c r="Q49557" s="30"/>
    </row>
    <row r="49558" spans="17:17" x14ac:dyDescent="0.25">
      <c r="Q49558" s="30"/>
    </row>
    <row r="49559" spans="17:17" x14ac:dyDescent="0.25">
      <c r="Q49559" s="30"/>
    </row>
    <row r="49560" spans="17:17" x14ac:dyDescent="0.25">
      <c r="Q49560" s="30"/>
    </row>
    <row r="49561" spans="17:17" x14ac:dyDescent="0.25">
      <c r="Q49561" s="30"/>
    </row>
    <row r="49562" spans="17:17" x14ac:dyDescent="0.25">
      <c r="Q49562" s="30"/>
    </row>
    <row r="49563" spans="17:17" x14ac:dyDescent="0.25">
      <c r="Q49563" s="30"/>
    </row>
    <row r="49564" spans="17:17" x14ac:dyDescent="0.25">
      <c r="Q49564" s="30"/>
    </row>
    <row r="49565" spans="17:17" x14ac:dyDescent="0.25">
      <c r="Q49565" s="30"/>
    </row>
    <row r="49566" spans="17:17" x14ac:dyDescent="0.25">
      <c r="Q49566" s="30"/>
    </row>
    <row r="49567" spans="17:17" x14ac:dyDescent="0.25">
      <c r="Q49567" s="30"/>
    </row>
    <row r="49568" spans="17:17" x14ac:dyDescent="0.25">
      <c r="Q49568" s="30"/>
    </row>
    <row r="49569" spans="17:17" x14ac:dyDescent="0.25">
      <c r="Q49569" s="30"/>
    </row>
    <row r="49570" spans="17:17" x14ac:dyDescent="0.25">
      <c r="Q49570" s="30"/>
    </row>
    <row r="49571" spans="17:17" x14ac:dyDescent="0.25">
      <c r="Q49571" s="30"/>
    </row>
    <row r="49572" spans="17:17" x14ac:dyDescent="0.25">
      <c r="Q49572" s="30"/>
    </row>
    <row r="49573" spans="17:17" x14ac:dyDescent="0.25">
      <c r="Q49573" s="30"/>
    </row>
    <row r="49574" spans="17:17" x14ac:dyDescent="0.25">
      <c r="Q49574" s="30"/>
    </row>
    <row r="49575" spans="17:17" x14ac:dyDescent="0.25">
      <c r="Q49575" s="30"/>
    </row>
    <row r="49576" spans="17:17" x14ac:dyDescent="0.25">
      <c r="Q49576" s="30"/>
    </row>
    <row r="49577" spans="17:17" x14ac:dyDescent="0.25">
      <c r="Q49577" s="30"/>
    </row>
    <row r="49578" spans="17:17" x14ac:dyDescent="0.25">
      <c r="Q49578" s="30"/>
    </row>
    <row r="49579" spans="17:17" x14ac:dyDescent="0.25">
      <c r="Q49579" s="30"/>
    </row>
    <row r="49580" spans="17:17" x14ac:dyDescent="0.25">
      <c r="Q49580" s="30"/>
    </row>
    <row r="49581" spans="17:17" x14ac:dyDescent="0.25">
      <c r="Q49581" s="30"/>
    </row>
    <row r="49582" spans="17:17" x14ac:dyDescent="0.25">
      <c r="Q49582" s="30"/>
    </row>
    <row r="49583" spans="17:17" x14ac:dyDescent="0.25">
      <c r="Q49583" s="30"/>
    </row>
    <row r="49584" spans="17:17" x14ac:dyDescent="0.25">
      <c r="Q49584" s="30"/>
    </row>
    <row r="49585" spans="17:17" x14ac:dyDescent="0.25">
      <c r="Q49585" s="30"/>
    </row>
    <row r="49586" spans="17:17" x14ac:dyDescent="0.25">
      <c r="Q49586" s="30"/>
    </row>
    <row r="49587" spans="17:17" x14ac:dyDescent="0.25">
      <c r="Q49587" s="30"/>
    </row>
    <row r="49588" spans="17:17" x14ac:dyDescent="0.25">
      <c r="Q49588" s="30"/>
    </row>
    <row r="49589" spans="17:17" x14ac:dyDescent="0.25">
      <c r="Q49589" s="30"/>
    </row>
    <row r="49590" spans="17:17" x14ac:dyDescent="0.25">
      <c r="Q49590" s="30"/>
    </row>
    <row r="49591" spans="17:17" x14ac:dyDescent="0.25">
      <c r="Q49591" s="30"/>
    </row>
    <row r="49592" spans="17:17" x14ac:dyDescent="0.25">
      <c r="Q49592" s="30"/>
    </row>
    <row r="49593" spans="17:17" x14ac:dyDescent="0.25">
      <c r="Q49593" s="30"/>
    </row>
    <row r="49594" spans="17:17" x14ac:dyDescent="0.25">
      <c r="Q49594" s="30"/>
    </row>
    <row r="49595" spans="17:17" x14ac:dyDescent="0.25">
      <c r="Q49595" s="30"/>
    </row>
    <row r="49596" spans="17:17" x14ac:dyDescent="0.25">
      <c r="Q49596" s="30"/>
    </row>
    <row r="49597" spans="17:17" x14ac:dyDescent="0.25">
      <c r="Q49597" s="30"/>
    </row>
    <row r="49598" spans="17:17" x14ac:dyDescent="0.25">
      <c r="Q49598" s="30"/>
    </row>
    <row r="49599" spans="17:17" x14ac:dyDescent="0.25">
      <c r="Q49599" s="30"/>
    </row>
    <row r="49600" spans="17:17" x14ac:dyDescent="0.25">
      <c r="Q49600" s="30"/>
    </row>
    <row r="49601" spans="17:17" x14ac:dyDescent="0.25">
      <c r="Q49601" s="30"/>
    </row>
    <row r="49602" spans="17:17" x14ac:dyDescent="0.25">
      <c r="Q49602" s="30"/>
    </row>
    <row r="49603" spans="17:17" x14ac:dyDescent="0.25">
      <c r="Q49603" s="30"/>
    </row>
    <row r="49604" spans="17:17" x14ac:dyDescent="0.25">
      <c r="Q49604" s="30"/>
    </row>
    <row r="49605" spans="17:17" x14ac:dyDescent="0.25">
      <c r="Q49605" s="30"/>
    </row>
    <row r="49606" spans="17:17" x14ac:dyDescent="0.25">
      <c r="Q49606" s="30"/>
    </row>
    <row r="49607" spans="17:17" x14ac:dyDescent="0.25">
      <c r="Q49607" s="30"/>
    </row>
    <row r="49608" spans="17:17" x14ac:dyDescent="0.25">
      <c r="Q49608" s="30"/>
    </row>
    <row r="49609" spans="17:17" x14ac:dyDescent="0.25">
      <c r="Q49609" s="30"/>
    </row>
    <row r="49610" spans="17:17" x14ac:dyDescent="0.25">
      <c r="Q49610" s="30"/>
    </row>
    <row r="49611" spans="17:17" x14ac:dyDescent="0.25">
      <c r="Q49611" s="30"/>
    </row>
    <row r="49612" spans="17:17" x14ac:dyDescent="0.25">
      <c r="Q49612" s="30"/>
    </row>
    <row r="49613" spans="17:17" x14ac:dyDescent="0.25">
      <c r="Q49613" s="30"/>
    </row>
    <row r="49614" spans="17:17" x14ac:dyDescent="0.25">
      <c r="Q49614" s="30"/>
    </row>
    <row r="49615" spans="17:17" x14ac:dyDescent="0.25">
      <c r="Q49615" s="30"/>
    </row>
    <row r="49616" spans="17:17" x14ac:dyDescent="0.25">
      <c r="Q49616" s="30"/>
    </row>
    <row r="49617" spans="17:17" x14ac:dyDescent="0.25">
      <c r="Q49617" s="30"/>
    </row>
    <row r="49618" spans="17:17" x14ac:dyDescent="0.25">
      <c r="Q49618" s="30"/>
    </row>
    <row r="49619" spans="17:17" x14ac:dyDescent="0.25">
      <c r="Q49619" s="30"/>
    </row>
    <row r="49620" spans="17:17" x14ac:dyDescent="0.25">
      <c r="Q49620" s="30"/>
    </row>
    <row r="49621" spans="17:17" x14ac:dyDescent="0.25">
      <c r="Q49621" s="30"/>
    </row>
    <row r="49622" spans="17:17" x14ac:dyDescent="0.25">
      <c r="Q49622" s="30"/>
    </row>
    <row r="49623" spans="17:17" x14ac:dyDescent="0.25">
      <c r="Q49623" s="30"/>
    </row>
    <row r="49624" spans="17:17" x14ac:dyDescent="0.25">
      <c r="Q49624" s="30"/>
    </row>
    <row r="49625" spans="17:17" x14ac:dyDescent="0.25">
      <c r="Q49625" s="30"/>
    </row>
    <row r="49626" spans="17:17" x14ac:dyDescent="0.25">
      <c r="Q49626" s="30"/>
    </row>
    <row r="49627" spans="17:17" x14ac:dyDescent="0.25">
      <c r="Q49627" s="30"/>
    </row>
    <row r="49628" spans="17:17" x14ac:dyDescent="0.25">
      <c r="Q49628" s="30"/>
    </row>
    <row r="49629" spans="17:17" x14ac:dyDescent="0.25">
      <c r="Q49629" s="30"/>
    </row>
    <row r="49630" spans="17:17" x14ac:dyDescent="0.25">
      <c r="Q49630" s="30"/>
    </row>
    <row r="49631" spans="17:17" x14ac:dyDescent="0.25">
      <c r="Q49631" s="30"/>
    </row>
    <row r="49632" spans="17:17" x14ac:dyDescent="0.25">
      <c r="Q49632" s="30"/>
    </row>
    <row r="49633" spans="17:17" x14ac:dyDescent="0.25">
      <c r="Q49633" s="30"/>
    </row>
    <row r="49634" spans="17:17" x14ac:dyDescent="0.25">
      <c r="Q49634" s="30"/>
    </row>
    <row r="49635" spans="17:17" x14ac:dyDescent="0.25">
      <c r="Q49635" s="30"/>
    </row>
    <row r="49636" spans="17:17" x14ac:dyDescent="0.25">
      <c r="Q49636" s="30"/>
    </row>
    <row r="49637" spans="17:17" x14ac:dyDescent="0.25">
      <c r="Q49637" s="30"/>
    </row>
    <row r="49638" spans="17:17" x14ac:dyDescent="0.25">
      <c r="Q49638" s="30"/>
    </row>
    <row r="49639" spans="17:17" x14ac:dyDescent="0.25">
      <c r="Q49639" s="30"/>
    </row>
    <row r="49640" spans="17:17" x14ac:dyDescent="0.25">
      <c r="Q49640" s="30"/>
    </row>
    <row r="49641" spans="17:17" x14ac:dyDescent="0.25">
      <c r="Q49641" s="30"/>
    </row>
    <row r="49642" spans="17:17" x14ac:dyDescent="0.25">
      <c r="Q49642" s="30"/>
    </row>
    <row r="49643" spans="17:17" x14ac:dyDescent="0.25">
      <c r="Q49643" s="30"/>
    </row>
    <row r="49644" spans="17:17" x14ac:dyDescent="0.25">
      <c r="Q49644" s="30"/>
    </row>
    <row r="49645" spans="17:17" x14ac:dyDescent="0.25">
      <c r="Q49645" s="30"/>
    </row>
    <row r="49646" spans="17:17" x14ac:dyDescent="0.25">
      <c r="Q49646" s="30"/>
    </row>
    <row r="49647" spans="17:17" x14ac:dyDescent="0.25">
      <c r="Q49647" s="30"/>
    </row>
    <row r="49648" spans="17:17" x14ac:dyDescent="0.25">
      <c r="Q49648" s="30"/>
    </row>
    <row r="49649" spans="17:17" x14ac:dyDescent="0.25">
      <c r="Q49649" s="30"/>
    </row>
    <row r="49650" spans="17:17" x14ac:dyDescent="0.25">
      <c r="Q49650" s="30"/>
    </row>
    <row r="49651" spans="17:17" x14ac:dyDescent="0.25">
      <c r="Q49651" s="30"/>
    </row>
    <row r="49652" spans="17:17" x14ac:dyDescent="0.25">
      <c r="Q49652" s="30"/>
    </row>
    <row r="49653" spans="17:17" x14ac:dyDescent="0.25">
      <c r="Q49653" s="30"/>
    </row>
    <row r="49654" spans="17:17" x14ac:dyDescent="0.25">
      <c r="Q49654" s="30"/>
    </row>
    <row r="49655" spans="17:17" x14ac:dyDescent="0.25">
      <c r="Q49655" s="30"/>
    </row>
    <row r="49656" spans="17:17" x14ac:dyDescent="0.25">
      <c r="Q49656" s="30"/>
    </row>
    <row r="49657" spans="17:17" x14ac:dyDescent="0.25">
      <c r="Q49657" s="30"/>
    </row>
    <row r="49658" spans="17:17" x14ac:dyDescent="0.25">
      <c r="Q49658" s="30"/>
    </row>
    <row r="49659" spans="17:17" x14ac:dyDescent="0.25">
      <c r="Q49659" s="30"/>
    </row>
    <row r="49660" spans="17:17" x14ac:dyDescent="0.25">
      <c r="Q49660" s="30"/>
    </row>
    <row r="49661" spans="17:17" x14ac:dyDescent="0.25">
      <c r="Q49661" s="30"/>
    </row>
    <row r="49662" spans="17:17" x14ac:dyDescent="0.25">
      <c r="Q49662" s="30"/>
    </row>
    <row r="49663" spans="17:17" x14ac:dyDescent="0.25">
      <c r="Q49663" s="30"/>
    </row>
    <row r="49664" spans="17:17" x14ac:dyDescent="0.25">
      <c r="Q49664" s="30"/>
    </row>
    <row r="49665" spans="17:17" x14ac:dyDescent="0.25">
      <c r="Q49665" s="30"/>
    </row>
    <row r="49666" spans="17:17" x14ac:dyDescent="0.25">
      <c r="Q49666" s="30"/>
    </row>
    <row r="49667" spans="17:17" x14ac:dyDescent="0.25">
      <c r="Q49667" s="30"/>
    </row>
    <row r="49668" spans="17:17" x14ac:dyDescent="0.25">
      <c r="Q49668" s="30"/>
    </row>
    <row r="49669" spans="17:17" x14ac:dyDescent="0.25">
      <c r="Q49669" s="30"/>
    </row>
    <row r="49670" spans="17:17" x14ac:dyDescent="0.25">
      <c r="Q49670" s="30"/>
    </row>
    <row r="49671" spans="17:17" x14ac:dyDescent="0.25">
      <c r="Q49671" s="30"/>
    </row>
    <row r="49672" spans="17:17" x14ac:dyDescent="0.25">
      <c r="Q49672" s="30"/>
    </row>
    <row r="49673" spans="17:17" x14ac:dyDescent="0.25">
      <c r="Q49673" s="30"/>
    </row>
    <row r="49674" spans="17:17" x14ac:dyDescent="0.25">
      <c r="Q49674" s="30"/>
    </row>
    <row r="49675" spans="17:17" x14ac:dyDescent="0.25">
      <c r="Q49675" s="30"/>
    </row>
    <row r="49676" spans="17:17" x14ac:dyDescent="0.25">
      <c r="Q49676" s="30"/>
    </row>
    <row r="49677" spans="17:17" x14ac:dyDescent="0.25">
      <c r="Q49677" s="30"/>
    </row>
    <row r="49678" spans="17:17" x14ac:dyDescent="0.25">
      <c r="Q49678" s="30"/>
    </row>
    <row r="49679" spans="17:17" x14ac:dyDescent="0.25">
      <c r="Q49679" s="30"/>
    </row>
    <row r="49680" spans="17:17" x14ac:dyDescent="0.25">
      <c r="Q49680" s="30"/>
    </row>
    <row r="49681" spans="17:17" x14ac:dyDescent="0.25">
      <c r="Q49681" s="30"/>
    </row>
    <row r="49682" spans="17:17" x14ac:dyDescent="0.25">
      <c r="Q49682" s="30"/>
    </row>
    <row r="49683" spans="17:17" x14ac:dyDescent="0.25">
      <c r="Q49683" s="30"/>
    </row>
    <row r="49684" spans="17:17" x14ac:dyDescent="0.25">
      <c r="Q49684" s="30"/>
    </row>
    <row r="49685" spans="17:17" x14ac:dyDescent="0.25">
      <c r="Q49685" s="30"/>
    </row>
    <row r="49686" spans="17:17" x14ac:dyDescent="0.25">
      <c r="Q49686" s="30"/>
    </row>
    <row r="49687" spans="17:17" x14ac:dyDescent="0.25">
      <c r="Q49687" s="30"/>
    </row>
    <row r="49688" spans="17:17" x14ac:dyDescent="0.25">
      <c r="Q49688" s="30"/>
    </row>
    <row r="49689" spans="17:17" x14ac:dyDescent="0.25">
      <c r="Q49689" s="30"/>
    </row>
    <row r="49690" spans="17:17" x14ac:dyDescent="0.25">
      <c r="Q49690" s="30"/>
    </row>
    <row r="49691" spans="17:17" x14ac:dyDescent="0.25">
      <c r="Q49691" s="30"/>
    </row>
    <row r="49692" spans="17:17" x14ac:dyDescent="0.25">
      <c r="Q49692" s="30"/>
    </row>
    <row r="49693" spans="17:17" x14ac:dyDescent="0.25">
      <c r="Q49693" s="30"/>
    </row>
    <row r="49694" spans="17:17" x14ac:dyDescent="0.25">
      <c r="Q49694" s="30"/>
    </row>
    <row r="49695" spans="17:17" x14ac:dyDescent="0.25">
      <c r="Q49695" s="30"/>
    </row>
    <row r="49696" spans="17:17" x14ac:dyDescent="0.25">
      <c r="Q49696" s="30"/>
    </row>
    <row r="49697" spans="17:17" x14ac:dyDescent="0.25">
      <c r="Q49697" s="30"/>
    </row>
    <row r="49698" spans="17:17" x14ac:dyDescent="0.25">
      <c r="Q49698" s="30"/>
    </row>
    <row r="49699" spans="17:17" x14ac:dyDescent="0.25">
      <c r="Q49699" s="30"/>
    </row>
    <row r="49700" spans="17:17" x14ac:dyDescent="0.25">
      <c r="Q49700" s="30"/>
    </row>
    <row r="49701" spans="17:17" x14ac:dyDescent="0.25">
      <c r="Q49701" s="30"/>
    </row>
    <row r="49702" spans="17:17" x14ac:dyDescent="0.25">
      <c r="Q49702" s="30"/>
    </row>
    <row r="49703" spans="17:17" x14ac:dyDescent="0.25">
      <c r="Q49703" s="30"/>
    </row>
    <row r="49704" spans="17:17" x14ac:dyDescent="0.25">
      <c r="Q49704" s="30"/>
    </row>
    <row r="49705" spans="17:17" x14ac:dyDescent="0.25">
      <c r="Q49705" s="30"/>
    </row>
    <row r="49706" spans="17:17" x14ac:dyDescent="0.25">
      <c r="Q49706" s="30"/>
    </row>
    <row r="49707" spans="17:17" x14ac:dyDescent="0.25">
      <c r="Q49707" s="30"/>
    </row>
    <row r="49708" spans="17:17" x14ac:dyDescent="0.25">
      <c r="Q49708" s="30"/>
    </row>
    <row r="49709" spans="17:17" x14ac:dyDescent="0.25">
      <c r="Q49709" s="30"/>
    </row>
    <row r="49710" spans="17:17" x14ac:dyDescent="0.25">
      <c r="Q49710" s="30"/>
    </row>
    <row r="49711" spans="17:17" x14ac:dyDescent="0.25">
      <c r="Q49711" s="30"/>
    </row>
    <row r="49712" spans="17:17" x14ac:dyDescent="0.25">
      <c r="Q49712" s="30"/>
    </row>
    <row r="49713" spans="17:17" x14ac:dyDescent="0.25">
      <c r="Q49713" s="30"/>
    </row>
    <row r="49714" spans="17:17" x14ac:dyDescent="0.25">
      <c r="Q49714" s="30"/>
    </row>
    <row r="49715" spans="17:17" x14ac:dyDescent="0.25">
      <c r="Q49715" s="30"/>
    </row>
    <row r="49716" spans="17:17" x14ac:dyDescent="0.25">
      <c r="Q49716" s="30"/>
    </row>
    <row r="49717" spans="17:17" x14ac:dyDescent="0.25">
      <c r="Q49717" s="30"/>
    </row>
    <row r="49718" spans="17:17" x14ac:dyDescent="0.25">
      <c r="Q49718" s="30"/>
    </row>
    <row r="49719" spans="17:17" x14ac:dyDescent="0.25">
      <c r="Q49719" s="30"/>
    </row>
    <row r="49720" spans="17:17" x14ac:dyDescent="0.25">
      <c r="Q49720" s="30"/>
    </row>
    <row r="49721" spans="17:17" x14ac:dyDescent="0.25">
      <c r="Q49721" s="30"/>
    </row>
    <row r="49722" spans="17:17" x14ac:dyDescent="0.25">
      <c r="Q49722" s="30"/>
    </row>
    <row r="49723" spans="17:17" x14ac:dyDescent="0.25">
      <c r="Q49723" s="30"/>
    </row>
    <row r="49724" spans="17:17" x14ac:dyDescent="0.25">
      <c r="Q49724" s="30"/>
    </row>
    <row r="49725" spans="17:17" x14ac:dyDescent="0.25">
      <c r="Q49725" s="30"/>
    </row>
    <row r="49726" spans="17:17" x14ac:dyDescent="0.25">
      <c r="Q49726" s="30"/>
    </row>
    <row r="49727" spans="17:17" x14ac:dyDescent="0.25">
      <c r="Q49727" s="30"/>
    </row>
    <row r="49728" spans="17:17" x14ac:dyDescent="0.25">
      <c r="Q49728" s="30"/>
    </row>
    <row r="49729" spans="17:17" x14ac:dyDescent="0.25">
      <c r="Q49729" s="30"/>
    </row>
    <row r="49730" spans="17:17" x14ac:dyDescent="0.25">
      <c r="Q49730" s="30"/>
    </row>
    <row r="49731" spans="17:17" x14ac:dyDescent="0.25">
      <c r="Q49731" s="30"/>
    </row>
    <row r="49732" spans="17:17" x14ac:dyDescent="0.25">
      <c r="Q49732" s="30"/>
    </row>
    <row r="49733" spans="17:17" x14ac:dyDescent="0.25">
      <c r="Q49733" s="30"/>
    </row>
    <row r="49734" spans="17:17" x14ac:dyDescent="0.25">
      <c r="Q49734" s="30"/>
    </row>
    <row r="49735" spans="17:17" x14ac:dyDescent="0.25">
      <c r="Q49735" s="30"/>
    </row>
    <row r="49736" spans="17:17" x14ac:dyDescent="0.25">
      <c r="Q49736" s="30"/>
    </row>
    <row r="49737" spans="17:17" x14ac:dyDescent="0.25">
      <c r="Q49737" s="30"/>
    </row>
    <row r="49738" spans="17:17" x14ac:dyDescent="0.25">
      <c r="Q49738" s="30"/>
    </row>
    <row r="49739" spans="17:17" x14ac:dyDescent="0.25">
      <c r="Q49739" s="30"/>
    </row>
    <row r="49740" spans="17:17" x14ac:dyDescent="0.25">
      <c r="Q49740" s="30"/>
    </row>
    <row r="49741" spans="17:17" x14ac:dyDescent="0.25">
      <c r="Q49741" s="30"/>
    </row>
    <row r="49742" spans="17:17" x14ac:dyDescent="0.25">
      <c r="Q49742" s="30"/>
    </row>
    <row r="49743" spans="17:17" x14ac:dyDescent="0.25">
      <c r="Q49743" s="30"/>
    </row>
    <row r="49744" spans="17:17" x14ac:dyDescent="0.25">
      <c r="Q49744" s="30"/>
    </row>
    <row r="49745" spans="17:17" x14ac:dyDescent="0.25">
      <c r="Q49745" s="30"/>
    </row>
    <row r="49746" spans="17:17" x14ac:dyDescent="0.25">
      <c r="Q49746" s="30"/>
    </row>
    <row r="49747" spans="17:17" x14ac:dyDescent="0.25">
      <c r="Q49747" s="30"/>
    </row>
    <row r="49748" spans="17:17" x14ac:dyDescent="0.25">
      <c r="Q49748" s="30"/>
    </row>
    <row r="49749" spans="17:17" x14ac:dyDescent="0.25">
      <c r="Q49749" s="30"/>
    </row>
    <row r="49750" spans="17:17" x14ac:dyDescent="0.25">
      <c r="Q49750" s="30"/>
    </row>
    <row r="49751" spans="17:17" x14ac:dyDescent="0.25">
      <c r="Q49751" s="30"/>
    </row>
    <row r="49752" spans="17:17" x14ac:dyDescent="0.25">
      <c r="Q49752" s="30"/>
    </row>
    <row r="49753" spans="17:17" x14ac:dyDescent="0.25">
      <c r="Q49753" s="30"/>
    </row>
    <row r="49754" spans="17:17" x14ac:dyDescent="0.25">
      <c r="Q49754" s="30"/>
    </row>
    <row r="49755" spans="17:17" x14ac:dyDescent="0.25">
      <c r="Q49755" s="30"/>
    </row>
    <row r="49756" spans="17:17" x14ac:dyDescent="0.25">
      <c r="Q49756" s="30"/>
    </row>
    <row r="49757" spans="17:17" x14ac:dyDescent="0.25">
      <c r="Q49757" s="30"/>
    </row>
    <row r="49758" spans="17:17" x14ac:dyDescent="0.25">
      <c r="Q49758" s="30"/>
    </row>
    <row r="49759" spans="17:17" x14ac:dyDescent="0.25">
      <c r="Q49759" s="30"/>
    </row>
    <row r="49760" spans="17:17" x14ac:dyDescent="0.25">
      <c r="Q49760" s="30"/>
    </row>
    <row r="49761" spans="17:17" x14ac:dyDescent="0.25">
      <c r="Q49761" s="30"/>
    </row>
    <row r="49762" spans="17:17" x14ac:dyDescent="0.25">
      <c r="Q49762" s="30"/>
    </row>
    <row r="49763" spans="17:17" x14ac:dyDescent="0.25">
      <c r="Q49763" s="30"/>
    </row>
    <row r="49764" spans="17:17" x14ac:dyDescent="0.25">
      <c r="Q49764" s="30"/>
    </row>
    <row r="49765" spans="17:17" x14ac:dyDescent="0.25">
      <c r="Q49765" s="30"/>
    </row>
    <row r="49766" spans="17:17" x14ac:dyDescent="0.25">
      <c r="Q49766" s="30"/>
    </row>
    <row r="49767" spans="17:17" x14ac:dyDescent="0.25">
      <c r="Q49767" s="30"/>
    </row>
    <row r="49768" spans="17:17" x14ac:dyDescent="0.25">
      <c r="Q49768" s="30"/>
    </row>
    <row r="49769" spans="17:17" x14ac:dyDescent="0.25">
      <c r="Q49769" s="30"/>
    </row>
    <row r="49770" spans="17:17" x14ac:dyDescent="0.25">
      <c r="Q49770" s="30"/>
    </row>
    <row r="49771" spans="17:17" x14ac:dyDescent="0.25">
      <c r="Q49771" s="30"/>
    </row>
    <row r="49772" spans="17:17" x14ac:dyDescent="0.25">
      <c r="Q49772" s="30"/>
    </row>
    <row r="49773" spans="17:17" x14ac:dyDescent="0.25">
      <c r="Q49773" s="30"/>
    </row>
    <row r="49774" spans="17:17" x14ac:dyDescent="0.25">
      <c r="Q49774" s="30"/>
    </row>
    <row r="49775" spans="17:17" x14ac:dyDescent="0.25">
      <c r="Q49775" s="30"/>
    </row>
    <row r="49776" spans="17:17" x14ac:dyDescent="0.25">
      <c r="Q49776" s="30"/>
    </row>
    <row r="49777" spans="17:17" x14ac:dyDescent="0.25">
      <c r="Q49777" s="30"/>
    </row>
    <row r="49778" spans="17:17" x14ac:dyDescent="0.25">
      <c r="Q49778" s="30"/>
    </row>
    <row r="49779" spans="17:17" x14ac:dyDescent="0.25">
      <c r="Q49779" s="30"/>
    </row>
    <row r="49780" spans="17:17" x14ac:dyDescent="0.25">
      <c r="Q49780" s="30"/>
    </row>
    <row r="49781" spans="17:17" x14ac:dyDescent="0.25">
      <c r="Q49781" s="30"/>
    </row>
    <row r="49782" spans="17:17" x14ac:dyDescent="0.25">
      <c r="Q49782" s="30"/>
    </row>
    <row r="49783" spans="17:17" x14ac:dyDescent="0.25">
      <c r="Q49783" s="30"/>
    </row>
    <row r="49784" spans="17:17" x14ac:dyDescent="0.25">
      <c r="Q49784" s="30"/>
    </row>
    <row r="49785" spans="17:17" x14ac:dyDescent="0.25">
      <c r="Q49785" s="30"/>
    </row>
    <row r="49786" spans="17:17" x14ac:dyDescent="0.25">
      <c r="Q49786" s="30"/>
    </row>
    <row r="49787" spans="17:17" x14ac:dyDescent="0.25">
      <c r="Q49787" s="30"/>
    </row>
    <row r="49788" spans="17:17" x14ac:dyDescent="0.25">
      <c r="Q49788" s="30"/>
    </row>
    <row r="49789" spans="17:17" x14ac:dyDescent="0.25">
      <c r="Q49789" s="30"/>
    </row>
    <row r="49790" spans="17:17" x14ac:dyDescent="0.25">
      <c r="Q49790" s="30"/>
    </row>
    <row r="49791" spans="17:17" x14ac:dyDescent="0.25">
      <c r="Q49791" s="30"/>
    </row>
    <row r="49792" spans="17:17" x14ac:dyDescent="0.25">
      <c r="Q49792" s="30"/>
    </row>
    <row r="49793" spans="17:17" x14ac:dyDescent="0.25">
      <c r="Q49793" s="30"/>
    </row>
    <row r="49794" spans="17:17" x14ac:dyDescent="0.25">
      <c r="Q49794" s="30"/>
    </row>
    <row r="49795" spans="17:17" x14ac:dyDescent="0.25">
      <c r="Q49795" s="30"/>
    </row>
    <row r="49796" spans="17:17" x14ac:dyDescent="0.25">
      <c r="Q49796" s="30"/>
    </row>
    <row r="49797" spans="17:17" x14ac:dyDescent="0.25">
      <c r="Q49797" s="30"/>
    </row>
    <row r="49798" spans="17:17" x14ac:dyDescent="0.25">
      <c r="Q49798" s="30"/>
    </row>
    <row r="49799" spans="17:17" x14ac:dyDescent="0.25">
      <c r="Q49799" s="30"/>
    </row>
    <row r="49800" spans="17:17" x14ac:dyDescent="0.25">
      <c r="Q49800" s="30"/>
    </row>
    <row r="49801" spans="17:17" x14ac:dyDescent="0.25">
      <c r="Q49801" s="30"/>
    </row>
    <row r="49802" spans="17:17" x14ac:dyDescent="0.25">
      <c r="Q49802" s="30"/>
    </row>
    <row r="49803" spans="17:17" x14ac:dyDescent="0.25">
      <c r="Q49803" s="30"/>
    </row>
    <row r="49804" spans="17:17" x14ac:dyDescent="0.25">
      <c r="Q49804" s="30"/>
    </row>
    <row r="49805" spans="17:17" x14ac:dyDescent="0.25">
      <c r="Q49805" s="30"/>
    </row>
    <row r="49806" spans="17:17" x14ac:dyDescent="0.25">
      <c r="Q49806" s="30"/>
    </row>
    <row r="49807" spans="17:17" x14ac:dyDescent="0.25">
      <c r="Q49807" s="30"/>
    </row>
    <row r="49808" spans="17:17" x14ac:dyDescent="0.25">
      <c r="Q49808" s="30"/>
    </row>
    <row r="49809" spans="17:17" x14ac:dyDescent="0.25">
      <c r="Q49809" s="30"/>
    </row>
    <row r="49810" spans="17:17" x14ac:dyDescent="0.25">
      <c r="Q49810" s="30"/>
    </row>
    <row r="49811" spans="17:17" x14ac:dyDescent="0.25">
      <c r="Q49811" s="30"/>
    </row>
    <row r="49812" spans="17:17" x14ac:dyDescent="0.25">
      <c r="Q49812" s="30"/>
    </row>
    <row r="49813" spans="17:17" x14ac:dyDescent="0.25">
      <c r="Q49813" s="30"/>
    </row>
    <row r="49814" spans="17:17" x14ac:dyDescent="0.25">
      <c r="Q49814" s="30"/>
    </row>
    <row r="49815" spans="17:17" x14ac:dyDescent="0.25">
      <c r="Q49815" s="30"/>
    </row>
    <row r="49816" spans="17:17" x14ac:dyDescent="0.25">
      <c r="Q49816" s="30"/>
    </row>
    <row r="49817" spans="17:17" x14ac:dyDescent="0.25">
      <c r="Q49817" s="30"/>
    </row>
    <row r="49818" spans="17:17" x14ac:dyDescent="0.25">
      <c r="Q49818" s="30"/>
    </row>
    <row r="49819" spans="17:17" x14ac:dyDescent="0.25">
      <c r="Q49819" s="30"/>
    </row>
    <row r="49820" spans="17:17" x14ac:dyDescent="0.25">
      <c r="Q49820" s="30"/>
    </row>
    <row r="49821" spans="17:17" x14ac:dyDescent="0.25">
      <c r="Q49821" s="30"/>
    </row>
    <row r="49822" spans="17:17" x14ac:dyDescent="0.25">
      <c r="Q49822" s="30"/>
    </row>
    <row r="49823" spans="17:17" x14ac:dyDescent="0.25">
      <c r="Q49823" s="30"/>
    </row>
    <row r="49824" spans="17:17" x14ac:dyDescent="0.25">
      <c r="Q49824" s="30"/>
    </row>
    <row r="49825" spans="17:17" x14ac:dyDescent="0.25">
      <c r="Q49825" s="30"/>
    </row>
    <row r="49826" spans="17:17" x14ac:dyDescent="0.25">
      <c r="Q49826" s="30"/>
    </row>
    <row r="49827" spans="17:17" x14ac:dyDescent="0.25">
      <c r="Q49827" s="30"/>
    </row>
    <row r="49828" spans="17:17" x14ac:dyDescent="0.25">
      <c r="Q49828" s="30"/>
    </row>
    <row r="49829" spans="17:17" x14ac:dyDescent="0.25">
      <c r="Q49829" s="30"/>
    </row>
    <row r="49830" spans="17:17" x14ac:dyDescent="0.25">
      <c r="Q49830" s="30"/>
    </row>
    <row r="49831" spans="17:17" x14ac:dyDescent="0.25">
      <c r="Q49831" s="30"/>
    </row>
    <row r="49832" spans="17:17" x14ac:dyDescent="0.25">
      <c r="Q49832" s="30"/>
    </row>
    <row r="49833" spans="17:17" x14ac:dyDescent="0.25">
      <c r="Q49833" s="30"/>
    </row>
    <row r="49834" spans="17:17" x14ac:dyDescent="0.25">
      <c r="Q49834" s="30"/>
    </row>
    <row r="49835" spans="17:17" x14ac:dyDescent="0.25">
      <c r="Q49835" s="30"/>
    </row>
    <row r="49836" spans="17:17" x14ac:dyDescent="0.25">
      <c r="Q49836" s="30"/>
    </row>
    <row r="49837" spans="17:17" x14ac:dyDescent="0.25">
      <c r="Q49837" s="30"/>
    </row>
    <row r="49838" spans="17:17" x14ac:dyDescent="0.25">
      <c r="Q49838" s="30"/>
    </row>
    <row r="49839" spans="17:17" x14ac:dyDescent="0.25">
      <c r="Q49839" s="30"/>
    </row>
    <row r="49840" spans="17:17" x14ac:dyDescent="0.25">
      <c r="Q49840" s="30"/>
    </row>
    <row r="49841" spans="17:17" x14ac:dyDescent="0.25">
      <c r="Q49841" s="30"/>
    </row>
    <row r="49842" spans="17:17" x14ac:dyDescent="0.25">
      <c r="Q49842" s="30"/>
    </row>
    <row r="49843" spans="17:17" x14ac:dyDescent="0.25">
      <c r="Q49843" s="30"/>
    </row>
    <row r="49844" spans="17:17" x14ac:dyDescent="0.25">
      <c r="Q49844" s="30"/>
    </row>
    <row r="49845" spans="17:17" x14ac:dyDescent="0.25">
      <c r="Q49845" s="30"/>
    </row>
    <row r="49846" spans="17:17" x14ac:dyDescent="0.25">
      <c r="Q49846" s="30"/>
    </row>
    <row r="49847" spans="17:17" x14ac:dyDescent="0.25">
      <c r="Q49847" s="30"/>
    </row>
    <row r="49848" spans="17:17" x14ac:dyDescent="0.25">
      <c r="Q49848" s="30"/>
    </row>
    <row r="49849" spans="17:17" x14ac:dyDescent="0.25">
      <c r="Q49849" s="30"/>
    </row>
    <row r="49850" spans="17:17" x14ac:dyDescent="0.25">
      <c r="Q49850" s="30"/>
    </row>
    <row r="49851" spans="17:17" x14ac:dyDescent="0.25">
      <c r="Q49851" s="30"/>
    </row>
    <row r="49852" spans="17:17" x14ac:dyDescent="0.25">
      <c r="Q49852" s="30"/>
    </row>
    <row r="49853" spans="17:17" x14ac:dyDescent="0.25">
      <c r="Q49853" s="30"/>
    </row>
    <row r="49854" spans="17:17" x14ac:dyDescent="0.25">
      <c r="Q49854" s="30"/>
    </row>
    <row r="49855" spans="17:17" x14ac:dyDescent="0.25">
      <c r="Q49855" s="30"/>
    </row>
    <row r="49856" spans="17:17" x14ac:dyDescent="0.25">
      <c r="Q49856" s="30"/>
    </row>
    <row r="49857" spans="17:17" x14ac:dyDescent="0.25">
      <c r="Q49857" s="30"/>
    </row>
    <row r="49858" spans="17:17" x14ac:dyDescent="0.25">
      <c r="Q49858" s="30"/>
    </row>
    <row r="49859" spans="17:17" x14ac:dyDescent="0.25">
      <c r="Q49859" s="30"/>
    </row>
    <row r="49860" spans="17:17" x14ac:dyDescent="0.25">
      <c r="Q49860" s="30"/>
    </row>
    <row r="49861" spans="17:17" x14ac:dyDescent="0.25">
      <c r="Q49861" s="30"/>
    </row>
    <row r="49862" spans="17:17" x14ac:dyDescent="0.25">
      <c r="Q49862" s="30"/>
    </row>
    <row r="49863" spans="17:17" x14ac:dyDescent="0.25">
      <c r="Q49863" s="30"/>
    </row>
    <row r="49864" spans="17:17" x14ac:dyDescent="0.25">
      <c r="Q49864" s="30"/>
    </row>
    <row r="49865" spans="17:17" x14ac:dyDescent="0.25">
      <c r="Q49865" s="30"/>
    </row>
    <row r="49866" spans="17:17" x14ac:dyDescent="0.25">
      <c r="Q49866" s="30"/>
    </row>
    <row r="49867" spans="17:17" x14ac:dyDescent="0.25">
      <c r="Q49867" s="30"/>
    </row>
    <row r="49868" spans="17:17" x14ac:dyDescent="0.25">
      <c r="Q49868" s="30"/>
    </row>
    <row r="49869" spans="17:17" x14ac:dyDescent="0.25">
      <c r="Q49869" s="30"/>
    </row>
    <row r="49870" spans="17:17" x14ac:dyDescent="0.25">
      <c r="Q49870" s="30"/>
    </row>
    <row r="49871" spans="17:17" x14ac:dyDescent="0.25">
      <c r="Q49871" s="30"/>
    </row>
    <row r="49872" spans="17:17" x14ac:dyDescent="0.25">
      <c r="Q49872" s="30"/>
    </row>
    <row r="49873" spans="17:17" x14ac:dyDescent="0.25">
      <c r="Q49873" s="30"/>
    </row>
    <row r="49874" spans="17:17" x14ac:dyDescent="0.25">
      <c r="Q49874" s="30"/>
    </row>
    <row r="49875" spans="17:17" x14ac:dyDescent="0.25">
      <c r="Q49875" s="30"/>
    </row>
    <row r="49876" spans="17:17" x14ac:dyDescent="0.25">
      <c r="Q49876" s="30"/>
    </row>
    <row r="49877" spans="17:17" x14ac:dyDescent="0.25">
      <c r="Q49877" s="30"/>
    </row>
    <row r="49878" spans="17:17" x14ac:dyDescent="0.25">
      <c r="Q49878" s="30"/>
    </row>
    <row r="49879" spans="17:17" x14ac:dyDescent="0.25">
      <c r="Q49879" s="30"/>
    </row>
    <row r="49880" spans="17:17" x14ac:dyDescent="0.25">
      <c r="Q49880" s="30"/>
    </row>
    <row r="49881" spans="17:17" x14ac:dyDescent="0.25">
      <c r="Q49881" s="30"/>
    </row>
    <row r="49882" spans="17:17" x14ac:dyDescent="0.25">
      <c r="Q49882" s="30"/>
    </row>
    <row r="49883" spans="17:17" x14ac:dyDescent="0.25">
      <c r="Q49883" s="30"/>
    </row>
    <row r="49884" spans="17:17" x14ac:dyDescent="0.25">
      <c r="Q49884" s="30"/>
    </row>
    <row r="49885" spans="17:17" x14ac:dyDescent="0.25">
      <c r="Q49885" s="30"/>
    </row>
    <row r="49886" spans="17:17" x14ac:dyDescent="0.25">
      <c r="Q49886" s="30"/>
    </row>
    <row r="49887" spans="17:17" x14ac:dyDescent="0.25">
      <c r="Q49887" s="30"/>
    </row>
    <row r="49888" spans="17:17" x14ac:dyDescent="0.25">
      <c r="Q49888" s="30"/>
    </row>
    <row r="49889" spans="17:17" x14ac:dyDescent="0.25">
      <c r="Q49889" s="30"/>
    </row>
    <row r="49890" spans="17:17" x14ac:dyDescent="0.25">
      <c r="Q49890" s="30"/>
    </row>
    <row r="49891" spans="17:17" x14ac:dyDescent="0.25">
      <c r="Q49891" s="30"/>
    </row>
    <row r="49892" spans="17:17" x14ac:dyDescent="0.25">
      <c r="Q49892" s="30"/>
    </row>
    <row r="49893" spans="17:17" x14ac:dyDescent="0.25">
      <c r="Q49893" s="30"/>
    </row>
    <row r="49894" spans="17:17" x14ac:dyDescent="0.25">
      <c r="Q49894" s="30"/>
    </row>
    <row r="49895" spans="17:17" x14ac:dyDescent="0.25">
      <c r="Q49895" s="30"/>
    </row>
    <row r="49896" spans="17:17" x14ac:dyDescent="0.25">
      <c r="Q49896" s="30"/>
    </row>
    <row r="49897" spans="17:17" x14ac:dyDescent="0.25">
      <c r="Q49897" s="30"/>
    </row>
    <row r="49898" spans="17:17" x14ac:dyDescent="0.25">
      <c r="Q49898" s="30"/>
    </row>
    <row r="49899" spans="17:17" x14ac:dyDescent="0.25">
      <c r="Q49899" s="30"/>
    </row>
    <row r="49900" spans="17:17" x14ac:dyDescent="0.25">
      <c r="Q49900" s="30"/>
    </row>
    <row r="49901" spans="17:17" x14ac:dyDescent="0.25">
      <c r="Q49901" s="30"/>
    </row>
    <row r="49902" spans="17:17" x14ac:dyDescent="0.25">
      <c r="Q49902" s="30"/>
    </row>
    <row r="49903" spans="17:17" x14ac:dyDescent="0.25">
      <c r="Q49903" s="30"/>
    </row>
    <row r="49904" spans="17:17" x14ac:dyDescent="0.25">
      <c r="Q49904" s="30"/>
    </row>
    <row r="49905" spans="17:17" x14ac:dyDescent="0.25">
      <c r="Q49905" s="30"/>
    </row>
    <row r="49906" spans="17:17" x14ac:dyDescent="0.25">
      <c r="Q49906" s="30"/>
    </row>
    <row r="49907" spans="17:17" x14ac:dyDescent="0.25">
      <c r="Q49907" s="30"/>
    </row>
    <row r="49908" spans="17:17" x14ac:dyDescent="0.25">
      <c r="Q49908" s="30"/>
    </row>
    <row r="49909" spans="17:17" x14ac:dyDescent="0.25">
      <c r="Q49909" s="30"/>
    </row>
    <row r="49910" spans="17:17" x14ac:dyDescent="0.25">
      <c r="Q49910" s="30"/>
    </row>
    <row r="49911" spans="17:17" x14ac:dyDescent="0.25">
      <c r="Q49911" s="30"/>
    </row>
    <row r="49912" spans="17:17" x14ac:dyDescent="0.25">
      <c r="Q49912" s="30"/>
    </row>
    <row r="49913" spans="17:17" x14ac:dyDescent="0.25">
      <c r="Q49913" s="30"/>
    </row>
    <row r="49914" spans="17:17" x14ac:dyDescent="0.25">
      <c r="Q49914" s="30"/>
    </row>
    <row r="49915" spans="17:17" x14ac:dyDescent="0.25">
      <c r="Q49915" s="30"/>
    </row>
    <row r="49916" spans="17:17" x14ac:dyDescent="0.25">
      <c r="Q49916" s="30"/>
    </row>
    <row r="49917" spans="17:17" x14ac:dyDescent="0.25">
      <c r="Q49917" s="30"/>
    </row>
    <row r="49918" spans="17:17" x14ac:dyDescent="0.25">
      <c r="Q49918" s="30"/>
    </row>
    <row r="49919" spans="17:17" x14ac:dyDescent="0.25">
      <c r="Q49919" s="30"/>
    </row>
    <row r="49920" spans="17:17" x14ac:dyDescent="0.25">
      <c r="Q49920" s="30"/>
    </row>
    <row r="49921" spans="17:17" x14ac:dyDescent="0.25">
      <c r="Q49921" s="30"/>
    </row>
    <row r="49922" spans="17:17" x14ac:dyDescent="0.25">
      <c r="Q49922" s="30"/>
    </row>
    <row r="49923" spans="17:17" x14ac:dyDescent="0.25">
      <c r="Q49923" s="30"/>
    </row>
    <row r="49924" spans="17:17" x14ac:dyDescent="0.25">
      <c r="Q49924" s="30"/>
    </row>
    <row r="49925" spans="17:17" x14ac:dyDescent="0.25">
      <c r="Q49925" s="30"/>
    </row>
    <row r="49926" spans="17:17" x14ac:dyDescent="0.25">
      <c r="Q49926" s="30"/>
    </row>
    <row r="49927" spans="17:17" x14ac:dyDescent="0.25">
      <c r="Q49927" s="30"/>
    </row>
    <row r="49928" spans="17:17" x14ac:dyDescent="0.25">
      <c r="Q49928" s="30"/>
    </row>
    <row r="49929" spans="17:17" x14ac:dyDescent="0.25">
      <c r="Q49929" s="30"/>
    </row>
    <row r="49930" spans="17:17" x14ac:dyDescent="0.25">
      <c r="Q49930" s="30"/>
    </row>
    <row r="49931" spans="17:17" x14ac:dyDescent="0.25">
      <c r="Q49931" s="30"/>
    </row>
    <row r="49932" spans="17:17" x14ac:dyDescent="0.25">
      <c r="Q49932" s="30"/>
    </row>
    <row r="49933" spans="17:17" x14ac:dyDescent="0.25">
      <c r="Q49933" s="30"/>
    </row>
    <row r="49934" spans="17:17" x14ac:dyDescent="0.25">
      <c r="Q49934" s="30"/>
    </row>
    <row r="49935" spans="17:17" x14ac:dyDescent="0.25">
      <c r="Q49935" s="30"/>
    </row>
    <row r="49936" spans="17:17" x14ac:dyDescent="0.25">
      <c r="Q49936" s="30"/>
    </row>
    <row r="49937" spans="17:17" x14ac:dyDescent="0.25">
      <c r="Q49937" s="30"/>
    </row>
    <row r="49938" spans="17:17" x14ac:dyDescent="0.25">
      <c r="Q49938" s="30"/>
    </row>
    <row r="49939" spans="17:17" x14ac:dyDescent="0.25">
      <c r="Q49939" s="30"/>
    </row>
    <row r="49940" spans="17:17" x14ac:dyDescent="0.25">
      <c r="Q49940" s="30"/>
    </row>
    <row r="49941" spans="17:17" x14ac:dyDescent="0.25">
      <c r="Q49941" s="30"/>
    </row>
    <row r="49942" spans="17:17" x14ac:dyDescent="0.25">
      <c r="Q49942" s="30"/>
    </row>
    <row r="49943" spans="17:17" x14ac:dyDescent="0.25">
      <c r="Q49943" s="30"/>
    </row>
    <row r="49944" spans="17:17" x14ac:dyDescent="0.25">
      <c r="Q49944" s="30"/>
    </row>
    <row r="49945" spans="17:17" x14ac:dyDescent="0.25">
      <c r="Q49945" s="30"/>
    </row>
    <row r="49946" spans="17:17" x14ac:dyDescent="0.25">
      <c r="Q49946" s="30"/>
    </row>
    <row r="49947" spans="17:17" x14ac:dyDescent="0.25">
      <c r="Q49947" s="30"/>
    </row>
    <row r="49948" spans="17:17" x14ac:dyDescent="0.25">
      <c r="Q49948" s="30"/>
    </row>
    <row r="49949" spans="17:17" x14ac:dyDescent="0.25">
      <c r="Q49949" s="30"/>
    </row>
    <row r="49950" spans="17:17" x14ac:dyDescent="0.25">
      <c r="Q49950" s="30"/>
    </row>
    <row r="49951" spans="17:17" x14ac:dyDescent="0.25">
      <c r="Q49951" s="30"/>
    </row>
    <row r="49952" spans="17:17" x14ac:dyDescent="0.25">
      <c r="Q49952" s="30"/>
    </row>
    <row r="49953" spans="17:17" x14ac:dyDescent="0.25">
      <c r="Q49953" s="30"/>
    </row>
    <row r="49954" spans="17:17" x14ac:dyDescent="0.25">
      <c r="Q49954" s="30"/>
    </row>
    <row r="49955" spans="17:17" x14ac:dyDescent="0.25">
      <c r="Q49955" s="30"/>
    </row>
    <row r="49956" spans="17:17" x14ac:dyDescent="0.25">
      <c r="Q49956" s="30"/>
    </row>
    <row r="49957" spans="17:17" x14ac:dyDescent="0.25">
      <c r="Q49957" s="30"/>
    </row>
    <row r="49958" spans="17:17" x14ac:dyDescent="0.25">
      <c r="Q49958" s="30"/>
    </row>
    <row r="49959" spans="17:17" x14ac:dyDescent="0.25">
      <c r="Q49959" s="30"/>
    </row>
    <row r="49960" spans="17:17" x14ac:dyDescent="0.25">
      <c r="Q49960" s="30"/>
    </row>
    <row r="49961" spans="17:17" x14ac:dyDescent="0.25">
      <c r="Q49961" s="30"/>
    </row>
    <row r="49962" spans="17:17" x14ac:dyDescent="0.25">
      <c r="Q49962" s="30"/>
    </row>
    <row r="49963" spans="17:17" x14ac:dyDescent="0.25">
      <c r="Q49963" s="30"/>
    </row>
    <row r="49964" spans="17:17" x14ac:dyDescent="0.25">
      <c r="Q49964" s="30"/>
    </row>
    <row r="49965" spans="17:17" x14ac:dyDescent="0.25">
      <c r="Q49965" s="30"/>
    </row>
    <row r="49966" spans="17:17" x14ac:dyDescent="0.25">
      <c r="Q49966" s="30"/>
    </row>
    <row r="49967" spans="17:17" x14ac:dyDescent="0.25">
      <c r="Q49967" s="30"/>
    </row>
    <row r="49968" spans="17:17" x14ac:dyDescent="0.25">
      <c r="Q49968" s="30"/>
    </row>
    <row r="49969" spans="17:17" x14ac:dyDescent="0.25">
      <c r="Q49969" s="30"/>
    </row>
    <row r="49970" spans="17:17" x14ac:dyDescent="0.25">
      <c r="Q49970" s="30"/>
    </row>
    <row r="49971" spans="17:17" x14ac:dyDescent="0.25">
      <c r="Q49971" s="30"/>
    </row>
    <row r="49972" spans="17:17" x14ac:dyDescent="0.25">
      <c r="Q49972" s="30"/>
    </row>
    <row r="49973" spans="17:17" x14ac:dyDescent="0.25">
      <c r="Q49973" s="30"/>
    </row>
    <row r="49974" spans="17:17" x14ac:dyDescent="0.25">
      <c r="Q49974" s="30"/>
    </row>
    <row r="49975" spans="17:17" x14ac:dyDescent="0.25">
      <c r="Q49975" s="30"/>
    </row>
    <row r="49976" spans="17:17" x14ac:dyDescent="0.25">
      <c r="Q49976" s="30"/>
    </row>
    <row r="49977" spans="17:17" x14ac:dyDescent="0.25">
      <c r="Q49977" s="30"/>
    </row>
    <row r="49978" spans="17:17" x14ac:dyDescent="0.25">
      <c r="Q49978" s="30"/>
    </row>
    <row r="49979" spans="17:17" x14ac:dyDescent="0.25">
      <c r="Q49979" s="30"/>
    </row>
    <row r="49980" spans="17:17" x14ac:dyDescent="0.25">
      <c r="Q49980" s="30"/>
    </row>
    <row r="49981" spans="17:17" x14ac:dyDescent="0.25">
      <c r="Q49981" s="30"/>
    </row>
    <row r="49982" spans="17:17" x14ac:dyDescent="0.25">
      <c r="Q49982" s="30"/>
    </row>
    <row r="49983" spans="17:17" x14ac:dyDescent="0.25">
      <c r="Q49983" s="30"/>
    </row>
    <row r="49984" spans="17:17" x14ac:dyDescent="0.25">
      <c r="Q49984" s="30"/>
    </row>
    <row r="49985" spans="17:17" x14ac:dyDescent="0.25">
      <c r="Q49985" s="30"/>
    </row>
    <row r="49986" spans="17:17" x14ac:dyDescent="0.25">
      <c r="Q49986" s="30"/>
    </row>
    <row r="49987" spans="17:17" x14ac:dyDescent="0.25">
      <c r="Q49987" s="30"/>
    </row>
    <row r="49988" spans="17:17" x14ac:dyDescent="0.25">
      <c r="Q49988" s="30"/>
    </row>
    <row r="49989" spans="17:17" x14ac:dyDescent="0.25">
      <c r="Q49989" s="30"/>
    </row>
    <row r="49990" spans="17:17" x14ac:dyDescent="0.25">
      <c r="Q49990" s="30"/>
    </row>
    <row r="49991" spans="17:17" x14ac:dyDescent="0.25">
      <c r="Q49991" s="30"/>
    </row>
    <row r="49992" spans="17:17" x14ac:dyDescent="0.25">
      <c r="Q49992" s="30"/>
    </row>
    <row r="49993" spans="17:17" x14ac:dyDescent="0.25">
      <c r="Q49993" s="30"/>
    </row>
    <row r="49994" spans="17:17" x14ac:dyDescent="0.25">
      <c r="Q49994" s="30"/>
    </row>
    <row r="49995" spans="17:17" x14ac:dyDescent="0.25">
      <c r="Q49995" s="30"/>
    </row>
    <row r="49996" spans="17:17" x14ac:dyDescent="0.25">
      <c r="Q49996" s="30"/>
    </row>
    <row r="49997" spans="17:17" x14ac:dyDescent="0.25">
      <c r="Q49997" s="30"/>
    </row>
    <row r="49998" spans="17:17" x14ac:dyDescent="0.25">
      <c r="Q49998" s="30"/>
    </row>
    <row r="49999" spans="17:17" x14ac:dyDescent="0.25">
      <c r="Q49999" s="30"/>
    </row>
    <row r="50000" spans="17:17" x14ac:dyDescent="0.25">
      <c r="Q50000" s="30"/>
    </row>
    <row r="50001" spans="17:17" x14ac:dyDescent="0.25">
      <c r="Q50001" s="30"/>
    </row>
    <row r="50002" spans="17:17" x14ac:dyDescent="0.25">
      <c r="Q50002" s="30"/>
    </row>
    <row r="50003" spans="17:17" x14ac:dyDescent="0.25">
      <c r="Q50003" s="30"/>
    </row>
    <row r="50004" spans="17:17" x14ac:dyDescent="0.25">
      <c r="Q50004" s="30"/>
    </row>
    <row r="50005" spans="17:17" x14ac:dyDescent="0.25">
      <c r="Q50005" s="30"/>
    </row>
    <row r="50006" spans="17:17" x14ac:dyDescent="0.25">
      <c r="Q50006" s="30"/>
    </row>
    <row r="50007" spans="17:17" x14ac:dyDescent="0.25">
      <c r="Q50007" s="30"/>
    </row>
    <row r="50008" spans="17:17" x14ac:dyDescent="0.25">
      <c r="Q50008" s="30"/>
    </row>
    <row r="50009" spans="17:17" x14ac:dyDescent="0.25">
      <c r="Q50009" s="30"/>
    </row>
    <row r="50010" spans="17:17" x14ac:dyDescent="0.25">
      <c r="Q50010" s="30"/>
    </row>
    <row r="50011" spans="17:17" x14ac:dyDescent="0.25">
      <c r="Q50011" s="30"/>
    </row>
    <row r="50012" spans="17:17" x14ac:dyDescent="0.25">
      <c r="Q50012" s="30"/>
    </row>
    <row r="50013" spans="17:17" x14ac:dyDescent="0.25">
      <c r="Q50013" s="30"/>
    </row>
    <row r="50014" spans="17:17" x14ac:dyDescent="0.25">
      <c r="Q50014" s="30"/>
    </row>
    <row r="50015" spans="17:17" x14ac:dyDescent="0.25">
      <c r="Q50015" s="30"/>
    </row>
    <row r="50016" spans="17:17" x14ac:dyDescent="0.25">
      <c r="Q50016" s="30"/>
    </row>
    <row r="50017" spans="17:17" x14ac:dyDescent="0.25">
      <c r="Q50017" s="30"/>
    </row>
    <row r="50018" spans="17:17" x14ac:dyDescent="0.25">
      <c r="Q50018" s="30"/>
    </row>
    <row r="50019" spans="17:17" x14ac:dyDescent="0.25">
      <c r="Q50019" s="30"/>
    </row>
    <row r="50020" spans="17:17" x14ac:dyDescent="0.25">
      <c r="Q50020" s="30"/>
    </row>
    <row r="50021" spans="17:17" x14ac:dyDescent="0.25">
      <c r="Q50021" s="30"/>
    </row>
    <row r="50022" spans="17:17" x14ac:dyDescent="0.25">
      <c r="Q50022" s="30"/>
    </row>
    <row r="50023" spans="17:17" x14ac:dyDescent="0.25">
      <c r="Q50023" s="30"/>
    </row>
    <row r="50024" spans="17:17" x14ac:dyDescent="0.25">
      <c r="Q50024" s="30"/>
    </row>
    <row r="50025" spans="17:17" x14ac:dyDescent="0.25">
      <c r="Q50025" s="30"/>
    </row>
    <row r="50026" spans="17:17" x14ac:dyDescent="0.25">
      <c r="Q50026" s="30"/>
    </row>
    <row r="50027" spans="17:17" x14ac:dyDescent="0.25">
      <c r="Q50027" s="30"/>
    </row>
    <row r="50028" spans="17:17" x14ac:dyDescent="0.25">
      <c r="Q50028" s="30"/>
    </row>
    <row r="50029" spans="17:17" x14ac:dyDescent="0.25">
      <c r="Q50029" s="30"/>
    </row>
    <row r="50030" spans="17:17" x14ac:dyDescent="0.25">
      <c r="Q50030" s="30"/>
    </row>
    <row r="50031" spans="17:17" x14ac:dyDescent="0.25">
      <c r="Q50031" s="30"/>
    </row>
    <row r="50032" spans="17:17" x14ac:dyDescent="0.25">
      <c r="Q50032" s="30"/>
    </row>
    <row r="50033" spans="17:17" x14ac:dyDescent="0.25">
      <c r="Q50033" s="30"/>
    </row>
    <row r="50034" spans="17:17" x14ac:dyDescent="0.25">
      <c r="Q50034" s="30"/>
    </row>
    <row r="50035" spans="17:17" x14ac:dyDescent="0.25">
      <c r="Q50035" s="30"/>
    </row>
    <row r="50036" spans="17:17" x14ac:dyDescent="0.25">
      <c r="Q50036" s="30"/>
    </row>
    <row r="50037" spans="17:17" x14ac:dyDescent="0.25">
      <c r="Q50037" s="30"/>
    </row>
    <row r="50038" spans="17:17" x14ac:dyDescent="0.25">
      <c r="Q50038" s="30"/>
    </row>
    <row r="50039" spans="17:17" x14ac:dyDescent="0.25">
      <c r="Q50039" s="30"/>
    </row>
    <row r="50040" spans="17:17" x14ac:dyDescent="0.25">
      <c r="Q50040" s="30"/>
    </row>
    <row r="50041" spans="17:17" x14ac:dyDescent="0.25">
      <c r="Q50041" s="30"/>
    </row>
    <row r="50042" spans="17:17" x14ac:dyDescent="0.25">
      <c r="Q50042" s="30"/>
    </row>
    <row r="50043" spans="17:17" x14ac:dyDescent="0.25">
      <c r="Q50043" s="30"/>
    </row>
    <row r="50044" spans="17:17" x14ac:dyDescent="0.25">
      <c r="Q50044" s="30"/>
    </row>
    <row r="50045" spans="17:17" x14ac:dyDescent="0.25">
      <c r="Q50045" s="30"/>
    </row>
    <row r="50046" spans="17:17" x14ac:dyDescent="0.25">
      <c r="Q50046" s="30"/>
    </row>
    <row r="50047" spans="17:17" x14ac:dyDescent="0.25">
      <c r="Q50047" s="30"/>
    </row>
    <row r="50048" spans="17:17" x14ac:dyDescent="0.25">
      <c r="Q50048" s="30"/>
    </row>
    <row r="50049" spans="17:17" x14ac:dyDescent="0.25">
      <c r="Q50049" s="30"/>
    </row>
    <row r="50050" spans="17:17" x14ac:dyDescent="0.25">
      <c r="Q50050" s="30"/>
    </row>
    <row r="50051" spans="17:17" x14ac:dyDescent="0.25">
      <c r="Q50051" s="30"/>
    </row>
    <row r="50052" spans="17:17" x14ac:dyDescent="0.25">
      <c r="Q50052" s="30"/>
    </row>
    <row r="50053" spans="17:17" x14ac:dyDescent="0.25">
      <c r="Q50053" s="30"/>
    </row>
    <row r="50054" spans="17:17" x14ac:dyDescent="0.25">
      <c r="Q50054" s="30"/>
    </row>
    <row r="50055" spans="17:17" x14ac:dyDescent="0.25">
      <c r="Q50055" s="30"/>
    </row>
    <row r="50056" spans="17:17" x14ac:dyDescent="0.25">
      <c r="Q50056" s="30"/>
    </row>
    <row r="50057" spans="17:17" x14ac:dyDescent="0.25">
      <c r="Q50057" s="30"/>
    </row>
    <row r="50058" spans="17:17" x14ac:dyDescent="0.25">
      <c r="Q50058" s="30"/>
    </row>
    <row r="50059" spans="17:17" x14ac:dyDescent="0.25">
      <c r="Q50059" s="30"/>
    </row>
    <row r="50060" spans="17:17" x14ac:dyDescent="0.25">
      <c r="Q50060" s="30"/>
    </row>
    <row r="50061" spans="17:17" x14ac:dyDescent="0.25">
      <c r="Q50061" s="30"/>
    </row>
    <row r="50062" spans="17:17" x14ac:dyDescent="0.25">
      <c r="Q50062" s="30"/>
    </row>
    <row r="50063" spans="17:17" x14ac:dyDescent="0.25">
      <c r="Q50063" s="30"/>
    </row>
    <row r="50064" spans="17:17" x14ac:dyDescent="0.25">
      <c r="Q50064" s="30"/>
    </row>
    <row r="50065" spans="17:17" x14ac:dyDescent="0.25">
      <c r="Q50065" s="30"/>
    </row>
    <row r="50066" spans="17:17" x14ac:dyDescent="0.25">
      <c r="Q50066" s="30"/>
    </row>
    <row r="50067" spans="17:17" x14ac:dyDescent="0.25">
      <c r="Q50067" s="30"/>
    </row>
    <row r="50068" spans="17:17" x14ac:dyDescent="0.25">
      <c r="Q50068" s="30"/>
    </row>
    <row r="50069" spans="17:17" x14ac:dyDescent="0.25">
      <c r="Q50069" s="30"/>
    </row>
    <row r="50070" spans="17:17" x14ac:dyDescent="0.25">
      <c r="Q50070" s="30"/>
    </row>
    <row r="50071" spans="17:17" x14ac:dyDescent="0.25">
      <c r="Q50071" s="30"/>
    </row>
    <row r="50072" spans="17:17" x14ac:dyDescent="0.25">
      <c r="Q50072" s="30"/>
    </row>
    <row r="50073" spans="17:17" x14ac:dyDescent="0.25">
      <c r="Q50073" s="30"/>
    </row>
    <row r="50074" spans="17:17" x14ac:dyDescent="0.25">
      <c r="Q50074" s="30"/>
    </row>
    <row r="50075" spans="17:17" x14ac:dyDescent="0.25">
      <c r="Q50075" s="30"/>
    </row>
    <row r="50076" spans="17:17" x14ac:dyDescent="0.25">
      <c r="Q50076" s="30"/>
    </row>
    <row r="50077" spans="17:17" x14ac:dyDescent="0.25">
      <c r="Q50077" s="30"/>
    </row>
    <row r="50078" spans="17:17" x14ac:dyDescent="0.25">
      <c r="Q50078" s="30"/>
    </row>
    <row r="50079" spans="17:17" x14ac:dyDescent="0.25">
      <c r="Q50079" s="30"/>
    </row>
    <row r="50080" spans="17:17" x14ac:dyDescent="0.25">
      <c r="Q50080" s="30"/>
    </row>
    <row r="50081" spans="17:17" x14ac:dyDescent="0.25">
      <c r="Q50081" s="30"/>
    </row>
    <row r="50082" spans="17:17" x14ac:dyDescent="0.25">
      <c r="Q50082" s="30"/>
    </row>
    <row r="50083" spans="17:17" x14ac:dyDescent="0.25">
      <c r="Q50083" s="30"/>
    </row>
    <row r="50084" spans="17:17" x14ac:dyDescent="0.25">
      <c r="Q50084" s="30"/>
    </row>
    <row r="50085" spans="17:17" x14ac:dyDescent="0.25">
      <c r="Q50085" s="30"/>
    </row>
    <row r="50086" spans="17:17" x14ac:dyDescent="0.25">
      <c r="Q50086" s="30"/>
    </row>
    <row r="50087" spans="17:17" x14ac:dyDescent="0.25">
      <c r="Q50087" s="30"/>
    </row>
    <row r="50088" spans="17:17" x14ac:dyDescent="0.25">
      <c r="Q50088" s="30"/>
    </row>
    <row r="50089" spans="17:17" x14ac:dyDescent="0.25">
      <c r="Q50089" s="30"/>
    </row>
    <row r="50090" spans="17:17" x14ac:dyDescent="0.25">
      <c r="Q50090" s="30"/>
    </row>
    <row r="50091" spans="17:17" x14ac:dyDescent="0.25">
      <c r="Q50091" s="30"/>
    </row>
    <row r="50092" spans="17:17" x14ac:dyDescent="0.25">
      <c r="Q50092" s="30"/>
    </row>
    <row r="50093" spans="17:17" x14ac:dyDescent="0.25">
      <c r="Q50093" s="30"/>
    </row>
    <row r="50094" spans="17:17" x14ac:dyDescent="0.25">
      <c r="Q50094" s="30"/>
    </row>
    <row r="50095" spans="17:17" x14ac:dyDescent="0.25">
      <c r="Q50095" s="30"/>
    </row>
    <row r="50096" spans="17:17" x14ac:dyDescent="0.25">
      <c r="Q50096" s="30"/>
    </row>
    <row r="50097" spans="17:17" x14ac:dyDescent="0.25">
      <c r="Q50097" s="30"/>
    </row>
    <row r="50098" spans="17:17" x14ac:dyDescent="0.25">
      <c r="Q50098" s="30"/>
    </row>
    <row r="50099" spans="17:17" x14ac:dyDescent="0.25">
      <c r="Q50099" s="30"/>
    </row>
    <row r="50100" spans="17:17" x14ac:dyDescent="0.25">
      <c r="Q50100" s="30"/>
    </row>
    <row r="50101" spans="17:17" x14ac:dyDescent="0.25">
      <c r="Q50101" s="30"/>
    </row>
    <row r="50102" spans="17:17" x14ac:dyDescent="0.25">
      <c r="Q50102" s="30"/>
    </row>
    <row r="50103" spans="17:17" x14ac:dyDescent="0.25">
      <c r="Q50103" s="30"/>
    </row>
    <row r="50104" spans="17:17" x14ac:dyDescent="0.25">
      <c r="Q50104" s="30"/>
    </row>
    <row r="50105" spans="17:17" x14ac:dyDescent="0.25">
      <c r="Q50105" s="30"/>
    </row>
    <row r="50106" spans="17:17" x14ac:dyDescent="0.25">
      <c r="Q50106" s="30"/>
    </row>
    <row r="50107" spans="17:17" x14ac:dyDescent="0.25">
      <c r="Q50107" s="30"/>
    </row>
    <row r="50108" spans="17:17" x14ac:dyDescent="0.25">
      <c r="Q50108" s="30"/>
    </row>
    <row r="50109" spans="17:17" x14ac:dyDescent="0.25">
      <c r="Q50109" s="30"/>
    </row>
    <row r="50110" spans="17:17" x14ac:dyDescent="0.25">
      <c r="Q50110" s="30"/>
    </row>
    <row r="50111" spans="17:17" x14ac:dyDescent="0.25">
      <c r="Q50111" s="30"/>
    </row>
    <row r="50112" spans="17:17" x14ac:dyDescent="0.25">
      <c r="Q50112" s="30"/>
    </row>
    <row r="50113" spans="17:17" x14ac:dyDescent="0.25">
      <c r="Q50113" s="30"/>
    </row>
    <row r="50114" spans="17:17" x14ac:dyDescent="0.25">
      <c r="Q50114" s="30"/>
    </row>
    <row r="50115" spans="17:17" x14ac:dyDescent="0.25">
      <c r="Q50115" s="30"/>
    </row>
    <row r="50116" spans="17:17" x14ac:dyDescent="0.25">
      <c r="Q50116" s="30"/>
    </row>
    <row r="50117" spans="17:17" x14ac:dyDescent="0.25">
      <c r="Q50117" s="30"/>
    </row>
    <row r="50118" spans="17:17" x14ac:dyDescent="0.25">
      <c r="Q50118" s="30"/>
    </row>
    <row r="50119" spans="17:17" x14ac:dyDescent="0.25">
      <c r="Q50119" s="30"/>
    </row>
    <row r="50120" spans="17:17" x14ac:dyDescent="0.25">
      <c r="Q50120" s="30"/>
    </row>
    <row r="50121" spans="17:17" x14ac:dyDescent="0.25">
      <c r="Q50121" s="30"/>
    </row>
    <row r="50122" spans="17:17" x14ac:dyDescent="0.25">
      <c r="Q50122" s="30"/>
    </row>
    <row r="50123" spans="17:17" x14ac:dyDescent="0.25">
      <c r="Q50123" s="30"/>
    </row>
    <row r="50124" spans="17:17" x14ac:dyDescent="0.25">
      <c r="Q50124" s="30"/>
    </row>
    <row r="50125" spans="17:17" x14ac:dyDescent="0.25">
      <c r="Q50125" s="30"/>
    </row>
    <row r="50126" spans="17:17" x14ac:dyDescent="0.25">
      <c r="Q50126" s="30"/>
    </row>
    <row r="50127" spans="17:17" x14ac:dyDescent="0.25">
      <c r="Q50127" s="30"/>
    </row>
    <row r="50128" spans="17:17" x14ac:dyDescent="0.25">
      <c r="Q50128" s="30"/>
    </row>
    <row r="50129" spans="17:17" x14ac:dyDescent="0.25">
      <c r="Q50129" s="30"/>
    </row>
    <row r="50130" spans="17:17" x14ac:dyDescent="0.25">
      <c r="Q50130" s="30"/>
    </row>
    <row r="50131" spans="17:17" x14ac:dyDescent="0.25">
      <c r="Q50131" s="30"/>
    </row>
    <row r="50132" spans="17:17" x14ac:dyDescent="0.25">
      <c r="Q50132" s="30"/>
    </row>
    <row r="50133" spans="17:17" x14ac:dyDescent="0.25">
      <c r="Q50133" s="30"/>
    </row>
    <row r="50134" spans="17:17" x14ac:dyDescent="0.25">
      <c r="Q50134" s="30"/>
    </row>
    <row r="50135" spans="17:17" x14ac:dyDescent="0.25">
      <c r="Q50135" s="30"/>
    </row>
    <row r="50136" spans="17:17" x14ac:dyDescent="0.25">
      <c r="Q50136" s="30"/>
    </row>
    <row r="50137" spans="17:17" x14ac:dyDescent="0.25">
      <c r="Q50137" s="30"/>
    </row>
    <row r="50138" spans="17:17" x14ac:dyDescent="0.25">
      <c r="Q50138" s="30"/>
    </row>
    <row r="50139" spans="17:17" x14ac:dyDescent="0.25">
      <c r="Q50139" s="30"/>
    </row>
    <row r="50140" spans="17:17" x14ac:dyDescent="0.25">
      <c r="Q50140" s="30"/>
    </row>
    <row r="50141" spans="17:17" x14ac:dyDescent="0.25">
      <c r="Q50141" s="30"/>
    </row>
    <row r="50142" spans="17:17" x14ac:dyDescent="0.25">
      <c r="Q50142" s="30"/>
    </row>
    <row r="50143" spans="17:17" x14ac:dyDescent="0.25">
      <c r="Q50143" s="30"/>
    </row>
    <row r="50144" spans="17:17" x14ac:dyDescent="0.25">
      <c r="Q50144" s="30"/>
    </row>
    <row r="50145" spans="17:17" x14ac:dyDescent="0.25">
      <c r="Q50145" s="30"/>
    </row>
    <row r="50146" spans="17:17" x14ac:dyDescent="0.25">
      <c r="Q50146" s="30"/>
    </row>
    <row r="50147" spans="17:17" x14ac:dyDescent="0.25">
      <c r="Q50147" s="30"/>
    </row>
    <row r="50148" spans="17:17" x14ac:dyDescent="0.25">
      <c r="Q50148" s="30"/>
    </row>
    <row r="50149" spans="17:17" x14ac:dyDescent="0.25">
      <c r="Q50149" s="30"/>
    </row>
    <row r="50150" spans="17:17" x14ac:dyDescent="0.25">
      <c r="Q50150" s="30"/>
    </row>
    <row r="50151" spans="17:17" x14ac:dyDescent="0.25">
      <c r="Q50151" s="30"/>
    </row>
    <row r="50152" spans="17:17" x14ac:dyDescent="0.25">
      <c r="Q50152" s="30"/>
    </row>
    <row r="50153" spans="17:17" x14ac:dyDescent="0.25">
      <c r="Q50153" s="30"/>
    </row>
    <row r="50154" spans="17:17" x14ac:dyDescent="0.25">
      <c r="Q50154" s="30"/>
    </row>
    <row r="50155" spans="17:17" x14ac:dyDescent="0.25">
      <c r="Q50155" s="30"/>
    </row>
    <row r="50156" spans="17:17" x14ac:dyDescent="0.25">
      <c r="Q50156" s="30"/>
    </row>
    <row r="50157" spans="17:17" x14ac:dyDescent="0.25">
      <c r="Q50157" s="30"/>
    </row>
    <row r="50158" spans="17:17" x14ac:dyDescent="0.25">
      <c r="Q50158" s="30"/>
    </row>
    <row r="50159" spans="17:17" x14ac:dyDescent="0.25">
      <c r="Q50159" s="30"/>
    </row>
    <row r="50160" spans="17:17" x14ac:dyDescent="0.25">
      <c r="Q50160" s="30"/>
    </row>
    <row r="50161" spans="17:17" x14ac:dyDescent="0.25">
      <c r="Q50161" s="30"/>
    </row>
    <row r="50162" spans="17:17" x14ac:dyDescent="0.25">
      <c r="Q50162" s="30"/>
    </row>
    <row r="50163" spans="17:17" x14ac:dyDescent="0.25">
      <c r="Q50163" s="30"/>
    </row>
    <row r="50164" spans="17:17" x14ac:dyDescent="0.25">
      <c r="Q50164" s="30"/>
    </row>
    <row r="50165" spans="17:17" x14ac:dyDescent="0.25">
      <c r="Q50165" s="30"/>
    </row>
    <row r="50166" spans="17:17" x14ac:dyDescent="0.25">
      <c r="Q50166" s="30"/>
    </row>
    <row r="50167" spans="17:17" x14ac:dyDescent="0.25">
      <c r="Q50167" s="30"/>
    </row>
    <row r="50168" spans="17:17" x14ac:dyDescent="0.25">
      <c r="Q50168" s="30"/>
    </row>
    <row r="50169" spans="17:17" x14ac:dyDescent="0.25">
      <c r="Q50169" s="30"/>
    </row>
    <row r="50170" spans="17:17" x14ac:dyDescent="0.25">
      <c r="Q50170" s="30"/>
    </row>
    <row r="50171" spans="17:17" x14ac:dyDescent="0.25">
      <c r="Q50171" s="30"/>
    </row>
    <row r="50172" spans="17:17" x14ac:dyDescent="0.25">
      <c r="Q50172" s="30"/>
    </row>
    <row r="50173" spans="17:17" x14ac:dyDescent="0.25">
      <c r="Q50173" s="30"/>
    </row>
    <row r="50174" spans="17:17" x14ac:dyDescent="0.25">
      <c r="Q50174" s="30"/>
    </row>
    <row r="50175" spans="17:17" x14ac:dyDescent="0.25">
      <c r="Q50175" s="30"/>
    </row>
    <row r="50176" spans="17:17" x14ac:dyDescent="0.25">
      <c r="Q50176" s="30"/>
    </row>
    <row r="50177" spans="17:17" x14ac:dyDescent="0.25">
      <c r="Q50177" s="30"/>
    </row>
    <row r="50178" spans="17:17" x14ac:dyDescent="0.25">
      <c r="Q50178" s="30"/>
    </row>
    <row r="50179" spans="17:17" x14ac:dyDescent="0.25">
      <c r="Q50179" s="30"/>
    </row>
    <row r="50180" spans="17:17" x14ac:dyDescent="0.25">
      <c r="Q50180" s="30"/>
    </row>
    <row r="50181" spans="17:17" x14ac:dyDescent="0.25">
      <c r="Q50181" s="30"/>
    </row>
    <row r="50182" spans="17:17" x14ac:dyDescent="0.25">
      <c r="Q50182" s="30"/>
    </row>
    <row r="50183" spans="17:17" x14ac:dyDescent="0.25">
      <c r="Q50183" s="30"/>
    </row>
    <row r="50184" spans="17:17" x14ac:dyDescent="0.25">
      <c r="Q50184" s="30"/>
    </row>
    <row r="50185" spans="17:17" x14ac:dyDescent="0.25">
      <c r="Q50185" s="30"/>
    </row>
    <row r="50186" spans="17:17" x14ac:dyDescent="0.25">
      <c r="Q50186" s="30"/>
    </row>
    <row r="50187" spans="17:17" x14ac:dyDescent="0.25">
      <c r="Q50187" s="30"/>
    </row>
    <row r="50188" spans="17:17" x14ac:dyDescent="0.25">
      <c r="Q50188" s="30"/>
    </row>
    <row r="50189" spans="17:17" x14ac:dyDescent="0.25">
      <c r="Q50189" s="30"/>
    </row>
    <row r="50190" spans="17:17" x14ac:dyDescent="0.25">
      <c r="Q50190" s="30"/>
    </row>
    <row r="50191" spans="17:17" x14ac:dyDescent="0.25">
      <c r="Q50191" s="30"/>
    </row>
    <row r="50192" spans="17:17" x14ac:dyDescent="0.25">
      <c r="Q50192" s="30"/>
    </row>
    <row r="50193" spans="17:17" x14ac:dyDescent="0.25">
      <c r="Q50193" s="30"/>
    </row>
    <row r="50194" spans="17:17" x14ac:dyDescent="0.25">
      <c r="Q50194" s="30"/>
    </row>
    <row r="50195" spans="17:17" x14ac:dyDescent="0.25">
      <c r="Q50195" s="30"/>
    </row>
    <row r="50196" spans="17:17" x14ac:dyDescent="0.25">
      <c r="Q50196" s="30"/>
    </row>
    <row r="50197" spans="17:17" x14ac:dyDescent="0.25">
      <c r="Q50197" s="30"/>
    </row>
    <row r="50198" spans="17:17" x14ac:dyDescent="0.25">
      <c r="Q50198" s="30"/>
    </row>
    <row r="50199" spans="17:17" x14ac:dyDescent="0.25">
      <c r="Q50199" s="30"/>
    </row>
    <row r="50200" spans="17:17" x14ac:dyDescent="0.25">
      <c r="Q50200" s="30"/>
    </row>
    <row r="50201" spans="17:17" x14ac:dyDescent="0.25">
      <c r="Q50201" s="30"/>
    </row>
    <row r="50202" spans="17:17" x14ac:dyDescent="0.25">
      <c r="Q50202" s="30"/>
    </row>
    <row r="50203" spans="17:17" x14ac:dyDescent="0.25">
      <c r="Q50203" s="30"/>
    </row>
    <row r="50204" spans="17:17" x14ac:dyDescent="0.25">
      <c r="Q50204" s="30"/>
    </row>
    <row r="50205" spans="17:17" x14ac:dyDescent="0.25">
      <c r="Q50205" s="30"/>
    </row>
    <row r="50206" spans="17:17" x14ac:dyDescent="0.25">
      <c r="Q50206" s="30"/>
    </row>
    <row r="50207" spans="17:17" x14ac:dyDescent="0.25">
      <c r="Q50207" s="30"/>
    </row>
    <row r="50208" spans="17:17" x14ac:dyDescent="0.25">
      <c r="Q50208" s="30"/>
    </row>
    <row r="50209" spans="17:17" x14ac:dyDescent="0.25">
      <c r="Q50209" s="30"/>
    </row>
    <row r="50210" spans="17:17" x14ac:dyDescent="0.25">
      <c r="Q50210" s="30"/>
    </row>
    <row r="50211" spans="17:17" x14ac:dyDescent="0.25">
      <c r="Q50211" s="30"/>
    </row>
    <row r="50212" spans="17:17" x14ac:dyDescent="0.25">
      <c r="Q50212" s="30"/>
    </row>
    <row r="50213" spans="17:17" x14ac:dyDescent="0.25">
      <c r="Q50213" s="30"/>
    </row>
    <row r="50214" spans="17:17" x14ac:dyDescent="0.25">
      <c r="Q50214" s="30"/>
    </row>
    <row r="50215" spans="17:17" x14ac:dyDescent="0.25">
      <c r="Q50215" s="30"/>
    </row>
    <row r="50216" spans="17:17" x14ac:dyDescent="0.25">
      <c r="Q50216" s="30"/>
    </row>
    <row r="50217" spans="17:17" x14ac:dyDescent="0.25">
      <c r="Q50217" s="30"/>
    </row>
    <row r="50218" spans="17:17" x14ac:dyDescent="0.25">
      <c r="Q50218" s="30"/>
    </row>
    <row r="50219" spans="17:17" x14ac:dyDescent="0.25">
      <c r="Q50219" s="30"/>
    </row>
    <row r="50220" spans="17:17" x14ac:dyDescent="0.25">
      <c r="Q50220" s="30"/>
    </row>
    <row r="50221" spans="17:17" x14ac:dyDescent="0.25">
      <c r="Q50221" s="30"/>
    </row>
    <row r="50222" spans="17:17" x14ac:dyDescent="0.25">
      <c r="Q50222" s="30"/>
    </row>
    <row r="50223" spans="17:17" x14ac:dyDescent="0.25">
      <c r="Q50223" s="30"/>
    </row>
    <row r="50224" spans="17:17" x14ac:dyDescent="0.25">
      <c r="Q50224" s="30"/>
    </row>
    <row r="50225" spans="17:17" x14ac:dyDescent="0.25">
      <c r="Q50225" s="30"/>
    </row>
    <row r="50226" spans="17:17" x14ac:dyDescent="0.25">
      <c r="Q50226" s="30"/>
    </row>
    <row r="50227" spans="17:17" x14ac:dyDescent="0.25">
      <c r="Q50227" s="30"/>
    </row>
    <row r="50228" spans="17:17" x14ac:dyDescent="0.25">
      <c r="Q50228" s="30"/>
    </row>
    <row r="50229" spans="17:17" x14ac:dyDescent="0.25">
      <c r="Q50229" s="30"/>
    </row>
    <row r="50230" spans="17:17" x14ac:dyDescent="0.25">
      <c r="Q50230" s="30"/>
    </row>
    <row r="50231" spans="17:17" x14ac:dyDescent="0.25">
      <c r="Q50231" s="30"/>
    </row>
    <row r="50232" spans="17:17" x14ac:dyDescent="0.25">
      <c r="Q50232" s="30"/>
    </row>
    <row r="50233" spans="17:17" x14ac:dyDescent="0.25">
      <c r="Q50233" s="30"/>
    </row>
    <row r="50234" spans="17:17" x14ac:dyDescent="0.25">
      <c r="Q50234" s="30"/>
    </row>
    <row r="50235" spans="17:17" x14ac:dyDescent="0.25">
      <c r="Q50235" s="30"/>
    </row>
    <row r="50236" spans="17:17" x14ac:dyDescent="0.25">
      <c r="Q50236" s="30"/>
    </row>
    <row r="50237" spans="17:17" x14ac:dyDescent="0.25">
      <c r="Q50237" s="30"/>
    </row>
    <row r="50238" spans="17:17" x14ac:dyDescent="0.25">
      <c r="Q50238" s="30"/>
    </row>
    <row r="50239" spans="17:17" x14ac:dyDescent="0.25">
      <c r="Q50239" s="30"/>
    </row>
    <row r="50240" spans="17:17" x14ac:dyDescent="0.25">
      <c r="Q50240" s="30"/>
    </row>
    <row r="50241" spans="17:17" x14ac:dyDescent="0.25">
      <c r="Q50241" s="30"/>
    </row>
    <row r="50242" spans="17:17" x14ac:dyDescent="0.25">
      <c r="Q50242" s="30"/>
    </row>
    <row r="50243" spans="17:17" x14ac:dyDescent="0.25">
      <c r="Q50243" s="30"/>
    </row>
    <row r="50244" spans="17:17" x14ac:dyDescent="0.25">
      <c r="Q50244" s="30"/>
    </row>
    <row r="50245" spans="17:17" x14ac:dyDescent="0.25">
      <c r="Q50245" s="30"/>
    </row>
    <row r="50246" spans="17:17" x14ac:dyDescent="0.25">
      <c r="Q50246" s="30"/>
    </row>
    <row r="50247" spans="17:17" x14ac:dyDescent="0.25">
      <c r="Q50247" s="30"/>
    </row>
    <row r="50248" spans="17:17" x14ac:dyDescent="0.25">
      <c r="Q50248" s="30"/>
    </row>
    <row r="50249" spans="17:17" x14ac:dyDescent="0.25">
      <c r="Q50249" s="30"/>
    </row>
    <row r="50250" spans="17:17" x14ac:dyDescent="0.25">
      <c r="Q50250" s="30"/>
    </row>
    <row r="50251" spans="17:17" x14ac:dyDescent="0.25">
      <c r="Q50251" s="30"/>
    </row>
    <row r="50252" spans="17:17" x14ac:dyDescent="0.25">
      <c r="Q50252" s="30"/>
    </row>
    <row r="50253" spans="17:17" x14ac:dyDescent="0.25">
      <c r="Q50253" s="30"/>
    </row>
    <row r="50254" spans="17:17" x14ac:dyDescent="0.25">
      <c r="Q50254" s="30"/>
    </row>
    <row r="50255" spans="17:17" x14ac:dyDescent="0.25">
      <c r="Q50255" s="30"/>
    </row>
    <row r="50256" spans="17:17" x14ac:dyDescent="0.25">
      <c r="Q50256" s="30"/>
    </row>
    <row r="50257" spans="17:17" x14ac:dyDescent="0.25">
      <c r="Q50257" s="30"/>
    </row>
    <row r="50258" spans="17:17" x14ac:dyDescent="0.25">
      <c r="Q50258" s="30"/>
    </row>
    <row r="50259" spans="17:17" x14ac:dyDescent="0.25">
      <c r="Q50259" s="30"/>
    </row>
    <row r="50260" spans="17:17" x14ac:dyDescent="0.25">
      <c r="Q50260" s="30"/>
    </row>
    <row r="50261" spans="17:17" x14ac:dyDescent="0.25">
      <c r="Q50261" s="30"/>
    </row>
    <row r="50262" spans="17:17" x14ac:dyDescent="0.25">
      <c r="Q50262" s="30"/>
    </row>
    <row r="50263" spans="17:17" x14ac:dyDescent="0.25">
      <c r="Q50263" s="30"/>
    </row>
    <row r="50264" spans="17:17" x14ac:dyDescent="0.25">
      <c r="Q50264" s="30"/>
    </row>
    <row r="50265" spans="17:17" x14ac:dyDescent="0.25">
      <c r="Q50265" s="30"/>
    </row>
    <row r="50266" spans="17:17" x14ac:dyDescent="0.25">
      <c r="Q50266" s="30"/>
    </row>
    <row r="50267" spans="17:17" x14ac:dyDescent="0.25">
      <c r="Q50267" s="30"/>
    </row>
    <row r="50268" spans="17:17" x14ac:dyDescent="0.25">
      <c r="Q50268" s="30"/>
    </row>
    <row r="50269" spans="17:17" x14ac:dyDescent="0.25">
      <c r="Q50269" s="30"/>
    </row>
    <row r="50270" spans="17:17" x14ac:dyDescent="0.25">
      <c r="Q50270" s="30"/>
    </row>
    <row r="50271" spans="17:17" x14ac:dyDescent="0.25">
      <c r="Q50271" s="30"/>
    </row>
    <row r="50272" spans="17:17" x14ac:dyDescent="0.25">
      <c r="Q50272" s="30"/>
    </row>
    <row r="50273" spans="17:17" x14ac:dyDescent="0.25">
      <c r="Q50273" s="30"/>
    </row>
    <row r="50274" spans="17:17" x14ac:dyDescent="0.25">
      <c r="Q50274" s="30"/>
    </row>
    <row r="50275" spans="17:17" x14ac:dyDescent="0.25">
      <c r="Q50275" s="30"/>
    </row>
    <row r="50276" spans="17:17" x14ac:dyDescent="0.25">
      <c r="Q50276" s="30"/>
    </row>
    <row r="50277" spans="17:17" x14ac:dyDescent="0.25">
      <c r="Q50277" s="30"/>
    </row>
    <row r="50278" spans="17:17" x14ac:dyDescent="0.25">
      <c r="Q50278" s="30"/>
    </row>
    <row r="50279" spans="17:17" x14ac:dyDescent="0.25">
      <c r="Q50279" s="30"/>
    </row>
    <row r="50280" spans="17:17" x14ac:dyDescent="0.25">
      <c r="Q50280" s="30"/>
    </row>
    <row r="50281" spans="17:17" x14ac:dyDescent="0.25">
      <c r="Q50281" s="30"/>
    </row>
    <row r="50282" spans="17:17" x14ac:dyDescent="0.25">
      <c r="Q50282" s="30"/>
    </row>
    <row r="50283" spans="17:17" x14ac:dyDescent="0.25">
      <c r="Q50283" s="30"/>
    </row>
    <row r="50284" spans="17:17" x14ac:dyDescent="0.25">
      <c r="Q50284" s="30"/>
    </row>
    <row r="50285" spans="17:17" x14ac:dyDescent="0.25">
      <c r="Q50285" s="30"/>
    </row>
    <row r="50286" spans="17:17" x14ac:dyDescent="0.25">
      <c r="Q50286" s="30"/>
    </row>
    <row r="50287" spans="17:17" x14ac:dyDescent="0.25">
      <c r="Q50287" s="30"/>
    </row>
    <row r="50288" spans="17:17" x14ac:dyDescent="0.25">
      <c r="Q50288" s="30"/>
    </row>
    <row r="50289" spans="17:17" x14ac:dyDescent="0.25">
      <c r="Q50289" s="30"/>
    </row>
    <row r="50290" spans="17:17" x14ac:dyDescent="0.25">
      <c r="Q50290" s="30"/>
    </row>
    <row r="50291" spans="17:17" x14ac:dyDescent="0.25">
      <c r="Q50291" s="30"/>
    </row>
    <row r="50292" spans="17:17" x14ac:dyDescent="0.25">
      <c r="Q50292" s="30"/>
    </row>
    <row r="50293" spans="17:17" x14ac:dyDescent="0.25">
      <c r="Q50293" s="30"/>
    </row>
    <row r="50294" spans="17:17" x14ac:dyDescent="0.25">
      <c r="Q50294" s="30"/>
    </row>
    <row r="50295" spans="17:17" x14ac:dyDescent="0.25">
      <c r="Q50295" s="30"/>
    </row>
    <row r="50296" spans="17:17" x14ac:dyDescent="0.25">
      <c r="Q50296" s="30"/>
    </row>
    <row r="50297" spans="17:17" x14ac:dyDescent="0.25">
      <c r="Q50297" s="30"/>
    </row>
    <row r="50298" spans="17:17" x14ac:dyDescent="0.25">
      <c r="Q50298" s="30"/>
    </row>
    <row r="50299" spans="17:17" x14ac:dyDescent="0.25">
      <c r="Q50299" s="30"/>
    </row>
    <row r="50300" spans="17:17" x14ac:dyDescent="0.25">
      <c r="Q50300" s="30"/>
    </row>
    <row r="50301" spans="17:17" x14ac:dyDescent="0.25">
      <c r="Q50301" s="30"/>
    </row>
    <row r="50302" spans="17:17" x14ac:dyDescent="0.25">
      <c r="Q50302" s="30"/>
    </row>
    <row r="50303" spans="17:17" x14ac:dyDescent="0.25">
      <c r="Q50303" s="30"/>
    </row>
    <row r="50304" spans="17:17" x14ac:dyDescent="0.25">
      <c r="Q50304" s="30"/>
    </row>
    <row r="50305" spans="17:17" x14ac:dyDescent="0.25">
      <c r="Q50305" s="30"/>
    </row>
    <row r="50306" spans="17:17" x14ac:dyDescent="0.25">
      <c r="Q50306" s="30"/>
    </row>
    <row r="50307" spans="17:17" x14ac:dyDescent="0.25">
      <c r="Q50307" s="30"/>
    </row>
    <row r="50308" spans="17:17" x14ac:dyDescent="0.25">
      <c r="Q50308" s="30"/>
    </row>
    <row r="50309" spans="17:17" x14ac:dyDescent="0.25">
      <c r="Q50309" s="30"/>
    </row>
    <row r="50310" spans="17:17" x14ac:dyDescent="0.25">
      <c r="Q50310" s="30"/>
    </row>
    <row r="50311" spans="17:17" x14ac:dyDescent="0.25">
      <c r="Q50311" s="30"/>
    </row>
    <row r="50312" spans="17:17" x14ac:dyDescent="0.25">
      <c r="Q50312" s="30"/>
    </row>
    <row r="50313" spans="17:17" x14ac:dyDescent="0.25">
      <c r="Q50313" s="30"/>
    </row>
    <row r="50314" spans="17:17" x14ac:dyDescent="0.25">
      <c r="Q50314" s="30"/>
    </row>
    <row r="50315" spans="17:17" x14ac:dyDescent="0.25">
      <c r="Q50315" s="30"/>
    </row>
    <row r="50316" spans="17:17" x14ac:dyDescent="0.25">
      <c r="Q50316" s="30"/>
    </row>
    <row r="50317" spans="17:17" x14ac:dyDescent="0.25">
      <c r="Q50317" s="30"/>
    </row>
    <row r="50318" spans="17:17" x14ac:dyDescent="0.25">
      <c r="Q50318" s="30"/>
    </row>
    <row r="50319" spans="17:17" x14ac:dyDescent="0.25">
      <c r="Q50319" s="30"/>
    </row>
    <row r="50320" spans="17:17" x14ac:dyDescent="0.25">
      <c r="Q50320" s="30"/>
    </row>
    <row r="50321" spans="17:17" x14ac:dyDescent="0.25">
      <c r="Q50321" s="30"/>
    </row>
    <row r="50322" spans="17:17" x14ac:dyDescent="0.25">
      <c r="Q50322" s="30"/>
    </row>
    <row r="50323" spans="17:17" x14ac:dyDescent="0.25">
      <c r="Q50323" s="30"/>
    </row>
    <row r="50324" spans="17:17" x14ac:dyDescent="0.25">
      <c r="Q50324" s="30"/>
    </row>
    <row r="50325" spans="17:17" x14ac:dyDescent="0.25">
      <c r="Q50325" s="30"/>
    </row>
    <row r="50326" spans="17:17" x14ac:dyDescent="0.25">
      <c r="Q50326" s="30"/>
    </row>
    <row r="50327" spans="17:17" x14ac:dyDescent="0.25">
      <c r="Q50327" s="30"/>
    </row>
    <row r="50328" spans="17:17" x14ac:dyDescent="0.25">
      <c r="Q50328" s="30"/>
    </row>
    <row r="50329" spans="17:17" x14ac:dyDescent="0.25">
      <c r="Q50329" s="30"/>
    </row>
    <row r="50330" spans="17:17" x14ac:dyDescent="0.25">
      <c r="Q50330" s="30"/>
    </row>
    <row r="50331" spans="17:17" x14ac:dyDescent="0.25">
      <c r="Q50331" s="30"/>
    </row>
    <row r="50332" spans="17:17" x14ac:dyDescent="0.25">
      <c r="Q50332" s="30"/>
    </row>
    <row r="50333" spans="17:17" x14ac:dyDescent="0.25">
      <c r="Q50333" s="30"/>
    </row>
    <row r="50334" spans="17:17" x14ac:dyDescent="0.25">
      <c r="Q50334" s="30"/>
    </row>
    <row r="50335" spans="17:17" x14ac:dyDescent="0.25">
      <c r="Q50335" s="30"/>
    </row>
    <row r="50336" spans="17:17" x14ac:dyDescent="0.25">
      <c r="Q50336" s="30"/>
    </row>
    <row r="50337" spans="17:17" x14ac:dyDescent="0.25">
      <c r="Q50337" s="30"/>
    </row>
    <row r="50338" spans="17:17" x14ac:dyDescent="0.25">
      <c r="Q50338" s="30"/>
    </row>
    <row r="50339" spans="17:17" x14ac:dyDescent="0.25">
      <c r="Q50339" s="30"/>
    </row>
    <row r="50340" spans="17:17" x14ac:dyDescent="0.25">
      <c r="Q50340" s="30"/>
    </row>
    <row r="50341" spans="17:17" x14ac:dyDescent="0.25">
      <c r="Q50341" s="30"/>
    </row>
    <row r="50342" spans="17:17" x14ac:dyDescent="0.25">
      <c r="Q50342" s="30"/>
    </row>
    <row r="50343" spans="17:17" x14ac:dyDescent="0.25">
      <c r="Q50343" s="30"/>
    </row>
    <row r="50344" spans="17:17" x14ac:dyDescent="0.25">
      <c r="Q50344" s="30"/>
    </row>
    <row r="50345" spans="17:17" x14ac:dyDescent="0.25">
      <c r="Q50345" s="30"/>
    </row>
    <row r="50346" spans="17:17" x14ac:dyDescent="0.25">
      <c r="Q50346" s="30"/>
    </row>
    <row r="50347" spans="17:17" x14ac:dyDescent="0.25">
      <c r="Q50347" s="30"/>
    </row>
    <row r="50348" spans="17:17" x14ac:dyDescent="0.25">
      <c r="Q50348" s="30"/>
    </row>
    <row r="50349" spans="17:17" x14ac:dyDescent="0.25">
      <c r="Q50349" s="30"/>
    </row>
    <row r="50350" spans="17:17" x14ac:dyDescent="0.25">
      <c r="Q50350" s="30"/>
    </row>
    <row r="50351" spans="17:17" x14ac:dyDescent="0.25">
      <c r="Q50351" s="30"/>
    </row>
    <row r="50352" spans="17:17" x14ac:dyDescent="0.25">
      <c r="Q50352" s="30"/>
    </row>
    <row r="50353" spans="17:17" x14ac:dyDescent="0.25">
      <c r="Q50353" s="30"/>
    </row>
    <row r="50354" spans="17:17" x14ac:dyDescent="0.25">
      <c r="Q50354" s="30"/>
    </row>
    <row r="50355" spans="17:17" x14ac:dyDescent="0.25">
      <c r="Q50355" s="30"/>
    </row>
    <row r="50356" spans="17:17" x14ac:dyDescent="0.25">
      <c r="Q50356" s="30"/>
    </row>
    <row r="50357" spans="17:17" x14ac:dyDescent="0.25">
      <c r="Q50357" s="30"/>
    </row>
    <row r="50358" spans="17:17" x14ac:dyDescent="0.25">
      <c r="Q50358" s="30"/>
    </row>
    <row r="50359" spans="17:17" x14ac:dyDescent="0.25">
      <c r="Q50359" s="30"/>
    </row>
    <row r="50360" spans="17:17" x14ac:dyDescent="0.25">
      <c r="Q50360" s="30"/>
    </row>
    <row r="50361" spans="17:17" x14ac:dyDescent="0.25">
      <c r="Q50361" s="30"/>
    </row>
    <row r="50362" spans="17:17" x14ac:dyDescent="0.25">
      <c r="Q50362" s="30"/>
    </row>
    <row r="50363" spans="17:17" x14ac:dyDescent="0.25">
      <c r="Q50363" s="30"/>
    </row>
    <row r="50364" spans="17:17" x14ac:dyDescent="0.25">
      <c r="Q50364" s="30"/>
    </row>
    <row r="50365" spans="17:17" x14ac:dyDescent="0.25">
      <c r="Q50365" s="30"/>
    </row>
    <row r="50366" spans="17:17" x14ac:dyDescent="0.25">
      <c r="Q50366" s="30"/>
    </row>
    <row r="50367" spans="17:17" x14ac:dyDescent="0.25">
      <c r="Q50367" s="30"/>
    </row>
    <row r="50368" spans="17:17" x14ac:dyDescent="0.25">
      <c r="Q50368" s="30"/>
    </row>
    <row r="50369" spans="17:17" x14ac:dyDescent="0.25">
      <c r="Q50369" s="30"/>
    </row>
    <row r="50370" spans="17:17" x14ac:dyDescent="0.25">
      <c r="Q50370" s="30"/>
    </row>
    <row r="50371" spans="17:17" x14ac:dyDescent="0.25">
      <c r="Q50371" s="30"/>
    </row>
    <row r="50372" spans="17:17" x14ac:dyDescent="0.25">
      <c r="Q50372" s="30"/>
    </row>
    <row r="50373" spans="17:17" x14ac:dyDescent="0.25">
      <c r="Q50373" s="30"/>
    </row>
    <row r="50374" spans="17:17" x14ac:dyDescent="0.25">
      <c r="Q50374" s="30"/>
    </row>
    <row r="50375" spans="17:17" x14ac:dyDescent="0.25">
      <c r="Q50375" s="30"/>
    </row>
    <row r="50376" spans="17:17" x14ac:dyDescent="0.25">
      <c r="Q50376" s="30"/>
    </row>
    <row r="50377" spans="17:17" x14ac:dyDescent="0.25">
      <c r="Q50377" s="30"/>
    </row>
    <row r="50378" spans="17:17" x14ac:dyDescent="0.25">
      <c r="Q50378" s="30"/>
    </row>
    <row r="50379" spans="17:17" x14ac:dyDescent="0.25">
      <c r="Q50379" s="30"/>
    </row>
    <row r="50380" spans="17:17" x14ac:dyDescent="0.25">
      <c r="Q50380" s="30"/>
    </row>
    <row r="50381" spans="17:17" x14ac:dyDescent="0.25">
      <c r="Q50381" s="30"/>
    </row>
    <row r="50382" spans="17:17" x14ac:dyDescent="0.25">
      <c r="Q50382" s="30"/>
    </row>
    <row r="50383" spans="17:17" x14ac:dyDescent="0.25">
      <c r="Q50383" s="30"/>
    </row>
    <row r="50384" spans="17:17" x14ac:dyDescent="0.25">
      <c r="Q50384" s="30"/>
    </row>
    <row r="50385" spans="17:17" x14ac:dyDescent="0.25">
      <c r="Q50385" s="30"/>
    </row>
    <row r="50386" spans="17:17" x14ac:dyDescent="0.25">
      <c r="Q50386" s="30"/>
    </row>
    <row r="50387" spans="17:17" x14ac:dyDescent="0.25">
      <c r="Q50387" s="30"/>
    </row>
    <row r="50388" spans="17:17" x14ac:dyDescent="0.25">
      <c r="Q50388" s="30"/>
    </row>
    <row r="50389" spans="17:17" x14ac:dyDescent="0.25">
      <c r="Q50389" s="30"/>
    </row>
    <row r="50390" spans="17:17" x14ac:dyDescent="0.25">
      <c r="Q50390" s="30"/>
    </row>
    <row r="50391" spans="17:17" x14ac:dyDescent="0.25">
      <c r="Q50391" s="30"/>
    </row>
    <row r="50392" spans="17:17" x14ac:dyDescent="0.25">
      <c r="Q50392" s="30"/>
    </row>
    <row r="50393" spans="17:17" x14ac:dyDescent="0.25">
      <c r="Q50393" s="30"/>
    </row>
    <row r="50394" spans="17:17" x14ac:dyDescent="0.25">
      <c r="Q50394" s="30"/>
    </row>
    <row r="50395" spans="17:17" x14ac:dyDescent="0.25">
      <c r="Q50395" s="30"/>
    </row>
    <row r="50396" spans="17:17" x14ac:dyDescent="0.25">
      <c r="Q50396" s="30"/>
    </row>
    <row r="50397" spans="17:17" x14ac:dyDescent="0.25">
      <c r="Q50397" s="30"/>
    </row>
    <row r="50398" spans="17:17" x14ac:dyDescent="0.25">
      <c r="Q50398" s="30"/>
    </row>
    <row r="50399" spans="17:17" x14ac:dyDescent="0.25">
      <c r="Q50399" s="30"/>
    </row>
    <row r="50400" spans="17:17" x14ac:dyDescent="0.25">
      <c r="Q50400" s="30"/>
    </row>
    <row r="50401" spans="17:17" x14ac:dyDescent="0.25">
      <c r="Q50401" s="30"/>
    </row>
    <row r="50402" spans="17:17" x14ac:dyDescent="0.25">
      <c r="Q50402" s="30"/>
    </row>
    <row r="50403" spans="17:17" x14ac:dyDescent="0.25">
      <c r="Q50403" s="30"/>
    </row>
    <row r="50404" spans="17:17" x14ac:dyDescent="0.25">
      <c r="Q50404" s="30"/>
    </row>
    <row r="50405" spans="17:17" x14ac:dyDescent="0.25">
      <c r="Q50405" s="30"/>
    </row>
    <row r="50406" spans="17:17" x14ac:dyDescent="0.25">
      <c r="Q50406" s="30"/>
    </row>
    <row r="50407" spans="17:17" x14ac:dyDescent="0.25">
      <c r="Q50407" s="30"/>
    </row>
    <row r="50408" spans="17:17" x14ac:dyDescent="0.25">
      <c r="Q50408" s="30"/>
    </row>
    <row r="50409" spans="17:17" x14ac:dyDescent="0.25">
      <c r="Q50409" s="30"/>
    </row>
    <row r="50410" spans="17:17" x14ac:dyDescent="0.25">
      <c r="Q50410" s="30"/>
    </row>
    <row r="50411" spans="17:17" x14ac:dyDescent="0.25">
      <c r="Q50411" s="30"/>
    </row>
    <row r="50412" spans="17:17" x14ac:dyDescent="0.25">
      <c r="Q50412" s="30"/>
    </row>
    <row r="50413" spans="17:17" x14ac:dyDescent="0.25">
      <c r="Q50413" s="30"/>
    </row>
    <row r="50414" spans="17:17" x14ac:dyDescent="0.25">
      <c r="Q50414" s="30"/>
    </row>
    <row r="50415" spans="17:17" x14ac:dyDescent="0.25">
      <c r="Q50415" s="30"/>
    </row>
    <row r="50416" spans="17:17" x14ac:dyDescent="0.25">
      <c r="Q50416" s="30"/>
    </row>
    <row r="50417" spans="17:17" x14ac:dyDescent="0.25">
      <c r="Q50417" s="30"/>
    </row>
    <row r="50418" spans="17:17" x14ac:dyDescent="0.25">
      <c r="Q50418" s="30"/>
    </row>
    <row r="50419" spans="17:17" x14ac:dyDescent="0.25">
      <c r="Q50419" s="30"/>
    </row>
    <row r="50420" spans="17:17" x14ac:dyDescent="0.25">
      <c r="Q50420" s="30"/>
    </row>
    <row r="50421" spans="17:17" x14ac:dyDescent="0.25">
      <c r="Q50421" s="30"/>
    </row>
    <row r="50422" spans="17:17" x14ac:dyDescent="0.25">
      <c r="Q50422" s="30"/>
    </row>
    <row r="50423" spans="17:17" x14ac:dyDescent="0.25">
      <c r="Q50423" s="30"/>
    </row>
    <row r="50424" spans="17:17" x14ac:dyDescent="0.25">
      <c r="Q50424" s="30"/>
    </row>
    <row r="50425" spans="17:17" x14ac:dyDescent="0.25">
      <c r="Q50425" s="30"/>
    </row>
    <row r="50426" spans="17:17" x14ac:dyDescent="0.25">
      <c r="Q50426" s="30"/>
    </row>
    <row r="50427" spans="17:17" x14ac:dyDescent="0.25">
      <c r="Q50427" s="30"/>
    </row>
    <row r="50428" spans="17:17" x14ac:dyDescent="0.25">
      <c r="Q50428" s="30"/>
    </row>
    <row r="50429" spans="17:17" x14ac:dyDescent="0.25">
      <c r="Q50429" s="30"/>
    </row>
    <row r="50430" spans="17:17" x14ac:dyDescent="0.25">
      <c r="Q50430" s="30"/>
    </row>
    <row r="50431" spans="17:17" x14ac:dyDescent="0.25">
      <c r="Q50431" s="30"/>
    </row>
    <row r="50432" spans="17:17" x14ac:dyDescent="0.25">
      <c r="Q50432" s="30"/>
    </row>
    <row r="50433" spans="17:17" x14ac:dyDescent="0.25">
      <c r="Q50433" s="30"/>
    </row>
    <row r="50434" spans="17:17" x14ac:dyDescent="0.25">
      <c r="Q50434" s="30"/>
    </row>
    <row r="50435" spans="17:17" x14ac:dyDescent="0.25">
      <c r="Q50435" s="30"/>
    </row>
    <row r="50436" spans="17:17" x14ac:dyDescent="0.25">
      <c r="Q50436" s="30"/>
    </row>
    <row r="50437" spans="17:17" x14ac:dyDescent="0.25">
      <c r="Q50437" s="30"/>
    </row>
    <row r="50438" spans="17:17" x14ac:dyDescent="0.25">
      <c r="Q50438" s="30"/>
    </row>
    <row r="50439" spans="17:17" x14ac:dyDescent="0.25">
      <c r="Q50439" s="30"/>
    </row>
    <row r="50440" spans="17:17" x14ac:dyDescent="0.25">
      <c r="Q50440" s="30"/>
    </row>
    <row r="50441" spans="17:17" x14ac:dyDescent="0.25">
      <c r="Q50441" s="30"/>
    </row>
    <row r="50442" spans="17:17" x14ac:dyDescent="0.25">
      <c r="Q50442" s="30"/>
    </row>
    <row r="50443" spans="17:17" x14ac:dyDescent="0.25">
      <c r="Q50443" s="30"/>
    </row>
    <row r="50444" spans="17:17" x14ac:dyDescent="0.25">
      <c r="Q50444" s="30"/>
    </row>
    <row r="50445" spans="17:17" x14ac:dyDescent="0.25">
      <c r="Q50445" s="30"/>
    </row>
    <row r="50446" spans="17:17" x14ac:dyDescent="0.25">
      <c r="Q50446" s="30"/>
    </row>
    <row r="50447" spans="17:17" x14ac:dyDescent="0.25">
      <c r="Q50447" s="30"/>
    </row>
    <row r="50448" spans="17:17" x14ac:dyDescent="0.25">
      <c r="Q50448" s="30"/>
    </row>
    <row r="50449" spans="17:17" x14ac:dyDescent="0.25">
      <c r="Q50449" s="30"/>
    </row>
    <row r="50450" spans="17:17" x14ac:dyDescent="0.25">
      <c r="Q50450" s="30"/>
    </row>
    <row r="50451" spans="17:17" x14ac:dyDescent="0.25">
      <c r="Q50451" s="30"/>
    </row>
    <row r="50452" spans="17:17" x14ac:dyDescent="0.25">
      <c r="Q50452" s="30"/>
    </row>
    <row r="50453" spans="17:17" x14ac:dyDescent="0.25">
      <c r="Q50453" s="30"/>
    </row>
    <row r="50454" spans="17:17" x14ac:dyDescent="0.25">
      <c r="Q50454" s="30"/>
    </row>
    <row r="50455" spans="17:17" x14ac:dyDescent="0.25">
      <c r="Q50455" s="30"/>
    </row>
    <row r="50456" spans="17:17" x14ac:dyDescent="0.25">
      <c r="Q50456" s="30"/>
    </row>
    <row r="50457" spans="17:17" x14ac:dyDescent="0.25">
      <c r="Q50457" s="30"/>
    </row>
    <row r="50458" spans="17:17" x14ac:dyDescent="0.25">
      <c r="Q50458" s="30"/>
    </row>
    <row r="50459" spans="17:17" x14ac:dyDescent="0.25">
      <c r="Q50459" s="30"/>
    </row>
    <row r="50460" spans="17:17" x14ac:dyDescent="0.25">
      <c r="Q50460" s="30"/>
    </row>
    <row r="50461" spans="17:17" x14ac:dyDescent="0.25">
      <c r="Q50461" s="30"/>
    </row>
    <row r="50462" spans="17:17" x14ac:dyDescent="0.25">
      <c r="Q50462" s="30"/>
    </row>
    <row r="50463" spans="17:17" x14ac:dyDescent="0.25">
      <c r="Q50463" s="30"/>
    </row>
    <row r="50464" spans="17:17" x14ac:dyDescent="0.25">
      <c r="Q50464" s="30"/>
    </row>
    <row r="50465" spans="17:17" x14ac:dyDescent="0.25">
      <c r="Q50465" s="30"/>
    </row>
    <row r="50466" spans="17:17" x14ac:dyDescent="0.25">
      <c r="Q50466" s="30"/>
    </row>
    <row r="50467" spans="17:17" x14ac:dyDescent="0.25">
      <c r="Q50467" s="30"/>
    </row>
    <row r="50468" spans="17:17" x14ac:dyDescent="0.25">
      <c r="Q50468" s="30"/>
    </row>
    <row r="50469" spans="17:17" x14ac:dyDescent="0.25">
      <c r="Q50469" s="30"/>
    </row>
    <row r="50470" spans="17:17" x14ac:dyDescent="0.25">
      <c r="Q50470" s="30"/>
    </row>
    <row r="50471" spans="17:17" x14ac:dyDescent="0.25">
      <c r="Q50471" s="30"/>
    </row>
    <row r="50472" spans="17:17" x14ac:dyDescent="0.25">
      <c r="Q50472" s="30"/>
    </row>
    <row r="50473" spans="17:17" x14ac:dyDescent="0.25">
      <c r="Q50473" s="30"/>
    </row>
    <row r="50474" spans="17:17" x14ac:dyDescent="0.25">
      <c r="Q50474" s="30"/>
    </row>
    <row r="50475" spans="17:17" x14ac:dyDescent="0.25">
      <c r="Q50475" s="30"/>
    </row>
    <row r="50476" spans="17:17" x14ac:dyDescent="0.25">
      <c r="Q50476" s="30"/>
    </row>
    <row r="50477" spans="17:17" x14ac:dyDescent="0.25">
      <c r="Q50477" s="30"/>
    </row>
    <row r="50478" spans="17:17" x14ac:dyDescent="0.25">
      <c r="Q50478" s="30"/>
    </row>
    <row r="50479" spans="17:17" x14ac:dyDescent="0.25">
      <c r="Q50479" s="30"/>
    </row>
    <row r="50480" spans="17:17" x14ac:dyDescent="0.25">
      <c r="Q50480" s="30"/>
    </row>
    <row r="50481" spans="17:17" x14ac:dyDescent="0.25">
      <c r="Q50481" s="30"/>
    </row>
    <row r="50482" spans="17:17" x14ac:dyDescent="0.25">
      <c r="Q50482" s="30"/>
    </row>
    <row r="50483" spans="17:17" x14ac:dyDescent="0.25">
      <c r="Q50483" s="30"/>
    </row>
    <row r="50484" spans="17:17" x14ac:dyDescent="0.25">
      <c r="Q50484" s="30"/>
    </row>
    <row r="50485" spans="17:17" x14ac:dyDescent="0.25">
      <c r="Q50485" s="30"/>
    </row>
    <row r="50486" spans="17:17" x14ac:dyDescent="0.25">
      <c r="Q50486" s="30"/>
    </row>
    <row r="50487" spans="17:17" x14ac:dyDescent="0.25">
      <c r="Q50487" s="30"/>
    </row>
    <row r="50488" spans="17:17" x14ac:dyDescent="0.25">
      <c r="Q50488" s="30"/>
    </row>
    <row r="50489" spans="17:17" x14ac:dyDescent="0.25">
      <c r="Q50489" s="30"/>
    </row>
    <row r="50490" spans="17:17" x14ac:dyDescent="0.25">
      <c r="Q50490" s="30"/>
    </row>
    <row r="50491" spans="17:17" x14ac:dyDescent="0.25">
      <c r="Q50491" s="30"/>
    </row>
    <row r="50492" spans="17:17" x14ac:dyDescent="0.25">
      <c r="Q50492" s="30"/>
    </row>
    <row r="50493" spans="17:17" x14ac:dyDescent="0.25">
      <c r="Q50493" s="30"/>
    </row>
    <row r="50494" spans="17:17" x14ac:dyDescent="0.25">
      <c r="Q50494" s="30"/>
    </row>
    <row r="50495" spans="17:17" x14ac:dyDescent="0.25">
      <c r="Q50495" s="30"/>
    </row>
    <row r="50496" spans="17:17" x14ac:dyDescent="0.25">
      <c r="Q50496" s="30"/>
    </row>
    <row r="50497" spans="17:17" x14ac:dyDescent="0.25">
      <c r="Q50497" s="30"/>
    </row>
    <row r="50498" spans="17:17" x14ac:dyDescent="0.25">
      <c r="Q50498" s="30"/>
    </row>
    <row r="50499" spans="17:17" x14ac:dyDescent="0.25">
      <c r="Q50499" s="30"/>
    </row>
    <row r="50500" spans="17:17" x14ac:dyDescent="0.25">
      <c r="Q50500" s="30"/>
    </row>
    <row r="50501" spans="17:17" x14ac:dyDescent="0.25">
      <c r="Q50501" s="30"/>
    </row>
    <row r="50502" spans="17:17" x14ac:dyDescent="0.25">
      <c r="Q50502" s="30"/>
    </row>
    <row r="50503" spans="17:17" x14ac:dyDescent="0.25">
      <c r="Q50503" s="30"/>
    </row>
    <row r="50504" spans="17:17" x14ac:dyDescent="0.25">
      <c r="Q50504" s="30"/>
    </row>
    <row r="50505" spans="17:17" x14ac:dyDescent="0.25">
      <c r="Q50505" s="30"/>
    </row>
    <row r="50506" spans="17:17" x14ac:dyDescent="0.25">
      <c r="Q50506" s="30"/>
    </row>
    <row r="50507" spans="17:17" x14ac:dyDescent="0.25">
      <c r="Q50507" s="30"/>
    </row>
    <row r="50508" spans="17:17" x14ac:dyDescent="0.25">
      <c r="Q50508" s="30"/>
    </row>
    <row r="50509" spans="17:17" x14ac:dyDescent="0.25">
      <c r="Q50509" s="30"/>
    </row>
    <row r="50510" spans="17:17" x14ac:dyDescent="0.25">
      <c r="Q50510" s="30"/>
    </row>
    <row r="50511" spans="17:17" x14ac:dyDescent="0.25">
      <c r="Q50511" s="30"/>
    </row>
    <row r="50512" spans="17:17" x14ac:dyDescent="0.25">
      <c r="Q50512" s="30"/>
    </row>
    <row r="50513" spans="17:17" x14ac:dyDescent="0.25">
      <c r="Q50513" s="30"/>
    </row>
    <row r="50514" spans="17:17" x14ac:dyDescent="0.25">
      <c r="Q50514" s="30"/>
    </row>
    <row r="50515" spans="17:17" x14ac:dyDescent="0.25">
      <c r="Q50515" s="30"/>
    </row>
    <row r="50516" spans="17:17" x14ac:dyDescent="0.25">
      <c r="Q50516" s="30"/>
    </row>
    <row r="50517" spans="17:17" x14ac:dyDescent="0.25">
      <c r="Q50517" s="30"/>
    </row>
    <row r="50518" spans="17:17" x14ac:dyDescent="0.25">
      <c r="Q50518" s="30"/>
    </row>
    <row r="50519" spans="17:17" x14ac:dyDescent="0.25">
      <c r="Q50519" s="30"/>
    </row>
    <row r="50520" spans="17:17" x14ac:dyDescent="0.25">
      <c r="Q50520" s="30"/>
    </row>
    <row r="50521" spans="17:17" x14ac:dyDescent="0.25">
      <c r="Q50521" s="30"/>
    </row>
    <row r="50522" spans="17:17" x14ac:dyDescent="0.25">
      <c r="Q50522" s="30"/>
    </row>
    <row r="50523" spans="17:17" x14ac:dyDescent="0.25">
      <c r="Q50523" s="30"/>
    </row>
    <row r="50524" spans="17:17" x14ac:dyDescent="0.25">
      <c r="Q50524" s="30"/>
    </row>
    <row r="50525" spans="17:17" x14ac:dyDescent="0.25">
      <c r="Q50525" s="30"/>
    </row>
    <row r="50526" spans="17:17" x14ac:dyDescent="0.25">
      <c r="Q50526" s="30"/>
    </row>
    <row r="50527" spans="17:17" x14ac:dyDescent="0.25">
      <c r="Q50527" s="30"/>
    </row>
    <row r="50528" spans="17:17" x14ac:dyDescent="0.25">
      <c r="Q50528" s="30"/>
    </row>
    <row r="50529" spans="17:17" x14ac:dyDescent="0.25">
      <c r="Q50529" s="30"/>
    </row>
    <row r="50530" spans="17:17" x14ac:dyDescent="0.25">
      <c r="Q50530" s="30"/>
    </row>
    <row r="50531" spans="17:17" x14ac:dyDescent="0.25">
      <c r="Q50531" s="30"/>
    </row>
    <row r="50532" spans="17:17" x14ac:dyDescent="0.25">
      <c r="Q50532" s="30"/>
    </row>
    <row r="50533" spans="17:17" x14ac:dyDescent="0.25">
      <c r="Q50533" s="30"/>
    </row>
    <row r="50534" spans="17:17" x14ac:dyDescent="0.25">
      <c r="Q50534" s="30"/>
    </row>
    <row r="50535" spans="17:17" x14ac:dyDescent="0.25">
      <c r="Q50535" s="30"/>
    </row>
    <row r="50536" spans="17:17" x14ac:dyDescent="0.25">
      <c r="Q50536" s="30"/>
    </row>
    <row r="50537" spans="17:17" x14ac:dyDescent="0.25">
      <c r="Q50537" s="30"/>
    </row>
    <row r="50538" spans="17:17" x14ac:dyDescent="0.25">
      <c r="Q50538" s="30"/>
    </row>
    <row r="50539" spans="17:17" x14ac:dyDescent="0.25">
      <c r="Q50539" s="30"/>
    </row>
    <row r="50540" spans="17:17" x14ac:dyDescent="0.25">
      <c r="Q50540" s="30"/>
    </row>
    <row r="50541" spans="17:17" x14ac:dyDescent="0.25">
      <c r="Q50541" s="30"/>
    </row>
    <row r="50542" spans="17:17" x14ac:dyDescent="0.25">
      <c r="Q50542" s="30"/>
    </row>
    <row r="50543" spans="17:17" x14ac:dyDescent="0.25">
      <c r="Q50543" s="30"/>
    </row>
    <row r="50544" spans="17:17" x14ac:dyDescent="0.25">
      <c r="Q50544" s="30"/>
    </row>
    <row r="50545" spans="17:17" x14ac:dyDescent="0.25">
      <c r="Q50545" s="30"/>
    </row>
    <row r="50546" spans="17:17" x14ac:dyDescent="0.25">
      <c r="Q50546" s="30"/>
    </row>
    <row r="50547" spans="17:17" x14ac:dyDescent="0.25">
      <c r="Q50547" s="30"/>
    </row>
    <row r="50548" spans="17:17" x14ac:dyDescent="0.25">
      <c r="Q50548" s="30"/>
    </row>
    <row r="50549" spans="17:17" x14ac:dyDescent="0.25">
      <c r="Q50549" s="30"/>
    </row>
    <row r="50550" spans="17:17" x14ac:dyDescent="0.25">
      <c r="Q50550" s="30"/>
    </row>
    <row r="50551" spans="17:17" x14ac:dyDescent="0.25">
      <c r="Q50551" s="30"/>
    </row>
    <row r="50552" spans="17:17" x14ac:dyDescent="0.25">
      <c r="Q50552" s="30"/>
    </row>
    <row r="50553" spans="17:17" x14ac:dyDescent="0.25">
      <c r="Q50553" s="30"/>
    </row>
    <row r="50554" spans="17:17" x14ac:dyDescent="0.25">
      <c r="Q50554" s="30"/>
    </row>
    <row r="50555" spans="17:17" x14ac:dyDescent="0.25">
      <c r="Q50555" s="30"/>
    </row>
    <row r="50556" spans="17:17" x14ac:dyDescent="0.25">
      <c r="Q50556" s="30"/>
    </row>
    <row r="50557" spans="17:17" x14ac:dyDescent="0.25">
      <c r="Q50557" s="30"/>
    </row>
    <row r="50558" spans="17:17" x14ac:dyDescent="0.25">
      <c r="Q50558" s="30"/>
    </row>
    <row r="50559" spans="17:17" x14ac:dyDescent="0.25">
      <c r="Q50559" s="30"/>
    </row>
    <row r="50560" spans="17:17" x14ac:dyDescent="0.25">
      <c r="Q50560" s="30"/>
    </row>
    <row r="50561" spans="17:17" x14ac:dyDescent="0.25">
      <c r="Q50561" s="30"/>
    </row>
    <row r="50562" spans="17:17" x14ac:dyDescent="0.25">
      <c r="Q50562" s="30"/>
    </row>
    <row r="50563" spans="17:17" x14ac:dyDescent="0.25">
      <c r="Q50563" s="30"/>
    </row>
    <row r="50564" spans="17:17" x14ac:dyDescent="0.25">
      <c r="Q50564" s="30"/>
    </row>
    <row r="50565" spans="17:17" x14ac:dyDescent="0.25">
      <c r="Q50565" s="30"/>
    </row>
    <row r="50566" spans="17:17" x14ac:dyDescent="0.25">
      <c r="Q50566" s="30"/>
    </row>
    <row r="50567" spans="17:17" x14ac:dyDescent="0.25">
      <c r="Q50567" s="30"/>
    </row>
    <row r="50568" spans="17:17" x14ac:dyDescent="0.25">
      <c r="Q50568" s="30"/>
    </row>
    <row r="50569" spans="17:17" x14ac:dyDescent="0.25">
      <c r="Q50569" s="30"/>
    </row>
    <row r="50570" spans="17:17" x14ac:dyDescent="0.25">
      <c r="Q50570" s="30"/>
    </row>
    <row r="50571" spans="17:17" x14ac:dyDescent="0.25">
      <c r="Q50571" s="30"/>
    </row>
    <row r="50572" spans="17:17" x14ac:dyDescent="0.25">
      <c r="Q50572" s="30"/>
    </row>
    <row r="50573" spans="17:17" x14ac:dyDescent="0.25">
      <c r="Q50573" s="30"/>
    </row>
    <row r="50574" spans="17:17" x14ac:dyDescent="0.25">
      <c r="Q50574" s="30"/>
    </row>
    <row r="50575" spans="17:17" x14ac:dyDescent="0.25">
      <c r="Q50575" s="30"/>
    </row>
    <row r="50576" spans="17:17" x14ac:dyDescent="0.25">
      <c r="Q50576" s="30"/>
    </row>
    <row r="50577" spans="17:17" x14ac:dyDescent="0.25">
      <c r="Q50577" s="30"/>
    </row>
    <row r="50578" spans="17:17" x14ac:dyDescent="0.25">
      <c r="Q50578" s="30"/>
    </row>
    <row r="50579" spans="17:17" x14ac:dyDescent="0.25">
      <c r="Q50579" s="30"/>
    </row>
    <row r="50580" spans="17:17" x14ac:dyDescent="0.25">
      <c r="Q50580" s="30"/>
    </row>
    <row r="50581" spans="17:17" x14ac:dyDescent="0.25">
      <c r="Q50581" s="30"/>
    </row>
    <row r="50582" spans="17:17" x14ac:dyDescent="0.25">
      <c r="Q50582" s="30"/>
    </row>
    <row r="50583" spans="17:17" x14ac:dyDescent="0.25">
      <c r="Q50583" s="30"/>
    </row>
    <row r="50584" spans="17:17" x14ac:dyDescent="0.25">
      <c r="Q50584" s="30"/>
    </row>
    <row r="50585" spans="17:17" x14ac:dyDescent="0.25">
      <c r="Q50585" s="30"/>
    </row>
    <row r="50586" spans="17:17" x14ac:dyDescent="0.25">
      <c r="Q50586" s="30"/>
    </row>
    <row r="50587" spans="17:17" x14ac:dyDescent="0.25">
      <c r="Q50587" s="30"/>
    </row>
    <row r="50588" spans="17:17" x14ac:dyDescent="0.25">
      <c r="Q50588" s="30"/>
    </row>
    <row r="50589" spans="17:17" x14ac:dyDescent="0.25">
      <c r="Q50589" s="30"/>
    </row>
    <row r="50590" spans="17:17" x14ac:dyDescent="0.25">
      <c r="Q50590" s="30"/>
    </row>
    <row r="50591" spans="17:17" x14ac:dyDescent="0.25">
      <c r="Q50591" s="30"/>
    </row>
    <row r="50592" spans="17:17" x14ac:dyDescent="0.25">
      <c r="Q50592" s="30"/>
    </row>
    <row r="50593" spans="17:17" x14ac:dyDescent="0.25">
      <c r="Q50593" s="30"/>
    </row>
    <row r="50594" spans="17:17" x14ac:dyDescent="0.25">
      <c r="Q50594" s="30"/>
    </row>
    <row r="50595" spans="17:17" x14ac:dyDescent="0.25">
      <c r="Q50595" s="30"/>
    </row>
    <row r="50596" spans="17:17" x14ac:dyDescent="0.25">
      <c r="Q50596" s="30"/>
    </row>
    <row r="50597" spans="17:17" x14ac:dyDescent="0.25">
      <c r="Q50597" s="30"/>
    </row>
    <row r="50598" spans="17:17" x14ac:dyDescent="0.25">
      <c r="Q50598" s="30"/>
    </row>
    <row r="50599" spans="17:17" x14ac:dyDescent="0.25">
      <c r="Q50599" s="30"/>
    </row>
    <row r="50600" spans="17:17" x14ac:dyDescent="0.25">
      <c r="Q50600" s="30"/>
    </row>
    <row r="50601" spans="17:17" x14ac:dyDescent="0.25">
      <c r="Q50601" s="30"/>
    </row>
    <row r="50602" spans="17:17" x14ac:dyDescent="0.25">
      <c r="Q50602" s="30"/>
    </row>
    <row r="50603" spans="17:17" x14ac:dyDescent="0.25">
      <c r="Q50603" s="30"/>
    </row>
    <row r="50604" spans="17:17" x14ac:dyDescent="0.25">
      <c r="Q50604" s="30"/>
    </row>
    <row r="50605" spans="17:17" x14ac:dyDescent="0.25">
      <c r="Q50605" s="30"/>
    </row>
    <row r="50606" spans="17:17" x14ac:dyDescent="0.25">
      <c r="Q50606" s="30"/>
    </row>
    <row r="50607" spans="17:17" x14ac:dyDescent="0.25">
      <c r="Q50607" s="30"/>
    </row>
    <row r="50608" spans="17:17" x14ac:dyDescent="0.25">
      <c r="Q50608" s="30"/>
    </row>
    <row r="50609" spans="17:17" x14ac:dyDescent="0.25">
      <c r="Q50609" s="30"/>
    </row>
    <row r="50610" spans="17:17" x14ac:dyDescent="0.25">
      <c r="Q50610" s="30"/>
    </row>
    <row r="50611" spans="17:17" x14ac:dyDescent="0.25">
      <c r="Q50611" s="30"/>
    </row>
    <row r="50612" spans="17:17" x14ac:dyDescent="0.25">
      <c r="Q50612" s="30"/>
    </row>
    <row r="50613" spans="17:17" x14ac:dyDescent="0.25">
      <c r="Q50613" s="30"/>
    </row>
    <row r="50614" spans="17:17" x14ac:dyDescent="0.25">
      <c r="Q50614" s="30"/>
    </row>
    <row r="50615" spans="17:17" x14ac:dyDescent="0.25">
      <c r="Q50615" s="30"/>
    </row>
    <row r="50616" spans="17:17" x14ac:dyDescent="0.25">
      <c r="Q50616" s="30"/>
    </row>
    <row r="50617" spans="17:17" x14ac:dyDescent="0.25">
      <c r="Q50617" s="30"/>
    </row>
    <row r="50618" spans="17:17" x14ac:dyDescent="0.25">
      <c r="Q50618" s="30"/>
    </row>
    <row r="50619" spans="17:17" x14ac:dyDescent="0.25">
      <c r="Q50619" s="30"/>
    </row>
    <row r="50620" spans="17:17" x14ac:dyDescent="0.25">
      <c r="Q50620" s="30"/>
    </row>
    <row r="50621" spans="17:17" x14ac:dyDescent="0.25">
      <c r="Q50621" s="30"/>
    </row>
    <row r="50622" spans="17:17" x14ac:dyDescent="0.25">
      <c r="Q50622" s="30"/>
    </row>
    <row r="50623" spans="17:17" x14ac:dyDescent="0.25">
      <c r="Q50623" s="30"/>
    </row>
    <row r="50624" spans="17:17" x14ac:dyDescent="0.25">
      <c r="Q50624" s="30"/>
    </row>
    <row r="50625" spans="17:17" x14ac:dyDescent="0.25">
      <c r="Q50625" s="30"/>
    </row>
    <row r="50626" spans="17:17" x14ac:dyDescent="0.25">
      <c r="Q50626" s="30"/>
    </row>
    <row r="50627" spans="17:17" x14ac:dyDescent="0.25">
      <c r="Q50627" s="30"/>
    </row>
    <row r="50628" spans="17:17" x14ac:dyDescent="0.25">
      <c r="Q50628" s="30"/>
    </row>
    <row r="50629" spans="17:17" x14ac:dyDescent="0.25">
      <c r="Q50629" s="30"/>
    </row>
    <row r="50630" spans="17:17" x14ac:dyDescent="0.25">
      <c r="Q50630" s="30"/>
    </row>
    <row r="50631" spans="17:17" x14ac:dyDescent="0.25">
      <c r="Q50631" s="30"/>
    </row>
    <row r="50632" spans="17:17" x14ac:dyDescent="0.25">
      <c r="Q50632" s="30"/>
    </row>
    <row r="50633" spans="17:17" x14ac:dyDescent="0.25">
      <c r="Q50633" s="30"/>
    </row>
    <row r="50634" spans="17:17" x14ac:dyDescent="0.25">
      <c r="Q50634" s="30"/>
    </row>
    <row r="50635" spans="17:17" x14ac:dyDescent="0.25">
      <c r="Q50635" s="30"/>
    </row>
    <row r="50636" spans="17:17" x14ac:dyDescent="0.25">
      <c r="Q50636" s="30"/>
    </row>
    <row r="50637" spans="17:17" x14ac:dyDescent="0.25">
      <c r="Q50637" s="30"/>
    </row>
    <row r="50638" spans="17:17" x14ac:dyDescent="0.25">
      <c r="Q50638" s="30"/>
    </row>
    <row r="50639" spans="17:17" x14ac:dyDescent="0.25">
      <c r="Q50639" s="30"/>
    </row>
    <row r="50640" spans="17:17" x14ac:dyDescent="0.25">
      <c r="Q50640" s="30"/>
    </row>
    <row r="50641" spans="17:17" x14ac:dyDescent="0.25">
      <c r="Q50641" s="30"/>
    </row>
    <row r="50642" spans="17:17" x14ac:dyDescent="0.25">
      <c r="Q50642" s="30"/>
    </row>
    <row r="50643" spans="17:17" x14ac:dyDescent="0.25">
      <c r="Q50643" s="30"/>
    </row>
    <row r="50644" spans="17:17" x14ac:dyDescent="0.25">
      <c r="Q50644" s="30"/>
    </row>
    <row r="50645" spans="17:17" x14ac:dyDescent="0.25">
      <c r="Q50645" s="30"/>
    </row>
    <row r="50646" spans="17:17" x14ac:dyDescent="0.25">
      <c r="Q50646" s="30"/>
    </row>
    <row r="50647" spans="17:17" x14ac:dyDescent="0.25">
      <c r="Q50647" s="30"/>
    </row>
    <row r="50648" spans="17:17" x14ac:dyDescent="0.25">
      <c r="Q50648" s="30"/>
    </row>
    <row r="50649" spans="17:17" x14ac:dyDescent="0.25">
      <c r="Q50649" s="30"/>
    </row>
    <row r="50650" spans="17:17" x14ac:dyDescent="0.25">
      <c r="Q50650" s="30"/>
    </row>
    <row r="50651" spans="17:17" x14ac:dyDescent="0.25">
      <c r="Q50651" s="30"/>
    </row>
    <row r="50652" spans="17:17" x14ac:dyDescent="0.25">
      <c r="Q50652" s="30"/>
    </row>
    <row r="50653" spans="17:17" x14ac:dyDescent="0.25">
      <c r="Q50653" s="30"/>
    </row>
    <row r="50654" spans="17:17" x14ac:dyDescent="0.25">
      <c r="Q50654" s="30"/>
    </row>
    <row r="50655" spans="17:17" x14ac:dyDescent="0.25">
      <c r="Q50655" s="30"/>
    </row>
    <row r="50656" spans="17:17" x14ac:dyDescent="0.25">
      <c r="Q50656" s="30"/>
    </row>
    <row r="50657" spans="17:17" x14ac:dyDescent="0.25">
      <c r="Q50657" s="30"/>
    </row>
    <row r="50658" spans="17:17" x14ac:dyDescent="0.25">
      <c r="Q50658" s="30"/>
    </row>
    <row r="50659" spans="17:17" x14ac:dyDescent="0.25">
      <c r="Q50659" s="30"/>
    </row>
    <row r="50660" spans="17:17" x14ac:dyDescent="0.25">
      <c r="Q50660" s="30"/>
    </row>
    <row r="50661" spans="17:17" x14ac:dyDescent="0.25">
      <c r="Q50661" s="30"/>
    </row>
    <row r="50662" spans="17:17" x14ac:dyDescent="0.25">
      <c r="Q50662" s="30"/>
    </row>
    <row r="50663" spans="17:17" x14ac:dyDescent="0.25">
      <c r="Q50663" s="30"/>
    </row>
    <row r="50664" spans="17:17" x14ac:dyDescent="0.25">
      <c r="Q50664" s="30"/>
    </row>
    <row r="50665" spans="17:17" x14ac:dyDescent="0.25">
      <c r="Q50665" s="30"/>
    </row>
    <row r="50666" spans="17:17" x14ac:dyDescent="0.25">
      <c r="Q50666" s="30"/>
    </row>
    <row r="50667" spans="17:17" x14ac:dyDescent="0.25">
      <c r="Q50667" s="30"/>
    </row>
    <row r="50668" spans="17:17" x14ac:dyDescent="0.25">
      <c r="Q50668" s="30"/>
    </row>
    <row r="50669" spans="17:17" x14ac:dyDescent="0.25">
      <c r="Q50669" s="30"/>
    </row>
    <row r="50670" spans="17:17" x14ac:dyDescent="0.25">
      <c r="Q50670" s="30"/>
    </row>
    <row r="50671" spans="17:17" x14ac:dyDescent="0.25">
      <c r="Q50671" s="30"/>
    </row>
    <row r="50672" spans="17:17" x14ac:dyDescent="0.25">
      <c r="Q50672" s="30"/>
    </row>
    <row r="50673" spans="17:17" x14ac:dyDescent="0.25">
      <c r="Q50673" s="30"/>
    </row>
    <row r="50674" spans="17:17" x14ac:dyDescent="0.25">
      <c r="Q50674" s="30"/>
    </row>
    <row r="50675" spans="17:17" x14ac:dyDescent="0.25">
      <c r="Q50675" s="30"/>
    </row>
    <row r="50676" spans="17:17" x14ac:dyDescent="0.25">
      <c r="Q50676" s="30"/>
    </row>
    <row r="50677" spans="17:17" x14ac:dyDescent="0.25">
      <c r="Q50677" s="30"/>
    </row>
    <row r="50678" spans="17:17" x14ac:dyDescent="0.25">
      <c r="Q50678" s="30"/>
    </row>
    <row r="50679" spans="17:17" x14ac:dyDescent="0.25">
      <c r="Q50679" s="30"/>
    </row>
    <row r="50680" spans="17:17" x14ac:dyDescent="0.25">
      <c r="Q50680" s="30"/>
    </row>
    <row r="50681" spans="17:17" x14ac:dyDescent="0.25">
      <c r="Q50681" s="30"/>
    </row>
    <row r="50682" spans="17:17" x14ac:dyDescent="0.25">
      <c r="Q50682" s="30"/>
    </row>
    <row r="50683" spans="17:17" x14ac:dyDescent="0.25">
      <c r="Q50683" s="30"/>
    </row>
    <row r="50684" spans="17:17" x14ac:dyDescent="0.25">
      <c r="Q50684" s="30"/>
    </row>
    <row r="50685" spans="17:17" x14ac:dyDescent="0.25">
      <c r="Q50685" s="30"/>
    </row>
    <row r="50686" spans="17:17" x14ac:dyDescent="0.25">
      <c r="Q50686" s="30"/>
    </row>
    <row r="50687" spans="17:17" x14ac:dyDescent="0.25">
      <c r="Q50687" s="30"/>
    </row>
    <row r="50688" spans="17:17" x14ac:dyDescent="0.25">
      <c r="Q50688" s="30"/>
    </row>
    <row r="50689" spans="17:17" x14ac:dyDescent="0.25">
      <c r="Q50689" s="30"/>
    </row>
    <row r="50690" spans="17:17" x14ac:dyDescent="0.25">
      <c r="Q50690" s="30"/>
    </row>
    <row r="50691" spans="17:17" x14ac:dyDescent="0.25">
      <c r="Q50691" s="30"/>
    </row>
    <row r="50692" spans="17:17" x14ac:dyDescent="0.25">
      <c r="Q50692" s="30"/>
    </row>
    <row r="50693" spans="17:17" x14ac:dyDescent="0.25">
      <c r="Q50693" s="30"/>
    </row>
    <row r="50694" spans="17:17" x14ac:dyDescent="0.25">
      <c r="Q50694" s="30"/>
    </row>
    <row r="50695" spans="17:17" x14ac:dyDescent="0.25">
      <c r="Q50695" s="30"/>
    </row>
    <row r="50696" spans="17:17" x14ac:dyDescent="0.25">
      <c r="Q50696" s="30"/>
    </row>
    <row r="50697" spans="17:17" x14ac:dyDescent="0.25">
      <c r="Q50697" s="30"/>
    </row>
    <row r="50698" spans="17:17" x14ac:dyDescent="0.25">
      <c r="Q50698" s="30"/>
    </row>
    <row r="50699" spans="17:17" x14ac:dyDescent="0.25">
      <c r="Q50699" s="30"/>
    </row>
    <row r="50700" spans="17:17" x14ac:dyDescent="0.25">
      <c r="Q50700" s="30"/>
    </row>
    <row r="50701" spans="17:17" x14ac:dyDescent="0.25">
      <c r="Q50701" s="30"/>
    </row>
    <row r="50702" spans="17:17" x14ac:dyDescent="0.25">
      <c r="Q50702" s="30"/>
    </row>
    <row r="50703" spans="17:17" x14ac:dyDescent="0.25">
      <c r="Q50703" s="30"/>
    </row>
    <row r="50704" spans="17:17" x14ac:dyDescent="0.25">
      <c r="Q50704" s="30"/>
    </row>
    <row r="50705" spans="17:17" x14ac:dyDescent="0.25">
      <c r="Q50705" s="30"/>
    </row>
    <row r="50706" spans="17:17" x14ac:dyDescent="0.25">
      <c r="Q50706" s="30"/>
    </row>
    <row r="50707" spans="17:17" x14ac:dyDescent="0.25">
      <c r="Q50707" s="30"/>
    </row>
    <row r="50708" spans="17:17" x14ac:dyDescent="0.25">
      <c r="Q50708" s="30"/>
    </row>
    <row r="50709" spans="17:17" x14ac:dyDescent="0.25">
      <c r="Q50709" s="30"/>
    </row>
    <row r="50710" spans="17:17" x14ac:dyDescent="0.25">
      <c r="Q50710" s="30"/>
    </row>
    <row r="50711" spans="17:17" x14ac:dyDescent="0.25">
      <c r="Q50711" s="30"/>
    </row>
    <row r="50712" spans="17:17" x14ac:dyDescent="0.25">
      <c r="Q50712" s="30"/>
    </row>
    <row r="50713" spans="17:17" x14ac:dyDescent="0.25">
      <c r="Q50713" s="30"/>
    </row>
    <row r="50714" spans="17:17" x14ac:dyDescent="0.25">
      <c r="Q50714" s="30"/>
    </row>
    <row r="50715" spans="17:17" x14ac:dyDescent="0.25">
      <c r="Q50715" s="30"/>
    </row>
    <row r="50716" spans="17:17" x14ac:dyDescent="0.25">
      <c r="Q50716" s="30"/>
    </row>
    <row r="50717" spans="17:17" x14ac:dyDescent="0.25">
      <c r="Q50717" s="30"/>
    </row>
    <row r="50718" spans="17:17" x14ac:dyDescent="0.25">
      <c r="Q50718" s="30"/>
    </row>
    <row r="50719" spans="17:17" x14ac:dyDescent="0.25">
      <c r="Q50719" s="30"/>
    </row>
    <row r="50720" spans="17:17" x14ac:dyDescent="0.25">
      <c r="Q50720" s="30"/>
    </row>
    <row r="50721" spans="17:17" x14ac:dyDescent="0.25">
      <c r="Q50721" s="30"/>
    </row>
    <row r="50722" spans="17:17" x14ac:dyDescent="0.25">
      <c r="Q50722" s="30"/>
    </row>
    <row r="50723" spans="17:17" x14ac:dyDescent="0.25">
      <c r="Q50723" s="30"/>
    </row>
    <row r="50724" spans="17:17" x14ac:dyDescent="0.25">
      <c r="Q50724" s="30"/>
    </row>
    <row r="50725" spans="17:17" x14ac:dyDescent="0.25">
      <c r="Q50725" s="30"/>
    </row>
    <row r="50726" spans="17:17" x14ac:dyDescent="0.25">
      <c r="Q50726" s="30"/>
    </row>
    <row r="50727" spans="17:17" x14ac:dyDescent="0.25">
      <c r="Q50727" s="30"/>
    </row>
    <row r="50728" spans="17:17" x14ac:dyDescent="0.25">
      <c r="Q50728" s="30"/>
    </row>
    <row r="50729" spans="17:17" x14ac:dyDescent="0.25">
      <c r="Q50729" s="30"/>
    </row>
    <row r="50730" spans="17:17" x14ac:dyDescent="0.25">
      <c r="Q50730" s="30"/>
    </row>
    <row r="50731" spans="17:17" x14ac:dyDescent="0.25">
      <c r="Q50731" s="30"/>
    </row>
    <row r="50732" spans="17:17" x14ac:dyDescent="0.25">
      <c r="Q50732" s="30"/>
    </row>
    <row r="50733" spans="17:17" x14ac:dyDescent="0.25">
      <c r="Q50733" s="30"/>
    </row>
    <row r="50734" spans="17:17" x14ac:dyDescent="0.25">
      <c r="Q50734" s="30"/>
    </row>
    <row r="50735" spans="17:17" x14ac:dyDescent="0.25">
      <c r="Q50735" s="30"/>
    </row>
    <row r="50736" spans="17:17" x14ac:dyDescent="0.25">
      <c r="Q50736" s="30"/>
    </row>
    <row r="50737" spans="17:17" x14ac:dyDescent="0.25">
      <c r="Q50737" s="30"/>
    </row>
    <row r="50738" spans="17:17" x14ac:dyDescent="0.25">
      <c r="Q50738" s="30"/>
    </row>
    <row r="50739" spans="17:17" x14ac:dyDescent="0.25">
      <c r="Q50739" s="30"/>
    </row>
    <row r="50740" spans="17:17" x14ac:dyDescent="0.25">
      <c r="Q50740" s="30"/>
    </row>
    <row r="50741" spans="17:17" x14ac:dyDescent="0.25">
      <c r="Q50741" s="30"/>
    </row>
    <row r="50742" spans="17:17" x14ac:dyDescent="0.25">
      <c r="Q50742" s="30"/>
    </row>
    <row r="50743" spans="17:17" x14ac:dyDescent="0.25">
      <c r="Q50743" s="30"/>
    </row>
    <row r="50744" spans="17:17" x14ac:dyDescent="0.25">
      <c r="Q50744" s="30"/>
    </row>
    <row r="50745" spans="17:17" x14ac:dyDescent="0.25">
      <c r="Q50745" s="30"/>
    </row>
    <row r="50746" spans="17:17" x14ac:dyDescent="0.25">
      <c r="Q50746" s="30"/>
    </row>
    <row r="50747" spans="17:17" x14ac:dyDescent="0.25">
      <c r="Q50747" s="30"/>
    </row>
    <row r="50748" spans="17:17" x14ac:dyDescent="0.25">
      <c r="Q50748" s="30"/>
    </row>
    <row r="50749" spans="17:17" x14ac:dyDescent="0.25">
      <c r="Q50749" s="30"/>
    </row>
    <row r="50750" spans="17:17" x14ac:dyDescent="0.25">
      <c r="Q50750" s="30"/>
    </row>
    <row r="50751" spans="17:17" x14ac:dyDescent="0.25">
      <c r="Q50751" s="30"/>
    </row>
    <row r="50752" spans="17:17" x14ac:dyDescent="0.25">
      <c r="Q50752" s="30"/>
    </row>
    <row r="50753" spans="17:17" x14ac:dyDescent="0.25">
      <c r="Q50753" s="30"/>
    </row>
    <row r="50754" spans="17:17" x14ac:dyDescent="0.25">
      <c r="Q50754" s="30"/>
    </row>
    <row r="50755" spans="17:17" x14ac:dyDescent="0.25">
      <c r="Q50755" s="30"/>
    </row>
    <row r="50756" spans="17:17" x14ac:dyDescent="0.25">
      <c r="Q50756" s="30"/>
    </row>
    <row r="50757" spans="17:17" x14ac:dyDescent="0.25">
      <c r="Q50757" s="30"/>
    </row>
    <row r="50758" spans="17:17" x14ac:dyDescent="0.25">
      <c r="Q50758" s="30"/>
    </row>
    <row r="50759" spans="17:17" x14ac:dyDescent="0.25">
      <c r="Q50759" s="30"/>
    </row>
    <row r="50760" spans="17:17" x14ac:dyDescent="0.25">
      <c r="Q50760" s="30"/>
    </row>
    <row r="50761" spans="17:17" x14ac:dyDescent="0.25">
      <c r="Q50761" s="30"/>
    </row>
    <row r="50762" spans="17:17" x14ac:dyDescent="0.25">
      <c r="Q50762" s="30"/>
    </row>
    <row r="50763" spans="17:17" x14ac:dyDescent="0.25">
      <c r="Q50763" s="30"/>
    </row>
    <row r="50764" spans="17:17" x14ac:dyDescent="0.25">
      <c r="Q50764" s="30"/>
    </row>
    <row r="50765" spans="17:17" x14ac:dyDescent="0.25">
      <c r="Q50765" s="30"/>
    </row>
    <row r="50766" spans="17:17" x14ac:dyDescent="0.25">
      <c r="Q50766" s="30"/>
    </row>
    <row r="50767" spans="17:17" x14ac:dyDescent="0.25">
      <c r="Q50767" s="30"/>
    </row>
    <row r="50768" spans="17:17" x14ac:dyDescent="0.25">
      <c r="Q50768" s="30"/>
    </row>
    <row r="50769" spans="17:17" x14ac:dyDescent="0.25">
      <c r="Q50769" s="30"/>
    </row>
    <row r="50770" spans="17:17" x14ac:dyDescent="0.25">
      <c r="Q50770" s="30"/>
    </row>
    <row r="50771" spans="17:17" x14ac:dyDescent="0.25">
      <c r="Q50771" s="30"/>
    </row>
    <row r="50772" spans="17:17" x14ac:dyDescent="0.25">
      <c r="Q50772" s="30"/>
    </row>
    <row r="50773" spans="17:17" x14ac:dyDescent="0.25">
      <c r="Q50773" s="30"/>
    </row>
    <row r="50774" spans="17:17" x14ac:dyDescent="0.25">
      <c r="Q50774" s="30"/>
    </row>
    <row r="50775" spans="17:17" x14ac:dyDescent="0.25">
      <c r="Q50775" s="30"/>
    </row>
    <row r="50776" spans="17:17" x14ac:dyDescent="0.25">
      <c r="Q50776" s="30"/>
    </row>
    <row r="50777" spans="17:17" x14ac:dyDescent="0.25">
      <c r="Q50777" s="30"/>
    </row>
    <row r="50778" spans="17:17" x14ac:dyDescent="0.25">
      <c r="Q50778" s="30"/>
    </row>
    <row r="50779" spans="17:17" x14ac:dyDescent="0.25">
      <c r="Q50779" s="30"/>
    </row>
    <row r="50780" spans="17:17" x14ac:dyDescent="0.25">
      <c r="Q50780" s="30"/>
    </row>
    <row r="50781" spans="17:17" x14ac:dyDescent="0.25">
      <c r="Q50781" s="30"/>
    </row>
    <row r="50782" spans="17:17" x14ac:dyDescent="0.25">
      <c r="Q50782" s="30"/>
    </row>
    <row r="50783" spans="17:17" x14ac:dyDescent="0.25">
      <c r="Q50783" s="30"/>
    </row>
    <row r="50784" spans="17:17" x14ac:dyDescent="0.25">
      <c r="Q50784" s="30"/>
    </row>
    <row r="50785" spans="17:17" x14ac:dyDescent="0.25">
      <c r="Q50785" s="30"/>
    </row>
    <row r="50786" spans="17:17" x14ac:dyDescent="0.25">
      <c r="Q50786" s="30"/>
    </row>
    <row r="50787" spans="17:17" x14ac:dyDescent="0.25">
      <c r="Q50787" s="30"/>
    </row>
    <row r="50788" spans="17:17" x14ac:dyDescent="0.25">
      <c r="Q50788" s="30"/>
    </row>
    <row r="50789" spans="17:17" x14ac:dyDescent="0.25">
      <c r="Q50789" s="30"/>
    </row>
    <row r="50790" spans="17:17" x14ac:dyDescent="0.25">
      <c r="Q50790" s="30"/>
    </row>
    <row r="50791" spans="17:17" x14ac:dyDescent="0.25">
      <c r="Q50791" s="30"/>
    </row>
    <row r="50792" spans="17:17" x14ac:dyDescent="0.25">
      <c r="Q50792" s="30"/>
    </row>
    <row r="50793" spans="17:17" x14ac:dyDescent="0.25">
      <c r="Q50793" s="30"/>
    </row>
    <row r="50794" spans="17:17" x14ac:dyDescent="0.25">
      <c r="Q50794" s="30"/>
    </row>
    <row r="50795" spans="17:17" x14ac:dyDescent="0.25">
      <c r="Q50795" s="30"/>
    </row>
    <row r="50796" spans="17:17" x14ac:dyDescent="0.25">
      <c r="Q50796" s="30"/>
    </row>
    <row r="50797" spans="17:17" x14ac:dyDescent="0.25">
      <c r="Q50797" s="30"/>
    </row>
    <row r="50798" spans="17:17" x14ac:dyDescent="0.25">
      <c r="Q50798" s="30"/>
    </row>
    <row r="50799" spans="17:17" x14ac:dyDescent="0.25">
      <c r="Q50799" s="30"/>
    </row>
    <row r="50800" spans="17:17" x14ac:dyDescent="0.25">
      <c r="Q50800" s="30"/>
    </row>
    <row r="50801" spans="17:17" x14ac:dyDescent="0.25">
      <c r="Q50801" s="30"/>
    </row>
    <row r="50802" spans="17:17" x14ac:dyDescent="0.25">
      <c r="Q50802" s="30"/>
    </row>
    <row r="50803" spans="17:17" x14ac:dyDescent="0.25">
      <c r="Q50803" s="30"/>
    </row>
    <row r="50804" spans="17:17" x14ac:dyDescent="0.25">
      <c r="Q50804" s="30"/>
    </row>
    <row r="50805" spans="17:17" x14ac:dyDescent="0.25">
      <c r="Q50805" s="30"/>
    </row>
    <row r="50806" spans="17:17" x14ac:dyDescent="0.25">
      <c r="Q50806" s="30"/>
    </row>
    <row r="50807" spans="17:17" x14ac:dyDescent="0.25">
      <c r="Q50807" s="30"/>
    </row>
    <row r="50808" spans="17:17" x14ac:dyDescent="0.25">
      <c r="Q50808" s="30"/>
    </row>
    <row r="50809" spans="17:17" x14ac:dyDescent="0.25">
      <c r="Q50809" s="30"/>
    </row>
    <row r="50810" spans="17:17" x14ac:dyDescent="0.25">
      <c r="Q50810" s="30"/>
    </row>
    <row r="50811" spans="17:17" x14ac:dyDescent="0.25">
      <c r="Q50811" s="30"/>
    </row>
    <row r="50812" spans="17:17" x14ac:dyDescent="0.25">
      <c r="Q50812" s="30"/>
    </row>
    <row r="50813" spans="17:17" x14ac:dyDescent="0.25">
      <c r="Q50813" s="30"/>
    </row>
    <row r="50814" spans="17:17" x14ac:dyDescent="0.25">
      <c r="Q50814" s="30"/>
    </row>
    <row r="50815" spans="17:17" x14ac:dyDescent="0.25">
      <c r="Q50815" s="30"/>
    </row>
    <row r="50816" spans="17:17" x14ac:dyDescent="0.25">
      <c r="Q50816" s="30"/>
    </row>
    <row r="50817" spans="17:17" x14ac:dyDescent="0.25">
      <c r="Q50817" s="30"/>
    </row>
    <row r="50818" spans="17:17" x14ac:dyDescent="0.25">
      <c r="Q50818" s="30"/>
    </row>
    <row r="50819" spans="17:17" x14ac:dyDescent="0.25">
      <c r="Q50819" s="30"/>
    </row>
    <row r="50820" spans="17:17" x14ac:dyDescent="0.25">
      <c r="Q50820" s="30"/>
    </row>
    <row r="50821" spans="17:17" x14ac:dyDescent="0.25">
      <c r="Q50821" s="30"/>
    </row>
    <row r="50822" spans="17:17" x14ac:dyDescent="0.25">
      <c r="Q50822" s="30"/>
    </row>
    <row r="50823" spans="17:17" x14ac:dyDescent="0.25">
      <c r="Q50823" s="30"/>
    </row>
    <row r="50824" spans="17:17" x14ac:dyDescent="0.25">
      <c r="Q50824" s="30"/>
    </row>
    <row r="50825" spans="17:17" x14ac:dyDescent="0.25">
      <c r="Q50825" s="30"/>
    </row>
    <row r="50826" spans="17:17" x14ac:dyDescent="0.25">
      <c r="Q50826" s="30"/>
    </row>
    <row r="50827" spans="17:17" x14ac:dyDescent="0.25">
      <c r="Q50827" s="30"/>
    </row>
    <row r="50828" spans="17:17" x14ac:dyDescent="0.25">
      <c r="Q50828" s="30"/>
    </row>
    <row r="50829" spans="17:17" x14ac:dyDescent="0.25">
      <c r="Q50829" s="30"/>
    </row>
    <row r="50830" spans="17:17" x14ac:dyDescent="0.25">
      <c r="Q50830" s="30"/>
    </row>
    <row r="50831" spans="17:17" x14ac:dyDescent="0.25">
      <c r="Q50831" s="30"/>
    </row>
    <row r="50832" spans="17:17" x14ac:dyDescent="0.25">
      <c r="Q50832" s="30"/>
    </row>
    <row r="50833" spans="17:17" x14ac:dyDescent="0.25">
      <c r="Q50833" s="30"/>
    </row>
    <row r="50834" spans="17:17" x14ac:dyDescent="0.25">
      <c r="Q50834" s="30"/>
    </row>
    <row r="50835" spans="17:17" x14ac:dyDescent="0.25">
      <c r="Q50835" s="30"/>
    </row>
    <row r="50836" spans="17:17" x14ac:dyDescent="0.25">
      <c r="Q50836" s="30"/>
    </row>
    <row r="50837" spans="17:17" x14ac:dyDescent="0.25">
      <c r="Q50837" s="30"/>
    </row>
    <row r="50838" spans="17:17" x14ac:dyDescent="0.25">
      <c r="Q50838" s="30"/>
    </row>
    <row r="50839" spans="17:17" x14ac:dyDescent="0.25">
      <c r="Q50839" s="30"/>
    </row>
    <row r="50840" spans="17:17" x14ac:dyDescent="0.25">
      <c r="Q50840" s="30"/>
    </row>
    <row r="50841" spans="17:17" x14ac:dyDescent="0.25">
      <c r="Q50841" s="30"/>
    </row>
    <row r="50842" spans="17:17" x14ac:dyDescent="0.25">
      <c r="Q50842" s="30"/>
    </row>
    <row r="50843" spans="17:17" x14ac:dyDescent="0.25">
      <c r="Q50843" s="30"/>
    </row>
    <row r="50844" spans="17:17" x14ac:dyDescent="0.25">
      <c r="Q50844" s="30"/>
    </row>
    <row r="50845" spans="17:17" x14ac:dyDescent="0.25">
      <c r="Q50845" s="30"/>
    </row>
    <row r="50846" spans="17:17" x14ac:dyDescent="0.25">
      <c r="Q50846" s="30"/>
    </row>
    <row r="50847" spans="17:17" x14ac:dyDescent="0.25">
      <c r="Q50847" s="30"/>
    </row>
    <row r="50848" spans="17:17" x14ac:dyDescent="0.25">
      <c r="Q50848" s="30"/>
    </row>
    <row r="50849" spans="17:17" x14ac:dyDescent="0.25">
      <c r="Q50849" s="30"/>
    </row>
    <row r="50850" spans="17:17" x14ac:dyDescent="0.25">
      <c r="Q50850" s="30"/>
    </row>
    <row r="50851" spans="17:17" x14ac:dyDescent="0.25">
      <c r="Q50851" s="30"/>
    </row>
    <row r="50852" spans="17:17" x14ac:dyDescent="0.25">
      <c r="Q50852" s="30"/>
    </row>
    <row r="50853" spans="17:17" x14ac:dyDescent="0.25">
      <c r="Q50853" s="30"/>
    </row>
    <row r="50854" spans="17:17" x14ac:dyDescent="0.25">
      <c r="Q50854" s="30"/>
    </row>
    <row r="50855" spans="17:17" x14ac:dyDescent="0.25">
      <c r="Q50855" s="30"/>
    </row>
    <row r="50856" spans="17:17" x14ac:dyDescent="0.25">
      <c r="Q50856" s="30"/>
    </row>
    <row r="50857" spans="17:17" x14ac:dyDescent="0.25">
      <c r="Q50857" s="30"/>
    </row>
    <row r="50858" spans="17:17" x14ac:dyDescent="0.25">
      <c r="Q50858" s="30"/>
    </row>
    <row r="50859" spans="17:17" x14ac:dyDescent="0.25">
      <c r="Q50859" s="30"/>
    </row>
    <row r="50860" spans="17:17" x14ac:dyDescent="0.25">
      <c r="Q50860" s="30"/>
    </row>
    <row r="50861" spans="17:17" x14ac:dyDescent="0.25">
      <c r="Q50861" s="30"/>
    </row>
    <row r="50862" spans="17:17" x14ac:dyDescent="0.25">
      <c r="Q50862" s="30"/>
    </row>
    <row r="50863" spans="17:17" x14ac:dyDescent="0.25">
      <c r="Q50863" s="30"/>
    </row>
    <row r="50864" spans="17:17" x14ac:dyDescent="0.25">
      <c r="Q50864" s="30"/>
    </row>
    <row r="50865" spans="17:17" x14ac:dyDescent="0.25">
      <c r="Q50865" s="30"/>
    </row>
    <row r="50866" spans="17:17" x14ac:dyDescent="0.25">
      <c r="Q50866" s="30"/>
    </row>
    <row r="50867" spans="17:17" x14ac:dyDescent="0.25">
      <c r="Q50867" s="30"/>
    </row>
    <row r="50868" spans="17:17" x14ac:dyDescent="0.25">
      <c r="Q50868" s="30"/>
    </row>
    <row r="50869" spans="17:17" x14ac:dyDescent="0.25">
      <c r="Q50869" s="30"/>
    </row>
    <row r="50870" spans="17:17" x14ac:dyDescent="0.25">
      <c r="Q50870" s="30"/>
    </row>
    <row r="50871" spans="17:17" x14ac:dyDescent="0.25">
      <c r="Q50871" s="30"/>
    </row>
    <row r="50872" spans="17:17" x14ac:dyDescent="0.25">
      <c r="Q50872" s="30"/>
    </row>
    <row r="50873" spans="17:17" x14ac:dyDescent="0.25">
      <c r="Q50873" s="30"/>
    </row>
    <row r="50874" spans="17:17" x14ac:dyDescent="0.25">
      <c r="Q50874" s="30"/>
    </row>
    <row r="50875" spans="17:17" x14ac:dyDescent="0.25">
      <c r="Q50875" s="30"/>
    </row>
    <row r="50876" spans="17:17" x14ac:dyDescent="0.25">
      <c r="Q50876" s="30"/>
    </row>
    <row r="50877" spans="17:17" x14ac:dyDescent="0.25">
      <c r="Q50877" s="30"/>
    </row>
    <row r="50878" spans="17:17" x14ac:dyDescent="0.25">
      <c r="Q50878" s="30"/>
    </row>
    <row r="50879" spans="17:17" x14ac:dyDescent="0.25">
      <c r="Q50879" s="30"/>
    </row>
    <row r="50880" spans="17:17" x14ac:dyDescent="0.25">
      <c r="Q50880" s="30"/>
    </row>
    <row r="50881" spans="17:17" x14ac:dyDescent="0.25">
      <c r="Q50881" s="30"/>
    </row>
    <row r="50882" spans="17:17" x14ac:dyDescent="0.25">
      <c r="Q50882" s="30"/>
    </row>
    <row r="50883" spans="17:17" x14ac:dyDescent="0.25">
      <c r="Q50883" s="30"/>
    </row>
    <row r="50884" spans="17:17" x14ac:dyDescent="0.25">
      <c r="Q50884" s="30"/>
    </row>
    <row r="50885" spans="17:17" x14ac:dyDescent="0.25">
      <c r="Q50885" s="30"/>
    </row>
    <row r="50886" spans="17:17" x14ac:dyDescent="0.25">
      <c r="Q50886" s="30"/>
    </row>
    <row r="50887" spans="17:17" x14ac:dyDescent="0.25">
      <c r="Q50887" s="30"/>
    </row>
    <row r="50888" spans="17:17" x14ac:dyDescent="0.25">
      <c r="Q50888" s="30"/>
    </row>
    <row r="50889" spans="17:17" x14ac:dyDescent="0.25">
      <c r="Q50889" s="30"/>
    </row>
    <row r="50890" spans="17:17" x14ac:dyDescent="0.25">
      <c r="Q50890" s="30"/>
    </row>
    <row r="50891" spans="17:17" x14ac:dyDescent="0.25">
      <c r="Q50891" s="30"/>
    </row>
    <row r="50892" spans="17:17" x14ac:dyDescent="0.25">
      <c r="Q50892" s="30"/>
    </row>
    <row r="50893" spans="17:17" x14ac:dyDescent="0.25">
      <c r="Q50893" s="30"/>
    </row>
    <row r="50894" spans="17:17" x14ac:dyDescent="0.25">
      <c r="Q50894" s="30"/>
    </row>
    <row r="50895" spans="17:17" x14ac:dyDescent="0.25">
      <c r="Q50895" s="30"/>
    </row>
    <row r="50896" spans="17:17" x14ac:dyDescent="0.25">
      <c r="Q50896" s="30"/>
    </row>
    <row r="50897" spans="17:17" x14ac:dyDescent="0.25">
      <c r="Q50897" s="30"/>
    </row>
    <row r="50898" spans="17:17" x14ac:dyDescent="0.25">
      <c r="Q50898" s="30"/>
    </row>
    <row r="50899" spans="17:17" x14ac:dyDescent="0.25">
      <c r="Q50899" s="30"/>
    </row>
    <row r="50900" spans="17:17" x14ac:dyDescent="0.25">
      <c r="Q50900" s="30"/>
    </row>
    <row r="50901" spans="17:17" x14ac:dyDescent="0.25">
      <c r="Q50901" s="30"/>
    </row>
    <row r="50902" spans="17:17" x14ac:dyDescent="0.25">
      <c r="Q50902" s="30"/>
    </row>
    <row r="50903" spans="17:17" x14ac:dyDescent="0.25">
      <c r="Q50903" s="30"/>
    </row>
    <row r="50904" spans="17:17" x14ac:dyDescent="0.25">
      <c r="Q50904" s="30"/>
    </row>
    <row r="50905" spans="17:17" x14ac:dyDescent="0.25">
      <c r="Q50905" s="30"/>
    </row>
    <row r="50906" spans="17:17" x14ac:dyDescent="0.25">
      <c r="Q50906" s="30"/>
    </row>
    <row r="50907" spans="17:17" x14ac:dyDescent="0.25">
      <c r="Q50907" s="30"/>
    </row>
    <row r="50908" spans="17:17" x14ac:dyDescent="0.25">
      <c r="Q50908" s="30"/>
    </row>
    <row r="50909" spans="17:17" x14ac:dyDescent="0.25">
      <c r="Q50909" s="30"/>
    </row>
    <row r="50910" spans="17:17" x14ac:dyDescent="0.25">
      <c r="Q50910" s="30"/>
    </row>
    <row r="50911" spans="17:17" x14ac:dyDescent="0.25">
      <c r="Q50911" s="30"/>
    </row>
    <row r="50912" spans="17:17" x14ac:dyDescent="0.25">
      <c r="Q50912" s="30"/>
    </row>
    <row r="50913" spans="17:17" x14ac:dyDescent="0.25">
      <c r="Q50913" s="30"/>
    </row>
    <row r="50914" spans="17:17" x14ac:dyDescent="0.25">
      <c r="Q50914" s="30"/>
    </row>
    <row r="50915" spans="17:17" x14ac:dyDescent="0.25">
      <c r="Q50915" s="30"/>
    </row>
    <row r="50916" spans="17:17" x14ac:dyDescent="0.25">
      <c r="Q50916" s="30"/>
    </row>
    <row r="50917" spans="17:17" x14ac:dyDescent="0.25">
      <c r="Q50917" s="30"/>
    </row>
    <row r="50918" spans="17:17" x14ac:dyDescent="0.25">
      <c r="Q50918" s="30"/>
    </row>
    <row r="50919" spans="17:17" x14ac:dyDescent="0.25">
      <c r="Q50919" s="30"/>
    </row>
    <row r="50920" spans="17:17" x14ac:dyDescent="0.25">
      <c r="Q50920" s="30"/>
    </row>
    <row r="50921" spans="17:17" x14ac:dyDescent="0.25">
      <c r="Q50921" s="30"/>
    </row>
    <row r="50922" spans="17:17" x14ac:dyDescent="0.25">
      <c r="Q50922" s="30"/>
    </row>
    <row r="50923" spans="17:17" x14ac:dyDescent="0.25">
      <c r="Q50923" s="30"/>
    </row>
    <row r="50924" spans="17:17" x14ac:dyDescent="0.25">
      <c r="Q50924" s="30"/>
    </row>
    <row r="50925" spans="17:17" x14ac:dyDescent="0.25">
      <c r="Q50925" s="30"/>
    </row>
    <row r="50926" spans="17:17" x14ac:dyDescent="0.25">
      <c r="Q50926" s="30"/>
    </row>
    <row r="50927" spans="17:17" x14ac:dyDescent="0.25">
      <c r="Q50927" s="30"/>
    </row>
    <row r="50928" spans="17:17" x14ac:dyDescent="0.25">
      <c r="Q50928" s="30"/>
    </row>
    <row r="50929" spans="17:17" x14ac:dyDescent="0.25">
      <c r="Q50929" s="30"/>
    </row>
    <row r="50930" spans="17:17" x14ac:dyDescent="0.25">
      <c r="Q50930" s="30"/>
    </row>
    <row r="50931" spans="17:17" x14ac:dyDescent="0.25">
      <c r="Q50931" s="30"/>
    </row>
    <row r="50932" spans="17:17" x14ac:dyDescent="0.25">
      <c r="Q50932" s="30"/>
    </row>
    <row r="50933" spans="17:17" x14ac:dyDescent="0.25">
      <c r="Q50933" s="30"/>
    </row>
    <row r="50934" spans="17:17" x14ac:dyDescent="0.25">
      <c r="Q50934" s="30"/>
    </row>
    <row r="50935" spans="17:17" x14ac:dyDescent="0.25">
      <c r="Q50935" s="30"/>
    </row>
    <row r="50936" spans="17:17" x14ac:dyDescent="0.25">
      <c r="Q50936" s="30"/>
    </row>
    <row r="50937" spans="17:17" x14ac:dyDescent="0.25">
      <c r="Q50937" s="30"/>
    </row>
    <row r="50938" spans="17:17" x14ac:dyDescent="0.25">
      <c r="Q50938" s="30"/>
    </row>
    <row r="50939" spans="17:17" x14ac:dyDescent="0.25">
      <c r="Q50939" s="30"/>
    </row>
    <row r="50940" spans="17:17" x14ac:dyDescent="0.25">
      <c r="Q50940" s="30"/>
    </row>
    <row r="50941" spans="17:17" x14ac:dyDescent="0.25">
      <c r="Q50941" s="30"/>
    </row>
    <row r="50942" spans="17:17" x14ac:dyDescent="0.25">
      <c r="Q50942" s="30"/>
    </row>
    <row r="50943" spans="17:17" x14ac:dyDescent="0.25">
      <c r="Q50943" s="30"/>
    </row>
    <row r="50944" spans="17:17" x14ac:dyDescent="0.25">
      <c r="Q50944" s="30"/>
    </row>
    <row r="50945" spans="17:17" x14ac:dyDescent="0.25">
      <c r="Q50945" s="30"/>
    </row>
    <row r="50946" spans="17:17" x14ac:dyDescent="0.25">
      <c r="Q50946" s="30"/>
    </row>
    <row r="50947" spans="17:17" x14ac:dyDescent="0.25">
      <c r="Q50947" s="30"/>
    </row>
    <row r="50948" spans="17:17" x14ac:dyDescent="0.25">
      <c r="Q50948" s="30"/>
    </row>
    <row r="50949" spans="17:17" x14ac:dyDescent="0.25">
      <c r="Q50949" s="30"/>
    </row>
    <row r="50950" spans="17:17" x14ac:dyDescent="0.25">
      <c r="Q50950" s="30"/>
    </row>
    <row r="50951" spans="17:17" x14ac:dyDescent="0.25">
      <c r="Q50951" s="30"/>
    </row>
    <row r="50952" spans="17:17" x14ac:dyDescent="0.25">
      <c r="Q50952" s="30"/>
    </row>
    <row r="50953" spans="17:17" x14ac:dyDescent="0.25">
      <c r="Q50953" s="30"/>
    </row>
    <row r="50954" spans="17:17" x14ac:dyDescent="0.25">
      <c r="Q50954" s="30"/>
    </row>
    <row r="50955" spans="17:17" x14ac:dyDescent="0.25">
      <c r="Q50955" s="30"/>
    </row>
    <row r="50956" spans="17:17" x14ac:dyDescent="0.25">
      <c r="Q50956" s="30"/>
    </row>
    <row r="50957" spans="17:17" x14ac:dyDescent="0.25">
      <c r="Q50957" s="30"/>
    </row>
    <row r="50958" spans="17:17" x14ac:dyDescent="0.25">
      <c r="Q50958" s="30"/>
    </row>
    <row r="50959" spans="17:17" x14ac:dyDescent="0.25">
      <c r="Q50959" s="30"/>
    </row>
    <row r="50960" spans="17:17" x14ac:dyDescent="0.25">
      <c r="Q50960" s="30"/>
    </row>
    <row r="50961" spans="17:17" x14ac:dyDescent="0.25">
      <c r="Q50961" s="30"/>
    </row>
    <row r="50962" spans="17:17" x14ac:dyDescent="0.25">
      <c r="Q50962" s="30"/>
    </row>
    <row r="50963" spans="17:17" x14ac:dyDescent="0.25">
      <c r="Q50963" s="30"/>
    </row>
    <row r="50964" spans="17:17" x14ac:dyDescent="0.25">
      <c r="Q50964" s="30"/>
    </row>
    <row r="50965" spans="17:17" x14ac:dyDescent="0.25">
      <c r="Q50965" s="30"/>
    </row>
    <row r="50966" spans="17:17" x14ac:dyDescent="0.25">
      <c r="Q50966" s="30"/>
    </row>
    <row r="50967" spans="17:17" x14ac:dyDescent="0.25">
      <c r="Q50967" s="30"/>
    </row>
    <row r="50968" spans="17:17" x14ac:dyDescent="0.25">
      <c r="Q50968" s="30"/>
    </row>
    <row r="50969" spans="17:17" x14ac:dyDescent="0.25">
      <c r="Q50969" s="30"/>
    </row>
    <row r="50970" spans="17:17" x14ac:dyDescent="0.25">
      <c r="Q50970" s="30"/>
    </row>
    <row r="50971" spans="17:17" x14ac:dyDescent="0.25">
      <c r="Q50971" s="30"/>
    </row>
    <row r="50972" spans="17:17" x14ac:dyDescent="0.25">
      <c r="Q50972" s="30"/>
    </row>
    <row r="50973" spans="17:17" x14ac:dyDescent="0.25">
      <c r="Q50973" s="30"/>
    </row>
    <row r="50974" spans="17:17" x14ac:dyDescent="0.25">
      <c r="Q50974" s="30"/>
    </row>
    <row r="50975" spans="17:17" x14ac:dyDescent="0.25">
      <c r="Q50975" s="30"/>
    </row>
    <row r="50976" spans="17:17" x14ac:dyDescent="0.25">
      <c r="Q50976" s="30"/>
    </row>
    <row r="50977" spans="17:17" x14ac:dyDescent="0.25">
      <c r="Q50977" s="30"/>
    </row>
    <row r="50978" spans="17:17" x14ac:dyDescent="0.25">
      <c r="Q50978" s="30"/>
    </row>
    <row r="50979" spans="17:17" x14ac:dyDescent="0.25">
      <c r="Q50979" s="30"/>
    </row>
    <row r="50980" spans="17:17" x14ac:dyDescent="0.25">
      <c r="Q50980" s="30"/>
    </row>
    <row r="50981" spans="17:17" x14ac:dyDescent="0.25">
      <c r="Q50981" s="30"/>
    </row>
    <row r="50982" spans="17:17" x14ac:dyDescent="0.25">
      <c r="Q50982" s="30"/>
    </row>
    <row r="50983" spans="17:17" x14ac:dyDescent="0.25">
      <c r="Q50983" s="30"/>
    </row>
    <row r="50984" spans="17:17" x14ac:dyDescent="0.25">
      <c r="Q50984" s="30"/>
    </row>
    <row r="50985" spans="17:17" x14ac:dyDescent="0.25">
      <c r="Q50985" s="30"/>
    </row>
    <row r="50986" spans="17:17" x14ac:dyDescent="0.25">
      <c r="Q50986" s="30"/>
    </row>
    <row r="50987" spans="17:17" x14ac:dyDescent="0.25">
      <c r="Q50987" s="30"/>
    </row>
    <row r="50988" spans="17:17" x14ac:dyDescent="0.25">
      <c r="Q50988" s="30"/>
    </row>
    <row r="50989" spans="17:17" x14ac:dyDescent="0.25">
      <c r="Q50989" s="30"/>
    </row>
    <row r="50990" spans="17:17" x14ac:dyDescent="0.25">
      <c r="Q50990" s="30"/>
    </row>
    <row r="50991" spans="17:17" x14ac:dyDescent="0.25">
      <c r="Q50991" s="30"/>
    </row>
    <row r="50992" spans="17:17" x14ac:dyDescent="0.25">
      <c r="Q50992" s="30"/>
    </row>
    <row r="50993" spans="17:17" x14ac:dyDescent="0.25">
      <c r="Q50993" s="30"/>
    </row>
    <row r="50994" spans="17:17" x14ac:dyDescent="0.25">
      <c r="Q50994" s="30"/>
    </row>
    <row r="50995" spans="17:17" x14ac:dyDescent="0.25">
      <c r="Q50995" s="30"/>
    </row>
    <row r="50996" spans="17:17" x14ac:dyDescent="0.25">
      <c r="Q50996" s="30"/>
    </row>
    <row r="50997" spans="17:17" x14ac:dyDescent="0.25">
      <c r="Q50997" s="30"/>
    </row>
    <row r="50998" spans="17:17" x14ac:dyDescent="0.25">
      <c r="Q50998" s="30"/>
    </row>
    <row r="50999" spans="17:17" x14ac:dyDescent="0.25">
      <c r="Q50999" s="30"/>
    </row>
    <row r="51000" spans="17:17" x14ac:dyDescent="0.25">
      <c r="Q51000" s="30"/>
    </row>
    <row r="51001" spans="17:17" x14ac:dyDescent="0.25">
      <c r="Q51001" s="30"/>
    </row>
    <row r="51002" spans="17:17" x14ac:dyDescent="0.25">
      <c r="Q51002" s="30"/>
    </row>
    <row r="51003" spans="17:17" x14ac:dyDescent="0.25">
      <c r="Q51003" s="30"/>
    </row>
    <row r="51004" spans="17:17" x14ac:dyDescent="0.25">
      <c r="Q51004" s="30"/>
    </row>
    <row r="51005" spans="17:17" x14ac:dyDescent="0.25">
      <c r="Q51005" s="30"/>
    </row>
    <row r="51006" spans="17:17" x14ac:dyDescent="0.25">
      <c r="Q51006" s="30"/>
    </row>
    <row r="51007" spans="17:17" x14ac:dyDescent="0.25">
      <c r="Q51007" s="30"/>
    </row>
    <row r="51008" spans="17:17" x14ac:dyDescent="0.25">
      <c r="Q51008" s="30"/>
    </row>
    <row r="51009" spans="17:17" x14ac:dyDescent="0.25">
      <c r="Q51009" s="30"/>
    </row>
    <row r="51010" spans="17:17" x14ac:dyDescent="0.25">
      <c r="Q51010" s="30"/>
    </row>
    <row r="51011" spans="17:17" x14ac:dyDescent="0.25">
      <c r="Q51011" s="30"/>
    </row>
    <row r="51012" spans="17:17" x14ac:dyDescent="0.25">
      <c r="Q51012" s="30"/>
    </row>
    <row r="51013" spans="17:17" x14ac:dyDescent="0.25">
      <c r="Q51013" s="30"/>
    </row>
    <row r="51014" spans="17:17" x14ac:dyDescent="0.25">
      <c r="Q51014" s="30"/>
    </row>
    <row r="51015" spans="17:17" x14ac:dyDescent="0.25">
      <c r="Q51015" s="30"/>
    </row>
    <row r="51016" spans="17:17" x14ac:dyDescent="0.25">
      <c r="Q51016" s="30"/>
    </row>
    <row r="51017" spans="17:17" x14ac:dyDescent="0.25">
      <c r="Q51017" s="30"/>
    </row>
    <row r="51018" spans="17:17" x14ac:dyDescent="0.25">
      <c r="Q51018" s="30"/>
    </row>
    <row r="51019" spans="17:17" x14ac:dyDescent="0.25">
      <c r="Q51019" s="30"/>
    </row>
    <row r="51020" spans="17:17" x14ac:dyDescent="0.25">
      <c r="Q51020" s="30"/>
    </row>
    <row r="51021" spans="17:17" x14ac:dyDescent="0.25">
      <c r="Q51021" s="30"/>
    </row>
    <row r="51022" spans="17:17" x14ac:dyDescent="0.25">
      <c r="Q51022" s="30"/>
    </row>
    <row r="51023" spans="17:17" x14ac:dyDescent="0.25">
      <c r="Q51023" s="30"/>
    </row>
    <row r="51024" spans="17:17" x14ac:dyDescent="0.25">
      <c r="Q51024" s="30"/>
    </row>
    <row r="51025" spans="17:17" x14ac:dyDescent="0.25">
      <c r="Q51025" s="30"/>
    </row>
    <row r="51026" spans="17:17" x14ac:dyDescent="0.25">
      <c r="Q51026" s="30"/>
    </row>
    <row r="51027" spans="17:17" x14ac:dyDescent="0.25">
      <c r="Q51027" s="30"/>
    </row>
    <row r="51028" spans="17:17" x14ac:dyDescent="0.25">
      <c r="Q51028" s="30"/>
    </row>
    <row r="51029" spans="17:17" x14ac:dyDescent="0.25">
      <c r="Q51029" s="30"/>
    </row>
    <row r="51030" spans="17:17" x14ac:dyDescent="0.25">
      <c r="Q51030" s="30"/>
    </row>
    <row r="51031" spans="17:17" x14ac:dyDescent="0.25">
      <c r="Q51031" s="30"/>
    </row>
    <row r="51032" spans="17:17" x14ac:dyDescent="0.25">
      <c r="Q51032" s="30"/>
    </row>
    <row r="51033" spans="17:17" x14ac:dyDescent="0.25">
      <c r="Q51033" s="30"/>
    </row>
    <row r="51034" spans="17:17" x14ac:dyDescent="0.25">
      <c r="Q51034" s="30"/>
    </row>
    <row r="51035" spans="17:17" x14ac:dyDescent="0.25">
      <c r="Q51035" s="30"/>
    </row>
    <row r="51036" spans="17:17" x14ac:dyDescent="0.25">
      <c r="Q51036" s="30"/>
    </row>
    <row r="51037" spans="17:17" x14ac:dyDescent="0.25">
      <c r="Q51037" s="30"/>
    </row>
    <row r="51038" spans="17:17" x14ac:dyDescent="0.25">
      <c r="Q51038" s="30"/>
    </row>
    <row r="51039" spans="17:17" x14ac:dyDescent="0.25">
      <c r="Q51039" s="30"/>
    </row>
    <row r="51040" spans="17:17" x14ac:dyDescent="0.25">
      <c r="Q51040" s="30"/>
    </row>
    <row r="51041" spans="17:17" x14ac:dyDescent="0.25">
      <c r="Q51041" s="30"/>
    </row>
    <row r="51042" spans="17:17" x14ac:dyDescent="0.25">
      <c r="Q51042" s="30"/>
    </row>
    <row r="51043" spans="17:17" x14ac:dyDescent="0.25">
      <c r="Q51043" s="30"/>
    </row>
    <row r="51044" spans="17:17" x14ac:dyDescent="0.25">
      <c r="Q51044" s="30"/>
    </row>
    <row r="51045" spans="17:17" x14ac:dyDescent="0.25">
      <c r="Q51045" s="30"/>
    </row>
    <row r="51046" spans="17:17" x14ac:dyDescent="0.25">
      <c r="Q51046" s="30"/>
    </row>
    <row r="51047" spans="17:17" x14ac:dyDescent="0.25">
      <c r="Q51047" s="30"/>
    </row>
    <row r="51048" spans="17:17" x14ac:dyDescent="0.25">
      <c r="Q51048" s="30"/>
    </row>
    <row r="51049" spans="17:17" x14ac:dyDescent="0.25">
      <c r="Q51049" s="30"/>
    </row>
    <row r="51050" spans="17:17" x14ac:dyDescent="0.25">
      <c r="Q51050" s="30"/>
    </row>
    <row r="51051" spans="17:17" x14ac:dyDescent="0.25">
      <c r="Q51051" s="30"/>
    </row>
    <row r="51052" spans="17:17" x14ac:dyDescent="0.25">
      <c r="Q51052" s="30"/>
    </row>
    <row r="51053" spans="17:17" x14ac:dyDescent="0.25">
      <c r="Q51053" s="30"/>
    </row>
    <row r="51054" spans="17:17" x14ac:dyDescent="0.25">
      <c r="Q51054" s="30"/>
    </row>
    <row r="51055" spans="17:17" x14ac:dyDescent="0.25">
      <c r="Q51055" s="30"/>
    </row>
    <row r="51056" spans="17:17" x14ac:dyDescent="0.25">
      <c r="Q51056" s="30"/>
    </row>
    <row r="51057" spans="17:17" x14ac:dyDescent="0.25">
      <c r="Q51057" s="30"/>
    </row>
    <row r="51058" spans="17:17" x14ac:dyDescent="0.25">
      <c r="Q51058" s="30"/>
    </row>
    <row r="51059" spans="17:17" x14ac:dyDescent="0.25">
      <c r="Q51059" s="30"/>
    </row>
    <row r="51060" spans="17:17" x14ac:dyDescent="0.25">
      <c r="Q51060" s="30"/>
    </row>
    <row r="51061" spans="17:17" x14ac:dyDescent="0.25">
      <c r="Q51061" s="30"/>
    </row>
    <row r="51062" spans="17:17" x14ac:dyDescent="0.25">
      <c r="Q51062" s="30"/>
    </row>
    <row r="51063" spans="17:17" x14ac:dyDescent="0.25">
      <c r="Q51063" s="30"/>
    </row>
    <row r="51064" spans="17:17" x14ac:dyDescent="0.25">
      <c r="Q51064" s="30"/>
    </row>
    <row r="51065" spans="17:17" x14ac:dyDescent="0.25">
      <c r="Q51065" s="30"/>
    </row>
    <row r="51066" spans="17:17" x14ac:dyDescent="0.25">
      <c r="Q51066" s="30"/>
    </row>
    <row r="51067" spans="17:17" x14ac:dyDescent="0.25">
      <c r="Q51067" s="30"/>
    </row>
    <row r="51068" spans="17:17" x14ac:dyDescent="0.25">
      <c r="Q51068" s="30"/>
    </row>
    <row r="51069" spans="17:17" x14ac:dyDescent="0.25">
      <c r="Q51069" s="30"/>
    </row>
    <row r="51070" spans="17:17" x14ac:dyDescent="0.25">
      <c r="Q51070" s="30"/>
    </row>
    <row r="51071" spans="17:17" x14ac:dyDescent="0.25">
      <c r="Q51071" s="30"/>
    </row>
    <row r="51072" spans="17:17" x14ac:dyDescent="0.25">
      <c r="Q51072" s="30"/>
    </row>
    <row r="51073" spans="17:17" x14ac:dyDescent="0.25">
      <c r="Q51073" s="30"/>
    </row>
    <row r="51074" spans="17:17" x14ac:dyDescent="0.25">
      <c r="Q51074" s="30"/>
    </row>
    <row r="51075" spans="17:17" x14ac:dyDescent="0.25">
      <c r="Q51075" s="30"/>
    </row>
    <row r="51076" spans="17:17" x14ac:dyDescent="0.25">
      <c r="Q51076" s="30"/>
    </row>
    <row r="51077" spans="17:17" x14ac:dyDescent="0.25">
      <c r="Q51077" s="30"/>
    </row>
    <row r="51078" spans="17:17" x14ac:dyDescent="0.25">
      <c r="Q51078" s="30"/>
    </row>
    <row r="51079" spans="17:17" x14ac:dyDescent="0.25">
      <c r="Q51079" s="30"/>
    </row>
    <row r="51080" spans="17:17" x14ac:dyDescent="0.25">
      <c r="Q51080" s="30"/>
    </row>
    <row r="51081" spans="17:17" x14ac:dyDescent="0.25">
      <c r="Q51081" s="30"/>
    </row>
    <row r="51082" spans="17:17" x14ac:dyDescent="0.25">
      <c r="Q51082" s="30"/>
    </row>
    <row r="51083" spans="17:17" x14ac:dyDescent="0.25">
      <c r="Q51083" s="30"/>
    </row>
    <row r="51084" spans="17:17" x14ac:dyDescent="0.25">
      <c r="Q51084" s="30"/>
    </row>
    <row r="51085" spans="17:17" x14ac:dyDescent="0.25">
      <c r="Q51085" s="30"/>
    </row>
    <row r="51086" spans="17:17" x14ac:dyDescent="0.25">
      <c r="Q51086" s="30"/>
    </row>
    <row r="51087" spans="17:17" x14ac:dyDescent="0.25">
      <c r="Q51087" s="30"/>
    </row>
    <row r="51088" spans="17:17" x14ac:dyDescent="0.25">
      <c r="Q51088" s="30"/>
    </row>
    <row r="51089" spans="17:17" x14ac:dyDescent="0.25">
      <c r="Q51089" s="30"/>
    </row>
    <row r="51090" spans="17:17" x14ac:dyDescent="0.25">
      <c r="Q51090" s="30"/>
    </row>
    <row r="51091" spans="17:17" x14ac:dyDescent="0.25">
      <c r="Q51091" s="30"/>
    </row>
    <row r="51092" spans="17:17" x14ac:dyDescent="0.25">
      <c r="Q51092" s="30"/>
    </row>
    <row r="51093" spans="17:17" x14ac:dyDescent="0.25">
      <c r="Q51093" s="30"/>
    </row>
    <row r="51094" spans="17:17" x14ac:dyDescent="0.25">
      <c r="Q51094" s="30"/>
    </row>
    <row r="51095" spans="17:17" x14ac:dyDescent="0.25">
      <c r="Q51095" s="30"/>
    </row>
    <row r="51096" spans="17:17" x14ac:dyDescent="0.25">
      <c r="Q51096" s="30"/>
    </row>
    <row r="51097" spans="17:17" x14ac:dyDescent="0.25">
      <c r="Q51097" s="30"/>
    </row>
    <row r="51098" spans="17:17" x14ac:dyDescent="0.25">
      <c r="Q51098" s="30"/>
    </row>
    <row r="51099" spans="17:17" x14ac:dyDescent="0.25">
      <c r="Q51099" s="30"/>
    </row>
    <row r="51100" spans="17:17" x14ac:dyDescent="0.25">
      <c r="Q51100" s="30"/>
    </row>
    <row r="51101" spans="17:17" x14ac:dyDescent="0.25">
      <c r="Q51101" s="30"/>
    </row>
    <row r="51102" spans="17:17" x14ac:dyDescent="0.25">
      <c r="Q51102" s="30"/>
    </row>
    <row r="51103" spans="17:17" x14ac:dyDescent="0.25">
      <c r="Q51103" s="30"/>
    </row>
    <row r="51104" spans="17:17" x14ac:dyDescent="0.25">
      <c r="Q51104" s="30"/>
    </row>
    <row r="51105" spans="17:17" x14ac:dyDescent="0.25">
      <c r="Q51105" s="30"/>
    </row>
    <row r="51106" spans="17:17" x14ac:dyDescent="0.25">
      <c r="Q51106" s="30"/>
    </row>
    <row r="51107" spans="17:17" x14ac:dyDescent="0.25">
      <c r="Q51107" s="30"/>
    </row>
    <row r="51108" spans="17:17" x14ac:dyDescent="0.25">
      <c r="Q51108" s="30"/>
    </row>
    <row r="51109" spans="17:17" x14ac:dyDescent="0.25">
      <c r="Q51109" s="30"/>
    </row>
    <row r="51110" spans="17:17" x14ac:dyDescent="0.25">
      <c r="Q51110" s="30"/>
    </row>
    <row r="51111" spans="17:17" x14ac:dyDescent="0.25">
      <c r="Q51111" s="30"/>
    </row>
    <row r="51112" spans="17:17" x14ac:dyDescent="0.25">
      <c r="Q51112" s="30"/>
    </row>
    <row r="51113" spans="17:17" x14ac:dyDescent="0.25">
      <c r="Q51113" s="30"/>
    </row>
    <row r="51114" spans="17:17" x14ac:dyDescent="0.25">
      <c r="Q51114" s="30"/>
    </row>
    <row r="51115" spans="17:17" x14ac:dyDescent="0.25">
      <c r="Q51115" s="30"/>
    </row>
    <row r="51116" spans="17:17" x14ac:dyDescent="0.25">
      <c r="Q51116" s="30"/>
    </row>
    <row r="51117" spans="17:17" x14ac:dyDescent="0.25">
      <c r="Q51117" s="30"/>
    </row>
    <row r="51118" spans="17:17" x14ac:dyDescent="0.25">
      <c r="Q51118" s="30"/>
    </row>
    <row r="51119" spans="17:17" x14ac:dyDescent="0.25">
      <c r="Q51119" s="30"/>
    </row>
    <row r="51120" spans="17:17" x14ac:dyDescent="0.25">
      <c r="Q51120" s="30"/>
    </row>
    <row r="51121" spans="17:17" x14ac:dyDescent="0.25">
      <c r="Q51121" s="30"/>
    </row>
    <row r="51122" spans="17:17" x14ac:dyDescent="0.25">
      <c r="Q51122" s="30"/>
    </row>
    <row r="51123" spans="17:17" x14ac:dyDescent="0.25">
      <c r="Q51123" s="30"/>
    </row>
    <row r="51124" spans="17:17" x14ac:dyDescent="0.25">
      <c r="Q51124" s="30"/>
    </row>
    <row r="51125" spans="17:17" x14ac:dyDescent="0.25">
      <c r="Q51125" s="30"/>
    </row>
    <row r="51126" spans="17:17" x14ac:dyDescent="0.25">
      <c r="Q51126" s="30"/>
    </row>
    <row r="51127" spans="17:17" x14ac:dyDescent="0.25">
      <c r="Q51127" s="30"/>
    </row>
    <row r="51128" spans="17:17" x14ac:dyDescent="0.25">
      <c r="Q51128" s="30"/>
    </row>
    <row r="51129" spans="17:17" x14ac:dyDescent="0.25">
      <c r="Q51129" s="30"/>
    </row>
    <row r="51130" spans="17:17" x14ac:dyDescent="0.25">
      <c r="Q51130" s="30"/>
    </row>
    <row r="51131" spans="17:17" x14ac:dyDescent="0.25">
      <c r="Q51131" s="30"/>
    </row>
    <row r="51132" spans="17:17" x14ac:dyDescent="0.25">
      <c r="Q51132" s="30"/>
    </row>
    <row r="51133" spans="17:17" x14ac:dyDescent="0.25">
      <c r="Q51133" s="30"/>
    </row>
    <row r="51134" spans="17:17" x14ac:dyDescent="0.25">
      <c r="Q51134" s="30"/>
    </row>
    <row r="51135" spans="17:17" x14ac:dyDescent="0.25">
      <c r="Q51135" s="30"/>
    </row>
    <row r="51136" spans="17:17" x14ac:dyDescent="0.25">
      <c r="Q51136" s="30"/>
    </row>
    <row r="51137" spans="17:17" x14ac:dyDescent="0.25">
      <c r="Q51137" s="30"/>
    </row>
    <row r="51138" spans="17:17" x14ac:dyDescent="0.25">
      <c r="Q51138" s="30"/>
    </row>
    <row r="51139" spans="17:17" x14ac:dyDescent="0.25">
      <c r="Q51139" s="30"/>
    </row>
    <row r="51140" spans="17:17" x14ac:dyDescent="0.25">
      <c r="Q51140" s="30"/>
    </row>
    <row r="51141" spans="17:17" x14ac:dyDescent="0.25">
      <c r="Q51141" s="30"/>
    </row>
    <row r="51142" spans="17:17" x14ac:dyDescent="0.25">
      <c r="Q51142" s="30"/>
    </row>
    <row r="51143" spans="17:17" x14ac:dyDescent="0.25">
      <c r="Q51143" s="30"/>
    </row>
    <row r="51144" spans="17:17" x14ac:dyDescent="0.25">
      <c r="Q51144" s="30"/>
    </row>
    <row r="51145" spans="17:17" x14ac:dyDescent="0.25">
      <c r="Q51145" s="30"/>
    </row>
    <row r="51146" spans="17:17" x14ac:dyDescent="0.25">
      <c r="Q51146" s="30"/>
    </row>
    <row r="51147" spans="17:17" x14ac:dyDescent="0.25">
      <c r="Q51147" s="30"/>
    </row>
    <row r="51148" spans="17:17" x14ac:dyDescent="0.25">
      <c r="Q51148" s="30"/>
    </row>
    <row r="51149" spans="17:17" x14ac:dyDescent="0.25">
      <c r="Q51149" s="30"/>
    </row>
    <row r="51150" spans="17:17" x14ac:dyDescent="0.25">
      <c r="Q51150" s="30"/>
    </row>
    <row r="51151" spans="17:17" x14ac:dyDescent="0.25">
      <c r="Q51151" s="30"/>
    </row>
    <row r="51152" spans="17:17" x14ac:dyDescent="0.25">
      <c r="Q51152" s="30"/>
    </row>
    <row r="51153" spans="17:17" x14ac:dyDescent="0.25">
      <c r="Q51153" s="30"/>
    </row>
    <row r="51154" spans="17:17" x14ac:dyDescent="0.25">
      <c r="Q51154" s="30"/>
    </row>
    <row r="51155" spans="17:17" x14ac:dyDescent="0.25">
      <c r="Q51155" s="30"/>
    </row>
    <row r="51156" spans="17:17" x14ac:dyDescent="0.25">
      <c r="Q51156" s="30"/>
    </row>
    <row r="51157" spans="17:17" x14ac:dyDescent="0.25">
      <c r="Q51157" s="30"/>
    </row>
    <row r="51158" spans="17:17" x14ac:dyDescent="0.25">
      <c r="Q51158" s="30"/>
    </row>
    <row r="51159" spans="17:17" x14ac:dyDescent="0.25">
      <c r="Q51159" s="30"/>
    </row>
    <row r="51160" spans="17:17" x14ac:dyDescent="0.25">
      <c r="Q51160" s="30"/>
    </row>
    <row r="51161" spans="17:17" x14ac:dyDescent="0.25">
      <c r="Q51161" s="30"/>
    </row>
    <row r="51162" spans="17:17" x14ac:dyDescent="0.25">
      <c r="Q51162" s="30"/>
    </row>
    <row r="51163" spans="17:17" x14ac:dyDescent="0.25">
      <c r="Q51163" s="30"/>
    </row>
    <row r="51164" spans="17:17" x14ac:dyDescent="0.25">
      <c r="Q51164" s="30"/>
    </row>
    <row r="51165" spans="17:17" x14ac:dyDescent="0.25">
      <c r="Q51165" s="30"/>
    </row>
    <row r="51166" spans="17:17" x14ac:dyDescent="0.25">
      <c r="Q51166" s="30"/>
    </row>
    <row r="51167" spans="17:17" x14ac:dyDescent="0.25">
      <c r="Q51167" s="30"/>
    </row>
    <row r="51168" spans="17:17" x14ac:dyDescent="0.25">
      <c r="Q51168" s="30"/>
    </row>
    <row r="51169" spans="17:17" x14ac:dyDescent="0.25">
      <c r="Q51169" s="30"/>
    </row>
    <row r="51170" spans="17:17" x14ac:dyDescent="0.25">
      <c r="Q51170" s="30"/>
    </row>
    <row r="51171" spans="17:17" x14ac:dyDescent="0.25">
      <c r="Q51171" s="30"/>
    </row>
    <row r="51172" spans="17:17" x14ac:dyDescent="0.25">
      <c r="Q51172" s="30"/>
    </row>
    <row r="51173" spans="17:17" x14ac:dyDescent="0.25">
      <c r="Q51173" s="30"/>
    </row>
    <row r="51174" spans="17:17" x14ac:dyDescent="0.25">
      <c r="Q51174" s="30"/>
    </row>
    <row r="51175" spans="17:17" x14ac:dyDescent="0.25">
      <c r="Q51175" s="30"/>
    </row>
    <row r="51176" spans="17:17" x14ac:dyDescent="0.25">
      <c r="Q51176" s="30"/>
    </row>
    <row r="51177" spans="17:17" x14ac:dyDescent="0.25">
      <c r="Q51177" s="30"/>
    </row>
    <row r="51178" spans="17:17" x14ac:dyDescent="0.25">
      <c r="Q51178" s="30"/>
    </row>
    <row r="51179" spans="17:17" x14ac:dyDescent="0.25">
      <c r="Q51179" s="30"/>
    </row>
    <row r="51180" spans="17:17" x14ac:dyDescent="0.25">
      <c r="Q51180" s="30"/>
    </row>
    <row r="51181" spans="17:17" x14ac:dyDescent="0.25">
      <c r="Q51181" s="30"/>
    </row>
    <row r="51182" spans="17:17" x14ac:dyDescent="0.25">
      <c r="Q51182" s="30"/>
    </row>
    <row r="51183" spans="17:17" x14ac:dyDescent="0.25">
      <c r="Q51183" s="30"/>
    </row>
    <row r="51184" spans="17:17" x14ac:dyDescent="0.25">
      <c r="Q51184" s="30"/>
    </row>
    <row r="51185" spans="17:17" x14ac:dyDescent="0.25">
      <c r="Q51185" s="30"/>
    </row>
    <row r="51186" spans="17:17" x14ac:dyDescent="0.25">
      <c r="Q51186" s="30"/>
    </row>
    <row r="51187" spans="17:17" x14ac:dyDescent="0.25">
      <c r="Q51187" s="30"/>
    </row>
    <row r="51188" spans="17:17" x14ac:dyDescent="0.25">
      <c r="Q51188" s="30"/>
    </row>
    <row r="51189" spans="17:17" x14ac:dyDescent="0.25">
      <c r="Q51189" s="30"/>
    </row>
    <row r="51190" spans="17:17" x14ac:dyDescent="0.25">
      <c r="Q51190" s="30"/>
    </row>
    <row r="51191" spans="17:17" x14ac:dyDescent="0.25">
      <c r="Q51191" s="30"/>
    </row>
    <row r="51192" spans="17:17" x14ac:dyDescent="0.25">
      <c r="Q51192" s="30"/>
    </row>
    <row r="51193" spans="17:17" x14ac:dyDescent="0.25">
      <c r="Q51193" s="30"/>
    </row>
    <row r="51194" spans="17:17" x14ac:dyDescent="0.25">
      <c r="Q51194" s="30"/>
    </row>
    <row r="51195" spans="17:17" x14ac:dyDescent="0.25">
      <c r="Q51195" s="30"/>
    </row>
    <row r="51196" spans="17:17" x14ac:dyDescent="0.25">
      <c r="Q51196" s="30"/>
    </row>
    <row r="51197" spans="17:17" x14ac:dyDescent="0.25">
      <c r="Q51197" s="30"/>
    </row>
    <row r="51198" spans="17:17" x14ac:dyDescent="0.25">
      <c r="Q51198" s="30"/>
    </row>
    <row r="51199" spans="17:17" x14ac:dyDescent="0.25">
      <c r="Q51199" s="30"/>
    </row>
    <row r="51200" spans="17:17" x14ac:dyDescent="0.25">
      <c r="Q51200" s="30"/>
    </row>
    <row r="51201" spans="17:17" x14ac:dyDescent="0.25">
      <c r="Q51201" s="30"/>
    </row>
    <row r="51202" spans="17:17" x14ac:dyDescent="0.25">
      <c r="Q51202" s="30"/>
    </row>
    <row r="51203" spans="17:17" x14ac:dyDescent="0.25">
      <c r="Q51203" s="30"/>
    </row>
    <row r="51204" spans="17:17" x14ac:dyDescent="0.25">
      <c r="Q51204" s="30"/>
    </row>
    <row r="51205" spans="17:17" x14ac:dyDescent="0.25">
      <c r="Q51205" s="30"/>
    </row>
    <row r="51206" spans="17:17" x14ac:dyDescent="0.25">
      <c r="Q51206" s="30"/>
    </row>
    <row r="51207" spans="17:17" x14ac:dyDescent="0.25">
      <c r="Q51207" s="30"/>
    </row>
    <row r="51208" spans="17:17" x14ac:dyDescent="0.25">
      <c r="Q51208" s="30"/>
    </row>
    <row r="51209" spans="17:17" x14ac:dyDescent="0.25">
      <c r="Q51209" s="30"/>
    </row>
    <row r="51210" spans="17:17" x14ac:dyDescent="0.25">
      <c r="Q51210" s="30"/>
    </row>
    <row r="51211" spans="17:17" x14ac:dyDescent="0.25">
      <c r="Q51211" s="30"/>
    </row>
    <row r="51212" spans="17:17" x14ac:dyDescent="0.25">
      <c r="Q51212" s="30"/>
    </row>
    <row r="51213" spans="17:17" x14ac:dyDescent="0.25">
      <c r="Q51213" s="30"/>
    </row>
    <row r="51214" spans="17:17" x14ac:dyDescent="0.25">
      <c r="Q51214" s="30"/>
    </row>
    <row r="51215" spans="17:17" x14ac:dyDescent="0.25">
      <c r="Q51215" s="30"/>
    </row>
    <row r="51216" spans="17:17" x14ac:dyDescent="0.25">
      <c r="Q51216" s="30"/>
    </row>
    <row r="51217" spans="17:17" x14ac:dyDescent="0.25">
      <c r="Q51217" s="30"/>
    </row>
    <row r="51218" spans="17:17" x14ac:dyDescent="0.25">
      <c r="Q51218" s="30"/>
    </row>
    <row r="51219" spans="17:17" x14ac:dyDescent="0.25">
      <c r="Q51219" s="30"/>
    </row>
    <row r="51220" spans="17:17" x14ac:dyDescent="0.25">
      <c r="Q51220" s="30"/>
    </row>
    <row r="51221" spans="17:17" x14ac:dyDescent="0.25">
      <c r="Q51221" s="30"/>
    </row>
    <row r="51222" spans="17:17" x14ac:dyDescent="0.25">
      <c r="Q51222" s="30"/>
    </row>
    <row r="51223" spans="17:17" x14ac:dyDescent="0.25">
      <c r="Q51223" s="30"/>
    </row>
    <row r="51224" spans="17:17" x14ac:dyDescent="0.25">
      <c r="Q51224" s="30"/>
    </row>
    <row r="51225" spans="17:17" x14ac:dyDescent="0.25">
      <c r="Q51225" s="30"/>
    </row>
    <row r="51226" spans="17:17" x14ac:dyDescent="0.25">
      <c r="Q51226" s="30"/>
    </row>
    <row r="51227" spans="17:17" x14ac:dyDescent="0.25">
      <c r="Q51227" s="30"/>
    </row>
    <row r="51228" spans="17:17" x14ac:dyDescent="0.25">
      <c r="Q51228" s="30"/>
    </row>
    <row r="51229" spans="17:17" x14ac:dyDescent="0.25">
      <c r="Q51229" s="30"/>
    </row>
    <row r="51230" spans="17:17" x14ac:dyDescent="0.25">
      <c r="Q51230" s="30"/>
    </row>
    <row r="51231" spans="17:17" x14ac:dyDescent="0.25">
      <c r="Q51231" s="30"/>
    </row>
    <row r="51232" spans="17:17" x14ac:dyDescent="0.25">
      <c r="Q51232" s="30"/>
    </row>
    <row r="51233" spans="17:17" x14ac:dyDescent="0.25">
      <c r="Q51233" s="30"/>
    </row>
    <row r="51234" spans="17:17" x14ac:dyDescent="0.25">
      <c r="Q51234" s="30"/>
    </row>
    <row r="51235" spans="17:17" x14ac:dyDescent="0.25">
      <c r="Q51235" s="30"/>
    </row>
    <row r="51236" spans="17:17" x14ac:dyDescent="0.25">
      <c r="Q51236" s="30"/>
    </row>
    <row r="51237" spans="17:17" x14ac:dyDescent="0.25">
      <c r="Q51237" s="30"/>
    </row>
    <row r="51238" spans="17:17" x14ac:dyDescent="0.25">
      <c r="Q51238" s="30"/>
    </row>
    <row r="51239" spans="17:17" x14ac:dyDescent="0.25">
      <c r="Q51239" s="30"/>
    </row>
    <row r="51240" spans="17:17" x14ac:dyDescent="0.25">
      <c r="Q51240" s="30"/>
    </row>
    <row r="51241" spans="17:17" x14ac:dyDescent="0.25">
      <c r="Q51241" s="30"/>
    </row>
    <row r="51242" spans="17:17" x14ac:dyDescent="0.25">
      <c r="Q51242" s="30"/>
    </row>
    <row r="51243" spans="17:17" x14ac:dyDescent="0.25">
      <c r="Q51243" s="30"/>
    </row>
    <row r="51244" spans="17:17" x14ac:dyDescent="0.25">
      <c r="Q51244" s="30"/>
    </row>
    <row r="51245" spans="17:17" x14ac:dyDescent="0.25">
      <c r="Q51245" s="30"/>
    </row>
    <row r="51246" spans="17:17" x14ac:dyDescent="0.25">
      <c r="Q51246" s="30"/>
    </row>
    <row r="51247" spans="17:17" x14ac:dyDescent="0.25">
      <c r="Q51247" s="30"/>
    </row>
    <row r="51248" spans="17:17" x14ac:dyDescent="0.25">
      <c r="Q51248" s="30"/>
    </row>
    <row r="51249" spans="17:17" x14ac:dyDescent="0.25">
      <c r="Q51249" s="30"/>
    </row>
    <row r="51250" spans="17:17" x14ac:dyDescent="0.25">
      <c r="Q51250" s="30"/>
    </row>
    <row r="51251" spans="17:17" x14ac:dyDescent="0.25">
      <c r="Q51251" s="30"/>
    </row>
    <row r="51252" spans="17:17" x14ac:dyDescent="0.25">
      <c r="Q51252" s="30"/>
    </row>
    <row r="51253" spans="17:17" x14ac:dyDescent="0.25">
      <c r="Q51253" s="30"/>
    </row>
    <row r="51254" spans="17:17" x14ac:dyDescent="0.25">
      <c r="Q51254" s="30"/>
    </row>
    <row r="51255" spans="17:17" x14ac:dyDescent="0.25">
      <c r="Q51255" s="30"/>
    </row>
    <row r="51256" spans="17:17" x14ac:dyDescent="0.25">
      <c r="Q51256" s="30"/>
    </row>
    <row r="51257" spans="17:17" x14ac:dyDescent="0.25">
      <c r="Q51257" s="30"/>
    </row>
    <row r="51258" spans="17:17" x14ac:dyDescent="0.25">
      <c r="Q51258" s="30"/>
    </row>
    <row r="51259" spans="17:17" x14ac:dyDescent="0.25">
      <c r="Q51259" s="30"/>
    </row>
    <row r="51260" spans="17:17" x14ac:dyDescent="0.25">
      <c r="Q51260" s="30"/>
    </row>
    <row r="51261" spans="17:17" x14ac:dyDescent="0.25">
      <c r="Q51261" s="30"/>
    </row>
    <row r="51262" spans="17:17" x14ac:dyDescent="0.25">
      <c r="Q51262" s="30"/>
    </row>
    <row r="51263" spans="17:17" x14ac:dyDescent="0.25">
      <c r="Q51263" s="30"/>
    </row>
    <row r="51264" spans="17:17" x14ac:dyDescent="0.25">
      <c r="Q51264" s="30"/>
    </row>
    <row r="51265" spans="17:17" x14ac:dyDescent="0.25">
      <c r="Q51265" s="30"/>
    </row>
    <row r="51266" spans="17:17" x14ac:dyDescent="0.25">
      <c r="Q51266" s="30"/>
    </row>
    <row r="51267" spans="17:17" x14ac:dyDescent="0.25">
      <c r="Q51267" s="30"/>
    </row>
    <row r="51268" spans="17:17" x14ac:dyDescent="0.25">
      <c r="Q51268" s="30"/>
    </row>
    <row r="51269" spans="17:17" x14ac:dyDescent="0.25">
      <c r="Q51269" s="30"/>
    </row>
    <row r="51270" spans="17:17" x14ac:dyDescent="0.25">
      <c r="Q51270" s="30"/>
    </row>
    <row r="51271" spans="17:17" x14ac:dyDescent="0.25">
      <c r="Q51271" s="30"/>
    </row>
    <row r="51272" spans="17:17" x14ac:dyDescent="0.25">
      <c r="Q51272" s="30"/>
    </row>
    <row r="51273" spans="17:17" x14ac:dyDescent="0.25">
      <c r="Q51273" s="30"/>
    </row>
    <row r="51274" spans="17:17" x14ac:dyDescent="0.25">
      <c r="Q51274" s="30"/>
    </row>
    <row r="51275" spans="17:17" x14ac:dyDescent="0.25">
      <c r="Q51275" s="30"/>
    </row>
    <row r="51276" spans="17:17" x14ac:dyDescent="0.25">
      <c r="Q51276" s="30"/>
    </row>
    <row r="51277" spans="17:17" x14ac:dyDescent="0.25">
      <c r="Q51277" s="30"/>
    </row>
    <row r="51278" spans="17:17" x14ac:dyDescent="0.25">
      <c r="Q51278" s="30"/>
    </row>
    <row r="51279" spans="17:17" x14ac:dyDescent="0.25">
      <c r="Q51279" s="30"/>
    </row>
    <row r="51280" spans="17:17" x14ac:dyDescent="0.25">
      <c r="Q51280" s="30"/>
    </row>
    <row r="51281" spans="17:17" x14ac:dyDescent="0.25">
      <c r="Q51281" s="30"/>
    </row>
    <row r="51282" spans="17:17" x14ac:dyDescent="0.25">
      <c r="Q51282" s="30"/>
    </row>
    <row r="51283" spans="17:17" x14ac:dyDescent="0.25">
      <c r="Q51283" s="30"/>
    </row>
    <row r="51284" spans="17:17" x14ac:dyDescent="0.25">
      <c r="Q51284" s="30"/>
    </row>
    <row r="51285" spans="17:17" x14ac:dyDescent="0.25">
      <c r="Q51285" s="30"/>
    </row>
    <row r="51286" spans="17:17" x14ac:dyDescent="0.25">
      <c r="Q51286" s="30"/>
    </row>
    <row r="51287" spans="17:17" x14ac:dyDescent="0.25">
      <c r="Q51287" s="30"/>
    </row>
    <row r="51288" spans="17:17" x14ac:dyDescent="0.25">
      <c r="Q51288" s="30"/>
    </row>
    <row r="51289" spans="17:17" x14ac:dyDescent="0.25">
      <c r="Q51289" s="30"/>
    </row>
    <row r="51290" spans="17:17" x14ac:dyDescent="0.25">
      <c r="Q51290" s="30"/>
    </row>
    <row r="51291" spans="17:17" x14ac:dyDescent="0.25">
      <c r="Q51291" s="30"/>
    </row>
    <row r="51292" spans="17:17" x14ac:dyDescent="0.25">
      <c r="Q51292" s="30"/>
    </row>
    <row r="51293" spans="17:17" x14ac:dyDescent="0.25">
      <c r="Q51293" s="30"/>
    </row>
    <row r="51294" spans="17:17" x14ac:dyDescent="0.25">
      <c r="Q51294" s="30"/>
    </row>
    <row r="51295" spans="17:17" x14ac:dyDescent="0.25">
      <c r="Q51295" s="30"/>
    </row>
    <row r="51296" spans="17:17" x14ac:dyDescent="0.25">
      <c r="Q51296" s="30"/>
    </row>
    <row r="51297" spans="17:17" x14ac:dyDescent="0.25">
      <c r="Q51297" s="30"/>
    </row>
    <row r="51298" spans="17:17" x14ac:dyDescent="0.25">
      <c r="Q51298" s="30"/>
    </row>
    <row r="51299" spans="17:17" x14ac:dyDescent="0.25">
      <c r="Q51299" s="30"/>
    </row>
    <row r="51300" spans="17:17" x14ac:dyDescent="0.25">
      <c r="Q51300" s="30"/>
    </row>
    <row r="51301" spans="17:17" x14ac:dyDescent="0.25">
      <c r="Q51301" s="30"/>
    </row>
    <row r="51302" spans="17:17" x14ac:dyDescent="0.25">
      <c r="Q51302" s="30"/>
    </row>
    <row r="51303" spans="17:17" x14ac:dyDescent="0.25">
      <c r="Q51303" s="30"/>
    </row>
    <row r="51304" spans="17:17" x14ac:dyDescent="0.25">
      <c r="Q51304" s="30"/>
    </row>
    <row r="51305" spans="17:17" x14ac:dyDescent="0.25">
      <c r="Q51305" s="30"/>
    </row>
    <row r="51306" spans="17:17" x14ac:dyDescent="0.25">
      <c r="Q51306" s="30"/>
    </row>
    <row r="51307" spans="17:17" x14ac:dyDescent="0.25">
      <c r="Q51307" s="30"/>
    </row>
    <row r="51308" spans="17:17" x14ac:dyDescent="0.25">
      <c r="Q51308" s="30"/>
    </row>
    <row r="51309" spans="17:17" x14ac:dyDescent="0.25">
      <c r="Q51309" s="30"/>
    </row>
    <row r="51310" spans="17:17" x14ac:dyDescent="0.25">
      <c r="Q51310" s="30"/>
    </row>
    <row r="51311" spans="17:17" x14ac:dyDescent="0.25">
      <c r="Q51311" s="30"/>
    </row>
    <row r="51312" spans="17:17" x14ac:dyDescent="0.25">
      <c r="Q51312" s="30"/>
    </row>
    <row r="51313" spans="17:17" x14ac:dyDescent="0.25">
      <c r="Q51313" s="30"/>
    </row>
    <row r="51314" spans="17:17" x14ac:dyDescent="0.25">
      <c r="Q51314" s="30"/>
    </row>
    <row r="51315" spans="17:17" x14ac:dyDescent="0.25">
      <c r="Q51315" s="30"/>
    </row>
    <row r="51316" spans="17:17" x14ac:dyDescent="0.25">
      <c r="Q51316" s="30"/>
    </row>
    <row r="51317" spans="17:17" x14ac:dyDescent="0.25">
      <c r="Q51317" s="30"/>
    </row>
    <row r="51318" spans="17:17" x14ac:dyDescent="0.25">
      <c r="Q51318" s="30"/>
    </row>
    <row r="51319" spans="17:17" x14ac:dyDescent="0.25">
      <c r="Q51319" s="30"/>
    </row>
    <row r="51320" spans="17:17" x14ac:dyDescent="0.25">
      <c r="Q51320" s="30"/>
    </row>
    <row r="51321" spans="17:17" x14ac:dyDescent="0.25">
      <c r="Q51321" s="30"/>
    </row>
    <row r="51322" spans="17:17" x14ac:dyDescent="0.25">
      <c r="Q51322" s="30"/>
    </row>
    <row r="51323" spans="17:17" x14ac:dyDescent="0.25">
      <c r="Q51323" s="30"/>
    </row>
    <row r="51324" spans="17:17" x14ac:dyDescent="0.25">
      <c r="Q51324" s="30"/>
    </row>
    <row r="51325" spans="17:17" x14ac:dyDescent="0.25">
      <c r="Q51325" s="30"/>
    </row>
    <row r="51326" spans="17:17" x14ac:dyDescent="0.25">
      <c r="Q51326" s="30"/>
    </row>
    <row r="51327" spans="17:17" x14ac:dyDescent="0.25">
      <c r="Q51327" s="30"/>
    </row>
    <row r="51328" spans="17:17" x14ac:dyDescent="0.25">
      <c r="Q51328" s="30"/>
    </row>
    <row r="51329" spans="17:17" x14ac:dyDescent="0.25">
      <c r="Q51329" s="30"/>
    </row>
    <row r="51330" spans="17:17" x14ac:dyDescent="0.25">
      <c r="Q51330" s="30"/>
    </row>
    <row r="51331" spans="17:17" x14ac:dyDescent="0.25">
      <c r="Q51331" s="30"/>
    </row>
    <row r="51332" spans="17:17" x14ac:dyDescent="0.25">
      <c r="Q51332" s="30"/>
    </row>
    <row r="51333" spans="17:17" x14ac:dyDescent="0.25">
      <c r="Q51333" s="30"/>
    </row>
    <row r="51334" spans="17:17" x14ac:dyDescent="0.25">
      <c r="Q51334" s="30"/>
    </row>
    <row r="51335" spans="17:17" x14ac:dyDescent="0.25">
      <c r="Q51335" s="30"/>
    </row>
    <row r="51336" spans="17:17" x14ac:dyDescent="0.25">
      <c r="Q51336" s="30"/>
    </row>
    <row r="51337" spans="17:17" x14ac:dyDescent="0.25">
      <c r="Q51337" s="30"/>
    </row>
    <row r="51338" spans="17:17" x14ac:dyDescent="0.25">
      <c r="Q51338" s="30"/>
    </row>
    <row r="51339" spans="17:17" x14ac:dyDescent="0.25">
      <c r="Q51339" s="30"/>
    </row>
    <row r="51340" spans="17:17" x14ac:dyDescent="0.25">
      <c r="Q51340" s="30"/>
    </row>
    <row r="51341" spans="17:17" x14ac:dyDescent="0.25">
      <c r="Q51341" s="30"/>
    </row>
    <row r="51342" spans="17:17" x14ac:dyDescent="0.25">
      <c r="Q51342" s="30"/>
    </row>
    <row r="51343" spans="17:17" x14ac:dyDescent="0.25">
      <c r="Q51343" s="30"/>
    </row>
    <row r="51344" spans="17:17" x14ac:dyDescent="0.25">
      <c r="Q51344" s="30"/>
    </row>
    <row r="51345" spans="17:17" x14ac:dyDescent="0.25">
      <c r="Q51345" s="30"/>
    </row>
    <row r="51346" spans="17:17" x14ac:dyDescent="0.25">
      <c r="Q51346" s="30"/>
    </row>
    <row r="51347" spans="17:17" x14ac:dyDescent="0.25">
      <c r="Q51347" s="30"/>
    </row>
    <row r="51348" spans="17:17" x14ac:dyDescent="0.25">
      <c r="Q51348" s="30"/>
    </row>
    <row r="51349" spans="17:17" x14ac:dyDescent="0.25">
      <c r="Q51349" s="30"/>
    </row>
    <row r="51350" spans="17:17" x14ac:dyDescent="0.25">
      <c r="Q51350" s="30"/>
    </row>
    <row r="51351" spans="17:17" x14ac:dyDescent="0.25">
      <c r="Q51351" s="30"/>
    </row>
    <row r="51352" spans="17:17" x14ac:dyDescent="0.25">
      <c r="Q51352" s="30"/>
    </row>
    <row r="51353" spans="17:17" x14ac:dyDescent="0.25">
      <c r="Q51353" s="30"/>
    </row>
    <row r="51354" spans="17:17" x14ac:dyDescent="0.25">
      <c r="Q51354" s="30"/>
    </row>
    <row r="51355" spans="17:17" x14ac:dyDescent="0.25">
      <c r="Q51355" s="30"/>
    </row>
    <row r="51356" spans="17:17" x14ac:dyDescent="0.25">
      <c r="Q51356" s="30"/>
    </row>
    <row r="51357" spans="17:17" x14ac:dyDescent="0.25">
      <c r="Q51357" s="30"/>
    </row>
    <row r="51358" spans="17:17" x14ac:dyDescent="0.25">
      <c r="Q51358" s="30"/>
    </row>
    <row r="51359" spans="17:17" x14ac:dyDescent="0.25">
      <c r="Q51359" s="30"/>
    </row>
    <row r="51360" spans="17:17" x14ac:dyDescent="0.25">
      <c r="Q51360" s="30"/>
    </row>
    <row r="51361" spans="17:17" x14ac:dyDescent="0.25">
      <c r="Q51361" s="30"/>
    </row>
    <row r="51362" spans="17:17" x14ac:dyDescent="0.25">
      <c r="Q51362" s="30"/>
    </row>
    <row r="51363" spans="17:17" x14ac:dyDescent="0.25">
      <c r="Q51363" s="30"/>
    </row>
    <row r="51364" spans="17:17" x14ac:dyDescent="0.25">
      <c r="Q51364" s="30"/>
    </row>
    <row r="51365" spans="17:17" x14ac:dyDescent="0.25">
      <c r="Q51365" s="30"/>
    </row>
    <row r="51366" spans="17:17" x14ac:dyDescent="0.25">
      <c r="Q51366" s="30"/>
    </row>
    <row r="51367" spans="17:17" x14ac:dyDescent="0.25">
      <c r="Q51367" s="30"/>
    </row>
    <row r="51368" spans="17:17" x14ac:dyDescent="0.25">
      <c r="Q51368" s="30"/>
    </row>
    <row r="51369" spans="17:17" x14ac:dyDescent="0.25">
      <c r="Q51369" s="30"/>
    </row>
    <row r="51370" spans="17:17" x14ac:dyDescent="0.25">
      <c r="Q51370" s="30"/>
    </row>
    <row r="51371" spans="17:17" x14ac:dyDescent="0.25">
      <c r="Q51371" s="30"/>
    </row>
    <row r="51372" spans="17:17" x14ac:dyDescent="0.25">
      <c r="Q51372" s="30"/>
    </row>
    <row r="51373" spans="17:17" x14ac:dyDescent="0.25">
      <c r="Q51373" s="30"/>
    </row>
    <row r="51374" spans="17:17" x14ac:dyDescent="0.25">
      <c r="Q51374" s="30"/>
    </row>
    <row r="51375" spans="17:17" x14ac:dyDescent="0.25">
      <c r="Q51375" s="30"/>
    </row>
    <row r="51376" spans="17:17" x14ac:dyDescent="0.25">
      <c r="Q51376" s="30"/>
    </row>
    <row r="51377" spans="17:17" x14ac:dyDescent="0.25">
      <c r="Q51377" s="30"/>
    </row>
    <row r="51378" spans="17:17" x14ac:dyDescent="0.25">
      <c r="Q51378" s="30"/>
    </row>
    <row r="51379" spans="17:17" x14ac:dyDescent="0.25">
      <c r="Q51379" s="30"/>
    </row>
    <row r="51380" spans="17:17" x14ac:dyDescent="0.25">
      <c r="Q51380" s="30"/>
    </row>
    <row r="51381" spans="17:17" x14ac:dyDescent="0.25">
      <c r="Q51381" s="30"/>
    </row>
    <row r="51382" spans="17:17" x14ac:dyDescent="0.25">
      <c r="Q51382" s="30"/>
    </row>
    <row r="51383" spans="17:17" x14ac:dyDescent="0.25">
      <c r="Q51383" s="30"/>
    </row>
    <row r="51384" spans="17:17" x14ac:dyDescent="0.25">
      <c r="Q51384" s="30"/>
    </row>
    <row r="51385" spans="17:17" x14ac:dyDescent="0.25">
      <c r="Q51385" s="30"/>
    </row>
    <row r="51386" spans="17:17" x14ac:dyDescent="0.25">
      <c r="Q51386" s="30"/>
    </row>
    <row r="51387" spans="17:17" x14ac:dyDescent="0.25">
      <c r="Q51387" s="30"/>
    </row>
    <row r="51388" spans="17:17" x14ac:dyDescent="0.25">
      <c r="Q51388" s="30"/>
    </row>
    <row r="51389" spans="17:17" x14ac:dyDescent="0.25">
      <c r="Q51389" s="30"/>
    </row>
    <row r="51390" spans="17:17" x14ac:dyDescent="0.25">
      <c r="Q51390" s="30"/>
    </row>
    <row r="51391" spans="17:17" x14ac:dyDescent="0.25">
      <c r="Q51391" s="30"/>
    </row>
    <row r="51392" spans="17:17" x14ac:dyDescent="0.25">
      <c r="Q51392" s="30"/>
    </row>
    <row r="51393" spans="17:17" x14ac:dyDescent="0.25">
      <c r="Q51393" s="30"/>
    </row>
    <row r="51394" spans="17:17" x14ac:dyDescent="0.25">
      <c r="Q51394" s="30"/>
    </row>
    <row r="51395" spans="17:17" x14ac:dyDescent="0.25">
      <c r="Q51395" s="30"/>
    </row>
    <row r="51396" spans="17:17" x14ac:dyDescent="0.25">
      <c r="Q51396" s="30"/>
    </row>
    <row r="51397" spans="17:17" x14ac:dyDescent="0.25">
      <c r="Q51397" s="30"/>
    </row>
    <row r="51398" spans="17:17" x14ac:dyDescent="0.25">
      <c r="Q51398" s="30"/>
    </row>
    <row r="51399" spans="17:17" x14ac:dyDescent="0.25">
      <c r="Q51399" s="30"/>
    </row>
    <row r="51400" spans="17:17" x14ac:dyDescent="0.25">
      <c r="Q51400" s="30"/>
    </row>
    <row r="51401" spans="17:17" x14ac:dyDescent="0.25">
      <c r="Q51401" s="30"/>
    </row>
    <row r="51402" spans="17:17" x14ac:dyDescent="0.25">
      <c r="Q51402" s="30"/>
    </row>
    <row r="51403" spans="17:17" x14ac:dyDescent="0.25">
      <c r="Q51403" s="30"/>
    </row>
    <row r="51404" spans="17:17" x14ac:dyDescent="0.25">
      <c r="Q51404" s="30"/>
    </row>
    <row r="51405" spans="17:17" x14ac:dyDescent="0.25">
      <c r="Q51405" s="30"/>
    </row>
    <row r="51406" spans="17:17" x14ac:dyDescent="0.25">
      <c r="Q51406" s="30"/>
    </row>
    <row r="51407" spans="17:17" x14ac:dyDescent="0.25">
      <c r="Q51407" s="30"/>
    </row>
    <row r="51408" spans="17:17" x14ac:dyDescent="0.25">
      <c r="Q51408" s="30"/>
    </row>
    <row r="51409" spans="17:17" x14ac:dyDescent="0.25">
      <c r="Q51409" s="30"/>
    </row>
    <row r="51410" spans="17:17" x14ac:dyDescent="0.25">
      <c r="Q51410" s="30"/>
    </row>
    <row r="51411" spans="17:17" x14ac:dyDescent="0.25">
      <c r="Q51411" s="30"/>
    </row>
    <row r="51412" spans="17:17" x14ac:dyDescent="0.25">
      <c r="Q51412" s="30"/>
    </row>
    <row r="51413" spans="17:17" x14ac:dyDescent="0.25">
      <c r="Q51413" s="30"/>
    </row>
    <row r="51414" spans="17:17" x14ac:dyDescent="0.25">
      <c r="Q51414" s="30"/>
    </row>
    <row r="51415" spans="17:17" x14ac:dyDescent="0.25">
      <c r="Q51415" s="30"/>
    </row>
    <row r="51416" spans="17:17" x14ac:dyDescent="0.25">
      <c r="Q51416" s="30"/>
    </row>
    <row r="51417" spans="17:17" x14ac:dyDescent="0.25">
      <c r="Q51417" s="30"/>
    </row>
    <row r="51418" spans="17:17" x14ac:dyDescent="0.25">
      <c r="Q51418" s="30"/>
    </row>
    <row r="51419" spans="17:17" x14ac:dyDescent="0.25">
      <c r="Q51419" s="30"/>
    </row>
    <row r="51420" spans="17:17" x14ac:dyDescent="0.25">
      <c r="Q51420" s="30"/>
    </row>
    <row r="51421" spans="17:17" x14ac:dyDescent="0.25">
      <c r="Q51421" s="30"/>
    </row>
    <row r="51422" spans="17:17" x14ac:dyDescent="0.25">
      <c r="Q51422" s="30"/>
    </row>
    <row r="51423" spans="17:17" x14ac:dyDescent="0.25">
      <c r="Q51423" s="30"/>
    </row>
    <row r="51424" spans="17:17" x14ac:dyDescent="0.25">
      <c r="Q51424" s="30"/>
    </row>
    <row r="51425" spans="17:17" x14ac:dyDescent="0.25">
      <c r="Q51425" s="30"/>
    </row>
    <row r="51426" spans="17:17" x14ac:dyDescent="0.25">
      <c r="Q51426" s="30"/>
    </row>
    <row r="51427" spans="17:17" x14ac:dyDescent="0.25">
      <c r="Q51427" s="30"/>
    </row>
    <row r="51428" spans="17:17" x14ac:dyDescent="0.25">
      <c r="Q51428" s="30"/>
    </row>
    <row r="51429" spans="17:17" x14ac:dyDescent="0.25">
      <c r="Q51429" s="30"/>
    </row>
    <row r="51430" spans="17:17" x14ac:dyDescent="0.25">
      <c r="Q51430" s="30"/>
    </row>
    <row r="51431" spans="17:17" x14ac:dyDescent="0.25">
      <c r="Q51431" s="30"/>
    </row>
    <row r="51432" spans="17:17" x14ac:dyDescent="0.25">
      <c r="Q51432" s="30"/>
    </row>
    <row r="51433" spans="17:17" x14ac:dyDescent="0.25">
      <c r="Q51433" s="30"/>
    </row>
    <row r="51434" spans="17:17" x14ac:dyDescent="0.25">
      <c r="Q51434" s="30"/>
    </row>
    <row r="51435" spans="17:17" x14ac:dyDescent="0.25">
      <c r="Q51435" s="30"/>
    </row>
    <row r="51436" spans="17:17" x14ac:dyDescent="0.25">
      <c r="Q51436" s="30"/>
    </row>
    <row r="51437" spans="17:17" x14ac:dyDescent="0.25">
      <c r="Q51437" s="30"/>
    </row>
    <row r="51438" spans="17:17" x14ac:dyDescent="0.25">
      <c r="Q51438" s="30"/>
    </row>
    <row r="51439" spans="17:17" x14ac:dyDescent="0.25">
      <c r="Q51439" s="30"/>
    </row>
    <row r="51440" spans="17:17" x14ac:dyDescent="0.25">
      <c r="Q51440" s="30"/>
    </row>
    <row r="51441" spans="17:17" x14ac:dyDescent="0.25">
      <c r="Q51441" s="30"/>
    </row>
    <row r="51442" spans="17:17" x14ac:dyDescent="0.25">
      <c r="Q51442" s="30"/>
    </row>
    <row r="51443" spans="17:17" x14ac:dyDescent="0.25">
      <c r="Q51443" s="30"/>
    </row>
    <row r="51444" spans="17:17" x14ac:dyDescent="0.25">
      <c r="Q51444" s="30"/>
    </row>
    <row r="51445" spans="17:17" x14ac:dyDescent="0.25">
      <c r="Q51445" s="30"/>
    </row>
    <row r="51446" spans="17:17" x14ac:dyDescent="0.25">
      <c r="Q51446" s="30"/>
    </row>
    <row r="51447" spans="17:17" x14ac:dyDescent="0.25">
      <c r="Q51447" s="30"/>
    </row>
    <row r="51448" spans="17:17" x14ac:dyDescent="0.25">
      <c r="Q51448" s="30"/>
    </row>
    <row r="51449" spans="17:17" x14ac:dyDescent="0.25">
      <c r="Q51449" s="30"/>
    </row>
    <row r="51450" spans="17:17" x14ac:dyDescent="0.25">
      <c r="Q51450" s="30"/>
    </row>
    <row r="51451" spans="17:17" x14ac:dyDescent="0.25">
      <c r="Q51451" s="30"/>
    </row>
    <row r="51452" spans="17:17" x14ac:dyDescent="0.25">
      <c r="Q51452" s="30"/>
    </row>
    <row r="51453" spans="17:17" x14ac:dyDescent="0.25">
      <c r="Q51453" s="30"/>
    </row>
    <row r="51454" spans="17:17" x14ac:dyDescent="0.25">
      <c r="Q51454" s="30"/>
    </row>
    <row r="51455" spans="17:17" x14ac:dyDescent="0.25">
      <c r="Q51455" s="30"/>
    </row>
    <row r="51456" spans="17:17" x14ac:dyDescent="0.25">
      <c r="Q51456" s="30"/>
    </row>
    <row r="51457" spans="17:17" x14ac:dyDescent="0.25">
      <c r="Q51457" s="30"/>
    </row>
    <row r="51458" spans="17:17" x14ac:dyDescent="0.25">
      <c r="Q51458" s="30"/>
    </row>
    <row r="51459" spans="17:17" x14ac:dyDescent="0.25">
      <c r="Q51459" s="30"/>
    </row>
    <row r="51460" spans="17:17" x14ac:dyDescent="0.25">
      <c r="Q51460" s="30"/>
    </row>
    <row r="51461" spans="17:17" x14ac:dyDescent="0.25">
      <c r="Q51461" s="30"/>
    </row>
    <row r="51462" spans="17:17" x14ac:dyDescent="0.25">
      <c r="Q51462" s="30"/>
    </row>
    <row r="51463" spans="17:17" x14ac:dyDescent="0.25">
      <c r="Q51463" s="30"/>
    </row>
    <row r="51464" spans="17:17" x14ac:dyDescent="0.25">
      <c r="Q51464" s="30"/>
    </row>
    <row r="51465" spans="17:17" x14ac:dyDescent="0.25">
      <c r="Q51465" s="30"/>
    </row>
    <row r="51466" spans="17:17" x14ac:dyDescent="0.25">
      <c r="Q51466" s="30"/>
    </row>
    <row r="51467" spans="17:17" x14ac:dyDescent="0.25">
      <c r="Q51467" s="30"/>
    </row>
    <row r="51468" spans="17:17" x14ac:dyDescent="0.25">
      <c r="Q51468" s="30"/>
    </row>
    <row r="51469" spans="17:17" x14ac:dyDescent="0.25">
      <c r="Q51469" s="30"/>
    </row>
    <row r="51470" spans="17:17" x14ac:dyDescent="0.25">
      <c r="Q51470" s="30"/>
    </row>
    <row r="51471" spans="17:17" x14ac:dyDescent="0.25">
      <c r="Q51471" s="30"/>
    </row>
    <row r="51472" spans="17:17" x14ac:dyDescent="0.25">
      <c r="Q51472" s="30"/>
    </row>
    <row r="51473" spans="17:17" x14ac:dyDescent="0.25">
      <c r="Q51473" s="30"/>
    </row>
    <row r="51474" spans="17:17" x14ac:dyDescent="0.25">
      <c r="Q51474" s="30"/>
    </row>
    <row r="51475" spans="17:17" x14ac:dyDescent="0.25">
      <c r="Q51475" s="30"/>
    </row>
    <row r="51476" spans="17:17" x14ac:dyDescent="0.25">
      <c r="Q51476" s="30"/>
    </row>
    <row r="51477" spans="17:17" x14ac:dyDescent="0.25">
      <c r="Q51477" s="30"/>
    </row>
    <row r="51478" spans="17:17" x14ac:dyDescent="0.25">
      <c r="Q51478" s="30"/>
    </row>
    <row r="51479" spans="17:17" x14ac:dyDescent="0.25">
      <c r="Q51479" s="30"/>
    </row>
    <row r="51480" spans="17:17" x14ac:dyDescent="0.25">
      <c r="Q51480" s="30"/>
    </row>
    <row r="51481" spans="17:17" x14ac:dyDescent="0.25">
      <c r="Q51481" s="30"/>
    </row>
    <row r="51482" spans="17:17" x14ac:dyDescent="0.25">
      <c r="Q51482" s="30"/>
    </row>
    <row r="51483" spans="17:17" x14ac:dyDescent="0.25">
      <c r="Q51483" s="30"/>
    </row>
    <row r="51484" spans="17:17" x14ac:dyDescent="0.25">
      <c r="Q51484" s="30"/>
    </row>
    <row r="51485" spans="17:17" x14ac:dyDescent="0.25">
      <c r="Q51485" s="30"/>
    </row>
    <row r="51486" spans="17:17" x14ac:dyDescent="0.25">
      <c r="Q51486" s="30"/>
    </row>
    <row r="51487" spans="17:17" x14ac:dyDescent="0.25">
      <c r="Q51487" s="30"/>
    </row>
    <row r="51488" spans="17:17" x14ac:dyDescent="0.25">
      <c r="Q51488" s="30"/>
    </row>
    <row r="51489" spans="17:17" x14ac:dyDescent="0.25">
      <c r="Q51489" s="30"/>
    </row>
    <row r="51490" spans="17:17" x14ac:dyDescent="0.25">
      <c r="Q51490" s="30"/>
    </row>
    <row r="51491" spans="17:17" x14ac:dyDescent="0.25">
      <c r="Q51491" s="30"/>
    </row>
    <row r="51492" spans="17:17" x14ac:dyDescent="0.25">
      <c r="Q51492" s="30"/>
    </row>
    <row r="51493" spans="17:17" x14ac:dyDescent="0.25">
      <c r="Q51493" s="30"/>
    </row>
    <row r="51494" spans="17:17" x14ac:dyDescent="0.25">
      <c r="Q51494" s="30"/>
    </row>
    <row r="51495" spans="17:17" x14ac:dyDescent="0.25">
      <c r="Q51495" s="30"/>
    </row>
    <row r="51496" spans="17:17" x14ac:dyDescent="0.25">
      <c r="Q51496" s="30"/>
    </row>
    <row r="51497" spans="17:17" x14ac:dyDescent="0.25">
      <c r="Q51497" s="30"/>
    </row>
    <row r="51498" spans="17:17" x14ac:dyDescent="0.25">
      <c r="Q51498" s="30"/>
    </row>
    <row r="51499" spans="17:17" x14ac:dyDescent="0.25">
      <c r="Q51499" s="30"/>
    </row>
    <row r="51500" spans="17:17" x14ac:dyDescent="0.25">
      <c r="Q51500" s="30"/>
    </row>
    <row r="51501" spans="17:17" x14ac:dyDescent="0.25">
      <c r="Q51501" s="30"/>
    </row>
    <row r="51502" spans="17:17" x14ac:dyDescent="0.25">
      <c r="Q51502" s="30"/>
    </row>
    <row r="51503" spans="17:17" x14ac:dyDescent="0.25">
      <c r="Q51503" s="30"/>
    </row>
    <row r="51504" spans="17:17" x14ac:dyDescent="0.25">
      <c r="Q51504" s="30"/>
    </row>
    <row r="51505" spans="17:17" x14ac:dyDescent="0.25">
      <c r="Q51505" s="30"/>
    </row>
    <row r="51506" spans="17:17" x14ac:dyDescent="0.25">
      <c r="Q51506" s="30"/>
    </row>
    <row r="51507" spans="17:17" x14ac:dyDescent="0.25">
      <c r="Q51507" s="30"/>
    </row>
    <row r="51508" spans="17:17" x14ac:dyDescent="0.25">
      <c r="Q51508" s="30"/>
    </row>
    <row r="51509" spans="17:17" x14ac:dyDescent="0.25">
      <c r="Q51509" s="30"/>
    </row>
    <row r="51510" spans="17:17" x14ac:dyDescent="0.25">
      <c r="Q51510" s="30"/>
    </row>
    <row r="51511" spans="17:17" x14ac:dyDescent="0.25">
      <c r="Q51511" s="30"/>
    </row>
    <row r="51512" spans="17:17" x14ac:dyDescent="0.25">
      <c r="Q51512" s="30"/>
    </row>
    <row r="51513" spans="17:17" x14ac:dyDescent="0.25">
      <c r="Q51513" s="30"/>
    </row>
    <row r="51514" spans="17:17" x14ac:dyDescent="0.25">
      <c r="Q51514" s="30"/>
    </row>
    <row r="51515" spans="17:17" x14ac:dyDescent="0.25">
      <c r="Q51515" s="30"/>
    </row>
    <row r="51516" spans="17:17" x14ac:dyDescent="0.25">
      <c r="Q51516" s="30"/>
    </row>
    <row r="51517" spans="17:17" x14ac:dyDescent="0.25">
      <c r="Q51517" s="30"/>
    </row>
    <row r="51518" spans="17:17" x14ac:dyDescent="0.25">
      <c r="Q51518" s="30"/>
    </row>
    <row r="51519" spans="17:17" x14ac:dyDescent="0.25">
      <c r="Q51519" s="30"/>
    </row>
    <row r="51520" spans="17:17" x14ac:dyDescent="0.25">
      <c r="Q51520" s="30"/>
    </row>
    <row r="51521" spans="17:17" x14ac:dyDescent="0.25">
      <c r="Q51521" s="30"/>
    </row>
    <row r="51522" spans="17:17" x14ac:dyDescent="0.25">
      <c r="Q51522" s="30"/>
    </row>
    <row r="51523" spans="17:17" x14ac:dyDescent="0.25">
      <c r="Q51523" s="30"/>
    </row>
    <row r="51524" spans="17:17" x14ac:dyDescent="0.25">
      <c r="Q51524" s="30"/>
    </row>
    <row r="51525" spans="17:17" x14ac:dyDescent="0.25">
      <c r="Q51525" s="30"/>
    </row>
    <row r="51526" spans="17:17" x14ac:dyDescent="0.25">
      <c r="Q51526" s="30"/>
    </row>
    <row r="51527" spans="17:17" x14ac:dyDescent="0.25">
      <c r="Q51527" s="30"/>
    </row>
    <row r="51528" spans="17:17" x14ac:dyDescent="0.25">
      <c r="Q51528" s="30"/>
    </row>
    <row r="51529" spans="17:17" x14ac:dyDescent="0.25">
      <c r="Q51529" s="30"/>
    </row>
    <row r="51530" spans="17:17" x14ac:dyDescent="0.25">
      <c r="Q51530" s="30"/>
    </row>
    <row r="51531" spans="17:17" x14ac:dyDescent="0.25">
      <c r="Q51531" s="30"/>
    </row>
    <row r="51532" spans="17:17" x14ac:dyDescent="0.25">
      <c r="Q51532" s="30"/>
    </row>
    <row r="51533" spans="17:17" x14ac:dyDescent="0.25">
      <c r="Q51533" s="30"/>
    </row>
    <row r="51534" spans="17:17" x14ac:dyDescent="0.25">
      <c r="Q51534" s="30"/>
    </row>
    <row r="51535" spans="17:17" x14ac:dyDescent="0.25">
      <c r="Q51535" s="30"/>
    </row>
    <row r="51536" spans="17:17" x14ac:dyDescent="0.25">
      <c r="Q51536" s="30"/>
    </row>
    <row r="51537" spans="17:17" x14ac:dyDescent="0.25">
      <c r="Q51537" s="30"/>
    </row>
    <row r="51538" spans="17:17" x14ac:dyDescent="0.25">
      <c r="Q51538" s="30"/>
    </row>
    <row r="51539" spans="17:17" x14ac:dyDescent="0.25">
      <c r="Q51539" s="30"/>
    </row>
    <row r="51540" spans="17:17" x14ac:dyDescent="0.25">
      <c r="Q51540" s="30"/>
    </row>
    <row r="51541" spans="17:17" x14ac:dyDescent="0.25">
      <c r="Q51541" s="30"/>
    </row>
    <row r="51542" spans="17:17" x14ac:dyDescent="0.25">
      <c r="Q51542" s="30"/>
    </row>
    <row r="51543" spans="17:17" x14ac:dyDescent="0.25">
      <c r="Q51543" s="30"/>
    </row>
    <row r="51544" spans="17:17" x14ac:dyDescent="0.25">
      <c r="Q51544" s="30"/>
    </row>
    <row r="51545" spans="17:17" x14ac:dyDescent="0.25">
      <c r="Q51545" s="30"/>
    </row>
    <row r="51546" spans="17:17" x14ac:dyDescent="0.25">
      <c r="Q51546" s="30"/>
    </row>
    <row r="51547" spans="17:17" x14ac:dyDescent="0.25">
      <c r="Q51547" s="30"/>
    </row>
    <row r="51548" spans="17:17" x14ac:dyDescent="0.25">
      <c r="Q51548" s="30"/>
    </row>
    <row r="51549" spans="17:17" x14ac:dyDescent="0.25">
      <c r="Q51549" s="30"/>
    </row>
    <row r="51550" spans="17:17" x14ac:dyDescent="0.25">
      <c r="Q51550" s="30"/>
    </row>
    <row r="51551" spans="17:17" x14ac:dyDescent="0.25">
      <c r="Q51551" s="30"/>
    </row>
    <row r="51552" spans="17:17" x14ac:dyDescent="0.25">
      <c r="Q51552" s="30"/>
    </row>
    <row r="51553" spans="17:17" x14ac:dyDescent="0.25">
      <c r="Q51553" s="30"/>
    </row>
    <row r="51554" spans="17:17" x14ac:dyDescent="0.25">
      <c r="Q51554" s="30"/>
    </row>
    <row r="51555" spans="17:17" x14ac:dyDescent="0.25">
      <c r="Q51555" s="30"/>
    </row>
    <row r="51556" spans="17:17" x14ac:dyDescent="0.25">
      <c r="Q51556" s="30"/>
    </row>
    <row r="51557" spans="17:17" x14ac:dyDescent="0.25">
      <c r="Q51557" s="30"/>
    </row>
    <row r="51558" spans="17:17" x14ac:dyDescent="0.25">
      <c r="Q51558" s="30"/>
    </row>
    <row r="51559" spans="17:17" x14ac:dyDescent="0.25">
      <c r="Q51559" s="30"/>
    </row>
    <row r="51560" spans="17:17" x14ac:dyDescent="0.25">
      <c r="Q51560" s="30"/>
    </row>
    <row r="51561" spans="17:17" x14ac:dyDescent="0.25">
      <c r="Q51561" s="30"/>
    </row>
    <row r="51562" spans="17:17" x14ac:dyDescent="0.25">
      <c r="Q51562" s="30"/>
    </row>
    <row r="51563" spans="17:17" x14ac:dyDescent="0.25">
      <c r="Q51563" s="30"/>
    </row>
    <row r="51564" spans="17:17" x14ac:dyDescent="0.25">
      <c r="Q51564" s="30"/>
    </row>
    <row r="51565" spans="17:17" x14ac:dyDescent="0.25">
      <c r="Q51565" s="30"/>
    </row>
    <row r="51566" spans="17:17" x14ac:dyDescent="0.25">
      <c r="Q51566" s="30"/>
    </row>
    <row r="51567" spans="17:17" x14ac:dyDescent="0.25">
      <c r="Q51567" s="30"/>
    </row>
    <row r="51568" spans="17:17" x14ac:dyDescent="0.25">
      <c r="Q51568" s="30"/>
    </row>
    <row r="51569" spans="17:17" x14ac:dyDescent="0.25">
      <c r="Q51569" s="30"/>
    </row>
    <row r="51570" spans="17:17" x14ac:dyDescent="0.25">
      <c r="Q51570" s="30"/>
    </row>
    <row r="51571" spans="17:17" x14ac:dyDescent="0.25">
      <c r="Q51571" s="30"/>
    </row>
    <row r="51572" spans="17:17" x14ac:dyDescent="0.25">
      <c r="Q51572" s="30"/>
    </row>
    <row r="51573" spans="17:17" x14ac:dyDescent="0.25">
      <c r="Q51573" s="30"/>
    </row>
    <row r="51574" spans="17:17" x14ac:dyDescent="0.25">
      <c r="Q51574" s="30"/>
    </row>
    <row r="51575" spans="17:17" x14ac:dyDescent="0.25">
      <c r="Q51575" s="30"/>
    </row>
    <row r="51576" spans="17:17" x14ac:dyDescent="0.25">
      <c r="Q51576" s="30"/>
    </row>
    <row r="51577" spans="17:17" x14ac:dyDescent="0.25">
      <c r="Q51577" s="30"/>
    </row>
    <row r="51578" spans="17:17" x14ac:dyDescent="0.25">
      <c r="Q51578" s="30"/>
    </row>
    <row r="51579" spans="17:17" x14ac:dyDescent="0.25">
      <c r="Q51579" s="30"/>
    </row>
    <row r="51580" spans="17:17" x14ac:dyDescent="0.25">
      <c r="Q51580" s="30"/>
    </row>
    <row r="51581" spans="17:17" x14ac:dyDescent="0.25">
      <c r="Q51581" s="30"/>
    </row>
    <row r="51582" spans="17:17" x14ac:dyDescent="0.25">
      <c r="Q51582" s="30"/>
    </row>
    <row r="51583" spans="17:17" x14ac:dyDescent="0.25">
      <c r="Q51583" s="30"/>
    </row>
    <row r="51584" spans="17:17" x14ac:dyDescent="0.25">
      <c r="Q51584" s="30"/>
    </row>
    <row r="51585" spans="17:17" x14ac:dyDescent="0.25">
      <c r="Q51585" s="30"/>
    </row>
    <row r="51586" spans="17:17" x14ac:dyDescent="0.25">
      <c r="Q51586" s="30"/>
    </row>
    <row r="51587" spans="17:17" x14ac:dyDescent="0.25">
      <c r="Q51587" s="30"/>
    </row>
    <row r="51588" spans="17:17" x14ac:dyDescent="0.25">
      <c r="Q51588" s="30"/>
    </row>
    <row r="51589" spans="17:17" x14ac:dyDescent="0.25">
      <c r="Q51589" s="30"/>
    </row>
    <row r="51590" spans="17:17" x14ac:dyDescent="0.25">
      <c r="Q51590" s="30"/>
    </row>
    <row r="51591" spans="17:17" x14ac:dyDescent="0.25">
      <c r="Q51591" s="30"/>
    </row>
    <row r="51592" spans="17:17" x14ac:dyDescent="0.25">
      <c r="Q51592" s="30"/>
    </row>
    <row r="51593" spans="17:17" x14ac:dyDescent="0.25">
      <c r="Q51593" s="30"/>
    </row>
    <row r="51594" spans="17:17" x14ac:dyDescent="0.25">
      <c r="Q51594" s="30"/>
    </row>
    <row r="51595" spans="17:17" x14ac:dyDescent="0.25">
      <c r="Q51595" s="30"/>
    </row>
    <row r="51596" spans="17:17" x14ac:dyDescent="0.25">
      <c r="Q51596" s="30"/>
    </row>
    <row r="51597" spans="17:17" x14ac:dyDescent="0.25">
      <c r="Q51597" s="30"/>
    </row>
    <row r="51598" spans="17:17" x14ac:dyDescent="0.25">
      <c r="Q51598" s="30"/>
    </row>
    <row r="51599" spans="17:17" x14ac:dyDescent="0.25">
      <c r="Q51599" s="30"/>
    </row>
    <row r="51600" spans="17:17" x14ac:dyDescent="0.25">
      <c r="Q51600" s="30"/>
    </row>
    <row r="51601" spans="17:17" x14ac:dyDescent="0.25">
      <c r="Q51601" s="30"/>
    </row>
    <row r="51602" spans="17:17" x14ac:dyDescent="0.25">
      <c r="Q51602" s="30"/>
    </row>
    <row r="51603" spans="17:17" x14ac:dyDescent="0.25">
      <c r="Q51603" s="30"/>
    </row>
    <row r="51604" spans="17:17" x14ac:dyDescent="0.25">
      <c r="Q51604" s="30"/>
    </row>
    <row r="51605" spans="17:17" x14ac:dyDescent="0.25">
      <c r="Q51605" s="30"/>
    </row>
    <row r="51606" spans="17:17" x14ac:dyDescent="0.25">
      <c r="Q51606" s="30"/>
    </row>
    <row r="51607" spans="17:17" x14ac:dyDescent="0.25">
      <c r="Q51607" s="30"/>
    </row>
    <row r="51608" spans="17:17" x14ac:dyDescent="0.25">
      <c r="Q51608" s="30"/>
    </row>
    <row r="51609" spans="17:17" x14ac:dyDescent="0.25">
      <c r="Q51609" s="30"/>
    </row>
    <row r="51610" spans="17:17" x14ac:dyDescent="0.25">
      <c r="Q51610" s="30"/>
    </row>
    <row r="51611" spans="17:17" x14ac:dyDescent="0.25">
      <c r="Q51611" s="30"/>
    </row>
    <row r="51612" spans="17:17" x14ac:dyDescent="0.25">
      <c r="Q51612" s="30"/>
    </row>
    <row r="51613" spans="17:17" x14ac:dyDescent="0.25">
      <c r="Q51613" s="30"/>
    </row>
    <row r="51614" spans="17:17" x14ac:dyDescent="0.25">
      <c r="Q51614" s="30"/>
    </row>
    <row r="51615" spans="17:17" x14ac:dyDescent="0.25">
      <c r="Q51615" s="30"/>
    </row>
    <row r="51616" spans="17:17" x14ac:dyDescent="0.25">
      <c r="Q51616" s="30"/>
    </row>
    <row r="51617" spans="17:17" x14ac:dyDescent="0.25">
      <c r="Q51617" s="30"/>
    </row>
    <row r="51618" spans="17:17" x14ac:dyDescent="0.25">
      <c r="Q51618" s="30"/>
    </row>
    <row r="51619" spans="17:17" x14ac:dyDescent="0.25">
      <c r="Q51619" s="30"/>
    </row>
    <row r="51620" spans="17:17" x14ac:dyDescent="0.25">
      <c r="Q51620" s="30"/>
    </row>
    <row r="51621" spans="17:17" x14ac:dyDescent="0.25">
      <c r="Q51621" s="30"/>
    </row>
    <row r="51622" spans="17:17" x14ac:dyDescent="0.25">
      <c r="Q51622" s="30"/>
    </row>
    <row r="51623" spans="17:17" x14ac:dyDescent="0.25">
      <c r="Q51623" s="30"/>
    </row>
    <row r="51624" spans="17:17" x14ac:dyDescent="0.25">
      <c r="Q51624" s="30"/>
    </row>
    <row r="51625" spans="17:17" x14ac:dyDescent="0.25">
      <c r="Q51625" s="30"/>
    </row>
    <row r="51626" spans="17:17" x14ac:dyDescent="0.25">
      <c r="Q51626" s="30"/>
    </row>
    <row r="51627" spans="17:17" x14ac:dyDescent="0.25">
      <c r="Q51627" s="30"/>
    </row>
    <row r="51628" spans="17:17" x14ac:dyDescent="0.25">
      <c r="Q51628" s="30"/>
    </row>
    <row r="51629" spans="17:17" x14ac:dyDescent="0.25">
      <c r="Q51629" s="30"/>
    </row>
    <row r="51630" spans="17:17" x14ac:dyDescent="0.25">
      <c r="Q51630" s="30"/>
    </row>
    <row r="51631" spans="17:17" x14ac:dyDescent="0.25">
      <c r="Q51631" s="30"/>
    </row>
    <row r="51632" spans="17:17" x14ac:dyDescent="0.25">
      <c r="Q51632" s="30"/>
    </row>
    <row r="51633" spans="17:17" x14ac:dyDescent="0.25">
      <c r="Q51633" s="30"/>
    </row>
    <row r="51634" spans="17:17" x14ac:dyDescent="0.25">
      <c r="Q51634" s="30"/>
    </row>
    <row r="51635" spans="17:17" x14ac:dyDescent="0.25">
      <c r="Q51635" s="30"/>
    </row>
    <row r="51636" spans="17:17" x14ac:dyDescent="0.25">
      <c r="Q51636" s="30"/>
    </row>
    <row r="51637" spans="17:17" x14ac:dyDescent="0.25">
      <c r="Q51637" s="30"/>
    </row>
    <row r="51638" spans="17:17" x14ac:dyDescent="0.25">
      <c r="Q51638" s="30"/>
    </row>
    <row r="51639" spans="17:17" x14ac:dyDescent="0.25">
      <c r="Q51639" s="30"/>
    </row>
    <row r="51640" spans="17:17" x14ac:dyDescent="0.25">
      <c r="Q51640" s="30"/>
    </row>
    <row r="51641" spans="17:17" x14ac:dyDescent="0.25">
      <c r="Q51641" s="30"/>
    </row>
    <row r="51642" spans="17:17" x14ac:dyDescent="0.25">
      <c r="Q51642" s="30"/>
    </row>
    <row r="51643" spans="17:17" x14ac:dyDescent="0.25">
      <c r="Q51643" s="30"/>
    </row>
    <row r="51644" spans="17:17" x14ac:dyDescent="0.25">
      <c r="Q51644" s="30"/>
    </row>
    <row r="51645" spans="17:17" x14ac:dyDescent="0.25">
      <c r="Q51645" s="30"/>
    </row>
    <row r="51646" spans="17:17" x14ac:dyDescent="0.25">
      <c r="Q51646" s="30"/>
    </row>
    <row r="51647" spans="17:17" x14ac:dyDescent="0.25">
      <c r="Q51647" s="30"/>
    </row>
    <row r="51648" spans="17:17" x14ac:dyDescent="0.25">
      <c r="Q51648" s="30"/>
    </row>
    <row r="51649" spans="17:17" x14ac:dyDescent="0.25">
      <c r="Q51649" s="30"/>
    </row>
    <row r="51650" spans="17:17" x14ac:dyDescent="0.25">
      <c r="Q51650" s="30"/>
    </row>
    <row r="51651" spans="17:17" x14ac:dyDescent="0.25">
      <c r="Q51651" s="30"/>
    </row>
    <row r="51652" spans="17:17" x14ac:dyDescent="0.25">
      <c r="Q51652" s="30"/>
    </row>
    <row r="51653" spans="17:17" x14ac:dyDescent="0.25">
      <c r="Q51653" s="30"/>
    </row>
    <row r="51654" spans="17:17" x14ac:dyDescent="0.25">
      <c r="Q51654" s="30"/>
    </row>
    <row r="51655" spans="17:17" x14ac:dyDescent="0.25">
      <c r="Q51655" s="30"/>
    </row>
    <row r="51656" spans="17:17" x14ac:dyDescent="0.25">
      <c r="Q51656" s="30"/>
    </row>
    <row r="51657" spans="17:17" x14ac:dyDescent="0.25">
      <c r="Q51657" s="30"/>
    </row>
    <row r="51658" spans="17:17" x14ac:dyDescent="0.25">
      <c r="Q51658" s="30"/>
    </row>
    <row r="51659" spans="17:17" x14ac:dyDescent="0.25">
      <c r="Q51659" s="30"/>
    </row>
    <row r="51660" spans="17:17" x14ac:dyDescent="0.25">
      <c r="Q51660" s="30"/>
    </row>
    <row r="51661" spans="17:17" x14ac:dyDescent="0.25">
      <c r="Q51661" s="30"/>
    </row>
    <row r="51662" spans="17:17" x14ac:dyDescent="0.25">
      <c r="Q51662" s="30"/>
    </row>
    <row r="51663" spans="17:17" x14ac:dyDescent="0.25">
      <c r="Q51663" s="30"/>
    </row>
    <row r="51664" spans="17:17" x14ac:dyDescent="0.25">
      <c r="Q51664" s="30"/>
    </row>
    <row r="51665" spans="17:17" x14ac:dyDescent="0.25">
      <c r="Q51665" s="30"/>
    </row>
    <row r="51666" spans="17:17" x14ac:dyDescent="0.25">
      <c r="Q51666" s="30"/>
    </row>
    <row r="51667" spans="17:17" x14ac:dyDescent="0.25">
      <c r="Q51667" s="30"/>
    </row>
    <row r="51668" spans="17:17" x14ac:dyDescent="0.25">
      <c r="Q51668" s="30"/>
    </row>
    <row r="51669" spans="17:17" x14ac:dyDescent="0.25">
      <c r="Q51669" s="30"/>
    </row>
    <row r="51670" spans="17:17" x14ac:dyDescent="0.25">
      <c r="Q51670" s="30"/>
    </row>
    <row r="51671" spans="17:17" x14ac:dyDescent="0.25">
      <c r="Q51671" s="30"/>
    </row>
    <row r="51672" spans="17:17" x14ac:dyDescent="0.25">
      <c r="Q51672" s="30"/>
    </row>
    <row r="51673" spans="17:17" x14ac:dyDescent="0.25">
      <c r="Q51673" s="30"/>
    </row>
    <row r="51674" spans="17:17" x14ac:dyDescent="0.25">
      <c r="Q51674" s="30"/>
    </row>
    <row r="51675" spans="17:17" x14ac:dyDescent="0.25">
      <c r="Q51675" s="30"/>
    </row>
    <row r="51676" spans="17:17" x14ac:dyDescent="0.25">
      <c r="Q51676" s="30"/>
    </row>
    <row r="51677" spans="17:17" x14ac:dyDescent="0.25">
      <c r="Q51677" s="30"/>
    </row>
    <row r="51678" spans="17:17" x14ac:dyDescent="0.25">
      <c r="Q51678" s="30"/>
    </row>
    <row r="51679" spans="17:17" x14ac:dyDescent="0.25">
      <c r="Q51679" s="30"/>
    </row>
    <row r="51680" spans="17:17" x14ac:dyDescent="0.25">
      <c r="Q51680" s="30"/>
    </row>
    <row r="51681" spans="17:17" x14ac:dyDescent="0.25">
      <c r="Q51681" s="30"/>
    </row>
    <row r="51682" spans="17:17" x14ac:dyDescent="0.25">
      <c r="Q51682" s="30"/>
    </row>
    <row r="51683" spans="17:17" x14ac:dyDescent="0.25">
      <c r="Q51683" s="30"/>
    </row>
    <row r="51684" spans="17:17" x14ac:dyDescent="0.25">
      <c r="Q51684" s="30"/>
    </row>
    <row r="51685" spans="17:17" x14ac:dyDescent="0.25">
      <c r="Q51685" s="30"/>
    </row>
    <row r="51686" spans="17:17" x14ac:dyDescent="0.25">
      <c r="Q51686" s="30"/>
    </row>
    <row r="51687" spans="17:17" x14ac:dyDescent="0.25">
      <c r="Q51687" s="30"/>
    </row>
    <row r="51688" spans="17:17" x14ac:dyDescent="0.25">
      <c r="Q51688" s="30"/>
    </row>
    <row r="51689" spans="17:17" x14ac:dyDescent="0.25">
      <c r="Q51689" s="30"/>
    </row>
    <row r="51690" spans="17:17" x14ac:dyDescent="0.25">
      <c r="Q51690" s="30"/>
    </row>
    <row r="51691" spans="17:17" x14ac:dyDescent="0.25">
      <c r="Q51691" s="30"/>
    </row>
    <row r="51692" spans="17:17" x14ac:dyDescent="0.25">
      <c r="Q51692" s="30"/>
    </row>
    <row r="51693" spans="17:17" x14ac:dyDescent="0.25">
      <c r="Q51693" s="30"/>
    </row>
    <row r="51694" spans="17:17" x14ac:dyDescent="0.25">
      <c r="Q51694" s="30"/>
    </row>
    <row r="51695" spans="17:17" x14ac:dyDescent="0.25">
      <c r="Q51695" s="30"/>
    </row>
    <row r="51696" spans="17:17" x14ac:dyDescent="0.25">
      <c r="Q51696" s="30"/>
    </row>
    <row r="51697" spans="17:17" x14ac:dyDescent="0.25">
      <c r="Q51697" s="30"/>
    </row>
    <row r="51698" spans="17:17" x14ac:dyDescent="0.25">
      <c r="Q51698" s="30"/>
    </row>
    <row r="51699" spans="17:17" x14ac:dyDescent="0.25">
      <c r="Q51699" s="30"/>
    </row>
    <row r="51700" spans="17:17" x14ac:dyDescent="0.25">
      <c r="Q51700" s="30"/>
    </row>
    <row r="51701" spans="17:17" x14ac:dyDescent="0.25">
      <c r="Q51701" s="30"/>
    </row>
    <row r="51702" spans="17:17" x14ac:dyDescent="0.25">
      <c r="Q51702" s="30"/>
    </row>
    <row r="51703" spans="17:17" x14ac:dyDescent="0.25">
      <c r="Q51703" s="30"/>
    </row>
    <row r="51704" spans="17:17" x14ac:dyDescent="0.25">
      <c r="Q51704" s="30"/>
    </row>
    <row r="51705" spans="17:17" x14ac:dyDescent="0.25">
      <c r="Q51705" s="30"/>
    </row>
    <row r="51706" spans="17:17" x14ac:dyDescent="0.25">
      <c r="Q51706" s="30"/>
    </row>
    <row r="51707" spans="17:17" x14ac:dyDescent="0.25">
      <c r="Q51707" s="30"/>
    </row>
    <row r="51708" spans="17:17" x14ac:dyDescent="0.25">
      <c r="Q51708" s="30"/>
    </row>
    <row r="51709" spans="17:17" x14ac:dyDescent="0.25">
      <c r="Q51709" s="30"/>
    </row>
    <row r="51710" spans="17:17" x14ac:dyDescent="0.25">
      <c r="Q51710" s="30"/>
    </row>
    <row r="51711" spans="17:17" x14ac:dyDescent="0.25">
      <c r="Q51711" s="30"/>
    </row>
    <row r="51712" spans="17:17" x14ac:dyDescent="0.25">
      <c r="Q51712" s="30"/>
    </row>
    <row r="51713" spans="17:17" x14ac:dyDescent="0.25">
      <c r="Q51713" s="30"/>
    </row>
    <row r="51714" spans="17:17" x14ac:dyDescent="0.25">
      <c r="Q51714" s="30"/>
    </row>
    <row r="51715" spans="17:17" x14ac:dyDescent="0.25">
      <c r="Q51715" s="30"/>
    </row>
    <row r="51716" spans="17:17" x14ac:dyDescent="0.25">
      <c r="Q51716" s="30"/>
    </row>
    <row r="51717" spans="17:17" x14ac:dyDescent="0.25">
      <c r="Q51717" s="30"/>
    </row>
    <row r="51718" spans="17:17" x14ac:dyDescent="0.25">
      <c r="Q51718" s="30"/>
    </row>
    <row r="51719" spans="17:17" x14ac:dyDescent="0.25">
      <c r="Q51719" s="30"/>
    </row>
    <row r="51720" spans="17:17" x14ac:dyDescent="0.25">
      <c r="Q51720" s="30"/>
    </row>
    <row r="51721" spans="17:17" x14ac:dyDescent="0.25">
      <c r="Q51721" s="30"/>
    </row>
    <row r="51722" spans="17:17" x14ac:dyDescent="0.25">
      <c r="Q51722" s="30"/>
    </row>
    <row r="51723" spans="17:17" x14ac:dyDescent="0.25">
      <c r="Q51723" s="30"/>
    </row>
    <row r="51724" spans="17:17" x14ac:dyDescent="0.25">
      <c r="Q51724" s="30"/>
    </row>
    <row r="51725" spans="17:17" x14ac:dyDescent="0.25">
      <c r="Q51725" s="30"/>
    </row>
    <row r="51726" spans="17:17" x14ac:dyDescent="0.25">
      <c r="Q51726" s="30"/>
    </row>
    <row r="51727" spans="17:17" x14ac:dyDescent="0.25">
      <c r="Q51727" s="30"/>
    </row>
    <row r="51728" spans="17:17" x14ac:dyDescent="0.25">
      <c r="Q51728" s="30"/>
    </row>
    <row r="51729" spans="17:17" x14ac:dyDescent="0.25">
      <c r="Q51729" s="30"/>
    </row>
    <row r="51730" spans="17:17" x14ac:dyDescent="0.25">
      <c r="Q51730" s="30"/>
    </row>
    <row r="51731" spans="17:17" x14ac:dyDescent="0.25">
      <c r="Q51731" s="30"/>
    </row>
    <row r="51732" spans="17:17" x14ac:dyDescent="0.25">
      <c r="Q51732" s="30"/>
    </row>
    <row r="51733" spans="17:17" x14ac:dyDescent="0.25">
      <c r="Q51733" s="30"/>
    </row>
    <row r="51734" spans="17:17" x14ac:dyDescent="0.25">
      <c r="Q51734" s="30"/>
    </row>
    <row r="51735" spans="17:17" x14ac:dyDescent="0.25">
      <c r="Q51735" s="30"/>
    </row>
    <row r="51736" spans="17:17" x14ac:dyDescent="0.25">
      <c r="Q51736" s="30"/>
    </row>
    <row r="51737" spans="17:17" x14ac:dyDescent="0.25">
      <c r="Q51737" s="30"/>
    </row>
    <row r="51738" spans="17:17" x14ac:dyDescent="0.25">
      <c r="Q51738" s="30"/>
    </row>
    <row r="51739" spans="17:17" x14ac:dyDescent="0.25">
      <c r="Q51739" s="30"/>
    </row>
    <row r="51740" spans="17:17" x14ac:dyDescent="0.25">
      <c r="Q51740" s="30"/>
    </row>
    <row r="51741" spans="17:17" x14ac:dyDescent="0.25">
      <c r="Q51741" s="30"/>
    </row>
    <row r="51742" spans="17:17" x14ac:dyDescent="0.25">
      <c r="Q51742" s="30"/>
    </row>
    <row r="51743" spans="17:17" x14ac:dyDescent="0.25">
      <c r="Q51743" s="30"/>
    </row>
    <row r="51744" spans="17:17" x14ac:dyDescent="0.25">
      <c r="Q51744" s="30"/>
    </row>
    <row r="51745" spans="17:17" x14ac:dyDescent="0.25">
      <c r="Q51745" s="30"/>
    </row>
    <row r="51746" spans="17:17" x14ac:dyDescent="0.25">
      <c r="Q51746" s="30"/>
    </row>
    <row r="51747" spans="17:17" x14ac:dyDescent="0.25">
      <c r="Q51747" s="30"/>
    </row>
    <row r="51748" spans="17:17" x14ac:dyDescent="0.25">
      <c r="Q51748" s="30"/>
    </row>
    <row r="51749" spans="17:17" x14ac:dyDescent="0.25">
      <c r="Q51749" s="30"/>
    </row>
    <row r="51750" spans="17:17" x14ac:dyDescent="0.25">
      <c r="Q51750" s="30"/>
    </row>
    <row r="51751" spans="17:17" x14ac:dyDescent="0.25">
      <c r="Q51751" s="30"/>
    </row>
    <row r="51752" spans="17:17" x14ac:dyDescent="0.25">
      <c r="Q51752" s="30"/>
    </row>
    <row r="51753" spans="17:17" x14ac:dyDescent="0.25">
      <c r="Q51753" s="30"/>
    </row>
    <row r="51754" spans="17:17" x14ac:dyDescent="0.25">
      <c r="Q51754" s="30"/>
    </row>
    <row r="51755" spans="17:17" x14ac:dyDescent="0.25">
      <c r="Q51755" s="30"/>
    </row>
    <row r="51756" spans="17:17" x14ac:dyDescent="0.25">
      <c r="Q51756" s="30"/>
    </row>
    <row r="51757" spans="17:17" x14ac:dyDescent="0.25">
      <c r="Q51757" s="30"/>
    </row>
    <row r="51758" spans="17:17" x14ac:dyDescent="0.25">
      <c r="Q51758" s="30"/>
    </row>
    <row r="51759" spans="17:17" x14ac:dyDescent="0.25">
      <c r="Q51759" s="30"/>
    </row>
    <row r="51760" spans="17:17" x14ac:dyDescent="0.25">
      <c r="Q51760" s="30"/>
    </row>
    <row r="51761" spans="17:17" x14ac:dyDescent="0.25">
      <c r="Q51761" s="30"/>
    </row>
    <row r="51762" spans="17:17" x14ac:dyDescent="0.25">
      <c r="Q51762" s="30"/>
    </row>
    <row r="51763" spans="17:17" x14ac:dyDescent="0.25">
      <c r="Q51763" s="30"/>
    </row>
    <row r="51764" spans="17:17" x14ac:dyDescent="0.25">
      <c r="Q51764" s="30"/>
    </row>
    <row r="51765" spans="17:17" x14ac:dyDescent="0.25">
      <c r="Q51765" s="30"/>
    </row>
    <row r="51766" spans="17:17" x14ac:dyDescent="0.25">
      <c r="Q51766" s="30"/>
    </row>
    <row r="51767" spans="17:17" x14ac:dyDescent="0.25">
      <c r="Q51767" s="30"/>
    </row>
    <row r="51768" spans="17:17" x14ac:dyDescent="0.25">
      <c r="Q51768" s="30"/>
    </row>
    <row r="51769" spans="17:17" x14ac:dyDescent="0.25">
      <c r="Q51769" s="30"/>
    </row>
    <row r="51770" spans="17:17" x14ac:dyDescent="0.25">
      <c r="Q51770" s="30"/>
    </row>
    <row r="51771" spans="17:17" x14ac:dyDescent="0.25">
      <c r="Q51771" s="30"/>
    </row>
    <row r="51772" spans="17:17" x14ac:dyDescent="0.25">
      <c r="Q51772" s="30"/>
    </row>
    <row r="51773" spans="17:17" x14ac:dyDescent="0.25">
      <c r="Q51773" s="30"/>
    </row>
    <row r="51774" spans="17:17" x14ac:dyDescent="0.25">
      <c r="Q51774" s="30"/>
    </row>
    <row r="51775" spans="17:17" x14ac:dyDescent="0.25">
      <c r="Q51775" s="30"/>
    </row>
    <row r="51776" spans="17:17" x14ac:dyDescent="0.25">
      <c r="Q51776" s="30"/>
    </row>
    <row r="51777" spans="17:17" x14ac:dyDescent="0.25">
      <c r="Q51777" s="30"/>
    </row>
    <row r="51778" spans="17:17" x14ac:dyDescent="0.25">
      <c r="Q51778" s="30"/>
    </row>
    <row r="51779" spans="17:17" x14ac:dyDescent="0.25">
      <c r="Q51779" s="30"/>
    </row>
    <row r="51780" spans="17:17" x14ac:dyDescent="0.25">
      <c r="Q51780" s="30"/>
    </row>
    <row r="51781" spans="17:17" x14ac:dyDescent="0.25">
      <c r="Q51781" s="30"/>
    </row>
    <row r="51782" spans="17:17" x14ac:dyDescent="0.25">
      <c r="Q51782" s="30"/>
    </row>
    <row r="51783" spans="17:17" x14ac:dyDescent="0.25">
      <c r="Q51783" s="30"/>
    </row>
    <row r="51784" spans="17:17" x14ac:dyDescent="0.25">
      <c r="Q51784" s="30"/>
    </row>
    <row r="51785" spans="17:17" x14ac:dyDescent="0.25">
      <c r="Q51785" s="30"/>
    </row>
    <row r="51786" spans="17:17" x14ac:dyDescent="0.25">
      <c r="Q51786" s="30"/>
    </row>
    <row r="51787" spans="17:17" x14ac:dyDescent="0.25">
      <c r="Q51787" s="30"/>
    </row>
    <row r="51788" spans="17:17" x14ac:dyDescent="0.25">
      <c r="Q51788" s="30"/>
    </row>
    <row r="51789" spans="17:17" x14ac:dyDescent="0.25">
      <c r="Q51789" s="30"/>
    </row>
    <row r="51790" spans="17:17" x14ac:dyDescent="0.25">
      <c r="Q51790" s="30"/>
    </row>
    <row r="51791" spans="17:17" x14ac:dyDescent="0.25">
      <c r="Q51791" s="30"/>
    </row>
    <row r="51792" spans="17:17" x14ac:dyDescent="0.25">
      <c r="Q51792" s="30"/>
    </row>
    <row r="51793" spans="17:17" x14ac:dyDescent="0.25">
      <c r="Q51793" s="30"/>
    </row>
    <row r="51794" spans="17:17" x14ac:dyDescent="0.25">
      <c r="Q51794" s="30"/>
    </row>
    <row r="51795" spans="17:17" x14ac:dyDescent="0.25">
      <c r="Q51795" s="30"/>
    </row>
    <row r="51796" spans="17:17" x14ac:dyDescent="0.25">
      <c r="Q51796" s="30"/>
    </row>
    <row r="51797" spans="17:17" x14ac:dyDescent="0.25">
      <c r="Q51797" s="30"/>
    </row>
    <row r="51798" spans="17:17" x14ac:dyDescent="0.25">
      <c r="Q51798" s="30"/>
    </row>
    <row r="51799" spans="17:17" x14ac:dyDescent="0.25">
      <c r="Q51799" s="30"/>
    </row>
    <row r="51800" spans="17:17" x14ac:dyDescent="0.25">
      <c r="Q51800" s="30"/>
    </row>
    <row r="51801" spans="17:17" x14ac:dyDescent="0.25">
      <c r="Q51801" s="30"/>
    </row>
    <row r="51802" spans="17:17" x14ac:dyDescent="0.25">
      <c r="Q51802" s="30"/>
    </row>
    <row r="51803" spans="17:17" x14ac:dyDescent="0.25">
      <c r="Q51803" s="30"/>
    </row>
    <row r="51804" spans="17:17" x14ac:dyDescent="0.25">
      <c r="Q51804" s="30"/>
    </row>
    <row r="51805" spans="17:17" x14ac:dyDescent="0.25">
      <c r="Q51805" s="30"/>
    </row>
    <row r="51806" spans="17:17" x14ac:dyDescent="0.25">
      <c r="Q51806" s="30"/>
    </row>
    <row r="51807" spans="17:17" x14ac:dyDescent="0.25">
      <c r="Q51807" s="30"/>
    </row>
    <row r="51808" spans="17:17" x14ac:dyDescent="0.25">
      <c r="Q51808" s="30"/>
    </row>
    <row r="51809" spans="17:17" x14ac:dyDescent="0.25">
      <c r="Q51809" s="30"/>
    </row>
    <row r="51810" spans="17:17" x14ac:dyDescent="0.25">
      <c r="Q51810" s="30"/>
    </row>
    <row r="51811" spans="17:17" x14ac:dyDescent="0.25">
      <c r="Q51811" s="30"/>
    </row>
    <row r="51812" spans="17:17" x14ac:dyDescent="0.25">
      <c r="Q51812" s="30"/>
    </row>
    <row r="51813" spans="17:17" x14ac:dyDescent="0.25">
      <c r="Q51813" s="30"/>
    </row>
    <row r="51814" spans="17:17" x14ac:dyDescent="0.25">
      <c r="Q51814" s="30"/>
    </row>
    <row r="51815" spans="17:17" x14ac:dyDescent="0.25">
      <c r="Q51815" s="30"/>
    </row>
    <row r="51816" spans="17:17" x14ac:dyDescent="0.25">
      <c r="Q51816" s="30"/>
    </row>
    <row r="51817" spans="17:17" x14ac:dyDescent="0.25">
      <c r="Q51817" s="30"/>
    </row>
    <row r="51818" spans="17:17" x14ac:dyDescent="0.25">
      <c r="Q51818" s="30"/>
    </row>
    <row r="51819" spans="17:17" x14ac:dyDescent="0.25">
      <c r="Q51819" s="30"/>
    </row>
    <row r="51820" spans="17:17" x14ac:dyDescent="0.25">
      <c r="Q51820" s="30"/>
    </row>
    <row r="51821" spans="17:17" x14ac:dyDescent="0.25">
      <c r="Q51821" s="30"/>
    </row>
    <row r="51822" spans="17:17" x14ac:dyDescent="0.25">
      <c r="Q51822" s="30"/>
    </row>
    <row r="51823" spans="17:17" x14ac:dyDescent="0.25">
      <c r="Q51823" s="30"/>
    </row>
    <row r="51824" spans="17:17" x14ac:dyDescent="0.25">
      <c r="Q51824" s="30"/>
    </row>
    <row r="51825" spans="17:17" x14ac:dyDescent="0.25">
      <c r="Q51825" s="30"/>
    </row>
    <row r="51826" spans="17:17" x14ac:dyDescent="0.25">
      <c r="Q51826" s="30"/>
    </row>
    <row r="51827" spans="17:17" x14ac:dyDescent="0.25">
      <c r="Q51827" s="30"/>
    </row>
    <row r="51828" spans="17:17" x14ac:dyDescent="0.25">
      <c r="Q51828" s="30"/>
    </row>
    <row r="51829" spans="17:17" x14ac:dyDescent="0.25">
      <c r="Q51829" s="30"/>
    </row>
    <row r="51830" spans="17:17" x14ac:dyDescent="0.25">
      <c r="Q51830" s="30"/>
    </row>
    <row r="51831" spans="17:17" x14ac:dyDescent="0.25">
      <c r="Q51831" s="30"/>
    </row>
    <row r="51832" spans="17:17" x14ac:dyDescent="0.25">
      <c r="Q51832" s="30"/>
    </row>
    <row r="51833" spans="17:17" x14ac:dyDescent="0.25">
      <c r="Q51833" s="30"/>
    </row>
    <row r="51834" spans="17:17" x14ac:dyDescent="0.25">
      <c r="Q51834" s="30"/>
    </row>
    <row r="51835" spans="17:17" x14ac:dyDescent="0.25">
      <c r="Q51835" s="30"/>
    </row>
    <row r="51836" spans="17:17" x14ac:dyDescent="0.25">
      <c r="Q51836" s="30"/>
    </row>
    <row r="51837" spans="17:17" x14ac:dyDescent="0.25">
      <c r="Q51837" s="30"/>
    </row>
    <row r="51838" spans="17:17" x14ac:dyDescent="0.25">
      <c r="Q51838" s="30"/>
    </row>
    <row r="51839" spans="17:17" x14ac:dyDescent="0.25">
      <c r="Q51839" s="30"/>
    </row>
    <row r="51840" spans="17:17" x14ac:dyDescent="0.25">
      <c r="Q51840" s="30"/>
    </row>
    <row r="51841" spans="17:17" x14ac:dyDescent="0.25">
      <c r="Q51841" s="30"/>
    </row>
    <row r="51842" spans="17:17" x14ac:dyDescent="0.25">
      <c r="Q51842" s="30"/>
    </row>
    <row r="51843" spans="17:17" x14ac:dyDescent="0.25">
      <c r="Q51843" s="30"/>
    </row>
    <row r="51844" spans="17:17" x14ac:dyDescent="0.25">
      <c r="Q51844" s="30"/>
    </row>
    <row r="51845" spans="17:17" x14ac:dyDescent="0.25">
      <c r="Q51845" s="30"/>
    </row>
    <row r="51846" spans="17:17" x14ac:dyDescent="0.25">
      <c r="Q51846" s="30"/>
    </row>
    <row r="51847" spans="17:17" x14ac:dyDescent="0.25">
      <c r="Q51847" s="30"/>
    </row>
    <row r="51848" spans="17:17" x14ac:dyDescent="0.25">
      <c r="Q51848" s="30"/>
    </row>
    <row r="51849" spans="17:17" x14ac:dyDescent="0.25">
      <c r="Q51849" s="30"/>
    </row>
    <row r="51850" spans="17:17" x14ac:dyDescent="0.25">
      <c r="Q51850" s="30"/>
    </row>
    <row r="51851" spans="17:17" x14ac:dyDescent="0.25">
      <c r="Q51851" s="30"/>
    </row>
    <row r="51852" spans="17:17" x14ac:dyDescent="0.25">
      <c r="Q51852" s="30"/>
    </row>
    <row r="51853" spans="17:17" x14ac:dyDescent="0.25">
      <c r="Q51853" s="30"/>
    </row>
    <row r="51854" spans="17:17" x14ac:dyDescent="0.25">
      <c r="Q51854" s="30"/>
    </row>
    <row r="51855" spans="17:17" x14ac:dyDescent="0.25">
      <c r="Q51855" s="30"/>
    </row>
    <row r="51856" spans="17:17" x14ac:dyDescent="0.25">
      <c r="Q51856" s="30"/>
    </row>
    <row r="51857" spans="17:17" x14ac:dyDescent="0.25">
      <c r="Q51857" s="30"/>
    </row>
    <row r="51858" spans="17:17" x14ac:dyDescent="0.25">
      <c r="Q51858" s="30"/>
    </row>
    <row r="51859" spans="17:17" x14ac:dyDescent="0.25">
      <c r="Q51859" s="30"/>
    </row>
    <row r="51860" spans="17:17" x14ac:dyDescent="0.25">
      <c r="Q51860" s="30"/>
    </row>
    <row r="51861" spans="17:17" x14ac:dyDescent="0.25">
      <c r="Q51861" s="30"/>
    </row>
    <row r="51862" spans="17:17" x14ac:dyDescent="0.25">
      <c r="Q51862" s="30"/>
    </row>
    <row r="51863" spans="17:17" x14ac:dyDescent="0.25">
      <c r="Q51863" s="30"/>
    </row>
    <row r="51864" spans="17:17" x14ac:dyDescent="0.25">
      <c r="Q51864" s="30"/>
    </row>
    <row r="51865" spans="17:17" x14ac:dyDescent="0.25">
      <c r="Q51865" s="30"/>
    </row>
    <row r="51866" spans="17:17" x14ac:dyDescent="0.25">
      <c r="Q51866" s="30"/>
    </row>
    <row r="51867" spans="17:17" x14ac:dyDescent="0.25">
      <c r="Q51867" s="30"/>
    </row>
    <row r="51868" spans="17:17" x14ac:dyDescent="0.25">
      <c r="Q51868" s="30"/>
    </row>
    <row r="51869" spans="17:17" x14ac:dyDescent="0.25">
      <c r="Q51869" s="30"/>
    </row>
    <row r="51870" spans="17:17" x14ac:dyDescent="0.25">
      <c r="Q51870" s="30"/>
    </row>
    <row r="51871" spans="17:17" x14ac:dyDescent="0.25">
      <c r="Q51871" s="30"/>
    </row>
    <row r="51872" spans="17:17" x14ac:dyDescent="0.25">
      <c r="Q51872" s="30"/>
    </row>
    <row r="51873" spans="17:17" x14ac:dyDescent="0.25">
      <c r="Q51873" s="30"/>
    </row>
    <row r="51874" spans="17:17" x14ac:dyDescent="0.25">
      <c r="Q51874" s="30"/>
    </row>
    <row r="51875" spans="17:17" x14ac:dyDescent="0.25">
      <c r="Q51875" s="30"/>
    </row>
    <row r="51876" spans="17:17" x14ac:dyDescent="0.25">
      <c r="Q51876" s="30"/>
    </row>
    <row r="51877" spans="17:17" x14ac:dyDescent="0.25">
      <c r="Q51877" s="30"/>
    </row>
    <row r="51878" spans="17:17" x14ac:dyDescent="0.25">
      <c r="Q51878" s="30"/>
    </row>
    <row r="51879" spans="17:17" x14ac:dyDescent="0.25">
      <c r="Q51879" s="30"/>
    </row>
    <row r="51880" spans="17:17" x14ac:dyDescent="0.25">
      <c r="Q51880" s="30"/>
    </row>
    <row r="51881" spans="17:17" x14ac:dyDescent="0.25">
      <c r="Q51881" s="30"/>
    </row>
    <row r="51882" spans="17:17" x14ac:dyDescent="0.25">
      <c r="Q51882" s="30"/>
    </row>
    <row r="51883" spans="17:17" x14ac:dyDescent="0.25">
      <c r="Q51883" s="30"/>
    </row>
    <row r="51884" spans="17:17" x14ac:dyDescent="0.25">
      <c r="Q51884" s="30"/>
    </row>
    <row r="51885" spans="17:17" x14ac:dyDescent="0.25">
      <c r="Q51885" s="30"/>
    </row>
    <row r="51886" spans="17:17" x14ac:dyDescent="0.25">
      <c r="Q51886" s="30"/>
    </row>
    <row r="51887" spans="17:17" x14ac:dyDescent="0.25">
      <c r="Q51887" s="30"/>
    </row>
    <row r="51888" spans="17:17" x14ac:dyDescent="0.25">
      <c r="Q51888" s="30"/>
    </row>
    <row r="51889" spans="17:17" x14ac:dyDescent="0.25">
      <c r="Q51889" s="30"/>
    </row>
    <row r="51890" spans="17:17" x14ac:dyDescent="0.25">
      <c r="Q51890" s="30"/>
    </row>
    <row r="51891" spans="17:17" x14ac:dyDescent="0.25">
      <c r="Q51891" s="30"/>
    </row>
    <row r="51892" spans="17:17" x14ac:dyDescent="0.25">
      <c r="Q51892" s="30"/>
    </row>
    <row r="51893" spans="17:17" x14ac:dyDescent="0.25">
      <c r="Q51893" s="30"/>
    </row>
    <row r="51894" spans="17:17" x14ac:dyDescent="0.25">
      <c r="Q51894" s="30"/>
    </row>
    <row r="51895" spans="17:17" x14ac:dyDescent="0.25">
      <c r="Q51895" s="30"/>
    </row>
    <row r="51896" spans="17:17" x14ac:dyDescent="0.25">
      <c r="Q51896" s="30"/>
    </row>
    <row r="51897" spans="17:17" x14ac:dyDescent="0.25">
      <c r="Q51897" s="30"/>
    </row>
    <row r="51898" spans="17:17" x14ac:dyDescent="0.25">
      <c r="Q51898" s="30"/>
    </row>
    <row r="51899" spans="17:17" x14ac:dyDescent="0.25">
      <c r="Q51899" s="30"/>
    </row>
    <row r="51900" spans="17:17" x14ac:dyDescent="0.25">
      <c r="Q51900" s="30"/>
    </row>
    <row r="51901" spans="17:17" x14ac:dyDescent="0.25">
      <c r="Q51901" s="30"/>
    </row>
    <row r="51902" spans="17:17" x14ac:dyDescent="0.25">
      <c r="Q51902" s="30"/>
    </row>
    <row r="51903" spans="17:17" x14ac:dyDescent="0.25">
      <c r="Q51903" s="30"/>
    </row>
    <row r="51904" spans="17:17" x14ac:dyDescent="0.25">
      <c r="Q51904" s="30"/>
    </row>
    <row r="51905" spans="17:17" x14ac:dyDescent="0.25">
      <c r="Q51905" s="30"/>
    </row>
    <row r="51906" spans="17:17" x14ac:dyDescent="0.25">
      <c r="Q51906" s="30"/>
    </row>
    <row r="51907" spans="17:17" x14ac:dyDescent="0.25">
      <c r="Q51907" s="30"/>
    </row>
    <row r="51908" spans="17:17" x14ac:dyDescent="0.25">
      <c r="Q51908" s="30"/>
    </row>
    <row r="51909" spans="17:17" x14ac:dyDescent="0.25">
      <c r="Q51909" s="30"/>
    </row>
    <row r="51910" spans="17:17" x14ac:dyDescent="0.25">
      <c r="Q51910" s="30"/>
    </row>
    <row r="51911" spans="17:17" x14ac:dyDescent="0.25">
      <c r="Q51911" s="30"/>
    </row>
    <row r="51912" spans="17:17" x14ac:dyDescent="0.25">
      <c r="Q51912" s="30"/>
    </row>
    <row r="51913" spans="17:17" x14ac:dyDescent="0.25">
      <c r="Q51913" s="30"/>
    </row>
    <row r="51914" spans="17:17" x14ac:dyDescent="0.25">
      <c r="Q51914" s="30"/>
    </row>
    <row r="51915" spans="17:17" x14ac:dyDescent="0.25">
      <c r="Q51915" s="30"/>
    </row>
    <row r="51916" spans="17:17" x14ac:dyDescent="0.25">
      <c r="Q51916" s="30"/>
    </row>
    <row r="51917" spans="17:17" x14ac:dyDescent="0.25">
      <c r="Q51917" s="30"/>
    </row>
    <row r="51918" spans="17:17" x14ac:dyDescent="0.25">
      <c r="Q51918" s="30"/>
    </row>
    <row r="51919" spans="17:17" x14ac:dyDescent="0.25">
      <c r="Q51919" s="30"/>
    </row>
    <row r="51920" spans="17:17" x14ac:dyDescent="0.25">
      <c r="Q51920" s="30"/>
    </row>
    <row r="51921" spans="17:17" x14ac:dyDescent="0.25">
      <c r="Q51921" s="30"/>
    </row>
    <row r="51922" spans="17:17" x14ac:dyDescent="0.25">
      <c r="Q51922" s="30"/>
    </row>
    <row r="51923" spans="17:17" x14ac:dyDescent="0.25">
      <c r="Q51923" s="30"/>
    </row>
    <row r="51924" spans="17:17" x14ac:dyDescent="0.25">
      <c r="Q51924" s="30"/>
    </row>
    <row r="51925" spans="17:17" x14ac:dyDescent="0.25">
      <c r="Q51925" s="30"/>
    </row>
    <row r="51926" spans="17:17" x14ac:dyDescent="0.25">
      <c r="Q51926" s="30"/>
    </row>
    <row r="51927" spans="17:17" x14ac:dyDescent="0.25">
      <c r="Q51927" s="30"/>
    </row>
    <row r="51928" spans="17:17" x14ac:dyDescent="0.25">
      <c r="Q51928" s="30"/>
    </row>
    <row r="51929" spans="17:17" x14ac:dyDescent="0.25">
      <c r="Q51929" s="30"/>
    </row>
    <row r="51930" spans="17:17" x14ac:dyDescent="0.25">
      <c r="Q51930" s="30"/>
    </row>
    <row r="51931" spans="17:17" x14ac:dyDescent="0.25">
      <c r="Q51931" s="30"/>
    </row>
    <row r="51932" spans="17:17" x14ac:dyDescent="0.25">
      <c r="Q51932" s="30"/>
    </row>
    <row r="51933" spans="17:17" x14ac:dyDescent="0.25">
      <c r="Q51933" s="30"/>
    </row>
    <row r="51934" spans="17:17" x14ac:dyDescent="0.25">
      <c r="Q51934" s="30"/>
    </row>
    <row r="51935" spans="17:17" x14ac:dyDescent="0.25">
      <c r="Q51935" s="30"/>
    </row>
    <row r="51936" spans="17:17" x14ac:dyDescent="0.25">
      <c r="Q51936" s="30"/>
    </row>
    <row r="51937" spans="17:17" x14ac:dyDescent="0.25">
      <c r="Q51937" s="30"/>
    </row>
    <row r="51938" spans="17:17" x14ac:dyDescent="0.25">
      <c r="Q51938" s="30"/>
    </row>
    <row r="51939" spans="17:17" x14ac:dyDescent="0.25">
      <c r="Q51939" s="30"/>
    </row>
    <row r="51940" spans="17:17" x14ac:dyDescent="0.25">
      <c r="Q51940" s="30"/>
    </row>
    <row r="51941" spans="17:17" x14ac:dyDescent="0.25">
      <c r="Q51941" s="30"/>
    </row>
    <row r="51942" spans="17:17" x14ac:dyDescent="0.25">
      <c r="Q51942" s="30"/>
    </row>
    <row r="51943" spans="17:17" x14ac:dyDescent="0.25">
      <c r="Q51943" s="30"/>
    </row>
    <row r="51944" spans="17:17" x14ac:dyDescent="0.25">
      <c r="Q51944" s="30"/>
    </row>
    <row r="51945" spans="17:17" x14ac:dyDescent="0.25">
      <c r="Q51945" s="30"/>
    </row>
    <row r="51946" spans="17:17" x14ac:dyDescent="0.25">
      <c r="Q51946" s="30"/>
    </row>
    <row r="51947" spans="17:17" x14ac:dyDescent="0.25">
      <c r="Q51947" s="30"/>
    </row>
    <row r="51948" spans="17:17" x14ac:dyDescent="0.25">
      <c r="Q51948" s="30"/>
    </row>
    <row r="51949" spans="17:17" x14ac:dyDescent="0.25">
      <c r="Q51949" s="30"/>
    </row>
    <row r="51950" spans="17:17" x14ac:dyDescent="0.25">
      <c r="Q51950" s="30"/>
    </row>
    <row r="51951" spans="17:17" x14ac:dyDescent="0.25">
      <c r="Q51951" s="30"/>
    </row>
    <row r="51952" spans="17:17" x14ac:dyDescent="0.25">
      <c r="Q51952" s="30"/>
    </row>
    <row r="51953" spans="17:17" x14ac:dyDescent="0.25">
      <c r="Q51953" s="30"/>
    </row>
    <row r="51954" spans="17:17" x14ac:dyDescent="0.25">
      <c r="Q51954" s="30"/>
    </row>
    <row r="51955" spans="17:17" x14ac:dyDescent="0.25">
      <c r="Q51955" s="30"/>
    </row>
    <row r="51956" spans="17:17" x14ac:dyDescent="0.25">
      <c r="Q51956" s="30"/>
    </row>
    <row r="51957" spans="17:17" x14ac:dyDescent="0.25">
      <c r="Q51957" s="30"/>
    </row>
    <row r="51958" spans="17:17" x14ac:dyDescent="0.25">
      <c r="Q51958" s="30"/>
    </row>
    <row r="51959" spans="17:17" x14ac:dyDescent="0.25">
      <c r="Q51959" s="30"/>
    </row>
    <row r="51960" spans="17:17" x14ac:dyDescent="0.25">
      <c r="Q51960" s="30"/>
    </row>
    <row r="51961" spans="17:17" x14ac:dyDescent="0.25">
      <c r="Q51961" s="30"/>
    </row>
    <row r="51962" spans="17:17" x14ac:dyDescent="0.25">
      <c r="Q51962" s="30"/>
    </row>
    <row r="51963" spans="17:17" x14ac:dyDescent="0.25">
      <c r="Q51963" s="30"/>
    </row>
    <row r="51964" spans="17:17" x14ac:dyDescent="0.25">
      <c r="Q51964" s="30"/>
    </row>
    <row r="51965" spans="17:17" x14ac:dyDescent="0.25">
      <c r="Q51965" s="30"/>
    </row>
    <row r="51966" spans="17:17" x14ac:dyDescent="0.25">
      <c r="Q51966" s="30"/>
    </row>
    <row r="51967" spans="17:17" x14ac:dyDescent="0.25">
      <c r="Q51967" s="30"/>
    </row>
    <row r="51968" spans="17:17" x14ac:dyDescent="0.25">
      <c r="Q51968" s="30"/>
    </row>
    <row r="51969" spans="17:17" x14ac:dyDescent="0.25">
      <c r="Q51969" s="30"/>
    </row>
    <row r="51970" spans="17:17" x14ac:dyDescent="0.25">
      <c r="Q51970" s="30"/>
    </row>
    <row r="51971" spans="17:17" x14ac:dyDescent="0.25">
      <c r="Q51971" s="30"/>
    </row>
    <row r="51972" spans="17:17" x14ac:dyDescent="0.25">
      <c r="Q51972" s="30"/>
    </row>
    <row r="51973" spans="17:17" x14ac:dyDescent="0.25">
      <c r="Q51973" s="30"/>
    </row>
    <row r="51974" spans="17:17" x14ac:dyDescent="0.25">
      <c r="Q51974" s="30"/>
    </row>
    <row r="51975" spans="17:17" x14ac:dyDescent="0.25">
      <c r="Q51975" s="30"/>
    </row>
    <row r="51976" spans="17:17" x14ac:dyDescent="0.25">
      <c r="Q51976" s="30"/>
    </row>
    <row r="51977" spans="17:17" x14ac:dyDescent="0.25">
      <c r="Q51977" s="30"/>
    </row>
    <row r="51978" spans="17:17" x14ac:dyDescent="0.25">
      <c r="Q51978" s="30"/>
    </row>
    <row r="51979" spans="17:17" x14ac:dyDescent="0.25">
      <c r="Q51979" s="30"/>
    </row>
    <row r="51980" spans="17:17" x14ac:dyDescent="0.25">
      <c r="Q51980" s="30"/>
    </row>
    <row r="51981" spans="17:17" x14ac:dyDescent="0.25">
      <c r="Q51981" s="30"/>
    </row>
    <row r="51982" spans="17:17" x14ac:dyDescent="0.25">
      <c r="Q51982" s="30"/>
    </row>
    <row r="51983" spans="17:17" x14ac:dyDescent="0.25">
      <c r="Q51983" s="30"/>
    </row>
    <row r="51984" spans="17:17" x14ac:dyDescent="0.25">
      <c r="Q51984" s="30"/>
    </row>
    <row r="51985" spans="17:17" x14ac:dyDescent="0.25">
      <c r="Q51985" s="30"/>
    </row>
    <row r="51986" spans="17:17" x14ac:dyDescent="0.25">
      <c r="Q51986" s="30"/>
    </row>
    <row r="51987" spans="17:17" x14ac:dyDescent="0.25">
      <c r="Q51987" s="30"/>
    </row>
    <row r="51988" spans="17:17" x14ac:dyDescent="0.25">
      <c r="Q51988" s="30"/>
    </row>
    <row r="51989" spans="17:17" x14ac:dyDescent="0.25">
      <c r="Q51989" s="30"/>
    </row>
    <row r="51990" spans="17:17" x14ac:dyDescent="0.25">
      <c r="Q51990" s="30"/>
    </row>
    <row r="51991" spans="17:17" x14ac:dyDescent="0.25">
      <c r="Q51991" s="30"/>
    </row>
    <row r="51992" spans="17:17" x14ac:dyDescent="0.25">
      <c r="Q51992" s="30"/>
    </row>
    <row r="51993" spans="17:17" x14ac:dyDescent="0.25">
      <c r="Q51993" s="30"/>
    </row>
    <row r="51994" spans="17:17" x14ac:dyDescent="0.25">
      <c r="Q51994" s="30"/>
    </row>
    <row r="51995" spans="17:17" x14ac:dyDescent="0.25">
      <c r="Q51995" s="30"/>
    </row>
    <row r="51996" spans="17:17" x14ac:dyDescent="0.25">
      <c r="Q51996" s="30"/>
    </row>
    <row r="51997" spans="17:17" x14ac:dyDescent="0.25">
      <c r="Q51997" s="30"/>
    </row>
    <row r="51998" spans="17:17" x14ac:dyDescent="0.25">
      <c r="Q51998" s="30"/>
    </row>
    <row r="51999" spans="17:17" x14ac:dyDescent="0.25">
      <c r="Q51999" s="30"/>
    </row>
    <row r="52000" spans="17:17" x14ac:dyDescent="0.25">
      <c r="Q52000" s="30"/>
    </row>
    <row r="52001" spans="17:17" x14ac:dyDescent="0.25">
      <c r="Q52001" s="30"/>
    </row>
    <row r="52002" spans="17:17" x14ac:dyDescent="0.25">
      <c r="Q52002" s="30"/>
    </row>
    <row r="52003" spans="17:17" x14ac:dyDescent="0.25">
      <c r="Q52003" s="30"/>
    </row>
    <row r="52004" spans="17:17" x14ac:dyDescent="0.25">
      <c r="Q52004" s="30"/>
    </row>
    <row r="52005" spans="17:17" x14ac:dyDescent="0.25">
      <c r="Q52005" s="30"/>
    </row>
    <row r="52006" spans="17:17" x14ac:dyDescent="0.25">
      <c r="Q52006" s="30"/>
    </row>
    <row r="52007" spans="17:17" x14ac:dyDescent="0.25">
      <c r="Q52007" s="30"/>
    </row>
    <row r="52008" spans="17:17" x14ac:dyDescent="0.25">
      <c r="Q52008" s="30"/>
    </row>
    <row r="52009" spans="17:17" x14ac:dyDescent="0.25">
      <c r="Q52009" s="30"/>
    </row>
    <row r="52010" spans="17:17" x14ac:dyDescent="0.25">
      <c r="Q52010" s="30"/>
    </row>
    <row r="52011" spans="17:17" x14ac:dyDescent="0.25">
      <c r="Q52011" s="30"/>
    </row>
    <row r="52012" spans="17:17" x14ac:dyDescent="0.25">
      <c r="Q52012" s="30"/>
    </row>
    <row r="52013" spans="17:17" x14ac:dyDescent="0.25">
      <c r="Q52013" s="30"/>
    </row>
    <row r="52014" spans="17:17" x14ac:dyDescent="0.25">
      <c r="Q52014" s="30"/>
    </row>
    <row r="52015" spans="17:17" x14ac:dyDescent="0.25">
      <c r="Q52015" s="30"/>
    </row>
    <row r="52016" spans="17:17" x14ac:dyDescent="0.25">
      <c r="Q52016" s="30"/>
    </row>
    <row r="52017" spans="17:17" x14ac:dyDescent="0.25">
      <c r="Q52017" s="30"/>
    </row>
    <row r="52018" spans="17:17" x14ac:dyDescent="0.25">
      <c r="Q52018" s="30"/>
    </row>
    <row r="52019" spans="17:17" x14ac:dyDescent="0.25">
      <c r="Q52019" s="30"/>
    </row>
    <row r="52020" spans="17:17" x14ac:dyDescent="0.25">
      <c r="Q52020" s="30"/>
    </row>
    <row r="52021" spans="17:17" x14ac:dyDescent="0.25">
      <c r="Q52021" s="30"/>
    </row>
    <row r="52022" spans="17:17" x14ac:dyDescent="0.25">
      <c r="Q52022" s="30"/>
    </row>
    <row r="52023" spans="17:17" x14ac:dyDescent="0.25">
      <c r="Q52023" s="30"/>
    </row>
    <row r="52024" spans="17:17" x14ac:dyDescent="0.25">
      <c r="Q52024" s="30"/>
    </row>
    <row r="52025" spans="17:17" x14ac:dyDescent="0.25">
      <c r="Q52025" s="30"/>
    </row>
    <row r="52026" spans="17:17" x14ac:dyDescent="0.25">
      <c r="Q52026" s="30"/>
    </row>
    <row r="52027" spans="17:17" x14ac:dyDescent="0.25">
      <c r="Q52027" s="30"/>
    </row>
    <row r="52028" spans="17:17" x14ac:dyDescent="0.25">
      <c r="Q52028" s="30"/>
    </row>
    <row r="52029" spans="17:17" x14ac:dyDescent="0.25">
      <c r="Q52029" s="30"/>
    </row>
    <row r="52030" spans="17:17" x14ac:dyDescent="0.25">
      <c r="Q52030" s="30"/>
    </row>
    <row r="52031" spans="17:17" x14ac:dyDescent="0.25">
      <c r="Q52031" s="30"/>
    </row>
    <row r="52032" spans="17:17" x14ac:dyDescent="0.25">
      <c r="Q52032" s="30"/>
    </row>
    <row r="52033" spans="17:17" x14ac:dyDescent="0.25">
      <c r="Q52033" s="30"/>
    </row>
    <row r="52034" spans="17:17" x14ac:dyDescent="0.25">
      <c r="Q52034" s="30"/>
    </row>
    <row r="52035" spans="17:17" x14ac:dyDescent="0.25">
      <c r="Q52035" s="30"/>
    </row>
    <row r="52036" spans="17:17" x14ac:dyDescent="0.25">
      <c r="Q52036" s="30"/>
    </row>
    <row r="52037" spans="17:17" x14ac:dyDescent="0.25">
      <c r="Q52037" s="30"/>
    </row>
    <row r="52038" spans="17:17" x14ac:dyDescent="0.25">
      <c r="Q52038" s="30"/>
    </row>
    <row r="52039" spans="17:17" x14ac:dyDescent="0.25">
      <c r="Q52039" s="30"/>
    </row>
    <row r="52040" spans="17:17" x14ac:dyDescent="0.25">
      <c r="Q52040" s="30"/>
    </row>
    <row r="52041" spans="17:17" x14ac:dyDescent="0.25">
      <c r="Q52041" s="30"/>
    </row>
    <row r="52042" spans="17:17" x14ac:dyDescent="0.25">
      <c r="Q52042" s="30"/>
    </row>
    <row r="52043" spans="17:17" x14ac:dyDescent="0.25">
      <c r="Q52043" s="30"/>
    </row>
    <row r="52044" spans="17:17" x14ac:dyDescent="0.25">
      <c r="Q52044" s="30"/>
    </row>
    <row r="52045" spans="17:17" x14ac:dyDescent="0.25">
      <c r="Q52045" s="30"/>
    </row>
    <row r="52046" spans="17:17" x14ac:dyDescent="0.25">
      <c r="Q52046" s="30"/>
    </row>
    <row r="52047" spans="17:17" x14ac:dyDescent="0.25">
      <c r="Q52047" s="30"/>
    </row>
    <row r="52048" spans="17:17" x14ac:dyDescent="0.25">
      <c r="Q52048" s="30"/>
    </row>
    <row r="52049" spans="17:17" x14ac:dyDescent="0.25">
      <c r="Q52049" s="30"/>
    </row>
    <row r="52050" spans="17:17" x14ac:dyDescent="0.25">
      <c r="Q52050" s="30"/>
    </row>
    <row r="52051" spans="17:17" x14ac:dyDescent="0.25">
      <c r="Q52051" s="30"/>
    </row>
    <row r="52052" spans="17:17" x14ac:dyDescent="0.25">
      <c r="Q52052" s="30"/>
    </row>
    <row r="52053" spans="17:17" x14ac:dyDescent="0.25">
      <c r="Q52053" s="30"/>
    </row>
    <row r="52054" spans="17:17" x14ac:dyDescent="0.25">
      <c r="Q52054" s="30"/>
    </row>
    <row r="52055" spans="17:17" x14ac:dyDescent="0.25">
      <c r="Q52055" s="30"/>
    </row>
    <row r="52056" spans="17:17" x14ac:dyDescent="0.25">
      <c r="Q52056" s="30"/>
    </row>
    <row r="52057" spans="17:17" x14ac:dyDescent="0.25">
      <c r="Q52057" s="30"/>
    </row>
    <row r="52058" spans="17:17" x14ac:dyDescent="0.25">
      <c r="Q52058" s="30"/>
    </row>
    <row r="52059" spans="17:17" x14ac:dyDescent="0.25">
      <c r="Q52059" s="30"/>
    </row>
    <row r="52060" spans="17:17" x14ac:dyDescent="0.25">
      <c r="Q52060" s="30"/>
    </row>
    <row r="52061" spans="17:17" x14ac:dyDescent="0.25">
      <c r="Q52061" s="30"/>
    </row>
    <row r="52062" spans="17:17" x14ac:dyDescent="0.25">
      <c r="Q52062" s="30"/>
    </row>
    <row r="52063" spans="17:17" x14ac:dyDescent="0.25">
      <c r="Q52063" s="30"/>
    </row>
    <row r="52064" spans="17:17" x14ac:dyDescent="0.25">
      <c r="Q52064" s="30"/>
    </row>
    <row r="52065" spans="17:17" x14ac:dyDescent="0.25">
      <c r="Q52065" s="30"/>
    </row>
    <row r="52066" spans="17:17" x14ac:dyDescent="0.25">
      <c r="Q52066" s="30"/>
    </row>
    <row r="52067" spans="17:17" x14ac:dyDescent="0.25">
      <c r="Q52067" s="30"/>
    </row>
    <row r="52068" spans="17:17" x14ac:dyDescent="0.25">
      <c r="Q52068" s="30"/>
    </row>
    <row r="52069" spans="17:17" x14ac:dyDescent="0.25">
      <c r="Q52069" s="30"/>
    </row>
    <row r="52070" spans="17:17" x14ac:dyDescent="0.25">
      <c r="Q52070" s="30"/>
    </row>
    <row r="52071" spans="17:17" x14ac:dyDescent="0.25">
      <c r="Q52071" s="30"/>
    </row>
    <row r="52072" spans="17:17" x14ac:dyDescent="0.25">
      <c r="Q52072" s="30"/>
    </row>
    <row r="52073" spans="17:17" x14ac:dyDescent="0.25">
      <c r="Q52073" s="30"/>
    </row>
    <row r="52074" spans="17:17" x14ac:dyDescent="0.25">
      <c r="Q52074" s="30"/>
    </row>
    <row r="52075" spans="17:17" x14ac:dyDescent="0.25">
      <c r="Q52075" s="30"/>
    </row>
    <row r="52076" spans="17:17" x14ac:dyDescent="0.25">
      <c r="Q52076" s="30"/>
    </row>
    <row r="52077" spans="17:17" x14ac:dyDescent="0.25">
      <c r="Q52077" s="30"/>
    </row>
    <row r="52078" spans="17:17" x14ac:dyDescent="0.25">
      <c r="Q52078" s="30"/>
    </row>
    <row r="52079" spans="17:17" x14ac:dyDescent="0.25">
      <c r="Q52079" s="30"/>
    </row>
    <row r="52080" spans="17:17" x14ac:dyDescent="0.25">
      <c r="Q52080" s="30"/>
    </row>
    <row r="52081" spans="17:17" x14ac:dyDescent="0.25">
      <c r="Q52081" s="30"/>
    </row>
    <row r="52082" spans="17:17" x14ac:dyDescent="0.25">
      <c r="Q52082" s="30"/>
    </row>
    <row r="52083" spans="17:17" x14ac:dyDescent="0.25">
      <c r="Q52083" s="30"/>
    </row>
    <row r="52084" spans="17:17" x14ac:dyDescent="0.25">
      <c r="Q52084" s="30"/>
    </row>
    <row r="52085" spans="17:17" x14ac:dyDescent="0.25">
      <c r="Q52085" s="30"/>
    </row>
    <row r="52086" spans="17:17" x14ac:dyDescent="0.25">
      <c r="Q52086" s="30"/>
    </row>
    <row r="52087" spans="17:17" x14ac:dyDescent="0.25">
      <c r="Q52087" s="30"/>
    </row>
    <row r="52088" spans="17:17" x14ac:dyDescent="0.25">
      <c r="Q52088" s="30"/>
    </row>
    <row r="52089" spans="17:17" x14ac:dyDescent="0.25">
      <c r="Q52089" s="30"/>
    </row>
    <row r="52090" spans="17:17" x14ac:dyDescent="0.25">
      <c r="Q52090" s="30"/>
    </row>
    <row r="52091" spans="17:17" x14ac:dyDescent="0.25">
      <c r="Q52091" s="30"/>
    </row>
    <row r="52092" spans="17:17" x14ac:dyDescent="0.25">
      <c r="Q52092" s="30"/>
    </row>
    <row r="52093" spans="17:17" x14ac:dyDescent="0.25">
      <c r="Q52093" s="30"/>
    </row>
    <row r="52094" spans="17:17" x14ac:dyDescent="0.25">
      <c r="Q52094" s="30"/>
    </row>
    <row r="52095" spans="17:17" x14ac:dyDescent="0.25">
      <c r="Q52095" s="30"/>
    </row>
    <row r="52096" spans="17:17" x14ac:dyDescent="0.25">
      <c r="Q52096" s="30"/>
    </row>
    <row r="52097" spans="17:17" x14ac:dyDescent="0.25">
      <c r="Q52097" s="30"/>
    </row>
    <row r="52098" spans="17:17" x14ac:dyDescent="0.25">
      <c r="Q52098" s="30"/>
    </row>
    <row r="52099" spans="17:17" x14ac:dyDescent="0.25">
      <c r="Q52099" s="30"/>
    </row>
    <row r="52100" spans="17:17" x14ac:dyDescent="0.25">
      <c r="Q52100" s="30"/>
    </row>
    <row r="52101" spans="17:17" x14ac:dyDescent="0.25">
      <c r="Q52101" s="30"/>
    </row>
    <row r="52102" spans="17:17" x14ac:dyDescent="0.25">
      <c r="Q52102" s="30"/>
    </row>
    <row r="52103" spans="17:17" x14ac:dyDescent="0.25">
      <c r="Q52103" s="30"/>
    </row>
    <row r="52104" spans="17:17" x14ac:dyDescent="0.25">
      <c r="Q52104" s="30"/>
    </row>
    <row r="52105" spans="17:17" x14ac:dyDescent="0.25">
      <c r="Q52105" s="30"/>
    </row>
    <row r="52106" spans="17:17" x14ac:dyDescent="0.25">
      <c r="Q52106" s="30"/>
    </row>
    <row r="52107" spans="17:17" x14ac:dyDescent="0.25">
      <c r="Q52107" s="30"/>
    </row>
    <row r="52108" spans="17:17" x14ac:dyDescent="0.25">
      <c r="Q52108" s="30"/>
    </row>
    <row r="52109" spans="17:17" x14ac:dyDescent="0.25">
      <c r="Q52109" s="30"/>
    </row>
    <row r="52110" spans="17:17" x14ac:dyDescent="0.25">
      <c r="Q52110" s="30"/>
    </row>
    <row r="52111" spans="17:17" x14ac:dyDescent="0.25">
      <c r="Q52111" s="30"/>
    </row>
    <row r="52112" spans="17:17" x14ac:dyDescent="0.25">
      <c r="Q52112" s="30"/>
    </row>
    <row r="52113" spans="17:17" x14ac:dyDescent="0.25">
      <c r="Q52113" s="30"/>
    </row>
    <row r="52114" spans="17:17" x14ac:dyDescent="0.25">
      <c r="Q52114" s="30"/>
    </row>
    <row r="52115" spans="17:17" x14ac:dyDescent="0.25">
      <c r="Q52115" s="30"/>
    </row>
    <row r="52116" spans="17:17" x14ac:dyDescent="0.25">
      <c r="Q52116" s="30"/>
    </row>
    <row r="52117" spans="17:17" x14ac:dyDescent="0.25">
      <c r="Q52117" s="30"/>
    </row>
    <row r="52118" spans="17:17" x14ac:dyDescent="0.25">
      <c r="Q52118" s="30"/>
    </row>
    <row r="52119" spans="17:17" x14ac:dyDescent="0.25">
      <c r="Q52119" s="30"/>
    </row>
    <row r="52120" spans="17:17" x14ac:dyDescent="0.25">
      <c r="Q52120" s="30"/>
    </row>
    <row r="52121" spans="17:17" x14ac:dyDescent="0.25">
      <c r="Q52121" s="30"/>
    </row>
    <row r="52122" spans="17:17" x14ac:dyDescent="0.25">
      <c r="Q52122" s="30"/>
    </row>
    <row r="52123" spans="17:17" x14ac:dyDescent="0.25">
      <c r="Q52123" s="30"/>
    </row>
    <row r="52124" spans="17:17" x14ac:dyDescent="0.25">
      <c r="Q52124" s="30"/>
    </row>
    <row r="52125" spans="17:17" x14ac:dyDescent="0.25">
      <c r="Q52125" s="30"/>
    </row>
    <row r="52126" spans="17:17" x14ac:dyDescent="0.25">
      <c r="Q52126" s="30"/>
    </row>
    <row r="52127" spans="17:17" x14ac:dyDescent="0.25">
      <c r="Q52127" s="30"/>
    </row>
    <row r="52128" spans="17:17" x14ac:dyDescent="0.25">
      <c r="Q52128" s="30"/>
    </row>
    <row r="52129" spans="17:17" x14ac:dyDescent="0.25">
      <c r="Q52129" s="30"/>
    </row>
    <row r="52130" spans="17:17" x14ac:dyDescent="0.25">
      <c r="Q52130" s="30"/>
    </row>
    <row r="52131" spans="17:17" x14ac:dyDescent="0.25">
      <c r="Q52131" s="30"/>
    </row>
    <row r="52132" spans="17:17" x14ac:dyDescent="0.25">
      <c r="Q52132" s="30"/>
    </row>
    <row r="52133" spans="17:17" x14ac:dyDescent="0.25">
      <c r="Q52133" s="30"/>
    </row>
    <row r="52134" spans="17:17" x14ac:dyDescent="0.25">
      <c r="Q52134" s="30"/>
    </row>
    <row r="52135" spans="17:17" x14ac:dyDescent="0.25">
      <c r="Q52135" s="30"/>
    </row>
    <row r="52136" spans="17:17" x14ac:dyDescent="0.25">
      <c r="Q52136" s="30"/>
    </row>
    <row r="52137" spans="17:17" x14ac:dyDescent="0.25">
      <c r="Q52137" s="30"/>
    </row>
    <row r="52138" spans="17:17" x14ac:dyDescent="0.25">
      <c r="Q52138" s="30"/>
    </row>
    <row r="52139" spans="17:17" x14ac:dyDescent="0.25">
      <c r="Q52139" s="30"/>
    </row>
    <row r="52140" spans="17:17" x14ac:dyDescent="0.25">
      <c r="Q52140" s="30"/>
    </row>
    <row r="52141" spans="17:17" x14ac:dyDescent="0.25">
      <c r="Q52141" s="30"/>
    </row>
    <row r="52142" spans="17:17" x14ac:dyDescent="0.25">
      <c r="Q52142" s="30"/>
    </row>
    <row r="52143" spans="17:17" x14ac:dyDescent="0.25">
      <c r="Q52143" s="30"/>
    </row>
    <row r="52144" spans="17:17" x14ac:dyDescent="0.25">
      <c r="Q52144" s="30"/>
    </row>
    <row r="52145" spans="17:17" x14ac:dyDescent="0.25">
      <c r="Q52145" s="30"/>
    </row>
    <row r="52146" spans="17:17" x14ac:dyDescent="0.25">
      <c r="Q52146" s="30"/>
    </row>
    <row r="52147" spans="17:17" x14ac:dyDescent="0.25">
      <c r="Q52147" s="30"/>
    </row>
    <row r="52148" spans="17:17" x14ac:dyDescent="0.25">
      <c r="Q52148" s="30"/>
    </row>
    <row r="52149" spans="17:17" x14ac:dyDescent="0.25">
      <c r="Q52149" s="30"/>
    </row>
    <row r="52150" spans="17:17" x14ac:dyDescent="0.25">
      <c r="Q52150" s="30"/>
    </row>
    <row r="52151" spans="17:17" x14ac:dyDescent="0.25">
      <c r="Q52151" s="30"/>
    </row>
    <row r="52152" spans="17:17" x14ac:dyDescent="0.25">
      <c r="Q52152" s="30"/>
    </row>
    <row r="52153" spans="17:17" x14ac:dyDescent="0.25">
      <c r="Q52153" s="30"/>
    </row>
    <row r="52154" spans="17:17" x14ac:dyDescent="0.25">
      <c r="Q52154" s="30"/>
    </row>
    <row r="52155" spans="17:17" x14ac:dyDescent="0.25">
      <c r="Q52155" s="30"/>
    </row>
    <row r="52156" spans="17:17" x14ac:dyDescent="0.25">
      <c r="Q52156" s="30"/>
    </row>
    <row r="52157" spans="17:17" x14ac:dyDescent="0.25">
      <c r="Q52157" s="30"/>
    </row>
    <row r="52158" spans="17:17" x14ac:dyDescent="0.25">
      <c r="Q52158" s="30"/>
    </row>
    <row r="52159" spans="17:17" x14ac:dyDescent="0.25">
      <c r="Q52159" s="30"/>
    </row>
    <row r="52160" spans="17:17" x14ac:dyDescent="0.25">
      <c r="Q52160" s="30"/>
    </row>
    <row r="52161" spans="17:17" x14ac:dyDescent="0.25">
      <c r="Q52161" s="30"/>
    </row>
    <row r="52162" spans="17:17" x14ac:dyDescent="0.25">
      <c r="Q52162" s="30"/>
    </row>
    <row r="52163" spans="17:17" x14ac:dyDescent="0.25">
      <c r="Q52163" s="30"/>
    </row>
    <row r="52164" spans="17:17" x14ac:dyDescent="0.25">
      <c r="Q52164" s="30"/>
    </row>
    <row r="52165" spans="17:17" x14ac:dyDescent="0.25">
      <c r="Q52165" s="30"/>
    </row>
    <row r="52166" spans="17:17" x14ac:dyDescent="0.25">
      <c r="Q52166" s="30"/>
    </row>
    <row r="52167" spans="17:17" x14ac:dyDescent="0.25">
      <c r="Q52167" s="30"/>
    </row>
    <row r="52168" spans="17:17" x14ac:dyDescent="0.25">
      <c r="Q52168" s="30"/>
    </row>
    <row r="52169" spans="17:17" x14ac:dyDescent="0.25">
      <c r="Q52169" s="30"/>
    </row>
    <row r="52170" spans="17:17" x14ac:dyDescent="0.25">
      <c r="Q52170" s="30"/>
    </row>
    <row r="52171" spans="17:17" x14ac:dyDescent="0.25">
      <c r="Q52171" s="30"/>
    </row>
    <row r="52172" spans="17:17" x14ac:dyDescent="0.25">
      <c r="Q52172" s="30"/>
    </row>
    <row r="52173" spans="17:17" x14ac:dyDescent="0.25">
      <c r="Q52173" s="30"/>
    </row>
    <row r="52174" spans="17:17" x14ac:dyDescent="0.25">
      <c r="Q52174" s="30"/>
    </row>
    <row r="52175" spans="17:17" x14ac:dyDescent="0.25">
      <c r="Q52175" s="30"/>
    </row>
    <row r="52176" spans="17:17" x14ac:dyDescent="0.25">
      <c r="Q52176" s="30"/>
    </row>
    <row r="52177" spans="17:17" x14ac:dyDescent="0.25">
      <c r="Q52177" s="30"/>
    </row>
    <row r="52178" spans="17:17" x14ac:dyDescent="0.25">
      <c r="Q52178" s="30"/>
    </row>
    <row r="52179" spans="17:17" x14ac:dyDescent="0.25">
      <c r="Q52179" s="30"/>
    </row>
    <row r="52180" spans="17:17" x14ac:dyDescent="0.25">
      <c r="Q52180" s="30"/>
    </row>
    <row r="52181" spans="17:17" x14ac:dyDescent="0.25">
      <c r="Q52181" s="30"/>
    </row>
    <row r="52182" spans="17:17" x14ac:dyDescent="0.25">
      <c r="Q52182" s="30"/>
    </row>
    <row r="52183" spans="17:17" x14ac:dyDescent="0.25">
      <c r="Q52183" s="30"/>
    </row>
    <row r="52184" spans="17:17" x14ac:dyDescent="0.25">
      <c r="Q52184" s="30"/>
    </row>
    <row r="52185" spans="17:17" x14ac:dyDescent="0.25">
      <c r="Q52185" s="30"/>
    </row>
    <row r="52186" spans="17:17" x14ac:dyDescent="0.25">
      <c r="Q52186" s="30"/>
    </row>
    <row r="52187" spans="17:17" x14ac:dyDescent="0.25">
      <c r="Q52187" s="30"/>
    </row>
    <row r="52188" spans="17:17" x14ac:dyDescent="0.25">
      <c r="Q52188" s="30"/>
    </row>
    <row r="52189" spans="17:17" x14ac:dyDescent="0.25">
      <c r="Q52189" s="30"/>
    </row>
    <row r="52190" spans="17:17" x14ac:dyDescent="0.25">
      <c r="Q52190" s="30"/>
    </row>
    <row r="52191" spans="17:17" x14ac:dyDescent="0.25">
      <c r="Q52191" s="30"/>
    </row>
    <row r="52192" spans="17:17" x14ac:dyDescent="0.25">
      <c r="Q52192" s="30"/>
    </row>
    <row r="52193" spans="17:17" x14ac:dyDescent="0.25">
      <c r="Q52193" s="30"/>
    </row>
    <row r="52194" spans="17:17" x14ac:dyDescent="0.25">
      <c r="Q52194" s="30"/>
    </row>
    <row r="52195" spans="17:17" x14ac:dyDescent="0.25">
      <c r="Q52195" s="30"/>
    </row>
    <row r="52196" spans="17:17" x14ac:dyDescent="0.25">
      <c r="Q52196" s="30"/>
    </row>
    <row r="52197" spans="17:17" x14ac:dyDescent="0.25">
      <c r="Q52197" s="30"/>
    </row>
    <row r="52198" spans="17:17" x14ac:dyDescent="0.25">
      <c r="Q52198" s="30"/>
    </row>
    <row r="52199" spans="17:17" x14ac:dyDescent="0.25">
      <c r="Q52199" s="30"/>
    </row>
    <row r="52200" spans="17:17" x14ac:dyDescent="0.25">
      <c r="Q52200" s="30"/>
    </row>
    <row r="52201" spans="17:17" x14ac:dyDescent="0.25">
      <c r="Q52201" s="30"/>
    </row>
    <row r="52202" spans="17:17" x14ac:dyDescent="0.25">
      <c r="Q52202" s="30"/>
    </row>
    <row r="52203" spans="17:17" x14ac:dyDescent="0.25">
      <c r="Q52203" s="30"/>
    </row>
    <row r="52204" spans="17:17" x14ac:dyDescent="0.25">
      <c r="Q52204" s="30"/>
    </row>
    <row r="52205" spans="17:17" x14ac:dyDescent="0.25">
      <c r="Q52205" s="30"/>
    </row>
    <row r="52206" spans="17:17" x14ac:dyDescent="0.25">
      <c r="Q52206" s="30"/>
    </row>
    <row r="52207" spans="17:17" x14ac:dyDescent="0.25">
      <c r="Q52207" s="30"/>
    </row>
    <row r="52208" spans="17:17" x14ac:dyDescent="0.25">
      <c r="Q52208" s="30"/>
    </row>
    <row r="52209" spans="17:17" x14ac:dyDescent="0.25">
      <c r="Q52209" s="30"/>
    </row>
    <row r="52210" spans="17:17" x14ac:dyDescent="0.25">
      <c r="Q52210" s="30"/>
    </row>
    <row r="52211" spans="17:17" x14ac:dyDescent="0.25">
      <c r="Q52211" s="30"/>
    </row>
    <row r="52212" spans="17:17" x14ac:dyDescent="0.25">
      <c r="Q52212" s="30"/>
    </row>
    <row r="52213" spans="17:17" x14ac:dyDescent="0.25">
      <c r="Q52213" s="30"/>
    </row>
    <row r="52214" spans="17:17" x14ac:dyDescent="0.25">
      <c r="Q52214" s="30"/>
    </row>
    <row r="52215" spans="17:17" x14ac:dyDescent="0.25">
      <c r="Q52215" s="30"/>
    </row>
    <row r="52216" spans="17:17" x14ac:dyDescent="0.25">
      <c r="Q52216" s="30"/>
    </row>
    <row r="52217" spans="17:17" x14ac:dyDescent="0.25">
      <c r="Q52217" s="30"/>
    </row>
    <row r="52218" spans="17:17" x14ac:dyDescent="0.25">
      <c r="Q52218" s="30"/>
    </row>
    <row r="52219" spans="17:17" x14ac:dyDescent="0.25">
      <c r="Q52219" s="30"/>
    </row>
    <row r="52220" spans="17:17" x14ac:dyDescent="0.25">
      <c r="Q52220" s="30"/>
    </row>
    <row r="52221" spans="17:17" x14ac:dyDescent="0.25">
      <c r="Q52221" s="30"/>
    </row>
    <row r="52222" spans="17:17" x14ac:dyDescent="0.25">
      <c r="Q52222" s="30"/>
    </row>
    <row r="52223" spans="17:17" x14ac:dyDescent="0.25">
      <c r="Q52223" s="30"/>
    </row>
    <row r="52224" spans="17:17" x14ac:dyDescent="0.25">
      <c r="Q52224" s="30"/>
    </row>
    <row r="52225" spans="17:17" x14ac:dyDescent="0.25">
      <c r="Q52225" s="30"/>
    </row>
    <row r="52226" spans="17:17" x14ac:dyDescent="0.25">
      <c r="Q52226" s="30"/>
    </row>
    <row r="52227" spans="17:17" x14ac:dyDescent="0.25">
      <c r="Q52227" s="30"/>
    </row>
    <row r="52228" spans="17:17" x14ac:dyDescent="0.25">
      <c r="Q52228" s="30"/>
    </row>
    <row r="52229" spans="17:17" x14ac:dyDescent="0.25">
      <c r="Q52229" s="30"/>
    </row>
    <row r="52230" spans="17:17" x14ac:dyDescent="0.25">
      <c r="Q52230" s="30"/>
    </row>
    <row r="52231" spans="17:17" x14ac:dyDescent="0.25">
      <c r="Q52231" s="30"/>
    </row>
    <row r="52232" spans="17:17" x14ac:dyDescent="0.25">
      <c r="Q52232" s="30"/>
    </row>
    <row r="52233" spans="17:17" x14ac:dyDescent="0.25">
      <c r="Q52233" s="30"/>
    </row>
    <row r="52234" spans="17:17" x14ac:dyDescent="0.25">
      <c r="Q52234" s="30"/>
    </row>
    <row r="52235" spans="17:17" x14ac:dyDescent="0.25">
      <c r="Q52235" s="30"/>
    </row>
    <row r="52236" spans="17:17" x14ac:dyDescent="0.25">
      <c r="Q52236" s="30"/>
    </row>
    <row r="52237" spans="17:17" x14ac:dyDescent="0.25">
      <c r="Q52237" s="30"/>
    </row>
    <row r="52238" spans="17:17" x14ac:dyDescent="0.25">
      <c r="Q52238" s="30"/>
    </row>
    <row r="52239" spans="17:17" x14ac:dyDescent="0.25">
      <c r="Q52239" s="30"/>
    </row>
    <row r="52240" spans="17:17" x14ac:dyDescent="0.25">
      <c r="Q52240" s="30"/>
    </row>
    <row r="52241" spans="17:17" x14ac:dyDescent="0.25">
      <c r="Q52241" s="30"/>
    </row>
    <row r="52242" spans="17:17" x14ac:dyDescent="0.25">
      <c r="Q52242" s="30"/>
    </row>
    <row r="52243" spans="17:17" x14ac:dyDescent="0.25">
      <c r="Q52243" s="30"/>
    </row>
    <row r="52244" spans="17:17" x14ac:dyDescent="0.25">
      <c r="Q52244" s="30"/>
    </row>
    <row r="52245" spans="17:17" x14ac:dyDescent="0.25">
      <c r="Q52245" s="30"/>
    </row>
    <row r="52246" spans="17:17" x14ac:dyDescent="0.25">
      <c r="Q52246" s="30"/>
    </row>
    <row r="52247" spans="17:17" x14ac:dyDescent="0.25">
      <c r="Q52247" s="30"/>
    </row>
    <row r="52248" spans="17:17" x14ac:dyDescent="0.25">
      <c r="Q52248" s="30"/>
    </row>
    <row r="52249" spans="17:17" x14ac:dyDescent="0.25">
      <c r="Q52249" s="30"/>
    </row>
    <row r="52250" spans="17:17" x14ac:dyDescent="0.25">
      <c r="Q52250" s="30"/>
    </row>
    <row r="52251" spans="17:17" x14ac:dyDescent="0.25">
      <c r="Q52251" s="30"/>
    </row>
    <row r="52252" spans="17:17" x14ac:dyDescent="0.25">
      <c r="Q52252" s="30"/>
    </row>
    <row r="52253" spans="17:17" x14ac:dyDescent="0.25">
      <c r="Q52253" s="30"/>
    </row>
    <row r="52254" spans="17:17" x14ac:dyDescent="0.25">
      <c r="Q52254" s="30"/>
    </row>
    <row r="52255" spans="17:17" x14ac:dyDescent="0.25">
      <c r="Q52255" s="30"/>
    </row>
    <row r="52256" spans="17:17" x14ac:dyDescent="0.25">
      <c r="Q52256" s="30"/>
    </row>
    <row r="52257" spans="17:17" x14ac:dyDescent="0.25">
      <c r="Q52257" s="30"/>
    </row>
    <row r="52258" spans="17:17" x14ac:dyDescent="0.25">
      <c r="Q52258" s="30"/>
    </row>
    <row r="52259" spans="17:17" x14ac:dyDescent="0.25">
      <c r="Q52259" s="30"/>
    </row>
    <row r="52260" spans="17:17" x14ac:dyDescent="0.25">
      <c r="Q52260" s="30"/>
    </row>
    <row r="52261" spans="17:17" x14ac:dyDescent="0.25">
      <c r="Q52261" s="30"/>
    </row>
    <row r="52262" spans="17:17" x14ac:dyDescent="0.25">
      <c r="Q52262" s="30"/>
    </row>
    <row r="52263" spans="17:17" x14ac:dyDescent="0.25">
      <c r="Q52263" s="30"/>
    </row>
    <row r="52264" spans="17:17" x14ac:dyDescent="0.25">
      <c r="Q52264" s="30"/>
    </row>
    <row r="52265" spans="17:17" x14ac:dyDescent="0.25">
      <c r="Q52265" s="30"/>
    </row>
    <row r="52266" spans="17:17" x14ac:dyDescent="0.25">
      <c r="Q52266" s="30"/>
    </row>
    <row r="52267" spans="17:17" x14ac:dyDescent="0.25">
      <c r="Q52267" s="30"/>
    </row>
    <row r="52268" spans="17:17" x14ac:dyDescent="0.25">
      <c r="Q52268" s="30"/>
    </row>
    <row r="52269" spans="17:17" x14ac:dyDescent="0.25">
      <c r="Q52269" s="30"/>
    </row>
    <row r="52270" spans="17:17" x14ac:dyDescent="0.25">
      <c r="Q52270" s="30"/>
    </row>
    <row r="52271" spans="17:17" x14ac:dyDescent="0.25">
      <c r="Q52271" s="30"/>
    </row>
    <row r="52272" spans="17:17" x14ac:dyDescent="0.25">
      <c r="Q52272" s="30"/>
    </row>
    <row r="52273" spans="17:17" x14ac:dyDescent="0.25">
      <c r="Q52273" s="30"/>
    </row>
    <row r="52274" spans="17:17" x14ac:dyDescent="0.25">
      <c r="Q52274" s="30"/>
    </row>
    <row r="52275" spans="17:17" x14ac:dyDescent="0.25">
      <c r="Q52275" s="30"/>
    </row>
    <row r="52276" spans="17:17" x14ac:dyDescent="0.25">
      <c r="Q52276" s="30"/>
    </row>
    <row r="52277" spans="17:17" x14ac:dyDescent="0.25">
      <c r="Q52277" s="30"/>
    </row>
    <row r="52278" spans="17:17" x14ac:dyDescent="0.25">
      <c r="Q52278" s="30"/>
    </row>
    <row r="52279" spans="17:17" x14ac:dyDescent="0.25">
      <c r="Q52279" s="30"/>
    </row>
    <row r="52280" spans="17:17" x14ac:dyDescent="0.25">
      <c r="Q52280" s="30"/>
    </row>
    <row r="52281" spans="17:17" x14ac:dyDescent="0.25">
      <c r="Q52281" s="30"/>
    </row>
    <row r="52282" spans="17:17" x14ac:dyDescent="0.25">
      <c r="Q52282" s="30"/>
    </row>
    <row r="52283" spans="17:17" x14ac:dyDescent="0.25">
      <c r="Q52283" s="30"/>
    </row>
    <row r="52284" spans="17:17" x14ac:dyDescent="0.25">
      <c r="Q52284" s="30"/>
    </row>
    <row r="52285" spans="17:17" x14ac:dyDescent="0.25">
      <c r="Q52285" s="30"/>
    </row>
    <row r="52286" spans="17:17" x14ac:dyDescent="0.25">
      <c r="Q52286" s="30"/>
    </row>
    <row r="52287" spans="17:17" x14ac:dyDescent="0.25">
      <c r="Q52287" s="30"/>
    </row>
    <row r="52288" spans="17:17" x14ac:dyDescent="0.25">
      <c r="Q52288" s="30"/>
    </row>
    <row r="52289" spans="17:17" x14ac:dyDescent="0.25">
      <c r="Q52289" s="30"/>
    </row>
    <row r="52290" spans="17:17" x14ac:dyDescent="0.25">
      <c r="Q52290" s="30"/>
    </row>
    <row r="52291" spans="17:17" x14ac:dyDescent="0.25">
      <c r="Q52291" s="30"/>
    </row>
    <row r="52292" spans="17:17" x14ac:dyDescent="0.25">
      <c r="Q52292" s="30"/>
    </row>
    <row r="52293" spans="17:17" x14ac:dyDescent="0.25">
      <c r="Q52293" s="30"/>
    </row>
    <row r="52294" spans="17:17" x14ac:dyDescent="0.25">
      <c r="Q52294" s="30"/>
    </row>
    <row r="52295" spans="17:17" x14ac:dyDescent="0.25">
      <c r="Q52295" s="30"/>
    </row>
    <row r="52296" spans="17:17" x14ac:dyDescent="0.25">
      <c r="Q52296" s="30"/>
    </row>
    <row r="52297" spans="17:17" x14ac:dyDescent="0.25">
      <c r="Q52297" s="30"/>
    </row>
    <row r="52298" spans="17:17" x14ac:dyDescent="0.25">
      <c r="Q52298" s="30"/>
    </row>
    <row r="52299" spans="17:17" x14ac:dyDescent="0.25">
      <c r="Q52299" s="30"/>
    </row>
    <row r="52300" spans="17:17" x14ac:dyDescent="0.25">
      <c r="Q52300" s="30"/>
    </row>
    <row r="52301" spans="17:17" x14ac:dyDescent="0.25">
      <c r="Q52301" s="30"/>
    </row>
    <row r="52302" spans="17:17" x14ac:dyDescent="0.25">
      <c r="Q52302" s="30"/>
    </row>
    <row r="52303" spans="17:17" x14ac:dyDescent="0.25">
      <c r="Q52303" s="30"/>
    </row>
    <row r="52304" spans="17:17" x14ac:dyDescent="0.25">
      <c r="Q52304" s="30"/>
    </row>
    <row r="52305" spans="17:17" x14ac:dyDescent="0.25">
      <c r="Q52305" s="30"/>
    </row>
    <row r="52306" spans="17:17" x14ac:dyDescent="0.25">
      <c r="Q52306" s="30"/>
    </row>
    <row r="52307" spans="17:17" x14ac:dyDescent="0.25">
      <c r="Q52307" s="30"/>
    </row>
    <row r="52308" spans="17:17" x14ac:dyDescent="0.25">
      <c r="Q52308" s="30"/>
    </row>
    <row r="52309" spans="17:17" x14ac:dyDescent="0.25">
      <c r="Q52309" s="30"/>
    </row>
    <row r="52310" spans="17:17" x14ac:dyDescent="0.25">
      <c r="Q52310" s="30"/>
    </row>
    <row r="52311" spans="17:17" x14ac:dyDescent="0.25">
      <c r="Q52311" s="30"/>
    </row>
    <row r="52312" spans="17:17" x14ac:dyDescent="0.25">
      <c r="Q52312" s="30"/>
    </row>
    <row r="52313" spans="17:17" x14ac:dyDescent="0.25">
      <c r="Q52313" s="30"/>
    </row>
    <row r="52314" spans="17:17" x14ac:dyDescent="0.25">
      <c r="Q52314" s="30"/>
    </row>
    <row r="52315" spans="17:17" x14ac:dyDescent="0.25">
      <c r="Q52315" s="30"/>
    </row>
    <row r="52316" spans="17:17" x14ac:dyDescent="0.25">
      <c r="Q52316" s="30"/>
    </row>
    <row r="52317" spans="17:17" x14ac:dyDescent="0.25">
      <c r="Q52317" s="30"/>
    </row>
    <row r="52318" spans="17:17" x14ac:dyDescent="0.25">
      <c r="Q52318" s="30"/>
    </row>
    <row r="52319" spans="17:17" x14ac:dyDescent="0.25">
      <c r="Q52319" s="30"/>
    </row>
    <row r="52320" spans="17:17" x14ac:dyDescent="0.25">
      <c r="Q52320" s="30"/>
    </row>
    <row r="52321" spans="17:17" x14ac:dyDescent="0.25">
      <c r="Q52321" s="30"/>
    </row>
    <row r="52322" spans="17:17" x14ac:dyDescent="0.25">
      <c r="Q52322" s="30"/>
    </row>
    <row r="52323" spans="17:17" x14ac:dyDescent="0.25">
      <c r="Q52323" s="30"/>
    </row>
    <row r="52324" spans="17:17" x14ac:dyDescent="0.25">
      <c r="Q52324" s="30"/>
    </row>
    <row r="52325" spans="17:17" x14ac:dyDescent="0.25">
      <c r="Q52325" s="30"/>
    </row>
    <row r="52326" spans="17:17" x14ac:dyDescent="0.25">
      <c r="Q52326" s="30"/>
    </row>
    <row r="52327" spans="17:17" x14ac:dyDescent="0.25">
      <c r="Q52327" s="30"/>
    </row>
    <row r="52328" spans="17:17" x14ac:dyDescent="0.25">
      <c r="Q52328" s="30"/>
    </row>
    <row r="52329" spans="17:17" x14ac:dyDescent="0.25">
      <c r="Q52329" s="30"/>
    </row>
    <row r="52330" spans="17:17" x14ac:dyDescent="0.25">
      <c r="Q52330" s="30"/>
    </row>
    <row r="52331" spans="17:17" x14ac:dyDescent="0.25">
      <c r="Q52331" s="30"/>
    </row>
    <row r="52332" spans="17:17" x14ac:dyDescent="0.25">
      <c r="Q52332" s="30"/>
    </row>
    <row r="52333" spans="17:17" x14ac:dyDescent="0.25">
      <c r="Q52333" s="30"/>
    </row>
    <row r="52334" spans="17:17" x14ac:dyDescent="0.25">
      <c r="Q52334" s="30"/>
    </row>
    <row r="52335" spans="17:17" x14ac:dyDescent="0.25">
      <c r="Q52335" s="30"/>
    </row>
    <row r="52336" spans="17:17" x14ac:dyDescent="0.25">
      <c r="Q52336" s="30"/>
    </row>
    <row r="52337" spans="17:17" x14ac:dyDescent="0.25">
      <c r="Q52337" s="30"/>
    </row>
    <row r="52338" spans="17:17" x14ac:dyDescent="0.25">
      <c r="Q52338" s="30"/>
    </row>
    <row r="52339" spans="17:17" x14ac:dyDescent="0.25">
      <c r="Q52339" s="30"/>
    </row>
    <row r="52340" spans="17:17" x14ac:dyDescent="0.25">
      <c r="Q52340" s="30"/>
    </row>
    <row r="52341" spans="17:17" x14ac:dyDescent="0.25">
      <c r="Q52341" s="30"/>
    </row>
    <row r="52342" spans="17:17" x14ac:dyDescent="0.25">
      <c r="Q52342" s="30"/>
    </row>
    <row r="52343" spans="17:17" x14ac:dyDescent="0.25">
      <c r="Q52343" s="30"/>
    </row>
    <row r="52344" spans="17:17" x14ac:dyDescent="0.25">
      <c r="Q52344" s="30"/>
    </row>
    <row r="52345" spans="17:17" x14ac:dyDescent="0.25">
      <c r="Q52345" s="30"/>
    </row>
    <row r="52346" spans="17:17" x14ac:dyDescent="0.25">
      <c r="Q52346" s="30"/>
    </row>
    <row r="52347" spans="17:17" x14ac:dyDescent="0.25">
      <c r="Q52347" s="30"/>
    </row>
    <row r="52348" spans="17:17" x14ac:dyDescent="0.25">
      <c r="Q52348" s="30"/>
    </row>
    <row r="52349" spans="17:17" x14ac:dyDescent="0.25">
      <c r="Q52349" s="30"/>
    </row>
    <row r="52350" spans="17:17" x14ac:dyDescent="0.25">
      <c r="Q52350" s="30"/>
    </row>
    <row r="52351" spans="17:17" x14ac:dyDescent="0.25">
      <c r="Q52351" s="30"/>
    </row>
    <row r="52352" spans="17:17" x14ac:dyDescent="0.25">
      <c r="Q52352" s="30"/>
    </row>
    <row r="52353" spans="17:17" x14ac:dyDescent="0.25">
      <c r="Q52353" s="30"/>
    </row>
    <row r="52354" spans="17:17" x14ac:dyDescent="0.25">
      <c r="Q52354" s="30"/>
    </row>
    <row r="52355" spans="17:17" x14ac:dyDescent="0.25">
      <c r="Q52355" s="30"/>
    </row>
    <row r="52356" spans="17:17" x14ac:dyDescent="0.25">
      <c r="Q52356" s="30"/>
    </row>
    <row r="52357" spans="17:17" x14ac:dyDescent="0.25">
      <c r="Q52357" s="30"/>
    </row>
    <row r="52358" spans="17:17" x14ac:dyDescent="0.25">
      <c r="Q52358" s="30"/>
    </row>
    <row r="52359" spans="17:17" x14ac:dyDescent="0.25">
      <c r="Q52359" s="30"/>
    </row>
    <row r="52360" spans="17:17" x14ac:dyDescent="0.25">
      <c r="Q52360" s="30"/>
    </row>
    <row r="52361" spans="17:17" x14ac:dyDescent="0.25">
      <c r="Q52361" s="30"/>
    </row>
    <row r="52362" spans="17:17" x14ac:dyDescent="0.25">
      <c r="Q52362" s="30"/>
    </row>
    <row r="52363" spans="17:17" x14ac:dyDescent="0.25">
      <c r="Q52363" s="30"/>
    </row>
    <row r="52364" spans="17:17" x14ac:dyDescent="0.25">
      <c r="Q52364" s="30"/>
    </row>
    <row r="52365" spans="17:17" x14ac:dyDescent="0.25">
      <c r="Q52365" s="30"/>
    </row>
    <row r="52366" spans="17:17" x14ac:dyDescent="0.25">
      <c r="Q52366" s="30"/>
    </row>
    <row r="52367" spans="17:17" x14ac:dyDescent="0.25">
      <c r="Q52367" s="30"/>
    </row>
    <row r="52368" spans="17:17" x14ac:dyDescent="0.25">
      <c r="Q52368" s="30"/>
    </row>
    <row r="52369" spans="17:17" x14ac:dyDescent="0.25">
      <c r="Q52369" s="30"/>
    </row>
    <row r="52370" spans="17:17" x14ac:dyDescent="0.25">
      <c r="Q52370" s="30"/>
    </row>
    <row r="52371" spans="17:17" x14ac:dyDescent="0.25">
      <c r="Q52371" s="30"/>
    </row>
    <row r="52372" spans="17:17" x14ac:dyDescent="0.25">
      <c r="Q52372" s="30"/>
    </row>
    <row r="52373" spans="17:17" x14ac:dyDescent="0.25">
      <c r="Q52373" s="30"/>
    </row>
    <row r="52374" spans="17:17" x14ac:dyDescent="0.25">
      <c r="Q52374" s="30"/>
    </row>
    <row r="52375" spans="17:17" x14ac:dyDescent="0.25">
      <c r="Q52375" s="30"/>
    </row>
    <row r="52376" spans="17:17" x14ac:dyDescent="0.25">
      <c r="Q52376" s="30"/>
    </row>
    <row r="52377" spans="17:17" x14ac:dyDescent="0.25">
      <c r="Q52377" s="30"/>
    </row>
    <row r="52378" spans="17:17" x14ac:dyDescent="0.25">
      <c r="Q52378" s="30"/>
    </row>
    <row r="52379" spans="17:17" x14ac:dyDescent="0.25">
      <c r="Q52379" s="30"/>
    </row>
    <row r="52380" spans="17:17" x14ac:dyDescent="0.25">
      <c r="Q52380" s="30"/>
    </row>
    <row r="52381" spans="17:17" x14ac:dyDescent="0.25">
      <c r="Q52381" s="30"/>
    </row>
    <row r="52382" spans="17:17" x14ac:dyDescent="0.25">
      <c r="Q52382" s="30"/>
    </row>
    <row r="52383" spans="17:17" x14ac:dyDescent="0.25">
      <c r="Q52383" s="30"/>
    </row>
    <row r="52384" spans="17:17" x14ac:dyDescent="0.25">
      <c r="Q52384" s="30"/>
    </row>
    <row r="52385" spans="17:17" x14ac:dyDescent="0.25">
      <c r="Q52385" s="30"/>
    </row>
    <row r="52386" spans="17:17" x14ac:dyDescent="0.25">
      <c r="Q52386" s="30"/>
    </row>
    <row r="52387" spans="17:17" x14ac:dyDescent="0.25">
      <c r="Q52387" s="30"/>
    </row>
    <row r="52388" spans="17:17" x14ac:dyDescent="0.25">
      <c r="Q52388" s="30"/>
    </row>
    <row r="52389" spans="17:17" x14ac:dyDescent="0.25">
      <c r="Q52389" s="30"/>
    </row>
    <row r="52390" spans="17:17" x14ac:dyDescent="0.25">
      <c r="Q52390" s="30"/>
    </row>
    <row r="52391" spans="17:17" x14ac:dyDescent="0.25">
      <c r="Q52391" s="30"/>
    </row>
    <row r="52392" spans="17:17" x14ac:dyDescent="0.25">
      <c r="Q52392" s="30"/>
    </row>
    <row r="52393" spans="17:17" x14ac:dyDescent="0.25">
      <c r="Q52393" s="30"/>
    </row>
    <row r="52394" spans="17:17" x14ac:dyDescent="0.25">
      <c r="Q52394" s="30"/>
    </row>
    <row r="52395" spans="17:17" x14ac:dyDescent="0.25">
      <c r="Q52395" s="30"/>
    </row>
    <row r="52396" spans="17:17" x14ac:dyDescent="0.25">
      <c r="Q52396" s="30"/>
    </row>
    <row r="52397" spans="17:17" x14ac:dyDescent="0.25">
      <c r="Q52397" s="30"/>
    </row>
    <row r="52398" spans="17:17" x14ac:dyDescent="0.25">
      <c r="Q52398" s="30"/>
    </row>
    <row r="52399" spans="17:17" x14ac:dyDescent="0.25">
      <c r="Q52399" s="30"/>
    </row>
    <row r="52400" spans="17:17" x14ac:dyDescent="0.25">
      <c r="Q52400" s="30"/>
    </row>
    <row r="52401" spans="17:17" x14ac:dyDescent="0.25">
      <c r="Q52401" s="30"/>
    </row>
    <row r="52402" spans="17:17" x14ac:dyDescent="0.25">
      <c r="Q52402" s="30"/>
    </row>
    <row r="52403" spans="17:17" x14ac:dyDescent="0.25">
      <c r="Q52403" s="30"/>
    </row>
    <row r="52404" spans="17:17" x14ac:dyDescent="0.25">
      <c r="Q52404" s="30"/>
    </row>
    <row r="52405" spans="17:17" x14ac:dyDescent="0.25">
      <c r="Q52405" s="30"/>
    </row>
    <row r="52406" spans="17:17" x14ac:dyDescent="0.25">
      <c r="Q52406" s="30"/>
    </row>
    <row r="52407" spans="17:17" x14ac:dyDescent="0.25">
      <c r="Q52407" s="30"/>
    </row>
    <row r="52408" spans="17:17" x14ac:dyDescent="0.25">
      <c r="Q52408" s="30"/>
    </row>
    <row r="52409" spans="17:17" x14ac:dyDescent="0.25">
      <c r="Q52409" s="30"/>
    </row>
    <row r="52410" spans="17:17" x14ac:dyDescent="0.25">
      <c r="Q52410" s="30"/>
    </row>
    <row r="52411" spans="17:17" x14ac:dyDescent="0.25">
      <c r="Q52411" s="30"/>
    </row>
    <row r="52412" spans="17:17" x14ac:dyDescent="0.25">
      <c r="Q52412" s="30"/>
    </row>
    <row r="52413" spans="17:17" x14ac:dyDescent="0.25">
      <c r="Q52413" s="30"/>
    </row>
    <row r="52414" spans="17:17" x14ac:dyDescent="0.25">
      <c r="Q52414" s="30"/>
    </row>
    <row r="52415" spans="17:17" x14ac:dyDescent="0.25">
      <c r="Q52415" s="30"/>
    </row>
    <row r="52416" spans="17:17" x14ac:dyDescent="0.25">
      <c r="Q52416" s="30"/>
    </row>
    <row r="52417" spans="17:17" x14ac:dyDescent="0.25">
      <c r="Q52417" s="30"/>
    </row>
    <row r="52418" spans="17:17" x14ac:dyDescent="0.25">
      <c r="Q52418" s="30"/>
    </row>
    <row r="52419" spans="17:17" x14ac:dyDescent="0.25">
      <c r="Q52419" s="30"/>
    </row>
    <row r="52420" spans="17:17" x14ac:dyDescent="0.25">
      <c r="Q52420" s="30"/>
    </row>
    <row r="52421" spans="17:17" x14ac:dyDescent="0.25">
      <c r="Q52421" s="30"/>
    </row>
    <row r="52422" spans="17:17" x14ac:dyDescent="0.25">
      <c r="Q52422" s="30"/>
    </row>
    <row r="52423" spans="17:17" x14ac:dyDescent="0.25">
      <c r="Q52423" s="30"/>
    </row>
    <row r="52424" spans="17:17" x14ac:dyDescent="0.25">
      <c r="Q52424" s="30"/>
    </row>
    <row r="52425" spans="17:17" x14ac:dyDescent="0.25">
      <c r="Q52425" s="30"/>
    </row>
    <row r="52426" spans="17:17" x14ac:dyDescent="0.25">
      <c r="Q52426" s="30"/>
    </row>
    <row r="52427" spans="17:17" x14ac:dyDescent="0.25">
      <c r="Q52427" s="30"/>
    </row>
    <row r="52428" spans="17:17" x14ac:dyDescent="0.25">
      <c r="Q52428" s="30"/>
    </row>
    <row r="52429" spans="17:17" x14ac:dyDescent="0.25">
      <c r="Q52429" s="30"/>
    </row>
    <row r="52430" spans="17:17" x14ac:dyDescent="0.25">
      <c r="Q52430" s="30"/>
    </row>
    <row r="52431" spans="17:17" x14ac:dyDescent="0.25">
      <c r="Q52431" s="30"/>
    </row>
    <row r="52432" spans="17:17" x14ac:dyDescent="0.25">
      <c r="Q52432" s="30"/>
    </row>
    <row r="52433" spans="17:17" x14ac:dyDescent="0.25">
      <c r="Q52433" s="30"/>
    </row>
    <row r="52434" spans="17:17" x14ac:dyDescent="0.25">
      <c r="Q52434" s="30"/>
    </row>
    <row r="52435" spans="17:17" x14ac:dyDescent="0.25">
      <c r="Q52435" s="30"/>
    </row>
    <row r="52436" spans="17:17" x14ac:dyDescent="0.25">
      <c r="Q52436" s="30"/>
    </row>
    <row r="52437" spans="17:17" x14ac:dyDescent="0.25">
      <c r="Q52437" s="30"/>
    </row>
    <row r="52438" spans="17:17" x14ac:dyDescent="0.25">
      <c r="Q52438" s="30"/>
    </row>
    <row r="52439" spans="17:17" x14ac:dyDescent="0.25">
      <c r="Q52439" s="30"/>
    </row>
    <row r="52440" spans="17:17" x14ac:dyDescent="0.25">
      <c r="Q52440" s="30"/>
    </row>
    <row r="52441" spans="17:17" x14ac:dyDescent="0.25">
      <c r="Q52441" s="30"/>
    </row>
    <row r="52442" spans="17:17" x14ac:dyDescent="0.25">
      <c r="Q52442" s="30"/>
    </row>
    <row r="52443" spans="17:17" x14ac:dyDescent="0.25">
      <c r="Q52443" s="30"/>
    </row>
    <row r="52444" spans="17:17" x14ac:dyDescent="0.25">
      <c r="Q52444" s="30"/>
    </row>
    <row r="52445" spans="17:17" x14ac:dyDescent="0.25">
      <c r="Q52445" s="30"/>
    </row>
    <row r="52446" spans="17:17" x14ac:dyDescent="0.25">
      <c r="Q52446" s="30"/>
    </row>
    <row r="52447" spans="17:17" x14ac:dyDescent="0.25">
      <c r="Q52447" s="30"/>
    </row>
    <row r="52448" spans="17:17" x14ac:dyDescent="0.25">
      <c r="Q52448" s="30"/>
    </row>
    <row r="52449" spans="17:17" x14ac:dyDescent="0.25">
      <c r="Q52449" s="30"/>
    </row>
    <row r="52450" spans="17:17" x14ac:dyDescent="0.25">
      <c r="Q52450" s="30"/>
    </row>
    <row r="52451" spans="17:17" x14ac:dyDescent="0.25">
      <c r="Q52451" s="30"/>
    </row>
    <row r="52452" spans="17:17" x14ac:dyDescent="0.25">
      <c r="Q52452" s="30"/>
    </row>
    <row r="52453" spans="17:17" x14ac:dyDescent="0.25">
      <c r="Q52453" s="30"/>
    </row>
    <row r="52454" spans="17:17" x14ac:dyDescent="0.25">
      <c r="Q52454" s="30"/>
    </row>
    <row r="52455" spans="17:17" x14ac:dyDescent="0.25">
      <c r="Q52455" s="30"/>
    </row>
    <row r="52456" spans="17:17" x14ac:dyDescent="0.25">
      <c r="Q52456" s="30"/>
    </row>
    <row r="52457" spans="17:17" x14ac:dyDescent="0.25">
      <c r="Q52457" s="30"/>
    </row>
    <row r="52458" spans="17:17" x14ac:dyDescent="0.25">
      <c r="Q52458" s="30"/>
    </row>
    <row r="52459" spans="17:17" x14ac:dyDescent="0.25">
      <c r="Q52459" s="30"/>
    </row>
    <row r="52460" spans="17:17" x14ac:dyDescent="0.25">
      <c r="Q52460" s="30"/>
    </row>
    <row r="52461" spans="17:17" x14ac:dyDescent="0.25">
      <c r="Q52461" s="30"/>
    </row>
    <row r="52462" spans="17:17" x14ac:dyDescent="0.25">
      <c r="Q52462" s="30"/>
    </row>
    <row r="52463" spans="17:17" x14ac:dyDescent="0.25">
      <c r="Q52463" s="30"/>
    </row>
    <row r="52464" spans="17:17" x14ac:dyDescent="0.25">
      <c r="Q52464" s="30"/>
    </row>
    <row r="52465" spans="17:17" x14ac:dyDescent="0.25">
      <c r="Q52465" s="30"/>
    </row>
    <row r="52466" spans="17:17" x14ac:dyDescent="0.25">
      <c r="Q52466" s="30"/>
    </row>
    <row r="52467" spans="17:17" x14ac:dyDescent="0.25">
      <c r="Q52467" s="30"/>
    </row>
    <row r="52468" spans="17:17" x14ac:dyDescent="0.25">
      <c r="Q52468" s="30"/>
    </row>
    <row r="52469" spans="17:17" x14ac:dyDescent="0.25">
      <c r="Q52469" s="30"/>
    </row>
    <row r="52470" spans="17:17" x14ac:dyDescent="0.25">
      <c r="Q52470" s="30"/>
    </row>
    <row r="52471" spans="17:17" x14ac:dyDescent="0.25">
      <c r="Q52471" s="30"/>
    </row>
    <row r="52472" spans="17:17" x14ac:dyDescent="0.25">
      <c r="Q52472" s="30"/>
    </row>
    <row r="52473" spans="17:17" x14ac:dyDescent="0.25">
      <c r="Q52473" s="30"/>
    </row>
    <row r="52474" spans="17:17" x14ac:dyDescent="0.25">
      <c r="Q52474" s="30"/>
    </row>
    <row r="52475" spans="17:17" x14ac:dyDescent="0.25">
      <c r="Q52475" s="30"/>
    </row>
    <row r="52476" spans="17:17" x14ac:dyDescent="0.25">
      <c r="Q52476" s="30"/>
    </row>
    <row r="52477" spans="17:17" x14ac:dyDescent="0.25">
      <c r="Q52477" s="30"/>
    </row>
    <row r="52478" spans="17:17" x14ac:dyDescent="0.25">
      <c r="Q52478" s="30"/>
    </row>
    <row r="52479" spans="17:17" x14ac:dyDescent="0.25">
      <c r="Q52479" s="30"/>
    </row>
    <row r="52480" spans="17:17" x14ac:dyDescent="0.25">
      <c r="Q52480" s="30"/>
    </row>
    <row r="52481" spans="17:17" x14ac:dyDescent="0.25">
      <c r="Q52481" s="30"/>
    </row>
    <row r="52482" spans="17:17" x14ac:dyDescent="0.25">
      <c r="Q52482" s="30"/>
    </row>
    <row r="52483" spans="17:17" x14ac:dyDescent="0.25">
      <c r="Q52483" s="30"/>
    </row>
    <row r="52484" spans="17:17" x14ac:dyDescent="0.25">
      <c r="Q52484" s="30"/>
    </row>
    <row r="52485" spans="17:17" x14ac:dyDescent="0.25">
      <c r="Q52485" s="30"/>
    </row>
    <row r="52486" spans="17:17" x14ac:dyDescent="0.25">
      <c r="Q52486" s="30"/>
    </row>
    <row r="52487" spans="17:17" x14ac:dyDescent="0.25">
      <c r="Q52487" s="30"/>
    </row>
    <row r="52488" spans="17:17" x14ac:dyDescent="0.25">
      <c r="Q52488" s="30"/>
    </row>
    <row r="52489" spans="17:17" x14ac:dyDescent="0.25">
      <c r="Q52489" s="30"/>
    </row>
    <row r="52490" spans="17:17" x14ac:dyDescent="0.25">
      <c r="Q52490" s="30"/>
    </row>
    <row r="52491" spans="17:17" x14ac:dyDescent="0.25">
      <c r="Q52491" s="30"/>
    </row>
    <row r="52492" spans="17:17" x14ac:dyDescent="0.25">
      <c r="Q52492" s="30"/>
    </row>
    <row r="52493" spans="17:17" x14ac:dyDescent="0.25">
      <c r="Q52493" s="30"/>
    </row>
    <row r="52494" spans="17:17" x14ac:dyDescent="0.25">
      <c r="Q52494" s="30"/>
    </row>
    <row r="52495" spans="17:17" x14ac:dyDescent="0.25">
      <c r="Q52495" s="30"/>
    </row>
    <row r="52496" spans="17:17" x14ac:dyDescent="0.25">
      <c r="Q52496" s="30"/>
    </row>
    <row r="52497" spans="17:17" x14ac:dyDescent="0.25">
      <c r="Q52497" s="30"/>
    </row>
    <row r="52498" spans="17:17" x14ac:dyDescent="0.25">
      <c r="Q52498" s="30"/>
    </row>
    <row r="52499" spans="17:17" x14ac:dyDescent="0.25">
      <c r="Q52499" s="30"/>
    </row>
    <row r="52500" spans="17:17" x14ac:dyDescent="0.25">
      <c r="Q52500" s="30"/>
    </row>
    <row r="52501" spans="17:17" x14ac:dyDescent="0.25">
      <c r="Q52501" s="30"/>
    </row>
    <row r="52502" spans="17:17" x14ac:dyDescent="0.25">
      <c r="Q52502" s="30"/>
    </row>
    <row r="52503" spans="17:17" x14ac:dyDescent="0.25">
      <c r="Q52503" s="30"/>
    </row>
    <row r="52504" spans="17:17" x14ac:dyDescent="0.25">
      <c r="Q52504" s="30"/>
    </row>
    <row r="52505" spans="17:17" x14ac:dyDescent="0.25">
      <c r="Q52505" s="30"/>
    </row>
    <row r="52506" spans="17:17" x14ac:dyDescent="0.25">
      <c r="Q52506" s="30"/>
    </row>
    <row r="52507" spans="17:17" x14ac:dyDescent="0.25">
      <c r="Q52507" s="30"/>
    </row>
    <row r="52508" spans="17:17" x14ac:dyDescent="0.25">
      <c r="Q52508" s="30"/>
    </row>
    <row r="52509" spans="17:17" x14ac:dyDescent="0.25">
      <c r="Q52509" s="30"/>
    </row>
    <row r="52510" spans="17:17" x14ac:dyDescent="0.25">
      <c r="Q52510" s="30"/>
    </row>
    <row r="52511" spans="17:17" x14ac:dyDescent="0.25">
      <c r="Q52511" s="30"/>
    </row>
    <row r="52512" spans="17:17" x14ac:dyDescent="0.25">
      <c r="Q52512" s="30"/>
    </row>
    <row r="52513" spans="17:17" x14ac:dyDescent="0.25">
      <c r="Q52513" s="30"/>
    </row>
    <row r="52514" spans="17:17" x14ac:dyDescent="0.25">
      <c r="Q52514" s="30"/>
    </row>
    <row r="52515" spans="17:17" x14ac:dyDescent="0.25">
      <c r="Q52515" s="30"/>
    </row>
    <row r="52516" spans="17:17" x14ac:dyDescent="0.25">
      <c r="Q52516" s="30"/>
    </row>
    <row r="52517" spans="17:17" x14ac:dyDescent="0.25">
      <c r="Q52517" s="30"/>
    </row>
    <row r="52518" spans="17:17" x14ac:dyDescent="0.25">
      <c r="Q52518" s="30"/>
    </row>
    <row r="52519" spans="17:17" x14ac:dyDescent="0.25">
      <c r="Q52519" s="30"/>
    </row>
    <row r="52520" spans="17:17" x14ac:dyDescent="0.25">
      <c r="Q52520" s="30"/>
    </row>
    <row r="52521" spans="17:17" x14ac:dyDescent="0.25">
      <c r="Q52521" s="30"/>
    </row>
    <row r="52522" spans="17:17" x14ac:dyDescent="0.25">
      <c r="Q52522" s="30"/>
    </row>
    <row r="52523" spans="17:17" x14ac:dyDescent="0.25">
      <c r="Q52523" s="30"/>
    </row>
    <row r="52524" spans="17:17" x14ac:dyDescent="0.25">
      <c r="Q52524" s="30"/>
    </row>
    <row r="52525" spans="17:17" x14ac:dyDescent="0.25">
      <c r="Q52525" s="30"/>
    </row>
    <row r="52526" spans="17:17" x14ac:dyDescent="0.25">
      <c r="Q52526" s="30"/>
    </row>
    <row r="52527" spans="17:17" x14ac:dyDescent="0.25">
      <c r="Q52527" s="30"/>
    </row>
    <row r="52528" spans="17:17" x14ac:dyDescent="0.25">
      <c r="Q52528" s="30"/>
    </row>
    <row r="52529" spans="17:17" x14ac:dyDescent="0.25">
      <c r="Q52529" s="30"/>
    </row>
    <row r="52530" spans="17:17" x14ac:dyDescent="0.25">
      <c r="Q52530" s="30"/>
    </row>
    <row r="52531" spans="17:17" x14ac:dyDescent="0.25">
      <c r="Q52531" s="30"/>
    </row>
    <row r="52532" spans="17:17" x14ac:dyDescent="0.25">
      <c r="Q52532" s="30"/>
    </row>
    <row r="52533" spans="17:17" x14ac:dyDescent="0.25">
      <c r="Q52533" s="30"/>
    </row>
    <row r="52534" spans="17:17" x14ac:dyDescent="0.25">
      <c r="Q52534" s="30"/>
    </row>
    <row r="52535" spans="17:17" x14ac:dyDescent="0.25">
      <c r="Q52535" s="30"/>
    </row>
    <row r="52536" spans="17:17" x14ac:dyDescent="0.25">
      <c r="Q52536" s="30"/>
    </row>
    <row r="52537" spans="17:17" x14ac:dyDescent="0.25">
      <c r="Q52537" s="30"/>
    </row>
    <row r="52538" spans="17:17" x14ac:dyDescent="0.25">
      <c r="Q52538" s="30"/>
    </row>
    <row r="52539" spans="17:17" x14ac:dyDescent="0.25">
      <c r="Q52539" s="30"/>
    </row>
    <row r="52540" spans="17:17" x14ac:dyDescent="0.25">
      <c r="Q52540" s="30"/>
    </row>
    <row r="52541" spans="17:17" x14ac:dyDescent="0.25">
      <c r="Q52541" s="30"/>
    </row>
    <row r="52542" spans="17:17" x14ac:dyDescent="0.25">
      <c r="Q52542" s="30"/>
    </row>
    <row r="52543" spans="17:17" x14ac:dyDescent="0.25">
      <c r="Q52543" s="30"/>
    </row>
    <row r="52544" spans="17:17" x14ac:dyDescent="0.25">
      <c r="Q52544" s="30"/>
    </row>
    <row r="52545" spans="17:17" x14ac:dyDescent="0.25">
      <c r="Q52545" s="30"/>
    </row>
    <row r="52546" spans="17:17" x14ac:dyDescent="0.25">
      <c r="Q52546" s="30"/>
    </row>
    <row r="52547" spans="17:17" x14ac:dyDescent="0.25">
      <c r="Q52547" s="30"/>
    </row>
    <row r="52548" spans="17:17" x14ac:dyDescent="0.25">
      <c r="Q52548" s="30"/>
    </row>
    <row r="52549" spans="17:17" x14ac:dyDescent="0.25">
      <c r="Q52549" s="30"/>
    </row>
    <row r="52550" spans="17:17" x14ac:dyDescent="0.25">
      <c r="Q52550" s="30"/>
    </row>
    <row r="52551" spans="17:17" x14ac:dyDescent="0.25">
      <c r="Q52551" s="30"/>
    </row>
    <row r="52552" spans="17:17" x14ac:dyDescent="0.25">
      <c r="Q52552" s="30"/>
    </row>
    <row r="52553" spans="17:17" x14ac:dyDescent="0.25">
      <c r="Q52553" s="30"/>
    </row>
    <row r="52554" spans="17:17" x14ac:dyDescent="0.25">
      <c r="Q52554" s="30"/>
    </row>
    <row r="52555" spans="17:17" x14ac:dyDescent="0.25">
      <c r="Q52555" s="30"/>
    </row>
    <row r="52556" spans="17:17" x14ac:dyDescent="0.25">
      <c r="Q52556" s="30"/>
    </row>
    <row r="52557" spans="17:17" x14ac:dyDescent="0.25">
      <c r="Q52557" s="30"/>
    </row>
    <row r="52558" spans="17:17" x14ac:dyDescent="0.25">
      <c r="Q52558" s="30"/>
    </row>
    <row r="52559" spans="17:17" x14ac:dyDescent="0.25">
      <c r="Q52559" s="30"/>
    </row>
    <row r="52560" spans="17:17" x14ac:dyDescent="0.25">
      <c r="Q52560" s="30"/>
    </row>
    <row r="52561" spans="17:17" x14ac:dyDescent="0.25">
      <c r="Q52561" s="30"/>
    </row>
    <row r="52562" spans="17:17" x14ac:dyDescent="0.25">
      <c r="Q52562" s="30"/>
    </row>
    <row r="52563" spans="17:17" x14ac:dyDescent="0.25">
      <c r="Q52563" s="30"/>
    </row>
    <row r="52564" spans="17:17" x14ac:dyDescent="0.25">
      <c r="Q52564" s="30"/>
    </row>
    <row r="52565" spans="17:17" x14ac:dyDescent="0.25">
      <c r="Q52565" s="30"/>
    </row>
    <row r="52566" spans="17:17" x14ac:dyDescent="0.25">
      <c r="Q52566" s="30"/>
    </row>
    <row r="52567" spans="17:17" x14ac:dyDescent="0.25">
      <c r="Q52567" s="30"/>
    </row>
    <row r="52568" spans="17:17" x14ac:dyDescent="0.25">
      <c r="Q52568" s="30"/>
    </row>
    <row r="52569" spans="17:17" x14ac:dyDescent="0.25">
      <c r="Q52569" s="30"/>
    </row>
    <row r="52570" spans="17:17" x14ac:dyDescent="0.25">
      <c r="Q52570" s="30"/>
    </row>
    <row r="52571" spans="17:17" x14ac:dyDescent="0.25">
      <c r="Q52571" s="30"/>
    </row>
    <row r="52572" spans="17:17" x14ac:dyDescent="0.25">
      <c r="Q52572" s="30"/>
    </row>
    <row r="52573" spans="17:17" x14ac:dyDescent="0.25">
      <c r="Q52573" s="30"/>
    </row>
    <row r="52574" spans="17:17" x14ac:dyDescent="0.25">
      <c r="Q52574" s="30"/>
    </row>
    <row r="52575" spans="17:17" x14ac:dyDescent="0.25">
      <c r="Q52575" s="30"/>
    </row>
    <row r="52576" spans="17:17" x14ac:dyDescent="0.25">
      <c r="Q52576" s="30"/>
    </row>
    <row r="52577" spans="17:17" x14ac:dyDescent="0.25">
      <c r="Q52577" s="30"/>
    </row>
    <row r="52578" spans="17:17" x14ac:dyDescent="0.25">
      <c r="Q52578" s="30"/>
    </row>
    <row r="52579" spans="17:17" x14ac:dyDescent="0.25">
      <c r="Q52579" s="30"/>
    </row>
    <row r="52580" spans="17:17" x14ac:dyDescent="0.25">
      <c r="Q52580" s="30"/>
    </row>
    <row r="52581" spans="17:17" x14ac:dyDescent="0.25">
      <c r="Q52581" s="30"/>
    </row>
    <row r="52582" spans="17:17" x14ac:dyDescent="0.25">
      <c r="Q52582" s="30"/>
    </row>
    <row r="52583" spans="17:17" x14ac:dyDescent="0.25">
      <c r="Q52583" s="30"/>
    </row>
    <row r="52584" spans="17:17" x14ac:dyDescent="0.25">
      <c r="Q52584" s="30"/>
    </row>
    <row r="52585" spans="17:17" x14ac:dyDescent="0.25">
      <c r="Q52585" s="30"/>
    </row>
    <row r="52586" spans="17:17" x14ac:dyDescent="0.25">
      <c r="Q52586" s="30"/>
    </row>
    <row r="52587" spans="17:17" x14ac:dyDescent="0.25">
      <c r="Q52587" s="30"/>
    </row>
    <row r="52588" spans="17:17" x14ac:dyDescent="0.25">
      <c r="Q52588" s="30"/>
    </row>
    <row r="52589" spans="17:17" x14ac:dyDescent="0.25">
      <c r="Q52589" s="30"/>
    </row>
    <row r="52590" spans="17:17" x14ac:dyDescent="0.25">
      <c r="Q52590" s="30"/>
    </row>
    <row r="52591" spans="17:17" x14ac:dyDescent="0.25">
      <c r="Q52591" s="30"/>
    </row>
    <row r="52592" spans="17:17" x14ac:dyDescent="0.25">
      <c r="Q52592" s="30"/>
    </row>
    <row r="52593" spans="17:17" x14ac:dyDescent="0.25">
      <c r="Q52593" s="30"/>
    </row>
    <row r="52594" spans="17:17" x14ac:dyDescent="0.25">
      <c r="Q52594" s="30"/>
    </row>
    <row r="52595" spans="17:17" x14ac:dyDescent="0.25">
      <c r="Q52595" s="30"/>
    </row>
    <row r="52596" spans="17:17" x14ac:dyDescent="0.25">
      <c r="Q52596" s="30"/>
    </row>
    <row r="52597" spans="17:17" x14ac:dyDescent="0.25">
      <c r="Q52597" s="30"/>
    </row>
    <row r="52598" spans="17:17" x14ac:dyDescent="0.25">
      <c r="Q52598" s="30"/>
    </row>
    <row r="52599" spans="17:17" x14ac:dyDescent="0.25">
      <c r="Q52599" s="30"/>
    </row>
    <row r="52600" spans="17:17" x14ac:dyDescent="0.25">
      <c r="Q52600" s="30"/>
    </row>
    <row r="52601" spans="17:17" x14ac:dyDescent="0.25">
      <c r="Q52601" s="30"/>
    </row>
    <row r="52602" spans="17:17" x14ac:dyDescent="0.25">
      <c r="Q52602" s="30"/>
    </row>
    <row r="52603" spans="17:17" x14ac:dyDescent="0.25">
      <c r="Q52603" s="30"/>
    </row>
    <row r="52604" spans="17:17" x14ac:dyDescent="0.25">
      <c r="Q52604" s="30"/>
    </row>
    <row r="52605" spans="17:17" x14ac:dyDescent="0.25">
      <c r="Q52605" s="30"/>
    </row>
    <row r="52606" spans="17:17" x14ac:dyDescent="0.25">
      <c r="Q52606" s="30"/>
    </row>
    <row r="52607" spans="17:17" x14ac:dyDescent="0.25">
      <c r="Q52607" s="30"/>
    </row>
    <row r="52608" spans="17:17" x14ac:dyDescent="0.25">
      <c r="Q52608" s="30"/>
    </row>
    <row r="52609" spans="17:17" x14ac:dyDescent="0.25">
      <c r="Q52609" s="30"/>
    </row>
    <row r="52610" spans="17:17" x14ac:dyDescent="0.25">
      <c r="Q52610" s="30"/>
    </row>
    <row r="52611" spans="17:17" x14ac:dyDescent="0.25">
      <c r="Q52611" s="30"/>
    </row>
    <row r="52612" spans="17:17" x14ac:dyDescent="0.25">
      <c r="Q52612" s="30"/>
    </row>
    <row r="52613" spans="17:17" x14ac:dyDescent="0.25">
      <c r="Q52613" s="30"/>
    </row>
    <row r="52614" spans="17:17" x14ac:dyDescent="0.25">
      <c r="Q52614" s="30"/>
    </row>
    <row r="52615" spans="17:17" x14ac:dyDescent="0.25">
      <c r="Q52615" s="30"/>
    </row>
    <row r="52616" spans="17:17" x14ac:dyDescent="0.25">
      <c r="Q52616" s="30"/>
    </row>
    <row r="52617" spans="17:17" x14ac:dyDescent="0.25">
      <c r="Q52617" s="30"/>
    </row>
    <row r="52618" spans="17:17" x14ac:dyDescent="0.25">
      <c r="Q52618" s="30"/>
    </row>
    <row r="52619" spans="17:17" x14ac:dyDescent="0.25">
      <c r="Q52619" s="30"/>
    </row>
    <row r="52620" spans="17:17" x14ac:dyDescent="0.25">
      <c r="Q52620" s="30"/>
    </row>
    <row r="52621" spans="17:17" x14ac:dyDescent="0.25">
      <c r="Q52621" s="30"/>
    </row>
    <row r="52622" spans="17:17" x14ac:dyDescent="0.25">
      <c r="Q52622" s="30"/>
    </row>
    <row r="52623" spans="17:17" x14ac:dyDescent="0.25">
      <c r="Q52623" s="30"/>
    </row>
    <row r="52624" spans="17:17" x14ac:dyDescent="0.25">
      <c r="Q52624" s="30"/>
    </row>
    <row r="52625" spans="17:17" x14ac:dyDescent="0.25">
      <c r="Q52625" s="30"/>
    </row>
    <row r="52626" spans="17:17" x14ac:dyDescent="0.25">
      <c r="Q52626" s="30"/>
    </row>
    <row r="52627" spans="17:17" x14ac:dyDescent="0.25">
      <c r="Q52627" s="30"/>
    </row>
    <row r="52628" spans="17:17" x14ac:dyDescent="0.25">
      <c r="Q52628" s="30"/>
    </row>
    <row r="52629" spans="17:17" x14ac:dyDescent="0.25">
      <c r="Q52629" s="30"/>
    </row>
    <row r="52630" spans="17:17" x14ac:dyDescent="0.25">
      <c r="Q52630" s="30"/>
    </row>
    <row r="52631" spans="17:17" x14ac:dyDescent="0.25">
      <c r="Q52631" s="30"/>
    </row>
    <row r="52632" spans="17:17" x14ac:dyDescent="0.25">
      <c r="Q52632" s="30"/>
    </row>
    <row r="52633" spans="17:17" x14ac:dyDescent="0.25">
      <c r="Q52633" s="30"/>
    </row>
    <row r="52634" spans="17:17" x14ac:dyDescent="0.25">
      <c r="Q52634" s="30"/>
    </row>
    <row r="52635" spans="17:17" x14ac:dyDescent="0.25">
      <c r="Q52635" s="30"/>
    </row>
    <row r="52636" spans="17:17" x14ac:dyDescent="0.25">
      <c r="Q52636" s="30"/>
    </row>
    <row r="52637" spans="17:17" x14ac:dyDescent="0.25">
      <c r="Q52637" s="30"/>
    </row>
    <row r="52638" spans="17:17" x14ac:dyDescent="0.25">
      <c r="Q52638" s="30"/>
    </row>
    <row r="52639" spans="17:17" x14ac:dyDescent="0.25">
      <c r="Q52639" s="30"/>
    </row>
    <row r="52640" spans="17:17" x14ac:dyDescent="0.25">
      <c r="Q52640" s="30"/>
    </row>
    <row r="52641" spans="17:17" x14ac:dyDescent="0.25">
      <c r="Q52641" s="30"/>
    </row>
    <row r="52642" spans="17:17" x14ac:dyDescent="0.25">
      <c r="Q52642" s="30"/>
    </row>
    <row r="52643" spans="17:17" x14ac:dyDescent="0.25">
      <c r="Q52643" s="30"/>
    </row>
    <row r="52644" spans="17:17" x14ac:dyDescent="0.25">
      <c r="Q52644" s="30"/>
    </row>
    <row r="52645" spans="17:17" x14ac:dyDescent="0.25">
      <c r="Q52645" s="30"/>
    </row>
    <row r="52646" spans="17:17" x14ac:dyDescent="0.25">
      <c r="Q52646" s="30"/>
    </row>
    <row r="52647" spans="17:17" x14ac:dyDescent="0.25">
      <c r="Q52647" s="30"/>
    </row>
    <row r="52648" spans="17:17" x14ac:dyDescent="0.25">
      <c r="Q52648" s="30"/>
    </row>
    <row r="52649" spans="17:17" x14ac:dyDescent="0.25">
      <c r="Q52649" s="30"/>
    </row>
    <row r="52650" spans="17:17" x14ac:dyDescent="0.25">
      <c r="Q52650" s="30"/>
    </row>
    <row r="52651" spans="17:17" x14ac:dyDescent="0.25">
      <c r="Q52651" s="30"/>
    </row>
    <row r="52652" spans="17:17" x14ac:dyDescent="0.25">
      <c r="Q52652" s="30"/>
    </row>
    <row r="52653" spans="17:17" x14ac:dyDescent="0.25">
      <c r="Q52653" s="30"/>
    </row>
    <row r="52654" spans="17:17" x14ac:dyDescent="0.25">
      <c r="Q52654" s="30"/>
    </row>
    <row r="52655" spans="17:17" x14ac:dyDescent="0.25">
      <c r="Q52655" s="30"/>
    </row>
    <row r="52656" spans="17:17" x14ac:dyDescent="0.25">
      <c r="Q52656" s="30"/>
    </row>
    <row r="52657" spans="17:17" x14ac:dyDescent="0.25">
      <c r="Q52657" s="30"/>
    </row>
    <row r="52658" spans="17:17" x14ac:dyDescent="0.25">
      <c r="Q52658" s="30"/>
    </row>
    <row r="52659" spans="17:17" x14ac:dyDescent="0.25">
      <c r="Q52659" s="30"/>
    </row>
    <row r="52660" spans="17:17" x14ac:dyDescent="0.25">
      <c r="Q52660" s="30"/>
    </row>
    <row r="52661" spans="17:17" x14ac:dyDescent="0.25">
      <c r="Q52661" s="30"/>
    </row>
    <row r="52662" spans="17:17" x14ac:dyDescent="0.25">
      <c r="Q52662" s="30"/>
    </row>
    <row r="52663" spans="17:17" x14ac:dyDescent="0.25">
      <c r="Q52663" s="30"/>
    </row>
    <row r="52664" spans="17:17" x14ac:dyDescent="0.25">
      <c r="Q52664" s="30"/>
    </row>
    <row r="52665" spans="17:17" x14ac:dyDescent="0.25">
      <c r="Q52665" s="30"/>
    </row>
    <row r="52666" spans="17:17" x14ac:dyDescent="0.25">
      <c r="Q52666" s="30"/>
    </row>
    <row r="52667" spans="17:17" x14ac:dyDescent="0.25">
      <c r="Q52667" s="30"/>
    </row>
    <row r="52668" spans="17:17" x14ac:dyDescent="0.25">
      <c r="Q52668" s="30"/>
    </row>
    <row r="52669" spans="17:17" x14ac:dyDescent="0.25">
      <c r="Q52669" s="30"/>
    </row>
    <row r="52670" spans="17:17" x14ac:dyDescent="0.25">
      <c r="Q52670" s="30"/>
    </row>
    <row r="52671" spans="17:17" x14ac:dyDescent="0.25">
      <c r="Q52671" s="30"/>
    </row>
    <row r="52672" spans="17:17" x14ac:dyDescent="0.25">
      <c r="Q52672" s="30"/>
    </row>
    <row r="52673" spans="17:17" x14ac:dyDescent="0.25">
      <c r="Q52673" s="30"/>
    </row>
    <row r="52674" spans="17:17" x14ac:dyDescent="0.25">
      <c r="Q52674" s="30"/>
    </row>
    <row r="52675" spans="17:17" x14ac:dyDescent="0.25">
      <c r="Q52675" s="30"/>
    </row>
    <row r="52676" spans="17:17" x14ac:dyDescent="0.25">
      <c r="Q52676" s="30"/>
    </row>
    <row r="52677" spans="17:17" x14ac:dyDescent="0.25">
      <c r="Q52677" s="30"/>
    </row>
    <row r="52678" spans="17:17" x14ac:dyDescent="0.25">
      <c r="Q52678" s="30"/>
    </row>
    <row r="52679" spans="17:17" x14ac:dyDescent="0.25">
      <c r="Q52679" s="30"/>
    </row>
    <row r="52680" spans="17:17" x14ac:dyDescent="0.25">
      <c r="Q52680" s="30"/>
    </row>
    <row r="52681" spans="17:17" x14ac:dyDescent="0.25">
      <c r="Q52681" s="30"/>
    </row>
    <row r="52682" spans="17:17" x14ac:dyDescent="0.25">
      <c r="Q52682" s="30"/>
    </row>
    <row r="52683" spans="17:17" x14ac:dyDescent="0.25">
      <c r="Q52683" s="30"/>
    </row>
    <row r="52684" spans="17:17" x14ac:dyDescent="0.25">
      <c r="Q52684" s="30"/>
    </row>
    <row r="52685" spans="17:17" x14ac:dyDescent="0.25">
      <c r="Q52685" s="30"/>
    </row>
    <row r="52686" spans="17:17" x14ac:dyDescent="0.25">
      <c r="Q52686" s="30"/>
    </row>
    <row r="52687" spans="17:17" x14ac:dyDescent="0.25">
      <c r="Q52687" s="30"/>
    </row>
    <row r="52688" spans="17:17" x14ac:dyDescent="0.25">
      <c r="Q52688" s="30"/>
    </row>
    <row r="52689" spans="17:17" x14ac:dyDescent="0.25">
      <c r="Q52689" s="30"/>
    </row>
    <row r="52690" spans="17:17" x14ac:dyDescent="0.25">
      <c r="Q52690" s="30"/>
    </row>
    <row r="52691" spans="17:17" x14ac:dyDescent="0.25">
      <c r="Q52691" s="30"/>
    </row>
    <row r="52692" spans="17:17" x14ac:dyDescent="0.25">
      <c r="Q52692" s="30"/>
    </row>
    <row r="52693" spans="17:17" x14ac:dyDescent="0.25">
      <c r="Q52693" s="30"/>
    </row>
    <row r="52694" spans="17:17" x14ac:dyDescent="0.25">
      <c r="Q52694" s="30"/>
    </row>
    <row r="52695" spans="17:17" x14ac:dyDescent="0.25">
      <c r="Q52695" s="30"/>
    </row>
    <row r="52696" spans="17:17" x14ac:dyDescent="0.25">
      <c r="Q52696" s="30"/>
    </row>
    <row r="52697" spans="17:17" x14ac:dyDescent="0.25">
      <c r="Q52697" s="30"/>
    </row>
    <row r="52698" spans="17:17" x14ac:dyDescent="0.25">
      <c r="Q52698" s="30"/>
    </row>
    <row r="52699" spans="17:17" x14ac:dyDescent="0.25">
      <c r="Q52699" s="30"/>
    </row>
    <row r="52700" spans="17:17" x14ac:dyDescent="0.25">
      <c r="Q52700" s="30"/>
    </row>
    <row r="52701" spans="17:17" x14ac:dyDescent="0.25">
      <c r="Q52701" s="30"/>
    </row>
    <row r="52702" spans="17:17" x14ac:dyDescent="0.25">
      <c r="Q52702" s="30"/>
    </row>
    <row r="52703" spans="17:17" x14ac:dyDescent="0.25">
      <c r="Q52703" s="30"/>
    </row>
    <row r="52704" spans="17:17" x14ac:dyDescent="0.25">
      <c r="Q52704" s="30"/>
    </row>
    <row r="52705" spans="17:17" x14ac:dyDescent="0.25">
      <c r="Q52705" s="30"/>
    </row>
    <row r="52706" spans="17:17" x14ac:dyDescent="0.25">
      <c r="Q52706" s="30"/>
    </row>
    <row r="52707" spans="17:17" x14ac:dyDescent="0.25">
      <c r="Q52707" s="30"/>
    </row>
    <row r="52708" spans="17:17" x14ac:dyDescent="0.25">
      <c r="Q52708" s="30"/>
    </row>
    <row r="52709" spans="17:17" x14ac:dyDescent="0.25">
      <c r="Q52709" s="30"/>
    </row>
    <row r="52710" spans="17:17" x14ac:dyDescent="0.25">
      <c r="Q52710" s="30"/>
    </row>
    <row r="52711" spans="17:17" x14ac:dyDescent="0.25">
      <c r="Q52711" s="30"/>
    </row>
    <row r="52712" spans="17:17" x14ac:dyDescent="0.25">
      <c r="Q52712" s="30"/>
    </row>
    <row r="52713" spans="17:17" x14ac:dyDescent="0.25">
      <c r="Q52713" s="30"/>
    </row>
    <row r="52714" spans="17:17" x14ac:dyDescent="0.25">
      <c r="Q52714" s="30"/>
    </row>
    <row r="52715" spans="17:17" x14ac:dyDescent="0.25">
      <c r="Q52715" s="30"/>
    </row>
    <row r="52716" spans="17:17" x14ac:dyDescent="0.25">
      <c r="Q52716" s="30"/>
    </row>
    <row r="52717" spans="17:17" x14ac:dyDescent="0.25">
      <c r="Q52717" s="30"/>
    </row>
    <row r="52718" spans="17:17" x14ac:dyDescent="0.25">
      <c r="Q52718" s="30"/>
    </row>
    <row r="52719" spans="17:17" x14ac:dyDescent="0.25">
      <c r="Q52719" s="30"/>
    </row>
    <row r="52720" spans="17:17" x14ac:dyDescent="0.25">
      <c r="Q52720" s="30"/>
    </row>
    <row r="52721" spans="17:17" x14ac:dyDescent="0.25">
      <c r="Q52721" s="30"/>
    </row>
    <row r="52722" spans="17:17" x14ac:dyDescent="0.25">
      <c r="Q52722" s="30"/>
    </row>
    <row r="52723" spans="17:17" x14ac:dyDescent="0.25">
      <c r="Q52723" s="30"/>
    </row>
    <row r="52724" spans="17:17" x14ac:dyDescent="0.25">
      <c r="Q52724" s="30"/>
    </row>
    <row r="52725" spans="17:17" x14ac:dyDescent="0.25">
      <c r="Q52725" s="30"/>
    </row>
    <row r="52726" spans="17:17" x14ac:dyDescent="0.25">
      <c r="Q52726" s="30"/>
    </row>
    <row r="52727" spans="17:17" x14ac:dyDescent="0.25">
      <c r="Q52727" s="30"/>
    </row>
    <row r="52728" spans="17:17" x14ac:dyDescent="0.25">
      <c r="Q52728" s="30"/>
    </row>
    <row r="52729" spans="17:17" x14ac:dyDescent="0.25">
      <c r="Q52729" s="30"/>
    </row>
    <row r="52730" spans="17:17" x14ac:dyDescent="0.25">
      <c r="Q52730" s="30"/>
    </row>
    <row r="52731" spans="17:17" x14ac:dyDescent="0.25">
      <c r="Q52731" s="30"/>
    </row>
    <row r="52732" spans="17:17" x14ac:dyDescent="0.25">
      <c r="Q52732" s="30"/>
    </row>
    <row r="52733" spans="17:17" x14ac:dyDescent="0.25">
      <c r="Q52733" s="30"/>
    </row>
    <row r="52734" spans="17:17" x14ac:dyDescent="0.25">
      <c r="Q52734" s="30"/>
    </row>
    <row r="52735" spans="17:17" x14ac:dyDescent="0.25">
      <c r="Q52735" s="30"/>
    </row>
    <row r="52736" spans="17:17" x14ac:dyDescent="0.25">
      <c r="Q52736" s="30"/>
    </row>
    <row r="52737" spans="17:17" x14ac:dyDescent="0.25">
      <c r="Q52737" s="30"/>
    </row>
    <row r="52738" spans="17:17" x14ac:dyDescent="0.25">
      <c r="Q52738" s="30"/>
    </row>
    <row r="52739" spans="17:17" x14ac:dyDescent="0.25">
      <c r="Q52739" s="30"/>
    </row>
    <row r="52740" spans="17:17" x14ac:dyDescent="0.25">
      <c r="Q52740" s="30"/>
    </row>
    <row r="52741" spans="17:17" x14ac:dyDescent="0.25">
      <c r="Q52741" s="30"/>
    </row>
    <row r="52742" spans="17:17" x14ac:dyDescent="0.25">
      <c r="Q52742" s="30"/>
    </row>
    <row r="52743" spans="17:17" x14ac:dyDescent="0.25">
      <c r="Q52743" s="30"/>
    </row>
    <row r="52744" spans="17:17" x14ac:dyDescent="0.25">
      <c r="Q52744" s="30"/>
    </row>
    <row r="52745" spans="17:17" x14ac:dyDescent="0.25">
      <c r="Q52745" s="30"/>
    </row>
    <row r="52746" spans="17:17" x14ac:dyDescent="0.25">
      <c r="Q52746" s="30"/>
    </row>
    <row r="52747" spans="17:17" x14ac:dyDescent="0.25">
      <c r="Q52747" s="30"/>
    </row>
    <row r="52748" spans="17:17" x14ac:dyDescent="0.25">
      <c r="Q52748" s="30"/>
    </row>
    <row r="52749" spans="17:17" x14ac:dyDescent="0.25">
      <c r="Q52749" s="30"/>
    </row>
    <row r="52750" spans="17:17" x14ac:dyDescent="0.25">
      <c r="Q52750" s="30"/>
    </row>
    <row r="52751" spans="17:17" x14ac:dyDescent="0.25">
      <c r="Q52751" s="30"/>
    </row>
    <row r="52752" spans="17:17" x14ac:dyDescent="0.25">
      <c r="Q52752" s="30"/>
    </row>
    <row r="52753" spans="17:17" x14ac:dyDescent="0.25">
      <c r="Q52753" s="30"/>
    </row>
    <row r="52754" spans="17:17" x14ac:dyDescent="0.25">
      <c r="Q52754" s="30"/>
    </row>
    <row r="52755" spans="17:17" x14ac:dyDescent="0.25">
      <c r="Q52755" s="30"/>
    </row>
    <row r="52756" spans="17:17" x14ac:dyDescent="0.25">
      <c r="Q52756" s="30"/>
    </row>
    <row r="52757" spans="17:17" x14ac:dyDescent="0.25">
      <c r="Q52757" s="30"/>
    </row>
    <row r="52758" spans="17:17" x14ac:dyDescent="0.25">
      <c r="Q52758" s="30"/>
    </row>
    <row r="52759" spans="17:17" x14ac:dyDescent="0.25">
      <c r="Q52759" s="30"/>
    </row>
    <row r="52760" spans="17:17" x14ac:dyDescent="0.25">
      <c r="Q52760" s="30"/>
    </row>
    <row r="52761" spans="17:17" x14ac:dyDescent="0.25">
      <c r="Q52761" s="30"/>
    </row>
    <row r="52762" spans="17:17" x14ac:dyDescent="0.25">
      <c r="Q52762" s="30"/>
    </row>
    <row r="52763" spans="17:17" x14ac:dyDescent="0.25">
      <c r="Q52763" s="30"/>
    </row>
    <row r="52764" spans="17:17" x14ac:dyDescent="0.25">
      <c r="Q52764" s="30"/>
    </row>
    <row r="52765" spans="17:17" x14ac:dyDescent="0.25">
      <c r="Q52765" s="30"/>
    </row>
    <row r="52766" spans="17:17" x14ac:dyDescent="0.25">
      <c r="Q52766" s="30"/>
    </row>
    <row r="52767" spans="17:17" x14ac:dyDescent="0.25">
      <c r="Q52767" s="30"/>
    </row>
    <row r="52768" spans="17:17" x14ac:dyDescent="0.25">
      <c r="Q52768" s="30"/>
    </row>
    <row r="52769" spans="17:17" x14ac:dyDescent="0.25">
      <c r="Q52769" s="30"/>
    </row>
    <row r="52770" spans="17:17" x14ac:dyDescent="0.25">
      <c r="Q52770" s="30"/>
    </row>
    <row r="52771" spans="17:17" x14ac:dyDescent="0.25">
      <c r="Q52771" s="30"/>
    </row>
    <row r="52772" spans="17:17" x14ac:dyDescent="0.25">
      <c r="Q52772" s="30"/>
    </row>
    <row r="52773" spans="17:17" x14ac:dyDescent="0.25">
      <c r="Q52773" s="30"/>
    </row>
    <row r="52774" spans="17:17" x14ac:dyDescent="0.25">
      <c r="Q52774" s="30"/>
    </row>
    <row r="52775" spans="17:17" x14ac:dyDescent="0.25">
      <c r="Q52775" s="30"/>
    </row>
    <row r="52776" spans="17:17" x14ac:dyDescent="0.25">
      <c r="Q52776" s="30"/>
    </row>
    <row r="52777" spans="17:17" x14ac:dyDescent="0.25">
      <c r="Q52777" s="30"/>
    </row>
    <row r="52778" spans="17:17" x14ac:dyDescent="0.25">
      <c r="Q52778" s="30"/>
    </row>
    <row r="52779" spans="17:17" x14ac:dyDescent="0.25">
      <c r="Q52779" s="30"/>
    </row>
    <row r="52780" spans="17:17" x14ac:dyDescent="0.25">
      <c r="Q52780" s="30"/>
    </row>
    <row r="52781" spans="17:17" x14ac:dyDescent="0.25">
      <c r="Q52781" s="30"/>
    </row>
    <row r="52782" spans="17:17" x14ac:dyDescent="0.25">
      <c r="Q52782" s="30"/>
    </row>
    <row r="52783" spans="17:17" x14ac:dyDescent="0.25">
      <c r="Q52783" s="30"/>
    </row>
    <row r="52784" spans="17:17" x14ac:dyDescent="0.25">
      <c r="Q52784" s="30"/>
    </row>
    <row r="52785" spans="17:17" x14ac:dyDescent="0.25">
      <c r="Q52785" s="30"/>
    </row>
    <row r="52786" spans="17:17" x14ac:dyDescent="0.25">
      <c r="Q52786" s="30"/>
    </row>
    <row r="52787" spans="17:17" x14ac:dyDescent="0.25">
      <c r="Q52787" s="30"/>
    </row>
    <row r="52788" spans="17:17" x14ac:dyDescent="0.25">
      <c r="Q52788" s="30"/>
    </row>
    <row r="52789" spans="17:17" x14ac:dyDescent="0.25">
      <c r="Q52789" s="30"/>
    </row>
    <row r="52790" spans="17:17" x14ac:dyDescent="0.25">
      <c r="Q52790" s="30"/>
    </row>
    <row r="52791" spans="17:17" x14ac:dyDescent="0.25">
      <c r="Q52791" s="30"/>
    </row>
    <row r="52792" spans="17:17" x14ac:dyDescent="0.25">
      <c r="Q52792" s="30"/>
    </row>
    <row r="52793" spans="17:17" x14ac:dyDescent="0.25">
      <c r="Q52793" s="30"/>
    </row>
    <row r="52794" spans="17:17" x14ac:dyDescent="0.25">
      <c r="Q52794" s="30"/>
    </row>
    <row r="52795" spans="17:17" x14ac:dyDescent="0.25">
      <c r="Q52795" s="30"/>
    </row>
    <row r="52796" spans="17:17" x14ac:dyDescent="0.25">
      <c r="Q52796" s="30"/>
    </row>
    <row r="52797" spans="17:17" x14ac:dyDescent="0.25">
      <c r="Q52797" s="30"/>
    </row>
    <row r="52798" spans="17:17" x14ac:dyDescent="0.25">
      <c r="Q52798" s="30"/>
    </row>
    <row r="52799" spans="17:17" x14ac:dyDescent="0.25">
      <c r="Q52799" s="30"/>
    </row>
    <row r="52800" spans="17:17" x14ac:dyDescent="0.25">
      <c r="Q52800" s="30"/>
    </row>
    <row r="52801" spans="17:17" x14ac:dyDescent="0.25">
      <c r="Q52801" s="30"/>
    </row>
    <row r="52802" spans="17:17" x14ac:dyDescent="0.25">
      <c r="Q52802" s="30"/>
    </row>
    <row r="52803" spans="17:17" x14ac:dyDescent="0.25">
      <c r="Q52803" s="30"/>
    </row>
    <row r="52804" spans="17:17" x14ac:dyDescent="0.25">
      <c r="Q52804" s="30"/>
    </row>
    <row r="52805" spans="17:17" x14ac:dyDescent="0.25">
      <c r="Q52805" s="30"/>
    </row>
    <row r="52806" spans="17:17" x14ac:dyDescent="0.25">
      <c r="Q52806" s="30"/>
    </row>
    <row r="52807" spans="17:17" x14ac:dyDescent="0.25">
      <c r="Q52807" s="30"/>
    </row>
    <row r="52808" spans="17:17" x14ac:dyDescent="0.25">
      <c r="Q52808" s="30"/>
    </row>
    <row r="52809" spans="17:17" x14ac:dyDescent="0.25">
      <c r="Q52809" s="30"/>
    </row>
    <row r="52810" spans="17:17" x14ac:dyDescent="0.25">
      <c r="Q52810" s="30"/>
    </row>
    <row r="52811" spans="17:17" x14ac:dyDescent="0.25">
      <c r="Q52811" s="30"/>
    </row>
    <row r="52812" spans="17:17" x14ac:dyDescent="0.25">
      <c r="Q52812" s="30"/>
    </row>
    <row r="52813" spans="17:17" x14ac:dyDescent="0.25">
      <c r="Q52813" s="30"/>
    </row>
    <row r="52814" spans="17:17" x14ac:dyDescent="0.25">
      <c r="Q52814" s="30"/>
    </row>
    <row r="52815" spans="17:17" x14ac:dyDescent="0.25">
      <c r="Q52815" s="30"/>
    </row>
    <row r="52816" spans="17:17" x14ac:dyDescent="0.25">
      <c r="Q52816" s="30"/>
    </row>
    <row r="52817" spans="17:17" x14ac:dyDescent="0.25">
      <c r="Q52817" s="30"/>
    </row>
    <row r="52818" spans="17:17" x14ac:dyDescent="0.25">
      <c r="Q52818" s="30"/>
    </row>
    <row r="52819" spans="17:17" x14ac:dyDescent="0.25">
      <c r="Q52819" s="30"/>
    </row>
    <row r="52820" spans="17:17" x14ac:dyDescent="0.25">
      <c r="Q52820" s="30"/>
    </row>
    <row r="52821" spans="17:17" x14ac:dyDescent="0.25">
      <c r="Q52821" s="30"/>
    </row>
    <row r="52822" spans="17:17" x14ac:dyDescent="0.25">
      <c r="Q52822" s="30"/>
    </row>
    <row r="52823" spans="17:17" x14ac:dyDescent="0.25">
      <c r="Q52823" s="30"/>
    </row>
    <row r="52824" spans="17:17" x14ac:dyDescent="0.25">
      <c r="Q52824" s="30"/>
    </row>
    <row r="52825" spans="17:17" x14ac:dyDescent="0.25">
      <c r="Q52825" s="30"/>
    </row>
    <row r="52826" spans="17:17" x14ac:dyDescent="0.25">
      <c r="Q52826" s="30"/>
    </row>
    <row r="52827" spans="17:17" x14ac:dyDescent="0.25">
      <c r="Q52827" s="30"/>
    </row>
    <row r="52828" spans="17:17" x14ac:dyDescent="0.25">
      <c r="Q52828" s="30"/>
    </row>
    <row r="52829" spans="17:17" x14ac:dyDescent="0.25">
      <c r="Q52829" s="30"/>
    </row>
    <row r="52830" spans="17:17" x14ac:dyDescent="0.25">
      <c r="Q52830" s="30"/>
    </row>
    <row r="52831" spans="17:17" x14ac:dyDescent="0.25">
      <c r="Q52831" s="30"/>
    </row>
    <row r="52832" spans="17:17" x14ac:dyDescent="0.25">
      <c r="Q52832" s="30"/>
    </row>
    <row r="52833" spans="17:17" x14ac:dyDescent="0.25">
      <c r="Q52833" s="30"/>
    </row>
    <row r="52834" spans="17:17" x14ac:dyDescent="0.25">
      <c r="Q52834" s="30"/>
    </row>
    <row r="52835" spans="17:17" x14ac:dyDescent="0.25">
      <c r="Q52835" s="30"/>
    </row>
    <row r="52836" spans="17:17" x14ac:dyDescent="0.25">
      <c r="Q52836" s="30"/>
    </row>
    <row r="52837" spans="17:17" x14ac:dyDescent="0.25">
      <c r="Q52837" s="30"/>
    </row>
    <row r="52838" spans="17:17" x14ac:dyDescent="0.25">
      <c r="Q52838" s="30"/>
    </row>
    <row r="52839" spans="17:17" x14ac:dyDescent="0.25">
      <c r="Q52839" s="30"/>
    </row>
    <row r="52840" spans="17:17" x14ac:dyDescent="0.25">
      <c r="Q52840" s="30"/>
    </row>
    <row r="52841" spans="17:17" x14ac:dyDescent="0.25">
      <c r="Q52841" s="30"/>
    </row>
    <row r="52842" spans="17:17" x14ac:dyDescent="0.25">
      <c r="Q52842" s="30"/>
    </row>
    <row r="52843" spans="17:17" x14ac:dyDescent="0.25">
      <c r="Q52843" s="30"/>
    </row>
    <row r="52844" spans="17:17" x14ac:dyDescent="0.25">
      <c r="Q52844" s="30"/>
    </row>
    <row r="52845" spans="17:17" x14ac:dyDescent="0.25">
      <c r="Q52845" s="30"/>
    </row>
    <row r="52846" spans="17:17" x14ac:dyDescent="0.25">
      <c r="Q52846" s="30"/>
    </row>
    <row r="52847" spans="17:17" x14ac:dyDescent="0.25">
      <c r="Q52847" s="30"/>
    </row>
    <row r="52848" spans="17:17" x14ac:dyDescent="0.25">
      <c r="Q52848" s="30"/>
    </row>
    <row r="52849" spans="17:17" x14ac:dyDescent="0.25">
      <c r="Q52849" s="30"/>
    </row>
    <row r="52850" spans="17:17" x14ac:dyDescent="0.25">
      <c r="Q52850" s="30"/>
    </row>
    <row r="52851" spans="17:17" x14ac:dyDescent="0.25">
      <c r="Q52851" s="30"/>
    </row>
    <row r="52852" spans="17:17" x14ac:dyDescent="0.25">
      <c r="Q52852" s="30"/>
    </row>
    <row r="52853" spans="17:17" x14ac:dyDescent="0.25">
      <c r="Q52853" s="30"/>
    </row>
    <row r="52854" spans="17:17" x14ac:dyDescent="0.25">
      <c r="Q52854" s="30"/>
    </row>
    <row r="52855" spans="17:17" x14ac:dyDescent="0.25">
      <c r="Q52855" s="30"/>
    </row>
    <row r="52856" spans="17:17" x14ac:dyDescent="0.25">
      <c r="Q52856" s="30"/>
    </row>
    <row r="52857" spans="17:17" x14ac:dyDescent="0.25">
      <c r="Q52857" s="30"/>
    </row>
    <row r="52858" spans="17:17" x14ac:dyDescent="0.25">
      <c r="Q52858" s="30"/>
    </row>
    <row r="52859" spans="17:17" x14ac:dyDescent="0.25">
      <c r="Q52859" s="30"/>
    </row>
    <row r="52860" spans="17:17" x14ac:dyDescent="0.25">
      <c r="Q52860" s="30"/>
    </row>
    <row r="52861" spans="17:17" x14ac:dyDescent="0.25">
      <c r="Q52861" s="30"/>
    </row>
    <row r="52862" spans="17:17" x14ac:dyDescent="0.25">
      <c r="Q52862" s="30"/>
    </row>
    <row r="52863" spans="17:17" x14ac:dyDescent="0.25">
      <c r="Q52863" s="30"/>
    </row>
    <row r="52864" spans="17:17" x14ac:dyDescent="0.25">
      <c r="Q52864" s="30"/>
    </row>
    <row r="52865" spans="17:17" x14ac:dyDescent="0.25">
      <c r="Q52865" s="30"/>
    </row>
    <row r="52866" spans="17:17" x14ac:dyDescent="0.25">
      <c r="Q52866" s="30"/>
    </row>
    <row r="52867" spans="17:17" x14ac:dyDescent="0.25">
      <c r="Q52867" s="30"/>
    </row>
    <row r="52868" spans="17:17" x14ac:dyDescent="0.25">
      <c r="Q52868" s="30"/>
    </row>
    <row r="52869" spans="17:17" x14ac:dyDescent="0.25">
      <c r="Q52869" s="30"/>
    </row>
    <row r="52870" spans="17:17" x14ac:dyDescent="0.25">
      <c r="Q52870" s="30"/>
    </row>
    <row r="52871" spans="17:17" x14ac:dyDescent="0.25">
      <c r="Q52871" s="30"/>
    </row>
    <row r="52872" spans="17:17" x14ac:dyDescent="0.25">
      <c r="Q52872" s="30"/>
    </row>
    <row r="52873" spans="17:17" x14ac:dyDescent="0.25">
      <c r="Q52873" s="30"/>
    </row>
    <row r="52874" spans="17:17" x14ac:dyDescent="0.25">
      <c r="Q52874" s="30"/>
    </row>
    <row r="52875" spans="17:17" x14ac:dyDescent="0.25">
      <c r="Q52875" s="30"/>
    </row>
    <row r="52876" spans="17:17" x14ac:dyDescent="0.25">
      <c r="Q52876" s="30"/>
    </row>
    <row r="52877" spans="17:17" x14ac:dyDescent="0.25">
      <c r="Q52877" s="30"/>
    </row>
    <row r="52878" spans="17:17" x14ac:dyDescent="0.25">
      <c r="Q52878" s="30"/>
    </row>
    <row r="52879" spans="17:17" x14ac:dyDescent="0.25">
      <c r="Q52879" s="30"/>
    </row>
    <row r="52880" spans="17:17" x14ac:dyDescent="0.25">
      <c r="Q52880" s="30"/>
    </row>
    <row r="52881" spans="17:17" x14ac:dyDescent="0.25">
      <c r="Q52881" s="30"/>
    </row>
    <row r="52882" spans="17:17" x14ac:dyDescent="0.25">
      <c r="Q52882" s="30"/>
    </row>
    <row r="52883" spans="17:17" x14ac:dyDescent="0.25">
      <c r="Q52883" s="30"/>
    </row>
    <row r="52884" spans="17:17" x14ac:dyDescent="0.25">
      <c r="Q52884" s="30"/>
    </row>
    <row r="52885" spans="17:17" x14ac:dyDescent="0.25">
      <c r="Q52885" s="30"/>
    </row>
    <row r="52886" spans="17:17" x14ac:dyDescent="0.25">
      <c r="Q52886" s="30"/>
    </row>
    <row r="52887" spans="17:17" x14ac:dyDescent="0.25">
      <c r="Q52887" s="30"/>
    </row>
    <row r="52888" spans="17:17" x14ac:dyDescent="0.25">
      <c r="Q52888" s="30"/>
    </row>
    <row r="52889" spans="17:17" x14ac:dyDescent="0.25">
      <c r="Q52889" s="30"/>
    </row>
    <row r="52890" spans="17:17" x14ac:dyDescent="0.25">
      <c r="Q52890" s="30"/>
    </row>
    <row r="52891" spans="17:17" x14ac:dyDescent="0.25">
      <c r="Q52891" s="30"/>
    </row>
    <row r="52892" spans="17:17" x14ac:dyDescent="0.25">
      <c r="Q52892" s="30"/>
    </row>
    <row r="52893" spans="17:17" x14ac:dyDescent="0.25">
      <c r="Q52893" s="30"/>
    </row>
    <row r="52894" spans="17:17" x14ac:dyDescent="0.25">
      <c r="Q52894" s="30"/>
    </row>
    <row r="52895" spans="17:17" x14ac:dyDescent="0.25">
      <c r="Q52895" s="30"/>
    </row>
    <row r="52896" spans="17:17" x14ac:dyDescent="0.25">
      <c r="Q52896" s="30"/>
    </row>
    <row r="52897" spans="17:17" x14ac:dyDescent="0.25">
      <c r="Q52897" s="30"/>
    </row>
    <row r="52898" spans="17:17" x14ac:dyDescent="0.25">
      <c r="Q52898" s="30"/>
    </row>
    <row r="52899" spans="17:17" x14ac:dyDescent="0.25">
      <c r="Q52899" s="30"/>
    </row>
    <row r="52900" spans="17:17" x14ac:dyDescent="0.25">
      <c r="Q52900" s="30"/>
    </row>
    <row r="52901" spans="17:17" x14ac:dyDescent="0.25">
      <c r="Q52901" s="30"/>
    </row>
    <row r="52902" spans="17:17" x14ac:dyDescent="0.25">
      <c r="Q52902" s="30"/>
    </row>
    <row r="52903" spans="17:17" x14ac:dyDescent="0.25">
      <c r="Q52903" s="30"/>
    </row>
    <row r="52904" spans="17:17" x14ac:dyDescent="0.25">
      <c r="Q52904" s="30"/>
    </row>
    <row r="52905" spans="17:17" x14ac:dyDescent="0.25">
      <c r="Q52905" s="30"/>
    </row>
    <row r="52906" spans="17:17" x14ac:dyDescent="0.25">
      <c r="Q52906" s="30"/>
    </row>
    <row r="52907" spans="17:17" x14ac:dyDescent="0.25">
      <c r="Q52907" s="30"/>
    </row>
    <row r="52908" spans="17:17" x14ac:dyDescent="0.25">
      <c r="Q52908" s="30"/>
    </row>
    <row r="52909" spans="17:17" x14ac:dyDescent="0.25">
      <c r="Q52909" s="30"/>
    </row>
    <row r="52910" spans="17:17" x14ac:dyDescent="0.25">
      <c r="Q52910" s="30"/>
    </row>
    <row r="52911" spans="17:17" x14ac:dyDescent="0.25">
      <c r="Q52911" s="30"/>
    </row>
    <row r="52912" spans="17:17" x14ac:dyDescent="0.25">
      <c r="Q52912" s="30"/>
    </row>
    <row r="52913" spans="17:17" x14ac:dyDescent="0.25">
      <c r="Q52913" s="30"/>
    </row>
    <row r="52914" spans="17:17" x14ac:dyDescent="0.25">
      <c r="Q52914" s="30"/>
    </row>
    <row r="52915" spans="17:17" x14ac:dyDescent="0.25">
      <c r="Q52915" s="30"/>
    </row>
    <row r="52916" spans="17:17" x14ac:dyDescent="0.25">
      <c r="Q52916" s="30"/>
    </row>
    <row r="52917" spans="17:17" x14ac:dyDescent="0.25">
      <c r="Q52917" s="30"/>
    </row>
    <row r="52918" spans="17:17" x14ac:dyDescent="0.25">
      <c r="Q52918" s="30"/>
    </row>
    <row r="52919" spans="17:17" x14ac:dyDescent="0.25">
      <c r="Q52919" s="30"/>
    </row>
    <row r="52920" spans="17:17" x14ac:dyDescent="0.25">
      <c r="Q52920" s="30"/>
    </row>
    <row r="52921" spans="17:17" x14ac:dyDescent="0.25">
      <c r="Q52921" s="30"/>
    </row>
    <row r="52922" spans="17:17" x14ac:dyDescent="0.25">
      <c r="Q52922" s="30"/>
    </row>
    <row r="52923" spans="17:17" x14ac:dyDescent="0.25">
      <c r="Q52923" s="30"/>
    </row>
    <row r="52924" spans="17:17" x14ac:dyDescent="0.25">
      <c r="Q52924" s="30"/>
    </row>
    <row r="52925" spans="17:17" x14ac:dyDescent="0.25">
      <c r="Q52925" s="30"/>
    </row>
    <row r="52926" spans="17:17" x14ac:dyDescent="0.25">
      <c r="Q52926" s="30"/>
    </row>
    <row r="52927" spans="17:17" x14ac:dyDescent="0.25">
      <c r="Q52927" s="30"/>
    </row>
    <row r="52928" spans="17:17" x14ac:dyDescent="0.25">
      <c r="Q52928" s="30"/>
    </row>
    <row r="52929" spans="17:17" x14ac:dyDescent="0.25">
      <c r="Q52929" s="30"/>
    </row>
    <row r="52930" spans="17:17" x14ac:dyDescent="0.25">
      <c r="Q52930" s="30"/>
    </row>
    <row r="52931" spans="17:17" x14ac:dyDescent="0.25">
      <c r="Q52931" s="30"/>
    </row>
    <row r="52932" spans="17:17" x14ac:dyDescent="0.25">
      <c r="Q52932" s="30"/>
    </row>
    <row r="52933" spans="17:17" x14ac:dyDescent="0.25">
      <c r="Q52933" s="30"/>
    </row>
    <row r="52934" spans="17:17" x14ac:dyDescent="0.25">
      <c r="Q52934" s="30"/>
    </row>
    <row r="52935" spans="17:17" x14ac:dyDescent="0.25">
      <c r="Q52935" s="30"/>
    </row>
    <row r="52936" spans="17:17" x14ac:dyDescent="0.25">
      <c r="Q52936" s="30"/>
    </row>
    <row r="52937" spans="17:17" x14ac:dyDescent="0.25">
      <c r="Q52937" s="30"/>
    </row>
    <row r="52938" spans="17:17" x14ac:dyDescent="0.25">
      <c r="Q52938" s="30"/>
    </row>
    <row r="52939" spans="17:17" x14ac:dyDescent="0.25">
      <c r="Q52939" s="30"/>
    </row>
    <row r="52940" spans="17:17" x14ac:dyDescent="0.25">
      <c r="Q52940" s="30"/>
    </row>
    <row r="52941" spans="17:17" x14ac:dyDescent="0.25">
      <c r="Q52941" s="30"/>
    </row>
    <row r="52942" spans="17:17" x14ac:dyDescent="0.25">
      <c r="Q52942" s="30"/>
    </row>
    <row r="52943" spans="17:17" x14ac:dyDescent="0.25">
      <c r="Q52943" s="30"/>
    </row>
    <row r="52944" spans="17:17" x14ac:dyDescent="0.25">
      <c r="Q52944" s="30"/>
    </row>
    <row r="52945" spans="17:17" x14ac:dyDescent="0.25">
      <c r="Q52945" s="30"/>
    </row>
    <row r="52946" spans="17:17" x14ac:dyDescent="0.25">
      <c r="Q52946" s="30"/>
    </row>
    <row r="52947" spans="17:17" x14ac:dyDescent="0.25">
      <c r="Q52947" s="30"/>
    </row>
    <row r="52948" spans="17:17" x14ac:dyDescent="0.25">
      <c r="Q52948" s="30"/>
    </row>
    <row r="52949" spans="17:17" x14ac:dyDescent="0.25">
      <c r="Q52949" s="30"/>
    </row>
    <row r="52950" spans="17:17" x14ac:dyDescent="0.25">
      <c r="Q52950" s="30"/>
    </row>
    <row r="52951" spans="17:17" x14ac:dyDescent="0.25">
      <c r="Q52951" s="30"/>
    </row>
    <row r="52952" spans="17:17" x14ac:dyDescent="0.25">
      <c r="Q52952" s="30"/>
    </row>
    <row r="52953" spans="17:17" x14ac:dyDescent="0.25">
      <c r="Q52953" s="30"/>
    </row>
    <row r="52954" spans="17:17" x14ac:dyDescent="0.25">
      <c r="Q52954" s="30"/>
    </row>
    <row r="52955" spans="17:17" x14ac:dyDescent="0.25">
      <c r="Q52955" s="30"/>
    </row>
    <row r="52956" spans="17:17" x14ac:dyDescent="0.25">
      <c r="Q52956" s="30"/>
    </row>
    <row r="52957" spans="17:17" x14ac:dyDescent="0.25">
      <c r="Q52957" s="30"/>
    </row>
    <row r="52958" spans="17:17" x14ac:dyDescent="0.25">
      <c r="Q52958" s="30"/>
    </row>
    <row r="52959" spans="17:17" x14ac:dyDescent="0.25">
      <c r="Q52959" s="30"/>
    </row>
    <row r="52960" spans="17:17" x14ac:dyDescent="0.25">
      <c r="Q52960" s="30"/>
    </row>
    <row r="52961" spans="17:17" x14ac:dyDescent="0.25">
      <c r="Q52961" s="30"/>
    </row>
    <row r="52962" spans="17:17" x14ac:dyDescent="0.25">
      <c r="Q52962" s="30"/>
    </row>
    <row r="52963" spans="17:17" x14ac:dyDescent="0.25">
      <c r="Q52963" s="30"/>
    </row>
    <row r="52964" spans="17:17" x14ac:dyDescent="0.25">
      <c r="Q52964" s="30"/>
    </row>
    <row r="52965" spans="17:17" x14ac:dyDescent="0.25">
      <c r="Q52965" s="30"/>
    </row>
    <row r="52966" spans="17:17" x14ac:dyDescent="0.25">
      <c r="Q52966" s="30"/>
    </row>
    <row r="52967" spans="17:17" x14ac:dyDescent="0.25">
      <c r="Q52967" s="30"/>
    </row>
    <row r="52968" spans="17:17" x14ac:dyDescent="0.25">
      <c r="Q52968" s="30"/>
    </row>
    <row r="52969" spans="17:17" x14ac:dyDescent="0.25">
      <c r="Q52969" s="30"/>
    </row>
    <row r="52970" spans="17:17" x14ac:dyDescent="0.25">
      <c r="Q52970" s="30"/>
    </row>
    <row r="52971" spans="17:17" x14ac:dyDescent="0.25">
      <c r="Q52971" s="30"/>
    </row>
    <row r="52972" spans="17:17" x14ac:dyDescent="0.25">
      <c r="Q52972" s="30"/>
    </row>
    <row r="52973" spans="17:17" x14ac:dyDescent="0.25">
      <c r="Q52973" s="30"/>
    </row>
    <row r="52974" spans="17:17" x14ac:dyDescent="0.25">
      <c r="Q52974" s="30"/>
    </row>
    <row r="52975" spans="17:17" x14ac:dyDescent="0.25">
      <c r="Q52975" s="30"/>
    </row>
    <row r="52976" spans="17:17" x14ac:dyDescent="0.25">
      <c r="Q52976" s="30"/>
    </row>
    <row r="52977" spans="17:17" x14ac:dyDescent="0.25">
      <c r="Q52977" s="30"/>
    </row>
    <row r="52978" spans="17:17" x14ac:dyDescent="0.25">
      <c r="Q52978" s="30"/>
    </row>
    <row r="52979" spans="17:17" x14ac:dyDescent="0.25">
      <c r="Q52979" s="30"/>
    </row>
    <row r="52980" spans="17:17" x14ac:dyDescent="0.25">
      <c r="Q52980" s="30"/>
    </row>
    <row r="52981" spans="17:17" x14ac:dyDescent="0.25">
      <c r="Q52981" s="30"/>
    </row>
    <row r="52982" spans="17:17" x14ac:dyDescent="0.25">
      <c r="Q52982" s="30"/>
    </row>
    <row r="52983" spans="17:17" x14ac:dyDescent="0.25">
      <c r="Q52983" s="30"/>
    </row>
    <row r="52984" spans="17:17" x14ac:dyDescent="0.25">
      <c r="Q52984" s="30"/>
    </row>
    <row r="52985" spans="17:17" x14ac:dyDescent="0.25">
      <c r="Q52985" s="30"/>
    </row>
    <row r="52986" spans="17:17" x14ac:dyDescent="0.25">
      <c r="Q52986" s="30"/>
    </row>
    <row r="52987" spans="17:17" x14ac:dyDescent="0.25">
      <c r="Q52987" s="30"/>
    </row>
    <row r="52988" spans="17:17" x14ac:dyDescent="0.25">
      <c r="Q52988" s="30"/>
    </row>
    <row r="52989" spans="17:17" x14ac:dyDescent="0.25">
      <c r="Q52989" s="30"/>
    </row>
    <row r="52990" spans="17:17" x14ac:dyDescent="0.25">
      <c r="Q52990" s="30"/>
    </row>
    <row r="52991" spans="17:17" x14ac:dyDescent="0.25">
      <c r="Q52991" s="30"/>
    </row>
    <row r="52992" spans="17:17" x14ac:dyDescent="0.25">
      <c r="Q52992" s="30"/>
    </row>
    <row r="52993" spans="17:17" x14ac:dyDescent="0.25">
      <c r="Q52993" s="30"/>
    </row>
    <row r="52994" spans="17:17" x14ac:dyDescent="0.25">
      <c r="Q52994" s="30"/>
    </row>
    <row r="52995" spans="17:17" x14ac:dyDescent="0.25">
      <c r="Q52995" s="30"/>
    </row>
    <row r="52996" spans="17:17" x14ac:dyDescent="0.25">
      <c r="Q52996" s="30"/>
    </row>
    <row r="52997" spans="17:17" x14ac:dyDescent="0.25">
      <c r="Q52997" s="30"/>
    </row>
    <row r="52998" spans="17:17" x14ac:dyDescent="0.25">
      <c r="Q52998" s="30"/>
    </row>
    <row r="52999" spans="17:17" x14ac:dyDescent="0.25">
      <c r="Q52999" s="30"/>
    </row>
    <row r="53000" spans="17:17" x14ac:dyDescent="0.25">
      <c r="Q53000" s="30"/>
    </row>
    <row r="53001" spans="17:17" x14ac:dyDescent="0.25">
      <c r="Q53001" s="30"/>
    </row>
    <row r="53002" spans="17:17" x14ac:dyDescent="0.25">
      <c r="Q53002" s="30"/>
    </row>
    <row r="53003" spans="17:17" x14ac:dyDescent="0.25">
      <c r="Q53003" s="30"/>
    </row>
    <row r="53004" spans="17:17" x14ac:dyDescent="0.25">
      <c r="Q53004" s="30"/>
    </row>
    <row r="53005" spans="17:17" x14ac:dyDescent="0.25">
      <c r="Q53005" s="30"/>
    </row>
    <row r="53006" spans="17:17" x14ac:dyDescent="0.25">
      <c r="Q53006" s="30"/>
    </row>
    <row r="53007" spans="17:17" x14ac:dyDescent="0.25">
      <c r="Q53007" s="30"/>
    </row>
    <row r="53008" spans="17:17" x14ac:dyDescent="0.25">
      <c r="Q53008" s="30"/>
    </row>
    <row r="53009" spans="17:17" x14ac:dyDescent="0.25">
      <c r="Q53009" s="30"/>
    </row>
    <row r="53010" spans="17:17" x14ac:dyDescent="0.25">
      <c r="Q53010" s="30"/>
    </row>
    <row r="53011" spans="17:17" x14ac:dyDescent="0.25">
      <c r="Q53011" s="30"/>
    </row>
    <row r="53012" spans="17:17" x14ac:dyDescent="0.25">
      <c r="Q53012" s="30"/>
    </row>
    <row r="53013" spans="17:17" x14ac:dyDescent="0.25">
      <c r="Q53013" s="30"/>
    </row>
    <row r="53014" spans="17:17" x14ac:dyDescent="0.25">
      <c r="Q53014" s="30"/>
    </row>
    <row r="53015" spans="17:17" x14ac:dyDescent="0.25">
      <c r="Q53015" s="30"/>
    </row>
    <row r="53016" spans="17:17" x14ac:dyDescent="0.25">
      <c r="Q53016" s="30"/>
    </row>
    <row r="53017" spans="17:17" x14ac:dyDescent="0.25">
      <c r="Q53017" s="30"/>
    </row>
    <row r="53018" spans="17:17" x14ac:dyDescent="0.25">
      <c r="Q53018" s="30"/>
    </row>
    <row r="53019" spans="17:17" x14ac:dyDescent="0.25">
      <c r="Q53019" s="30"/>
    </row>
    <row r="53020" spans="17:17" x14ac:dyDescent="0.25">
      <c r="Q53020" s="30"/>
    </row>
    <row r="53021" spans="17:17" x14ac:dyDescent="0.25">
      <c r="Q53021" s="30"/>
    </row>
    <row r="53022" spans="17:17" x14ac:dyDescent="0.25">
      <c r="Q53022" s="30"/>
    </row>
    <row r="53023" spans="17:17" x14ac:dyDescent="0.25">
      <c r="Q53023" s="30"/>
    </row>
    <row r="53024" spans="17:17" x14ac:dyDescent="0.25">
      <c r="Q53024" s="30"/>
    </row>
    <row r="53025" spans="17:17" x14ac:dyDescent="0.25">
      <c r="Q53025" s="30"/>
    </row>
    <row r="53026" spans="17:17" x14ac:dyDescent="0.25">
      <c r="Q53026" s="30"/>
    </row>
    <row r="53027" spans="17:17" x14ac:dyDescent="0.25">
      <c r="Q53027" s="30"/>
    </row>
    <row r="53028" spans="17:17" x14ac:dyDescent="0.25">
      <c r="Q53028" s="30"/>
    </row>
    <row r="53029" spans="17:17" x14ac:dyDescent="0.25">
      <c r="Q53029" s="30"/>
    </row>
    <row r="53030" spans="17:17" x14ac:dyDescent="0.25">
      <c r="Q53030" s="30"/>
    </row>
    <row r="53031" spans="17:17" x14ac:dyDescent="0.25">
      <c r="Q53031" s="30"/>
    </row>
    <row r="53032" spans="17:17" x14ac:dyDescent="0.25">
      <c r="Q53032" s="30"/>
    </row>
    <row r="53033" spans="17:17" x14ac:dyDescent="0.25">
      <c r="Q53033" s="30"/>
    </row>
    <row r="53034" spans="17:17" x14ac:dyDescent="0.25">
      <c r="Q53034" s="30"/>
    </row>
    <row r="53035" spans="17:17" x14ac:dyDescent="0.25">
      <c r="Q53035" s="30"/>
    </row>
    <row r="53036" spans="17:17" x14ac:dyDescent="0.25">
      <c r="Q53036" s="30"/>
    </row>
    <row r="53037" spans="17:17" x14ac:dyDescent="0.25">
      <c r="Q53037" s="30"/>
    </row>
    <row r="53038" spans="17:17" x14ac:dyDescent="0.25">
      <c r="Q53038" s="30"/>
    </row>
    <row r="53039" spans="17:17" x14ac:dyDescent="0.25">
      <c r="Q53039" s="30"/>
    </row>
    <row r="53040" spans="17:17" x14ac:dyDescent="0.25">
      <c r="Q53040" s="30"/>
    </row>
    <row r="53041" spans="17:17" x14ac:dyDescent="0.25">
      <c r="Q53041" s="30"/>
    </row>
    <row r="53042" spans="17:17" x14ac:dyDescent="0.25">
      <c r="Q53042" s="30"/>
    </row>
    <row r="53043" spans="17:17" x14ac:dyDescent="0.25">
      <c r="Q53043" s="30"/>
    </row>
    <row r="53044" spans="17:17" x14ac:dyDescent="0.25">
      <c r="Q53044" s="30"/>
    </row>
    <row r="53045" spans="17:17" x14ac:dyDescent="0.25">
      <c r="Q53045" s="30"/>
    </row>
    <row r="53046" spans="17:17" x14ac:dyDescent="0.25">
      <c r="Q53046" s="30"/>
    </row>
    <row r="53047" spans="17:17" x14ac:dyDescent="0.25">
      <c r="Q53047" s="30"/>
    </row>
    <row r="53048" spans="17:17" x14ac:dyDescent="0.25">
      <c r="Q53048" s="30"/>
    </row>
    <row r="53049" spans="17:17" x14ac:dyDescent="0.25">
      <c r="Q53049" s="30"/>
    </row>
    <row r="53050" spans="17:17" x14ac:dyDescent="0.25">
      <c r="Q53050" s="30"/>
    </row>
    <row r="53051" spans="17:17" x14ac:dyDescent="0.25">
      <c r="Q53051" s="30"/>
    </row>
    <row r="53052" spans="17:17" x14ac:dyDescent="0.25">
      <c r="Q53052" s="30"/>
    </row>
    <row r="53053" spans="17:17" x14ac:dyDescent="0.25">
      <c r="Q53053" s="30"/>
    </row>
    <row r="53054" spans="17:17" x14ac:dyDescent="0.25">
      <c r="Q53054" s="30"/>
    </row>
    <row r="53055" spans="17:17" x14ac:dyDescent="0.25">
      <c r="Q53055" s="30"/>
    </row>
    <row r="53056" spans="17:17" x14ac:dyDescent="0.25">
      <c r="Q53056" s="30"/>
    </row>
    <row r="53057" spans="17:17" x14ac:dyDescent="0.25">
      <c r="Q53057" s="30"/>
    </row>
    <row r="53058" spans="17:17" x14ac:dyDescent="0.25">
      <c r="Q53058" s="30"/>
    </row>
    <row r="53059" spans="17:17" x14ac:dyDescent="0.25">
      <c r="Q53059" s="30"/>
    </row>
    <row r="53060" spans="17:17" x14ac:dyDescent="0.25">
      <c r="Q53060" s="30"/>
    </row>
    <row r="53061" spans="17:17" x14ac:dyDescent="0.25">
      <c r="Q53061" s="30"/>
    </row>
    <row r="53062" spans="17:17" x14ac:dyDescent="0.25">
      <c r="Q53062" s="30"/>
    </row>
    <row r="53063" spans="17:17" x14ac:dyDescent="0.25">
      <c r="Q53063" s="30"/>
    </row>
    <row r="53064" spans="17:17" x14ac:dyDescent="0.25">
      <c r="Q53064" s="30"/>
    </row>
    <row r="53065" spans="17:17" x14ac:dyDescent="0.25">
      <c r="Q53065" s="30"/>
    </row>
    <row r="53066" spans="17:17" x14ac:dyDescent="0.25">
      <c r="Q53066" s="30"/>
    </row>
    <row r="53067" spans="17:17" x14ac:dyDescent="0.25">
      <c r="Q53067" s="30"/>
    </row>
    <row r="53068" spans="17:17" x14ac:dyDescent="0.25">
      <c r="Q53068" s="30"/>
    </row>
    <row r="53069" spans="17:17" x14ac:dyDescent="0.25">
      <c r="Q53069" s="30"/>
    </row>
    <row r="53070" spans="17:17" x14ac:dyDescent="0.25">
      <c r="Q53070" s="30"/>
    </row>
    <row r="53071" spans="17:17" x14ac:dyDescent="0.25">
      <c r="Q53071" s="30"/>
    </row>
    <row r="53072" spans="17:17" x14ac:dyDescent="0.25">
      <c r="Q53072" s="30"/>
    </row>
    <row r="53073" spans="17:17" x14ac:dyDescent="0.25">
      <c r="Q53073" s="30"/>
    </row>
    <row r="53074" spans="17:17" x14ac:dyDescent="0.25">
      <c r="Q53074" s="30"/>
    </row>
    <row r="53075" spans="17:17" x14ac:dyDescent="0.25">
      <c r="Q53075" s="30"/>
    </row>
    <row r="53076" spans="17:17" x14ac:dyDescent="0.25">
      <c r="Q53076" s="30"/>
    </row>
    <row r="53077" spans="17:17" x14ac:dyDescent="0.25">
      <c r="Q53077" s="30"/>
    </row>
    <row r="53078" spans="17:17" x14ac:dyDescent="0.25">
      <c r="Q53078" s="30"/>
    </row>
    <row r="53079" spans="17:17" x14ac:dyDescent="0.25">
      <c r="Q53079" s="30"/>
    </row>
    <row r="53080" spans="17:17" x14ac:dyDescent="0.25">
      <c r="Q53080" s="30"/>
    </row>
    <row r="53081" spans="17:17" x14ac:dyDescent="0.25">
      <c r="Q53081" s="30"/>
    </row>
    <row r="53082" spans="17:17" x14ac:dyDescent="0.25">
      <c r="Q53082" s="30"/>
    </row>
    <row r="53083" spans="17:17" x14ac:dyDescent="0.25">
      <c r="Q53083" s="30"/>
    </row>
    <row r="53084" spans="17:17" x14ac:dyDescent="0.25">
      <c r="Q53084" s="30"/>
    </row>
    <row r="53085" spans="17:17" x14ac:dyDescent="0.25">
      <c r="Q53085" s="30"/>
    </row>
    <row r="53086" spans="17:17" x14ac:dyDescent="0.25">
      <c r="Q53086" s="30"/>
    </row>
    <row r="53087" spans="17:17" x14ac:dyDescent="0.25">
      <c r="Q53087" s="30"/>
    </row>
    <row r="53088" spans="17:17" x14ac:dyDescent="0.25">
      <c r="Q53088" s="30"/>
    </row>
    <row r="53089" spans="17:17" x14ac:dyDescent="0.25">
      <c r="Q53089" s="30"/>
    </row>
    <row r="53090" spans="17:17" x14ac:dyDescent="0.25">
      <c r="Q53090" s="30"/>
    </row>
    <row r="53091" spans="17:17" x14ac:dyDescent="0.25">
      <c r="Q53091" s="30"/>
    </row>
    <row r="53092" spans="17:17" x14ac:dyDescent="0.25">
      <c r="Q53092" s="30"/>
    </row>
    <row r="53093" spans="17:17" x14ac:dyDescent="0.25">
      <c r="Q53093" s="30"/>
    </row>
    <row r="53094" spans="17:17" x14ac:dyDescent="0.25">
      <c r="Q53094" s="30"/>
    </row>
    <row r="53095" spans="17:17" x14ac:dyDescent="0.25">
      <c r="Q53095" s="30"/>
    </row>
    <row r="53096" spans="17:17" x14ac:dyDescent="0.25">
      <c r="Q53096" s="30"/>
    </row>
    <row r="53097" spans="17:17" x14ac:dyDescent="0.25">
      <c r="Q53097" s="30"/>
    </row>
    <row r="53098" spans="17:17" x14ac:dyDescent="0.25">
      <c r="Q53098" s="30"/>
    </row>
    <row r="53099" spans="17:17" x14ac:dyDescent="0.25">
      <c r="Q53099" s="30"/>
    </row>
    <row r="53100" spans="17:17" x14ac:dyDescent="0.25">
      <c r="Q53100" s="30"/>
    </row>
    <row r="53101" spans="17:17" x14ac:dyDescent="0.25">
      <c r="Q53101" s="30"/>
    </row>
    <row r="53102" spans="17:17" x14ac:dyDescent="0.25">
      <c r="Q53102" s="30"/>
    </row>
    <row r="53103" spans="17:17" x14ac:dyDescent="0.25">
      <c r="Q53103" s="30"/>
    </row>
    <row r="53104" spans="17:17" x14ac:dyDescent="0.25">
      <c r="Q53104" s="30"/>
    </row>
    <row r="53105" spans="17:17" x14ac:dyDescent="0.25">
      <c r="Q53105" s="30"/>
    </row>
    <row r="53106" spans="17:17" x14ac:dyDescent="0.25">
      <c r="Q53106" s="30"/>
    </row>
    <row r="53107" spans="17:17" x14ac:dyDescent="0.25">
      <c r="Q53107" s="30"/>
    </row>
    <row r="53108" spans="17:17" x14ac:dyDescent="0.25">
      <c r="Q53108" s="30"/>
    </row>
    <row r="53109" spans="17:17" x14ac:dyDescent="0.25">
      <c r="Q53109" s="30"/>
    </row>
    <row r="53110" spans="17:17" x14ac:dyDescent="0.25">
      <c r="Q53110" s="30"/>
    </row>
    <row r="53111" spans="17:17" x14ac:dyDescent="0.25">
      <c r="Q53111" s="30"/>
    </row>
    <row r="53112" spans="17:17" x14ac:dyDescent="0.25">
      <c r="Q53112" s="30"/>
    </row>
    <row r="53113" spans="17:17" x14ac:dyDescent="0.25">
      <c r="Q53113" s="30"/>
    </row>
    <row r="53114" spans="17:17" x14ac:dyDescent="0.25">
      <c r="Q53114" s="30"/>
    </row>
    <row r="53115" spans="17:17" x14ac:dyDescent="0.25">
      <c r="Q53115" s="30"/>
    </row>
    <row r="53116" spans="17:17" x14ac:dyDescent="0.25">
      <c r="Q53116" s="30"/>
    </row>
    <row r="53117" spans="17:17" x14ac:dyDescent="0.25">
      <c r="Q53117" s="30"/>
    </row>
    <row r="53118" spans="17:17" x14ac:dyDescent="0.25">
      <c r="Q53118" s="30"/>
    </row>
    <row r="53119" spans="17:17" x14ac:dyDescent="0.25">
      <c r="Q53119" s="30"/>
    </row>
    <row r="53120" spans="17:17" x14ac:dyDescent="0.25">
      <c r="Q53120" s="30"/>
    </row>
    <row r="53121" spans="17:17" x14ac:dyDescent="0.25">
      <c r="Q53121" s="30"/>
    </row>
    <row r="53122" spans="17:17" x14ac:dyDescent="0.25">
      <c r="Q53122" s="30"/>
    </row>
    <row r="53123" spans="17:17" x14ac:dyDescent="0.25">
      <c r="Q53123" s="30"/>
    </row>
    <row r="53124" spans="17:17" x14ac:dyDescent="0.25">
      <c r="Q53124" s="30"/>
    </row>
    <row r="53125" spans="17:17" x14ac:dyDescent="0.25">
      <c r="Q53125" s="30"/>
    </row>
    <row r="53126" spans="17:17" x14ac:dyDescent="0.25">
      <c r="Q53126" s="30"/>
    </row>
    <row r="53127" spans="17:17" x14ac:dyDescent="0.25">
      <c r="Q53127" s="30"/>
    </row>
    <row r="53128" spans="17:17" x14ac:dyDescent="0.25">
      <c r="Q53128" s="30"/>
    </row>
    <row r="53129" spans="17:17" x14ac:dyDescent="0.25">
      <c r="Q53129" s="30"/>
    </row>
    <row r="53130" spans="17:17" x14ac:dyDescent="0.25">
      <c r="Q53130" s="30"/>
    </row>
    <row r="53131" spans="17:17" x14ac:dyDescent="0.25">
      <c r="Q53131" s="30"/>
    </row>
    <row r="53132" spans="17:17" x14ac:dyDescent="0.25">
      <c r="Q53132" s="30"/>
    </row>
    <row r="53133" spans="17:17" x14ac:dyDescent="0.25">
      <c r="Q53133" s="30"/>
    </row>
    <row r="53134" spans="17:17" x14ac:dyDescent="0.25">
      <c r="Q53134" s="30"/>
    </row>
    <row r="53135" spans="17:17" x14ac:dyDescent="0.25">
      <c r="Q53135" s="30"/>
    </row>
    <row r="53136" spans="17:17" x14ac:dyDescent="0.25">
      <c r="Q53136" s="30"/>
    </row>
    <row r="53137" spans="17:17" x14ac:dyDescent="0.25">
      <c r="Q53137" s="30"/>
    </row>
    <row r="53138" spans="17:17" x14ac:dyDescent="0.25">
      <c r="Q53138" s="30"/>
    </row>
    <row r="53139" spans="17:17" x14ac:dyDescent="0.25">
      <c r="Q53139" s="30"/>
    </row>
    <row r="53140" spans="17:17" x14ac:dyDescent="0.25">
      <c r="Q53140" s="30"/>
    </row>
    <row r="53141" spans="17:17" x14ac:dyDescent="0.25">
      <c r="Q53141" s="30"/>
    </row>
    <row r="53142" spans="17:17" x14ac:dyDescent="0.25">
      <c r="Q53142" s="30"/>
    </row>
    <row r="53143" spans="17:17" x14ac:dyDescent="0.25">
      <c r="Q53143" s="30"/>
    </row>
    <row r="53144" spans="17:17" x14ac:dyDescent="0.25">
      <c r="Q53144" s="30"/>
    </row>
    <row r="53145" spans="17:17" x14ac:dyDescent="0.25">
      <c r="Q53145" s="30"/>
    </row>
    <row r="53146" spans="17:17" x14ac:dyDescent="0.25">
      <c r="Q53146" s="30"/>
    </row>
    <row r="53147" spans="17:17" x14ac:dyDescent="0.25">
      <c r="Q53147" s="30"/>
    </row>
    <row r="53148" spans="17:17" x14ac:dyDescent="0.25">
      <c r="Q53148" s="30"/>
    </row>
    <row r="53149" spans="17:17" x14ac:dyDescent="0.25">
      <c r="Q53149" s="30"/>
    </row>
    <row r="53150" spans="17:17" x14ac:dyDescent="0.25">
      <c r="Q53150" s="30"/>
    </row>
    <row r="53151" spans="17:17" x14ac:dyDescent="0.25">
      <c r="Q53151" s="30"/>
    </row>
    <row r="53152" spans="17:17" x14ac:dyDescent="0.25">
      <c r="Q53152" s="30"/>
    </row>
    <row r="53153" spans="17:17" x14ac:dyDescent="0.25">
      <c r="Q53153" s="30"/>
    </row>
    <row r="53154" spans="17:17" x14ac:dyDescent="0.25">
      <c r="Q53154" s="30"/>
    </row>
    <row r="53155" spans="17:17" x14ac:dyDescent="0.25">
      <c r="Q53155" s="30"/>
    </row>
    <row r="53156" spans="17:17" x14ac:dyDescent="0.25">
      <c r="Q53156" s="30"/>
    </row>
    <row r="53157" spans="17:17" x14ac:dyDescent="0.25">
      <c r="Q53157" s="30"/>
    </row>
    <row r="53158" spans="17:17" x14ac:dyDescent="0.25">
      <c r="Q53158" s="30"/>
    </row>
    <row r="53159" spans="17:17" x14ac:dyDescent="0.25">
      <c r="Q53159" s="30"/>
    </row>
    <row r="53160" spans="17:17" x14ac:dyDescent="0.25">
      <c r="Q53160" s="30"/>
    </row>
    <row r="53161" spans="17:17" x14ac:dyDescent="0.25">
      <c r="Q53161" s="30"/>
    </row>
    <row r="53162" spans="17:17" x14ac:dyDescent="0.25">
      <c r="Q53162" s="30"/>
    </row>
    <row r="53163" spans="17:17" x14ac:dyDescent="0.25">
      <c r="Q53163" s="30"/>
    </row>
    <row r="53164" spans="17:17" x14ac:dyDescent="0.25">
      <c r="Q53164" s="30"/>
    </row>
    <row r="53165" spans="17:17" x14ac:dyDescent="0.25">
      <c r="Q53165" s="30"/>
    </row>
    <row r="53166" spans="17:17" x14ac:dyDescent="0.25">
      <c r="Q53166" s="30"/>
    </row>
    <row r="53167" spans="17:17" x14ac:dyDescent="0.25">
      <c r="Q53167" s="30"/>
    </row>
    <row r="53168" spans="17:17" x14ac:dyDescent="0.25">
      <c r="Q53168" s="30"/>
    </row>
    <row r="53169" spans="17:17" x14ac:dyDescent="0.25">
      <c r="Q53169" s="30"/>
    </row>
    <row r="53170" spans="17:17" x14ac:dyDescent="0.25">
      <c r="Q53170" s="30"/>
    </row>
    <row r="53171" spans="17:17" x14ac:dyDescent="0.25">
      <c r="Q53171" s="30"/>
    </row>
    <row r="53172" spans="17:17" x14ac:dyDescent="0.25">
      <c r="Q53172" s="30"/>
    </row>
    <row r="53173" spans="17:17" x14ac:dyDescent="0.25">
      <c r="Q53173" s="30"/>
    </row>
    <row r="53174" spans="17:17" x14ac:dyDescent="0.25">
      <c r="Q53174" s="30"/>
    </row>
    <row r="53175" spans="17:17" x14ac:dyDescent="0.25">
      <c r="Q53175" s="30"/>
    </row>
    <row r="53176" spans="17:17" x14ac:dyDescent="0.25">
      <c r="Q53176" s="30"/>
    </row>
    <row r="53177" spans="17:17" x14ac:dyDescent="0.25">
      <c r="Q53177" s="30"/>
    </row>
    <row r="53178" spans="17:17" x14ac:dyDescent="0.25">
      <c r="Q53178" s="30"/>
    </row>
    <row r="53179" spans="17:17" x14ac:dyDescent="0.25">
      <c r="Q53179" s="30"/>
    </row>
    <row r="53180" spans="17:17" x14ac:dyDescent="0.25">
      <c r="Q53180" s="30"/>
    </row>
    <row r="53181" spans="17:17" x14ac:dyDescent="0.25">
      <c r="Q53181" s="30"/>
    </row>
    <row r="53182" spans="17:17" x14ac:dyDescent="0.25">
      <c r="Q53182" s="30"/>
    </row>
    <row r="53183" spans="17:17" x14ac:dyDescent="0.25">
      <c r="Q53183" s="30"/>
    </row>
    <row r="53184" spans="17:17" x14ac:dyDescent="0.25">
      <c r="Q53184" s="30"/>
    </row>
    <row r="53185" spans="17:17" x14ac:dyDescent="0.25">
      <c r="Q53185" s="30"/>
    </row>
    <row r="53186" spans="17:17" x14ac:dyDescent="0.25">
      <c r="Q53186" s="30"/>
    </row>
    <row r="53187" spans="17:17" x14ac:dyDescent="0.25">
      <c r="Q53187" s="30"/>
    </row>
    <row r="53188" spans="17:17" x14ac:dyDescent="0.25">
      <c r="Q53188" s="30"/>
    </row>
    <row r="53189" spans="17:17" x14ac:dyDescent="0.25">
      <c r="Q53189" s="30"/>
    </row>
    <row r="53190" spans="17:17" x14ac:dyDescent="0.25">
      <c r="Q53190" s="30"/>
    </row>
    <row r="53191" spans="17:17" x14ac:dyDescent="0.25">
      <c r="Q53191" s="30"/>
    </row>
    <row r="53192" spans="17:17" x14ac:dyDescent="0.25">
      <c r="Q53192" s="30"/>
    </row>
    <row r="53193" spans="17:17" x14ac:dyDescent="0.25">
      <c r="Q53193" s="30"/>
    </row>
    <row r="53194" spans="17:17" x14ac:dyDescent="0.25">
      <c r="Q53194" s="30"/>
    </row>
    <row r="53195" spans="17:17" x14ac:dyDescent="0.25">
      <c r="Q53195" s="30"/>
    </row>
    <row r="53196" spans="17:17" x14ac:dyDescent="0.25">
      <c r="Q53196" s="30"/>
    </row>
    <row r="53197" spans="17:17" x14ac:dyDescent="0.25">
      <c r="Q53197" s="30"/>
    </row>
    <row r="53198" spans="17:17" x14ac:dyDescent="0.25">
      <c r="Q53198" s="30"/>
    </row>
    <row r="53199" spans="17:17" x14ac:dyDescent="0.25">
      <c r="Q53199" s="30"/>
    </row>
    <row r="53200" spans="17:17" x14ac:dyDescent="0.25">
      <c r="Q53200" s="30"/>
    </row>
    <row r="53201" spans="17:17" x14ac:dyDescent="0.25">
      <c r="Q53201" s="30"/>
    </row>
    <row r="53202" spans="17:17" x14ac:dyDescent="0.25">
      <c r="Q53202" s="30"/>
    </row>
    <row r="53203" spans="17:17" x14ac:dyDescent="0.25">
      <c r="Q53203" s="30"/>
    </row>
    <row r="53204" spans="17:17" x14ac:dyDescent="0.25">
      <c r="Q53204" s="30"/>
    </row>
    <row r="53205" spans="17:17" x14ac:dyDescent="0.25">
      <c r="Q53205" s="30"/>
    </row>
    <row r="53206" spans="17:17" x14ac:dyDescent="0.25">
      <c r="Q53206" s="30"/>
    </row>
    <row r="53207" spans="17:17" x14ac:dyDescent="0.25">
      <c r="Q53207" s="30"/>
    </row>
    <row r="53208" spans="17:17" x14ac:dyDescent="0.25">
      <c r="Q53208" s="30"/>
    </row>
    <row r="53209" spans="17:17" x14ac:dyDescent="0.25">
      <c r="Q53209" s="30"/>
    </row>
    <row r="53210" spans="17:17" x14ac:dyDescent="0.25">
      <c r="Q53210" s="30"/>
    </row>
    <row r="53211" spans="17:17" x14ac:dyDescent="0.25">
      <c r="Q53211" s="30"/>
    </row>
    <row r="53212" spans="17:17" x14ac:dyDescent="0.25">
      <c r="Q53212" s="30"/>
    </row>
    <row r="53213" spans="17:17" x14ac:dyDescent="0.25">
      <c r="Q53213" s="30"/>
    </row>
    <row r="53214" spans="17:17" x14ac:dyDescent="0.25">
      <c r="Q53214" s="30"/>
    </row>
    <row r="53215" spans="17:17" x14ac:dyDescent="0.25">
      <c r="Q53215" s="30"/>
    </row>
    <row r="53216" spans="17:17" x14ac:dyDescent="0.25">
      <c r="Q53216" s="30"/>
    </row>
    <row r="53217" spans="17:17" x14ac:dyDescent="0.25">
      <c r="Q53217" s="30"/>
    </row>
    <row r="53218" spans="17:17" x14ac:dyDescent="0.25">
      <c r="Q53218" s="30"/>
    </row>
    <row r="53219" spans="17:17" x14ac:dyDescent="0.25">
      <c r="Q53219" s="30"/>
    </row>
    <row r="53220" spans="17:17" x14ac:dyDescent="0.25">
      <c r="Q53220" s="30"/>
    </row>
    <row r="53221" spans="17:17" x14ac:dyDescent="0.25">
      <c r="Q53221" s="30"/>
    </row>
    <row r="53222" spans="17:17" x14ac:dyDescent="0.25">
      <c r="Q53222" s="30"/>
    </row>
    <row r="53223" spans="17:17" x14ac:dyDescent="0.25">
      <c r="Q53223" s="30"/>
    </row>
    <row r="53224" spans="17:17" x14ac:dyDescent="0.25">
      <c r="Q53224" s="30"/>
    </row>
    <row r="53225" spans="17:17" x14ac:dyDescent="0.25">
      <c r="Q53225" s="30"/>
    </row>
    <row r="53226" spans="17:17" x14ac:dyDescent="0.25">
      <c r="Q53226" s="30"/>
    </row>
    <row r="53227" spans="17:17" x14ac:dyDescent="0.25">
      <c r="Q53227" s="30"/>
    </row>
    <row r="53228" spans="17:17" x14ac:dyDescent="0.25">
      <c r="Q53228" s="30"/>
    </row>
    <row r="53229" spans="17:17" x14ac:dyDescent="0.25">
      <c r="Q53229" s="30"/>
    </row>
    <row r="53230" spans="17:17" x14ac:dyDescent="0.25">
      <c r="Q53230" s="30"/>
    </row>
    <row r="53231" spans="17:17" x14ac:dyDescent="0.25">
      <c r="Q53231" s="30"/>
    </row>
    <row r="53232" spans="17:17" x14ac:dyDescent="0.25">
      <c r="Q53232" s="30"/>
    </row>
    <row r="53233" spans="17:17" x14ac:dyDescent="0.25">
      <c r="Q53233" s="30"/>
    </row>
    <row r="53234" spans="17:17" x14ac:dyDescent="0.25">
      <c r="Q53234" s="30"/>
    </row>
    <row r="53235" spans="17:17" x14ac:dyDescent="0.25">
      <c r="Q53235" s="30"/>
    </row>
    <row r="53236" spans="17:17" x14ac:dyDescent="0.25">
      <c r="Q53236" s="30"/>
    </row>
    <row r="53237" spans="17:17" x14ac:dyDescent="0.25">
      <c r="Q53237" s="30"/>
    </row>
    <row r="53238" spans="17:17" x14ac:dyDescent="0.25">
      <c r="Q53238" s="30"/>
    </row>
    <row r="53239" spans="17:17" x14ac:dyDescent="0.25">
      <c r="Q53239" s="30"/>
    </row>
    <row r="53240" spans="17:17" x14ac:dyDescent="0.25">
      <c r="Q53240" s="30"/>
    </row>
    <row r="53241" spans="17:17" x14ac:dyDescent="0.25">
      <c r="Q53241" s="30"/>
    </row>
    <row r="53242" spans="17:17" x14ac:dyDescent="0.25">
      <c r="Q53242" s="30"/>
    </row>
    <row r="53243" spans="17:17" x14ac:dyDescent="0.25">
      <c r="Q53243" s="30"/>
    </row>
    <row r="53244" spans="17:17" x14ac:dyDescent="0.25">
      <c r="Q53244" s="30"/>
    </row>
    <row r="53245" spans="17:17" x14ac:dyDescent="0.25">
      <c r="Q53245" s="30"/>
    </row>
    <row r="53246" spans="17:17" x14ac:dyDescent="0.25">
      <c r="Q53246" s="30"/>
    </row>
    <row r="53247" spans="17:17" x14ac:dyDescent="0.25">
      <c r="Q53247" s="30"/>
    </row>
    <row r="53248" spans="17:17" x14ac:dyDescent="0.25">
      <c r="Q53248" s="30"/>
    </row>
    <row r="53249" spans="17:17" x14ac:dyDescent="0.25">
      <c r="Q53249" s="30"/>
    </row>
    <row r="53250" spans="17:17" x14ac:dyDescent="0.25">
      <c r="Q53250" s="30"/>
    </row>
    <row r="53251" spans="17:17" x14ac:dyDescent="0.25">
      <c r="Q53251" s="30"/>
    </row>
    <row r="53252" spans="17:17" x14ac:dyDescent="0.25">
      <c r="Q53252" s="30"/>
    </row>
    <row r="53253" spans="17:17" x14ac:dyDescent="0.25">
      <c r="Q53253" s="30"/>
    </row>
    <row r="53254" spans="17:17" x14ac:dyDescent="0.25">
      <c r="Q53254" s="30"/>
    </row>
    <row r="53255" spans="17:17" x14ac:dyDescent="0.25">
      <c r="Q53255" s="30"/>
    </row>
    <row r="53256" spans="17:17" x14ac:dyDescent="0.25">
      <c r="Q53256" s="30"/>
    </row>
    <row r="53257" spans="17:17" x14ac:dyDescent="0.25">
      <c r="Q53257" s="30"/>
    </row>
    <row r="53258" spans="17:17" x14ac:dyDescent="0.25">
      <c r="Q53258" s="30"/>
    </row>
    <row r="53259" spans="17:17" x14ac:dyDescent="0.25">
      <c r="Q53259" s="30"/>
    </row>
    <row r="53260" spans="17:17" x14ac:dyDescent="0.25">
      <c r="Q53260" s="30"/>
    </row>
    <row r="53261" spans="17:17" x14ac:dyDescent="0.25">
      <c r="Q53261" s="30"/>
    </row>
    <row r="53262" spans="17:17" x14ac:dyDescent="0.25">
      <c r="Q53262" s="30"/>
    </row>
    <row r="53263" spans="17:17" x14ac:dyDescent="0.25">
      <c r="Q53263" s="30"/>
    </row>
    <row r="53264" spans="17:17" x14ac:dyDescent="0.25">
      <c r="Q53264" s="30"/>
    </row>
    <row r="53265" spans="17:17" x14ac:dyDescent="0.25">
      <c r="Q53265" s="30"/>
    </row>
    <row r="53266" spans="17:17" x14ac:dyDescent="0.25">
      <c r="Q53266" s="30"/>
    </row>
    <row r="53267" spans="17:17" x14ac:dyDescent="0.25">
      <c r="Q53267" s="30"/>
    </row>
    <row r="53268" spans="17:17" x14ac:dyDescent="0.25">
      <c r="Q53268" s="30"/>
    </row>
    <row r="53269" spans="17:17" x14ac:dyDescent="0.25">
      <c r="Q53269" s="30"/>
    </row>
    <row r="53270" spans="17:17" x14ac:dyDescent="0.25">
      <c r="Q53270" s="30"/>
    </row>
    <row r="53271" spans="17:17" x14ac:dyDescent="0.25">
      <c r="Q53271" s="30"/>
    </row>
    <row r="53272" spans="17:17" x14ac:dyDescent="0.25">
      <c r="Q53272" s="30"/>
    </row>
    <row r="53273" spans="17:17" x14ac:dyDescent="0.25">
      <c r="Q53273" s="30"/>
    </row>
    <row r="53274" spans="17:17" x14ac:dyDescent="0.25">
      <c r="Q53274" s="30"/>
    </row>
    <row r="53275" spans="17:17" x14ac:dyDescent="0.25">
      <c r="Q53275" s="30"/>
    </row>
    <row r="53276" spans="17:17" x14ac:dyDescent="0.25">
      <c r="Q53276" s="30"/>
    </row>
    <row r="53277" spans="17:17" x14ac:dyDescent="0.25">
      <c r="Q53277" s="30"/>
    </row>
    <row r="53278" spans="17:17" x14ac:dyDescent="0.25">
      <c r="Q53278" s="30"/>
    </row>
    <row r="53279" spans="17:17" x14ac:dyDescent="0.25">
      <c r="Q53279" s="30"/>
    </row>
    <row r="53280" spans="17:17" x14ac:dyDescent="0.25">
      <c r="Q53280" s="30"/>
    </row>
    <row r="53281" spans="17:17" x14ac:dyDescent="0.25">
      <c r="Q53281" s="30"/>
    </row>
    <row r="53282" spans="17:17" x14ac:dyDescent="0.25">
      <c r="Q53282" s="30"/>
    </row>
    <row r="53283" spans="17:17" x14ac:dyDescent="0.25">
      <c r="Q53283" s="30"/>
    </row>
    <row r="53284" spans="17:17" x14ac:dyDescent="0.25">
      <c r="Q53284" s="30"/>
    </row>
    <row r="53285" spans="17:17" x14ac:dyDescent="0.25">
      <c r="Q53285" s="30"/>
    </row>
    <row r="53286" spans="17:17" x14ac:dyDescent="0.25">
      <c r="Q53286" s="30"/>
    </row>
    <row r="53287" spans="17:17" x14ac:dyDescent="0.25">
      <c r="Q53287" s="30"/>
    </row>
    <row r="53288" spans="17:17" x14ac:dyDescent="0.25">
      <c r="Q53288" s="30"/>
    </row>
    <row r="53289" spans="17:17" x14ac:dyDescent="0.25">
      <c r="Q53289" s="30"/>
    </row>
    <row r="53290" spans="17:17" x14ac:dyDescent="0.25">
      <c r="Q53290" s="30"/>
    </row>
    <row r="53291" spans="17:17" x14ac:dyDescent="0.25">
      <c r="Q53291" s="30"/>
    </row>
    <row r="53292" spans="17:17" x14ac:dyDescent="0.25">
      <c r="Q53292" s="30"/>
    </row>
    <row r="53293" spans="17:17" x14ac:dyDescent="0.25">
      <c r="Q53293" s="30"/>
    </row>
    <row r="53294" spans="17:17" x14ac:dyDescent="0.25">
      <c r="Q53294" s="30"/>
    </row>
    <row r="53295" spans="17:17" x14ac:dyDescent="0.25">
      <c r="Q53295" s="30"/>
    </row>
    <row r="53296" spans="17:17" x14ac:dyDescent="0.25">
      <c r="Q53296" s="30"/>
    </row>
    <row r="53297" spans="17:17" x14ac:dyDescent="0.25">
      <c r="Q53297" s="30"/>
    </row>
    <row r="53298" spans="17:17" x14ac:dyDescent="0.25">
      <c r="Q53298" s="30"/>
    </row>
    <row r="53299" spans="17:17" x14ac:dyDescent="0.25">
      <c r="Q53299" s="30"/>
    </row>
    <row r="53300" spans="17:17" x14ac:dyDescent="0.25">
      <c r="Q53300" s="30"/>
    </row>
    <row r="53301" spans="17:17" x14ac:dyDescent="0.25">
      <c r="Q53301" s="30"/>
    </row>
    <row r="53302" spans="17:17" x14ac:dyDescent="0.25">
      <c r="Q53302" s="30"/>
    </row>
    <row r="53303" spans="17:17" x14ac:dyDescent="0.25">
      <c r="Q53303" s="30"/>
    </row>
    <row r="53304" spans="17:17" x14ac:dyDescent="0.25">
      <c r="Q53304" s="30"/>
    </row>
    <row r="53305" spans="17:17" x14ac:dyDescent="0.25">
      <c r="Q53305" s="30"/>
    </row>
    <row r="53306" spans="17:17" x14ac:dyDescent="0.25">
      <c r="Q53306" s="30"/>
    </row>
    <row r="53307" spans="17:17" x14ac:dyDescent="0.25">
      <c r="Q53307" s="30"/>
    </row>
    <row r="53308" spans="17:17" x14ac:dyDescent="0.25">
      <c r="Q53308" s="30"/>
    </row>
    <row r="53309" spans="17:17" x14ac:dyDescent="0.25">
      <c r="Q53309" s="30"/>
    </row>
    <row r="53310" spans="17:17" x14ac:dyDescent="0.25">
      <c r="Q53310" s="30"/>
    </row>
    <row r="53311" spans="17:17" x14ac:dyDescent="0.25">
      <c r="Q53311" s="30"/>
    </row>
    <row r="53312" spans="17:17" x14ac:dyDescent="0.25">
      <c r="Q53312" s="30"/>
    </row>
    <row r="53313" spans="17:17" x14ac:dyDescent="0.25">
      <c r="Q53313" s="30"/>
    </row>
    <row r="53314" spans="17:17" x14ac:dyDescent="0.25">
      <c r="Q53314" s="30"/>
    </row>
    <row r="53315" spans="17:17" x14ac:dyDescent="0.25">
      <c r="Q53315" s="30"/>
    </row>
    <row r="53316" spans="17:17" x14ac:dyDescent="0.25">
      <c r="Q53316" s="30"/>
    </row>
    <row r="53317" spans="17:17" x14ac:dyDescent="0.25">
      <c r="Q53317" s="30"/>
    </row>
    <row r="53318" spans="17:17" x14ac:dyDescent="0.25">
      <c r="Q53318" s="30"/>
    </row>
    <row r="53319" spans="17:17" x14ac:dyDescent="0.25">
      <c r="Q53319" s="30"/>
    </row>
    <row r="53320" spans="17:17" x14ac:dyDescent="0.25">
      <c r="Q53320" s="30"/>
    </row>
    <row r="53321" spans="17:17" x14ac:dyDescent="0.25">
      <c r="Q53321" s="30"/>
    </row>
    <row r="53322" spans="17:17" x14ac:dyDescent="0.25">
      <c r="Q53322" s="30"/>
    </row>
    <row r="53323" spans="17:17" x14ac:dyDescent="0.25">
      <c r="Q53323" s="30"/>
    </row>
    <row r="53324" spans="17:17" x14ac:dyDescent="0.25">
      <c r="Q53324" s="30"/>
    </row>
    <row r="53325" spans="17:17" x14ac:dyDescent="0.25">
      <c r="Q53325" s="30"/>
    </row>
    <row r="53326" spans="17:17" x14ac:dyDescent="0.25">
      <c r="Q53326" s="30"/>
    </row>
    <row r="53327" spans="17:17" x14ac:dyDescent="0.25">
      <c r="Q53327" s="30"/>
    </row>
    <row r="53328" spans="17:17" x14ac:dyDescent="0.25">
      <c r="Q53328" s="30"/>
    </row>
    <row r="53329" spans="17:17" x14ac:dyDescent="0.25">
      <c r="Q53329" s="30"/>
    </row>
    <row r="53330" spans="17:17" x14ac:dyDescent="0.25">
      <c r="Q53330" s="30"/>
    </row>
    <row r="53331" spans="17:17" x14ac:dyDescent="0.25">
      <c r="Q53331" s="30"/>
    </row>
    <row r="53332" spans="17:17" x14ac:dyDescent="0.25">
      <c r="Q53332" s="30"/>
    </row>
    <row r="53333" spans="17:17" x14ac:dyDescent="0.25">
      <c r="Q53333" s="30"/>
    </row>
    <row r="53334" spans="17:17" x14ac:dyDescent="0.25">
      <c r="Q53334" s="30"/>
    </row>
    <row r="53335" spans="17:17" x14ac:dyDescent="0.25">
      <c r="Q53335" s="30"/>
    </row>
    <row r="53336" spans="17:17" x14ac:dyDescent="0.25">
      <c r="Q53336" s="30"/>
    </row>
    <row r="53337" spans="17:17" x14ac:dyDescent="0.25">
      <c r="Q53337" s="30"/>
    </row>
    <row r="53338" spans="17:17" x14ac:dyDescent="0.25">
      <c r="Q53338" s="30"/>
    </row>
    <row r="53339" spans="17:17" x14ac:dyDescent="0.25">
      <c r="Q53339" s="30"/>
    </row>
    <row r="53340" spans="17:17" x14ac:dyDescent="0.25">
      <c r="Q53340" s="30"/>
    </row>
    <row r="53341" spans="17:17" x14ac:dyDescent="0.25">
      <c r="Q53341" s="30"/>
    </row>
    <row r="53342" spans="17:17" x14ac:dyDescent="0.25">
      <c r="Q53342" s="30"/>
    </row>
    <row r="53343" spans="17:17" x14ac:dyDescent="0.25">
      <c r="Q53343" s="30"/>
    </row>
    <row r="53344" spans="17:17" x14ac:dyDescent="0.25">
      <c r="Q53344" s="30"/>
    </row>
    <row r="53345" spans="17:17" x14ac:dyDescent="0.25">
      <c r="Q53345" s="30"/>
    </row>
    <row r="53346" spans="17:17" x14ac:dyDescent="0.25">
      <c r="Q53346" s="30"/>
    </row>
    <row r="53347" spans="17:17" x14ac:dyDescent="0.25">
      <c r="Q53347" s="30"/>
    </row>
    <row r="53348" spans="17:17" x14ac:dyDescent="0.25">
      <c r="Q53348" s="30"/>
    </row>
    <row r="53349" spans="17:17" x14ac:dyDescent="0.25">
      <c r="Q53349" s="30"/>
    </row>
    <row r="53350" spans="17:17" x14ac:dyDescent="0.25">
      <c r="Q53350" s="30"/>
    </row>
    <row r="53351" spans="17:17" x14ac:dyDescent="0.25">
      <c r="Q53351" s="30"/>
    </row>
    <row r="53352" spans="17:17" x14ac:dyDescent="0.25">
      <c r="Q53352" s="30"/>
    </row>
    <row r="53353" spans="17:17" x14ac:dyDescent="0.25">
      <c r="Q53353" s="30"/>
    </row>
    <row r="53354" spans="17:17" x14ac:dyDescent="0.25">
      <c r="Q53354" s="30"/>
    </row>
    <row r="53355" spans="17:17" x14ac:dyDescent="0.25">
      <c r="Q53355" s="30"/>
    </row>
    <row r="53356" spans="17:17" x14ac:dyDescent="0.25">
      <c r="Q53356" s="30"/>
    </row>
    <row r="53357" spans="17:17" x14ac:dyDescent="0.25">
      <c r="Q53357" s="30"/>
    </row>
    <row r="53358" spans="17:17" x14ac:dyDescent="0.25">
      <c r="Q53358" s="30"/>
    </row>
    <row r="53359" spans="17:17" x14ac:dyDescent="0.25">
      <c r="Q53359" s="30"/>
    </row>
    <row r="53360" spans="17:17" x14ac:dyDescent="0.25">
      <c r="Q53360" s="30"/>
    </row>
    <row r="53361" spans="17:17" x14ac:dyDescent="0.25">
      <c r="Q53361" s="30"/>
    </row>
    <row r="53362" spans="17:17" x14ac:dyDescent="0.25">
      <c r="Q53362" s="30"/>
    </row>
    <row r="53363" spans="17:17" x14ac:dyDescent="0.25">
      <c r="Q53363" s="30"/>
    </row>
    <row r="53364" spans="17:17" x14ac:dyDescent="0.25">
      <c r="Q53364" s="30"/>
    </row>
    <row r="53365" spans="17:17" x14ac:dyDescent="0.25">
      <c r="Q53365" s="30"/>
    </row>
    <row r="53366" spans="17:17" x14ac:dyDescent="0.25">
      <c r="Q53366" s="30"/>
    </row>
    <row r="53367" spans="17:17" x14ac:dyDescent="0.25">
      <c r="Q53367" s="30"/>
    </row>
    <row r="53368" spans="17:17" x14ac:dyDescent="0.25">
      <c r="Q53368" s="30"/>
    </row>
    <row r="53369" spans="17:17" x14ac:dyDescent="0.25">
      <c r="Q53369" s="30"/>
    </row>
    <row r="53370" spans="17:17" x14ac:dyDescent="0.25">
      <c r="Q53370" s="30"/>
    </row>
    <row r="53371" spans="17:17" x14ac:dyDescent="0.25">
      <c r="Q53371" s="30"/>
    </row>
    <row r="53372" spans="17:17" x14ac:dyDescent="0.25">
      <c r="Q53372" s="30"/>
    </row>
    <row r="53373" spans="17:17" x14ac:dyDescent="0.25">
      <c r="Q53373" s="30"/>
    </row>
    <row r="53374" spans="17:17" x14ac:dyDescent="0.25">
      <c r="Q53374" s="30"/>
    </row>
    <row r="53375" spans="17:17" x14ac:dyDescent="0.25">
      <c r="Q53375" s="30"/>
    </row>
    <row r="53376" spans="17:17" x14ac:dyDescent="0.25">
      <c r="Q53376" s="30"/>
    </row>
    <row r="53377" spans="17:17" x14ac:dyDescent="0.25">
      <c r="Q53377" s="30"/>
    </row>
    <row r="53378" spans="17:17" x14ac:dyDescent="0.25">
      <c r="Q53378" s="30"/>
    </row>
    <row r="53379" spans="17:17" x14ac:dyDescent="0.25">
      <c r="Q53379" s="30"/>
    </row>
    <row r="53380" spans="17:17" x14ac:dyDescent="0.25">
      <c r="Q53380" s="30"/>
    </row>
    <row r="53381" spans="17:17" x14ac:dyDescent="0.25">
      <c r="Q53381" s="30"/>
    </row>
    <row r="53382" spans="17:17" x14ac:dyDescent="0.25">
      <c r="Q53382" s="30"/>
    </row>
    <row r="53383" spans="17:17" x14ac:dyDescent="0.25">
      <c r="Q53383" s="30"/>
    </row>
    <row r="53384" spans="17:17" x14ac:dyDescent="0.25">
      <c r="Q53384" s="30"/>
    </row>
    <row r="53385" spans="17:17" x14ac:dyDescent="0.25">
      <c r="Q53385" s="30"/>
    </row>
    <row r="53386" spans="17:17" x14ac:dyDescent="0.25">
      <c r="Q53386" s="30"/>
    </row>
    <row r="53387" spans="17:17" x14ac:dyDescent="0.25">
      <c r="Q53387" s="30"/>
    </row>
    <row r="53388" spans="17:17" x14ac:dyDescent="0.25">
      <c r="Q53388" s="30"/>
    </row>
    <row r="53389" spans="17:17" x14ac:dyDescent="0.25">
      <c r="Q53389" s="30"/>
    </row>
    <row r="53390" spans="17:17" x14ac:dyDescent="0.25">
      <c r="Q53390" s="30"/>
    </row>
    <row r="53391" spans="17:17" x14ac:dyDescent="0.25">
      <c r="Q53391" s="30"/>
    </row>
    <row r="53392" spans="17:17" x14ac:dyDescent="0.25">
      <c r="Q53392" s="30"/>
    </row>
    <row r="53393" spans="17:17" x14ac:dyDescent="0.25">
      <c r="Q53393" s="30"/>
    </row>
    <row r="53394" spans="17:17" x14ac:dyDescent="0.25">
      <c r="Q53394" s="30"/>
    </row>
    <row r="53395" spans="17:17" x14ac:dyDescent="0.25">
      <c r="Q53395" s="30"/>
    </row>
    <row r="53396" spans="17:17" x14ac:dyDescent="0.25">
      <c r="Q53396" s="30"/>
    </row>
    <row r="53397" spans="17:17" x14ac:dyDescent="0.25">
      <c r="Q53397" s="30"/>
    </row>
    <row r="53398" spans="17:17" x14ac:dyDescent="0.25">
      <c r="Q53398" s="30"/>
    </row>
    <row r="53399" spans="17:17" x14ac:dyDescent="0.25">
      <c r="Q53399" s="30"/>
    </row>
    <row r="53400" spans="17:17" x14ac:dyDescent="0.25">
      <c r="Q53400" s="30"/>
    </row>
    <row r="53401" spans="17:17" x14ac:dyDescent="0.25">
      <c r="Q53401" s="30"/>
    </row>
    <row r="53402" spans="17:17" x14ac:dyDescent="0.25">
      <c r="Q53402" s="30"/>
    </row>
    <row r="53403" spans="17:17" x14ac:dyDescent="0.25">
      <c r="Q53403" s="30"/>
    </row>
    <row r="53404" spans="17:17" x14ac:dyDescent="0.25">
      <c r="Q53404" s="30"/>
    </row>
    <row r="53405" spans="17:17" x14ac:dyDescent="0.25">
      <c r="Q53405" s="30"/>
    </row>
    <row r="53406" spans="17:17" x14ac:dyDescent="0.25">
      <c r="Q53406" s="30"/>
    </row>
    <row r="53407" spans="17:17" x14ac:dyDescent="0.25">
      <c r="Q53407" s="30"/>
    </row>
    <row r="53408" spans="17:17" x14ac:dyDescent="0.25">
      <c r="Q53408" s="30"/>
    </row>
    <row r="53409" spans="17:17" x14ac:dyDescent="0.25">
      <c r="Q53409" s="30"/>
    </row>
    <row r="53410" spans="17:17" x14ac:dyDescent="0.25">
      <c r="Q53410" s="30"/>
    </row>
    <row r="53411" spans="17:17" x14ac:dyDescent="0.25">
      <c r="Q53411" s="30"/>
    </row>
    <row r="53412" spans="17:17" x14ac:dyDescent="0.25">
      <c r="Q53412" s="30"/>
    </row>
    <row r="53413" spans="17:17" x14ac:dyDescent="0.25">
      <c r="Q53413" s="30"/>
    </row>
    <row r="53414" spans="17:17" x14ac:dyDescent="0.25">
      <c r="Q53414" s="30"/>
    </row>
    <row r="53415" spans="17:17" x14ac:dyDescent="0.25">
      <c r="Q53415" s="30"/>
    </row>
    <row r="53416" spans="17:17" x14ac:dyDescent="0.25">
      <c r="Q53416" s="30"/>
    </row>
    <row r="53417" spans="17:17" x14ac:dyDescent="0.25">
      <c r="Q53417" s="30"/>
    </row>
    <row r="53418" spans="17:17" x14ac:dyDescent="0.25">
      <c r="Q53418" s="30"/>
    </row>
    <row r="53419" spans="17:17" x14ac:dyDescent="0.25">
      <c r="Q53419" s="30"/>
    </row>
    <row r="53420" spans="17:17" x14ac:dyDescent="0.25">
      <c r="Q53420" s="30"/>
    </row>
    <row r="53421" spans="17:17" x14ac:dyDescent="0.25">
      <c r="Q53421" s="30"/>
    </row>
    <row r="53422" spans="17:17" x14ac:dyDescent="0.25">
      <c r="Q53422" s="30"/>
    </row>
    <row r="53423" spans="17:17" x14ac:dyDescent="0.25">
      <c r="Q53423" s="30"/>
    </row>
    <row r="53424" spans="17:17" x14ac:dyDescent="0.25">
      <c r="Q53424" s="30"/>
    </row>
    <row r="53425" spans="17:17" x14ac:dyDescent="0.25">
      <c r="Q53425" s="30"/>
    </row>
    <row r="53426" spans="17:17" x14ac:dyDescent="0.25">
      <c r="Q53426" s="30"/>
    </row>
    <row r="53427" spans="17:17" x14ac:dyDescent="0.25">
      <c r="Q53427" s="30"/>
    </row>
    <row r="53428" spans="17:17" x14ac:dyDescent="0.25">
      <c r="Q53428" s="30"/>
    </row>
    <row r="53429" spans="17:17" x14ac:dyDescent="0.25">
      <c r="Q53429" s="30"/>
    </row>
    <row r="53430" spans="17:17" x14ac:dyDescent="0.25">
      <c r="Q53430" s="30"/>
    </row>
    <row r="53431" spans="17:17" x14ac:dyDescent="0.25">
      <c r="Q53431" s="30"/>
    </row>
    <row r="53432" spans="17:17" x14ac:dyDescent="0.25">
      <c r="Q53432" s="30"/>
    </row>
    <row r="53433" spans="17:17" x14ac:dyDescent="0.25">
      <c r="Q53433" s="30"/>
    </row>
    <row r="53434" spans="17:17" x14ac:dyDescent="0.25">
      <c r="Q53434" s="30"/>
    </row>
    <row r="53435" spans="17:17" x14ac:dyDescent="0.25">
      <c r="Q53435" s="30"/>
    </row>
    <row r="53436" spans="17:17" x14ac:dyDescent="0.25">
      <c r="Q53436" s="30"/>
    </row>
    <row r="53437" spans="17:17" x14ac:dyDescent="0.25">
      <c r="Q53437" s="30"/>
    </row>
    <row r="53438" spans="17:17" x14ac:dyDescent="0.25">
      <c r="Q53438" s="30"/>
    </row>
    <row r="53439" spans="17:17" x14ac:dyDescent="0.25">
      <c r="Q53439" s="30"/>
    </row>
    <row r="53440" spans="17:17" x14ac:dyDescent="0.25">
      <c r="Q53440" s="30"/>
    </row>
    <row r="53441" spans="17:17" x14ac:dyDescent="0.25">
      <c r="Q53441" s="30"/>
    </row>
    <row r="53442" spans="17:17" x14ac:dyDescent="0.25">
      <c r="Q53442" s="30"/>
    </row>
    <row r="53443" spans="17:17" x14ac:dyDescent="0.25">
      <c r="Q53443" s="30"/>
    </row>
    <row r="53444" spans="17:17" x14ac:dyDescent="0.25">
      <c r="Q53444" s="30"/>
    </row>
    <row r="53445" spans="17:17" x14ac:dyDescent="0.25">
      <c r="Q53445" s="30"/>
    </row>
    <row r="53446" spans="17:17" x14ac:dyDescent="0.25">
      <c r="Q53446" s="30"/>
    </row>
    <row r="53447" spans="17:17" x14ac:dyDescent="0.25">
      <c r="Q53447" s="30"/>
    </row>
    <row r="53448" spans="17:17" x14ac:dyDescent="0.25">
      <c r="Q53448" s="30"/>
    </row>
    <row r="53449" spans="17:17" x14ac:dyDescent="0.25">
      <c r="Q53449" s="30"/>
    </row>
    <row r="53450" spans="17:17" x14ac:dyDescent="0.25">
      <c r="Q53450" s="30"/>
    </row>
    <row r="53451" spans="17:17" x14ac:dyDescent="0.25">
      <c r="Q53451" s="30"/>
    </row>
    <row r="53452" spans="17:17" x14ac:dyDescent="0.25">
      <c r="Q53452" s="30"/>
    </row>
    <row r="53453" spans="17:17" x14ac:dyDescent="0.25">
      <c r="Q53453" s="30"/>
    </row>
    <row r="53454" spans="17:17" x14ac:dyDescent="0.25">
      <c r="Q53454" s="30"/>
    </row>
    <row r="53455" spans="17:17" x14ac:dyDescent="0.25">
      <c r="Q53455" s="30"/>
    </row>
    <row r="53456" spans="17:17" x14ac:dyDescent="0.25">
      <c r="Q53456" s="30"/>
    </row>
    <row r="53457" spans="17:17" x14ac:dyDescent="0.25">
      <c r="Q53457" s="30"/>
    </row>
    <row r="53458" spans="17:17" x14ac:dyDescent="0.25">
      <c r="Q53458" s="30"/>
    </row>
    <row r="53459" spans="17:17" x14ac:dyDescent="0.25">
      <c r="Q53459" s="30"/>
    </row>
    <row r="53460" spans="17:17" x14ac:dyDescent="0.25">
      <c r="Q53460" s="30"/>
    </row>
    <row r="53461" spans="17:17" x14ac:dyDescent="0.25">
      <c r="Q53461" s="30"/>
    </row>
    <row r="53462" spans="17:17" x14ac:dyDescent="0.25">
      <c r="Q53462" s="30"/>
    </row>
    <row r="53463" spans="17:17" x14ac:dyDescent="0.25">
      <c r="Q53463" s="30"/>
    </row>
    <row r="53464" spans="17:17" x14ac:dyDescent="0.25">
      <c r="Q53464" s="30"/>
    </row>
    <row r="53465" spans="17:17" x14ac:dyDescent="0.25">
      <c r="Q53465" s="30"/>
    </row>
    <row r="53466" spans="17:17" x14ac:dyDescent="0.25">
      <c r="Q53466" s="30"/>
    </row>
    <row r="53467" spans="17:17" x14ac:dyDescent="0.25">
      <c r="Q53467" s="30"/>
    </row>
    <row r="53468" spans="17:17" x14ac:dyDescent="0.25">
      <c r="Q53468" s="30"/>
    </row>
    <row r="53469" spans="17:17" x14ac:dyDescent="0.25">
      <c r="Q53469" s="30"/>
    </row>
    <row r="53470" spans="17:17" x14ac:dyDescent="0.25">
      <c r="Q53470" s="30"/>
    </row>
    <row r="53471" spans="17:17" x14ac:dyDescent="0.25">
      <c r="Q53471" s="30"/>
    </row>
    <row r="53472" spans="17:17" x14ac:dyDescent="0.25">
      <c r="Q53472" s="30"/>
    </row>
    <row r="53473" spans="17:17" x14ac:dyDescent="0.25">
      <c r="Q53473" s="30"/>
    </row>
    <row r="53474" spans="17:17" x14ac:dyDescent="0.25">
      <c r="Q53474" s="30"/>
    </row>
    <row r="53475" spans="17:17" x14ac:dyDescent="0.25">
      <c r="Q53475" s="30"/>
    </row>
    <row r="53476" spans="17:17" x14ac:dyDescent="0.25">
      <c r="Q53476" s="30"/>
    </row>
    <row r="53477" spans="17:17" x14ac:dyDescent="0.25">
      <c r="Q53477" s="30"/>
    </row>
    <row r="53478" spans="17:17" x14ac:dyDescent="0.25">
      <c r="Q53478" s="30"/>
    </row>
    <row r="53479" spans="17:17" x14ac:dyDescent="0.25">
      <c r="Q53479" s="30"/>
    </row>
    <row r="53480" spans="17:17" x14ac:dyDescent="0.25">
      <c r="Q53480" s="30"/>
    </row>
    <row r="53481" spans="17:17" x14ac:dyDescent="0.25">
      <c r="Q53481" s="30"/>
    </row>
    <row r="53482" spans="17:17" x14ac:dyDescent="0.25">
      <c r="Q53482" s="30"/>
    </row>
    <row r="53483" spans="17:17" x14ac:dyDescent="0.25">
      <c r="Q53483" s="30"/>
    </row>
    <row r="53484" spans="17:17" x14ac:dyDescent="0.25">
      <c r="Q53484" s="30"/>
    </row>
    <row r="53485" spans="17:17" x14ac:dyDescent="0.25">
      <c r="Q53485" s="30"/>
    </row>
    <row r="53486" spans="17:17" x14ac:dyDescent="0.25">
      <c r="Q53486" s="30"/>
    </row>
    <row r="53487" spans="17:17" x14ac:dyDescent="0.25">
      <c r="Q53487" s="30"/>
    </row>
    <row r="53488" spans="17:17" x14ac:dyDescent="0.25">
      <c r="Q53488" s="30"/>
    </row>
    <row r="53489" spans="17:17" x14ac:dyDescent="0.25">
      <c r="Q53489" s="30"/>
    </row>
    <row r="53490" spans="17:17" x14ac:dyDescent="0.25">
      <c r="Q53490" s="30"/>
    </row>
    <row r="53491" spans="17:17" x14ac:dyDescent="0.25">
      <c r="Q53491" s="30"/>
    </row>
    <row r="53492" spans="17:17" x14ac:dyDescent="0.25">
      <c r="Q53492" s="30"/>
    </row>
    <row r="53493" spans="17:17" x14ac:dyDescent="0.25">
      <c r="Q53493" s="30"/>
    </row>
    <row r="53494" spans="17:17" x14ac:dyDescent="0.25">
      <c r="Q53494" s="30"/>
    </row>
    <row r="53495" spans="17:17" x14ac:dyDescent="0.25">
      <c r="Q53495" s="30"/>
    </row>
    <row r="53496" spans="17:17" x14ac:dyDescent="0.25">
      <c r="Q53496" s="30"/>
    </row>
    <row r="53497" spans="17:17" x14ac:dyDescent="0.25">
      <c r="Q53497" s="30"/>
    </row>
    <row r="53498" spans="17:17" x14ac:dyDescent="0.25">
      <c r="Q53498" s="30"/>
    </row>
    <row r="53499" spans="17:17" x14ac:dyDescent="0.25">
      <c r="Q53499" s="30"/>
    </row>
    <row r="53500" spans="17:17" x14ac:dyDescent="0.25">
      <c r="Q53500" s="30"/>
    </row>
    <row r="53501" spans="17:17" x14ac:dyDescent="0.25">
      <c r="Q53501" s="30"/>
    </row>
    <row r="53502" spans="17:17" x14ac:dyDescent="0.25">
      <c r="Q53502" s="30"/>
    </row>
    <row r="53503" spans="17:17" x14ac:dyDescent="0.25">
      <c r="Q53503" s="30"/>
    </row>
    <row r="53504" spans="17:17" x14ac:dyDescent="0.25">
      <c r="Q53504" s="30"/>
    </row>
    <row r="53505" spans="17:17" x14ac:dyDescent="0.25">
      <c r="Q53505" s="30"/>
    </row>
    <row r="53506" spans="17:17" x14ac:dyDescent="0.25">
      <c r="Q53506" s="30"/>
    </row>
    <row r="53507" spans="17:17" x14ac:dyDescent="0.25">
      <c r="Q53507" s="30"/>
    </row>
    <row r="53508" spans="17:17" x14ac:dyDescent="0.25">
      <c r="Q53508" s="30"/>
    </row>
    <row r="53509" spans="17:17" x14ac:dyDescent="0.25">
      <c r="Q53509" s="30"/>
    </row>
    <row r="53510" spans="17:17" x14ac:dyDescent="0.25">
      <c r="Q53510" s="30"/>
    </row>
    <row r="53511" spans="17:17" x14ac:dyDescent="0.25">
      <c r="Q53511" s="30"/>
    </row>
    <row r="53512" spans="17:17" x14ac:dyDescent="0.25">
      <c r="Q53512" s="30"/>
    </row>
    <row r="53513" spans="17:17" x14ac:dyDescent="0.25">
      <c r="Q53513" s="30"/>
    </row>
    <row r="53514" spans="17:17" x14ac:dyDescent="0.25">
      <c r="Q53514" s="30"/>
    </row>
    <row r="53515" spans="17:17" x14ac:dyDescent="0.25">
      <c r="Q53515" s="30"/>
    </row>
    <row r="53516" spans="17:17" x14ac:dyDescent="0.25">
      <c r="Q53516" s="30"/>
    </row>
    <row r="53517" spans="17:17" x14ac:dyDescent="0.25">
      <c r="Q53517" s="30"/>
    </row>
    <row r="53518" spans="17:17" x14ac:dyDescent="0.25">
      <c r="Q53518" s="30"/>
    </row>
    <row r="53519" spans="17:17" x14ac:dyDescent="0.25">
      <c r="Q53519" s="30"/>
    </row>
    <row r="53520" spans="17:17" x14ac:dyDescent="0.25">
      <c r="Q53520" s="30"/>
    </row>
    <row r="53521" spans="17:17" x14ac:dyDescent="0.25">
      <c r="Q53521" s="30"/>
    </row>
    <row r="53522" spans="17:17" x14ac:dyDescent="0.25">
      <c r="Q53522" s="30"/>
    </row>
    <row r="53523" spans="17:17" x14ac:dyDescent="0.25">
      <c r="Q53523" s="30"/>
    </row>
    <row r="53524" spans="17:17" x14ac:dyDescent="0.25">
      <c r="Q53524" s="30"/>
    </row>
    <row r="53525" spans="17:17" x14ac:dyDescent="0.25">
      <c r="Q53525" s="30"/>
    </row>
    <row r="53526" spans="17:17" x14ac:dyDescent="0.25">
      <c r="Q53526" s="30"/>
    </row>
    <row r="53527" spans="17:17" x14ac:dyDescent="0.25">
      <c r="Q53527" s="30"/>
    </row>
    <row r="53528" spans="17:17" x14ac:dyDescent="0.25">
      <c r="Q53528" s="30"/>
    </row>
    <row r="53529" spans="17:17" x14ac:dyDescent="0.25">
      <c r="Q53529" s="30"/>
    </row>
    <row r="53530" spans="17:17" x14ac:dyDescent="0.25">
      <c r="Q53530" s="30"/>
    </row>
    <row r="53531" spans="17:17" x14ac:dyDescent="0.25">
      <c r="Q53531" s="30"/>
    </row>
    <row r="53532" spans="17:17" x14ac:dyDescent="0.25">
      <c r="Q53532" s="30"/>
    </row>
    <row r="53533" spans="17:17" x14ac:dyDescent="0.25">
      <c r="Q53533" s="30"/>
    </row>
    <row r="53534" spans="17:17" x14ac:dyDescent="0.25">
      <c r="Q53534" s="30"/>
    </row>
    <row r="53535" spans="17:17" x14ac:dyDescent="0.25">
      <c r="Q53535" s="30"/>
    </row>
    <row r="53536" spans="17:17" x14ac:dyDescent="0.25">
      <c r="Q53536" s="30"/>
    </row>
    <row r="53537" spans="17:17" x14ac:dyDescent="0.25">
      <c r="Q53537" s="30"/>
    </row>
    <row r="53538" spans="17:17" x14ac:dyDescent="0.25">
      <c r="Q53538" s="30"/>
    </row>
    <row r="53539" spans="17:17" x14ac:dyDescent="0.25">
      <c r="Q53539" s="30"/>
    </row>
    <row r="53540" spans="17:17" x14ac:dyDescent="0.25">
      <c r="Q53540" s="30"/>
    </row>
    <row r="53541" spans="17:17" x14ac:dyDescent="0.25">
      <c r="Q53541" s="30"/>
    </row>
    <row r="53542" spans="17:17" x14ac:dyDescent="0.25">
      <c r="Q53542" s="30"/>
    </row>
    <row r="53543" spans="17:17" x14ac:dyDescent="0.25">
      <c r="Q53543" s="30"/>
    </row>
    <row r="53544" spans="17:17" x14ac:dyDescent="0.25">
      <c r="Q53544" s="30"/>
    </row>
    <row r="53545" spans="17:17" x14ac:dyDescent="0.25">
      <c r="Q53545" s="30"/>
    </row>
    <row r="53546" spans="17:17" x14ac:dyDescent="0.25">
      <c r="Q53546" s="30"/>
    </row>
    <row r="53547" spans="17:17" x14ac:dyDescent="0.25">
      <c r="Q53547" s="30"/>
    </row>
    <row r="53548" spans="17:17" x14ac:dyDescent="0.25">
      <c r="Q53548" s="30"/>
    </row>
    <row r="53549" spans="17:17" x14ac:dyDescent="0.25">
      <c r="Q53549" s="30"/>
    </row>
    <row r="53550" spans="17:17" x14ac:dyDescent="0.25">
      <c r="Q53550" s="30"/>
    </row>
    <row r="53551" spans="17:17" x14ac:dyDescent="0.25">
      <c r="Q53551" s="30"/>
    </row>
    <row r="53552" spans="17:17" x14ac:dyDescent="0.25">
      <c r="Q53552" s="30"/>
    </row>
    <row r="53553" spans="17:17" x14ac:dyDescent="0.25">
      <c r="Q53553" s="30"/>
    </row>
    <row r="53554" spans="17:17" x14ac:dyDescent="0.25">
      <c r="Q53554" s="30"/>
    </row>
    <row r="53555" spans="17:17" x14ac:dyDescent="0.25">
      <c r="Q53555" s="30"/>
    </row>
    <row r="53556" spans="17:17" x14ac:dyDescent="0.25">
      <c r="Q53556" s="30"/>
    </row>
    <row r="53557" spans="17:17" x14ac:dyDescent="0.25">
      <c r="Q53557" s="30"/>
    </row>
    <row r="53558" spans="17:17" x14ac:dyDescent="0.25">
      <c r="Q53558" s="30"/>
    </row>
    <row r="53559" spans="17:17" x14ac:dyDescent="0.25">
      <c r="Q53559" s="30"/>
    </row>
    <row r="53560" spans="17:17" x14ac:dyDescent="0.25">
      <c r="Q53560" s="30"/>
    </row>
    <row r="53561" spans="17:17" x14ac:dyDescent="0.25">
      <c r="Q53561" s="30"/>
    </row>
    <row r="53562" spans="17:17" x14ac:dyDescent="0.25">
      <c r="Q53562" s="30"/>
    </row>
    <row r="53563" spans="17:17" x14ac:dyDescent="0.25">
      <c r="Q53563" s="30"/>
    </row>
    <row r="53564" spans="17:17" x14ac:dyDescent="0.25">
      <c r="Q53564" s="30"/>
    </row>
    <row r="53565" spans="17:17" x14ac:dyDescent="0.25">
      <c r="Q53565" s="30"/>
    </row>
    <row r="53566" spans="17:17" x14ac:dyDescent="0.25">
      <c r="Q53566" s="30"/>
    </row>
    <row r="53567" spans="17:17" x14ac:dyDescent="0.25">
      <c r="Q53567" s="30"/>
    </row>
    <row r="53568" spans="17:17" x14ac:dyDescent="0.25">
      <c r="Q53568" s="30"/>
    </row>
    <row r="53569" spans="17:17" x14ac:dyDescent="0.25">
      <c r="Q53569" s="30"/>
    </row>
    <row r="53570" spans="17:17" x14ac:dyDescent="0.25">
      <c r="Q53570" s="30"/>
    </row>
    <row r="53571" spans="17:17" x14ac:dyDescent="0.25">
      <c r="Q53571" s="30"/>
    </row>
    <row r="53572" spans="17:17" x14ac:dyDescent="0.25">
      <c r="Q53572" s="30"/>
    </row>
    <row r="53573" spans="17:17" x14ac:dyDescent="0.25">
      <c r="Q53573" s="30"/>
    </row>
    <row r="53574" spans="17:17" x14ac:dyDescent="0.25">
      <c r="Q53574" s="30"/>
    </row>
    <row r="53575" spans="17:17" x14ac:dyDescent="0.25">
      <c r="Q53575" s="30"/>
    </row>
    <row r="53576" spans="17:17" x14ac:dyDescent="0.25">
      <c r="Q53576" s="30"/>
    </row>
    <row r="53577" spans="17:17" x14ac:dyDescent="0.25">
      <c r="Q53577" s="30"/>
    </row>
    <row r="53578" spans="17:17" x14ac:dyDescent="0.25">
      <c r="Q53578" s="30"/>
    </row>
    <row r="53579" spans="17:17" x14ac:dyDescent="0.25">
      <c r="Q53579" s="30"/>
    </row>
    <row r="53580" spans="17:17" x14ac:dyDescent="0.25">
      <c r="Q53580" s="30"/>
    </row>
    <row r="53581" spans="17:17" x14ac:dyDescent="0.25">
      <c r="Q53581" s="30"/>
    </row>
    <row r="53582" spans="17:17" x14ac:dyDescent="0.25">
      <c r="Q53582" s="30"/>
    </row>
    <row r="53583" spans="17:17" x14ac:dyDescent="0.25">
      <c r="Q53583" s="30"/>
    </row>
    <row r="53584" spans="17:17" x14ac:dyDescent="0.25">
      <c r="Q53584" s="30"/>
    </row>
    <row r="53585" spans="17:17" x14ac:dyDescent="0.25">
      <c r="Q53585" s="30"/>
    </row>
    <row r="53586" spans="17:17" x14ac:dyDescent="0.25">
      <c r="Q53586" s="30"/>
    </row>
    <row r="53587" spans="17:17" x14ac:dyDescent="0.25">
      <c r="Q53587" s="30"/>
    </row>
    <row r="53588" spans="17:17" x14ac:dyDescent="0.25">
      <c r="Q53588" s="30"/>
    </row>
    <row r="53589" spans="17:17" x14ac:dyDescent="0.25">
      <c r="Q53589" s="30"/>
    </row>
    <row r="53590" spans="17:17" x14ac:dyDescent="0.25">
      <c r="Q53590" s="30"/>
    </row>
    <row r="53591" spans="17:17" x14ac:dyDescent="0.25">
      <c r="Q53591" s="30"/>
    </row>
    <row r="53592" spans="17:17" x14ac:dyDescent="0.25">
      <c r="Q53592" s="30"/>
    </row>
    <row r="53593" spans="17:17" x14ac:dyDescent="0.25">
      <c r="Q53593" s="30"/>
    </row>
    <row r="53594" spans="17:17" x14ac:dyDescent="0.25">
      <c r="Q53594" s="30"/>
    </row>
    <row r="53595" spans="17:17" x14ac:dyDescent="0.25">
      <c r="Q53595" s="30"/>
    </row>
    <row r="53596" spans="17:17" x14ac:dyDescent="0.25">
      <c r="Q53596" s="30"/>
    </row>
    <row r="53597" spans="17:17" x14ac:dyDescent="0.25">
      <c r="Q53597" s="30"/>
    </row>
    <row r="53598" spans="17:17" x14ac:dyDescent="0.25">
      <c r="Q53598" s="30"/>
    </row>
    <row r="53599" spans="17:17" x14ac:dyDescent="0.25">
      <c r="Q53599" s="30"/>
    </row>
    <row r="53600" spans="17:17" x14ac:dyDescent="0.25">
      <c r="Q53600" s="30"/>
    </row>
    <row r="53601" spans="17:17" x14ac:dyDescent="0.25">
      <c r="Q53601" s="30"/>
    </row>
    <row r="53602" spans="17:17" x14ac:dyDescent="0.25">
      <c r="Q53602" s="30"/>
    </row>
    <row r="53603" spans="17:17" x14ac:dyDescent="0.25">
      <c r="Q53603" s="30"/>
    </row>
    <row r="53604" spans="17:17" x14ac:dyDescent="0.25">
      <c r="Q53604" s="30"/>
    </row>
    <row r="53605" spans="17:17" x14ac:dyDescent="0.25">
      <c r="Q53605" s="30"/>
    </row>
    <row r="53606" spans="17:17" x14ac:dyDescent="0.25">
      <c r="Q53606" s="30"/>
    </row>
    <row r="53607" spans="17:17" x14ac:dyDescent="0.25">
      <c r="Q53607" s="30"/>
    </row>
    <row r="53608" spans="17:17" x14ac:dyDescent="0.25">
      <c r="Q53608" s="30"/>
    </row>
    <row r="53609" spans="17:17" x14ac:dyDescent="0.25">
      <c r="Q53609" s="30"/>
    </row>
    <row r="53610" spans="17:17" x14ac:dyDescent="0.25">
      <c r="Q53610" s="30"/>
    </row>
    <row r="53611" spans="17:17" x14ac:dyDescent="0.25">
      <c r="Q53611" s="30"/>
    </row>
    <row r="53612" spans="17:17" x14ac:dyDescent="0.25">
      <c r="Q53612" s="30"/>
    </row>
    <row r="53613" spans="17:17" x14ac:dyDescent="0.25">
      <c r="Q53613" s="30"/>
    </row>
    <row r="53614" spans="17:17" x14ac:dyDescent="0.25">
      <c r="Q53614" s="30"/>
    </row>
    <row r="53615" spans="17:17" x14ac:dyDescent="0.25">
      <c r="Q53615" s="30"/>
    </row>
    <row r="53616" spans="17:17" x14ac:dyDescent="0.25">
      <c r="Q53616" s="30"/>
    </row>
    <row r="53617" spans="17:17" x14ac:dyDescent="0.25">
      <c r="Q53617" s="30"/>
    </row>
    <row r="53618" spans="17:17" x14ac:dyDescent="0.25">
      <c r="Q53618" s="30"/>
    </row>
    <row r="53619" spans="17:17" x14ac:dyDescent="0.25">
      <c r="Q53619" s="30"/>
    </row>
    <row r="53620" spans="17:17" x14ac:dyDescent="0.25">
      <c r="Q53620" s="30"/>
    </row>
    <row r="53621" spans="17:17" x14ac:dyDescent="0.25">
      <c r="Q53621" s="30"/>
    </row>
    <row r="53622" spans="17:17" x14ac:dyDescent="0.25">
      <c r="Q53622" s="30"/>
    </row>
    <row r="53623" spans="17:17" x14ac:dyDescent="0.25">
      <c r="Q53623" s="30"/>
    </row>
    <row r="53624" spans="17:17" x14ac:dyDescent="0.25">
      <c r="Q53624" s="30"/>
    </row>
    <row r="53625" spans="17:17" x14ac:dyDescent="0.25">
      <c r="Q53625" s="30"/>
    </row>
    <row r="53626" spans="17:17" x14ac:dyDescent="0.25">
      <c r="Q53626" s="30"/>
    </row>
    <row r="53627" spans="17:17" x14ac:dyDescent="0.25">
      <c r="Q53627" s="30"/>
    </row>
    <row r="53628" spans="17:17" x14ac:dyDescent="0.25">
      <c r="Q53628" s="30"/>
    </row>
    <row r="53629" spans="17:17" x14ac:dyDescent="0.25">
      <c r="Q53629" s="30"/>
    </row>
    <row r="53630" spans="17:17" x14ac:dyDescent="0.25">
      <c r="Q53630" s="30"/>
    </row>
    <row r="53631" spans="17:17" x14ac:dyDescent="0.25">
      <c r="Q53631" s="30"/>
    </row>
    <row r="53632" spans="17:17" x14ac:dyDescent="0.25">
      <c r="Q53632" s="30"/>
    </row>
    <row r="53633" spans="17:17" x14ac:dyDescent="0.25">
      <c r="Q53633" s="30"/>
    </row>
    <row r="53634" spans="17:17" x14ac:dyDescent="0.25">
      <c r="Q53634" s="30"/>
    </row>
    <row r="53635" spans="17:17" x14ac:dyDescent="0.25">
      <c r="Q53635" s="30"/>
    </row>
    <row r="53636" spans="17:17" x14ac:dyDescent="0.25">
      <c r="Q53636" s="30"/>
    </row>
    <row r="53637" spans="17:17" x14ac:dyDescent="0.25">
      <c r="Q53637" s="30"/>
    </row>
    <row r="53638" spans="17:17" x14ac:dyDescent="0.25">
      <c r="Q53638" s="30"/>
    </row>
    <row r="53639" spans="17:17" x14ac:dyDescent="0.25">
      <c r="Q53639" s="30"/>
    </row>
    <row r="53640" spans="17:17" x14ac:dyDescent="0.25">
      <c r="Q53640" s="30"/>
    </row>
    <row r="53641" spans="17:17" x14ac:dyDescent="0.25">
      <c r="Q53641" s="30"/>
    </row>
    <row r="53642" spans="17:17" x14ac:dyDescent="0.25">
      <c r="Q53642" s="30"/>
    </row>
    <row r="53643" spans="17:17" x14ac:dyDescent="0.25">
      <c r="Q53643" s="30"/>
    </row>
    <row r="53644" spans="17:17" x14ac:dyDescent="0.25">
      <c r="Q53644" s="30"/>
    </row>
    <row r="53645" spans="17:17" x14ac:dyDescent="0.25">
      <c r="Q53645" s="30"/>
    </row>
    <row r="53646" spans="17:17" x14ac:dyDescent="0.25">
      <c r="Q53646" s="30"/>
    </row>
    <row r="53647" spans="17:17" x14ac:dyDescent="0.25">
      <c r="Q53647" s="30"/>
    </row>
    <row r="53648" spans="17:17" x14ac:dyDescent="0.25">
      <c r="Q53648" s="30"/>
    </row>
    <row r="53649" spans="17:17" x14ac:dyDescent="0.25">
      <c r="Q53649" s="30"/>
    </row>
    <row r="53650" spans="17:17" x14ac:dyDescent="0.25">
      <c r="Q53650" s="30"/>
    </row>
    <row r="53651" spans="17:17" x14ac:dyDescent="0.25">
      <c r="Q53651" s="30"/>
    </row>
    <row r="53652" spans="17:17" x14ac:dyDescent="0.25">
      <c r="Q53652" s="30"/>
    </row>
    <row r="53653" spans="17:17" x14ac:dyDescent="0.25">
      <c r="Q53653" s="30"/>
    </row>
    <row r="53654" spans="17:17" x14ac:dyDescent="0.25">
      <c r="Q53654" s="30"/>
    </row>
    <row r="53655" spans="17:17" x14ac:dyDescent="0.25">
      <c r="Q53655" s="30"/>
    </row>
    <row r="53656" spans="17:17" x14ac:dyDescent="0.25">
      <c r="Q53656" s="30"/>
    </row>
    <row r="53657" spans="17:17" x14ac:dyDescent="0.25">
      <c r="Q53657" s="30"/>
    </row>
    <row r="53658" spans="17:17" x14ac:dyDescent="0.25">
      <c r="Q53658" s="30"/>
    </row>
    <row r="53659" spans="17:17" x14ac:dyDescent="0.25">
      <c r="Q53659" s="30"/>
    </row>
    <row r="53660" spans="17:17" x14ac:dyDescent="0.25">
      <c r="Q53660" s="30"/>
    </row>
    <row r="53661" spans="17:17" x14ac:dyDescent="0.25">
      <c r="Q53661" s="30"/>
    </row>
    <row r="53662" spans="17:17" x14ac:dyDescent="0.25">
      <c r="Q53662" s="30"/>
    </row>
    <row r="53663" spans="17:17" x14ac:dyDescent="0.25">
      <c r="Q53663" s="30"/>
    </row>
    <row r="53664" spans="17:17" x14ac:dyDescent="0.25">
      <c r="Q53664" s="30"/>
    </row>
    <row r="53665" spans="17:17" x14ac:dyDescent="0.25">
      <c r="Q53665" s="30"/>
    </row>
    <row r="53666" spans="17:17" x14ac:dyDescent="0.25">
      <c r="Q53666" s="30"/>
    </row>
    <row r="53667" spans="17:17" x14ac:dyDescent="0.25">
      <c r="Q53667" s="30"/>
    </row>
    <row r="53668" spans="17:17" x14ac:dyDescent="0.25">
      <c r="Q53668" s="30"/>
    </row>
    <row r="53669" spans="17:17" x14ac:dyDescent="0.25">
      <c r="Q53669" s="30"/>
    </row>
    <row r="53670" spans="17:17" x14ac:dyDescent="0.25">
      <c r="Q53670" s="30"/>
    </row>
    <row r="53671" spans="17:17" x14ac:dyDescent="0.25">
      <c r="Q53671" s="30"/>
    </row>
    <row r="53672" spans="17:17" x14ac:dyDescent="0.25">
      <c r="Q53672" s="30"/>
    </row>
    <row r="53673" spans="17:17" x14ac:dyDescent="0.25">
      <c r="Q53673" s="30"/>
    </row>
    <row r="53674" spans="17:17" x14ac:dyDescent="0.25">
      <c r="Q53674" s="30"/>
    </row>
    <row r="53675" spans="17:17" x14ac:dyDescent="0.25">
      <c r="Q53675" s="30"/>
    </row>
    <row r="53676" spans="17:17" x14ac:dyDescent="0.25">
      <c r="Q53676" s="30"/>
    </row>
    <row r="53677" spans="17:17" x14ac:dyDescent="0.25">
      <c r="Q53677" s="30"/>
    </row>
    <row r="53678" spans="17:17" x14ac:dyDescent="0.25">
      <c r="Q53678" s="30"/>
    </row>
    <row r="53679" spans="17:17" x14ac:dyDescent="0.25">
      <c r="Q53679" s="30"/>
    </row>
    <row r="53680" spans="17:17" x14ac:dyDescent="0.25">
      <c r="Q53680" s="30"/>
    </row>
    <row r="53681" spans="17:17" x14ac:dyDescent="0.25">
      <c r="Q53681" s="30"/>
    </row>
    <row r="53682" spans="17:17" x14ac:dyDescent="0.25">
      <c r="Q53682" s="30"/>
    </row>
    <row r="53683" spans="17:17" x14ac:dyDescent="0.25">
      <c r="Q53683" s="30"/>
    </row>
    <row r="53684" spans="17:17" x14ac:dyDescent="0.25">
      <c r="Q53684" s="30"/>
    </row>
    <row r="53685" spans="17:17" x14ac:dyDescent="0.25">
      <c r="Q53685" s="30"/>
    </row>
    <row r="53686" spans="17:17" x14ac:dyDescent="0.25">
      <c r="Q53686" s="30"/>
    </row>
    <row r="53687" spans="17:17" x14ac:dyDescent="0.25">
      <c r="Q53687" s="30"/>
    </row>
    <row r="53688" spans="17:17" x14ac:dyDescent="0.25">
      <c r="Q53688" s="30"/>
    </row>
    <row r="53689" spans="17:17" x14ac:dyDescent="0.25">
      <c r="Q53689" s="30"/>
    </row>
    <row r="53690" spans="17:17" x14ac:dyDescent="0.25">
      <c r="Q53690" s="30"/>
    </row>
    <row r="53691" spans="17:17" x14ac:dyDescent="0.25">
      <c r="Q53691" s="30"/>
    </row>
    <row r="53692" spans="17:17" x14ac:dyDescent="0.25">
      <c r="Q53692" s="30"/>
    </row>
    <row r="53693" spans="17:17" x14ac:dyDescent="0.25">
      <c r="Q53693" s="30"/>
    </row>
    <row r="53694" spans="17:17" x14ac:dyDescent="0.25">
      <c r="Q53694" s="30"/>
    </row>
    <row r="53695" spans="17:17" x14ac:dyDescent="0.25">
      <c r="Q53695" s="30"/>
    </row>
    <row r="53696" spans="17:17" x14ac:dyDescent="0.25">
      <c r="Q53696" s="30"/>
    </row>
    <row r="53697" spans="17:17" x14ac:dyDescent="0.25">
      <c r="Q53697" s="30"/>
    </row>
    <row r="53698" spans="17:17" x14ac:dyDescent="0.25">
      <c r="Q53698" s="30"/>
    </row>
    <row r="53699" spans="17:17" x14ac:dyDescent="0.25">
      <c r="Q53699" s="30"/>
    </row>
    <row r="53700" spans="17:17" x14ac:dyDescent="0.25">
      <c r="Q53700" s="30"/>
    </row>
    <row r="53701" spans="17:17" x14ac:dyDescent="0.25">
      <c r="Q53701" s="30"/>
    </row>
    <row r="53702" spans="17:17" x14ac:dyDescent="0.25">
      <c r="Q53702" s="30"/>
    </row>
    <row r="53703" spans="17:17" x14ac:dyDescent="0.25">
      <c r="Q53703" s="30"/>
    </row>
    <row r="53704" spans="17:17" x14ac:dyDescent="0.25">
      <c r="Q53704" s="30"/>
    </row>
    <row r="53705" spans="17:17" x14ac:dyDescent="0.25">
      <c r="Q53705" s="30"/>
    </row>
    <row r="53706" spans="17:17" x14ac:dyDescent="0.25">
      <c r="Q53706" s="30"/>
    </row>
    <row r="53707" spans="17:17" x14ac:dyDescent="0.25">
      <c r="Q53707" s="30"/>
    </row>
    <row r="53708" spans="17:17" x14ac:dyDescent="0.25">
      <c r="Q53708" s="30"/>
    </row>
    <row r="53709" spans="17:17" x14ac:dyDescent="0.25">
      <c r="Q53709" s="30"/>
    </row>
    <row r="53710" spans="17:17" x14ac:dyDescent="0.25">
      <c r="Q53710" s="30"/>
    </row>
    <row r="53711" spans="17:17" x14ac:dyDescent="0.25">
      <c r="Q53711" s="30"/>
    </row>
    <row r="53712" spans="17:17" x14ac:dyDescent="0.25">
      <c r="Q53712" s="30"/>
    </row>
    <row r="53713" spans="17:17" x14ac:dyDescent="0.25">
      <c r="Q53713" s="30"/>
    </row>
    <row r="53714" spans="17:17" x14ac:dyDescent="0.25">
      <c r="Q53714" s="30"/>
    </row>
    <row r="53715" spans="17:17" x14ac:dyDescent="0.25">
      <c r="Q53715" s="30"/>
    </row>
    <row r="53716" spans="17:17" x14ac:dyDescent="0.25">
      <c r="Q53716" s="30"/>
    </row>
    <row r="53717" spans="17:17" x14ac:dyDescent="0.25">
      <c r="Q53717" s="30"/>
    </row>
    <row r="53718" spans="17:17" x14ac:dyDescent="0.25">
      <c r="Q53718" s="30"/>
    </row>
    <row r="53719" spans="17:17" x14ac:dyDescent="0.25">
      <c r="Q53719" s="30"/>
    </row>
    <row r="53720" spans="17:17" x14ac:dyDescent="0.25">
      <c r="Q53720" s="30"/>
    </row>
    <row r="53721" spans="17:17" x14ac:dyDescent="0.25">
      <c r="Q53721" s="30"/>
    </row>
    <row r="53722" spans="17:17" x14ac:dyDescent="0.25">
      <c r="Q53722" s="30"/>
    </row>
    <row r="53723" spans="17:17" x14ac:dyDescent="0.25">
      <c r="Q53723" s="30"/>
    </row>
    <row r="53724" spans="17:17" x14ac:dyDescent="0.25">
      <c r="Q53724" s="30"/>
    </row>
    <row r="53725" spans="17:17" x14ac:dyDescent="0.25">
      <c r="Q53725" s="30"/>
    </row>
    <row r="53726" spans="17:17" x14ac:dyDescent="0.25">
      <c r="Q53726" s="30"/>
    </row>
    <row r="53727" spans="17:17" x14ac:dyDescent="0.25">
      <c r="Q53727" s="30"/>
    </row>
    <row r="53728" spans="17:17" x14ac:dyDescent="0.25">
      <c r="Q53728" s="30"/>
    </row>
    <row r="53729" spans="17:17" x14ac:dyDescent="0.25">
      <c r="Q53729" s="30"/>
    </row>
    <row r="53730" spans="17:17" x14ac:dyDescent="0.25">
      <c r="Q53730" s="30"/>
    </row>
    <row r="53731" spans="17:17" x14ac:dyDescent="0.25">
      <c r="Q53731" s="30"/>
    </row>
    <row r="53732" spans="17:17" x14ac:dyDescent="0.25">
      <c r="Q53732" s="30"/>
    </row>
    <row r="53733" spans="17:17" x14ac:dyDescent="0.25">
      <c r="Q53733" s="30"/>
    </row>
    <row r="53734" spans="17:17" x14ac:dyDescent="0.25">
      <c r="Q53734" s="30"/>
    </row>
    <row r="53735" spans="17:17" x14ac:dyDescent="0.25">
      <c r="Q53735" s="30"/>
    </row>
    <row r="53736" spans="17:17" x14ac:dyDescent="0.25">
      <c r="Q53736" s="30"/>
    </row>
    <row r="53737" spans="17:17" x14ac:dyDescent="0.25">
      <c r="Q53737" s="30"/>
    </row>
    <row r="53738" spans="17:17" x14ac:dyDescent="0.25">
      <c r="Q53738" s="30"/>
    </row>
    <row r="53739" spans="17:17" x14ac:dyDescent="0.25">
      <c r="Q53739" s="30"/>
    </row>
    <row r="53740" spans="17:17" x14ac:dyDescent="0.25">
      <c r="Q53740" s="30"/>
    </row>
    <row r="53741" spans="17:17" x14ac:dyDescent="0.25">
      <c r="Q53741" s="30"/>
    </row>
    <row r="53742" spans="17:17" x14ac:dyDescent="0.25">
      <c r="Q53742" s="30"/>
    </row>
    <row r="53743" spans="17:17" x14ac:dyDescent="0.25">
      <c r="Q53743" s="30"/>
    </row>
    <row r="53744" spans="17:17" x14ac:dyDescent="0.25">
      <c r="Q53744" s="30"/>
    </row>
    <row r="53745" spans="17:17" x14ac:dyDescent="0.25">
      <c r="Q53745" s="30"/>
    </row>
    <row r="53746" spans="17:17" x14ac:dyDescent="0.25">
      <c r="Q53746" s="30"/>
    </row>
    <row r="53747" spans="17:17" x14ac:dyDescent="0.25">
      <c r="Q53747" s="30"/>
    </row>
    <row r="53748" spans="17:17" x14ac:dyDescent="0.25">
      <c r="Q53748" s="30"/>
    </row>
    <row r="53749" spans="17:17" x14ac:dyDescent="0.25">
      <c r="Q53749" s="30"/>
    </row>
    <row r="53750" spans="17:17" x14ac:dyDescent="0.25">
      <c r="Q53750" s="30"/>
    </row>
    <row r="53751" spans="17:17" x14ac:dyDescent="0.25">
      <c r="Q53751" s="30"/>
    </row>
    <row r="53752" spans="17:17" x14ac:dyDescent="0.25">
      <c r="Q53752" s="30"/>
    </row>
    <row r="53753" spans="17:17" x14ac:dyDescent="0.25">
      <c r="Q53753" s="30"/>
    </row>
    <row r="53754" spans="17:17" x14ac:dyDescent="0.25">
      <c r="Q53754" s="30"/>
    </row>
    <row r="53755" spans="17:17" x14ac:dyDescent="0.25">
      <c r="Q53755" s="30"/>
    </row>
    <row r="53756" spans="17:17" x14ac:dyDescent="0.25">
      <c r="Q53756" s="30"/>
    </row>
    <row r="53757" spans="17:17" x14ac:dyDescent="0.25">
      <c r="Q53757" s="30"/>
    </row>
    <row r="53758" spans="17:17" x14ac:dyDescent="0.25">
      <c r="Q53758" s="30"/>
    </row>
    <row r="53759" spans="17:17" x14ac:dyDescent="0.25">
      <c r="Q53759" s="30"/>
    </row>
    <row r="53760" spans="17:17" x14ac:dyDescent="0.25">
      <c r="Q53760" s="30"/>
    </row>
    <row r="53761" spans="17:17" x14ac:dyDescent="0.25">
      <c r="Q53761" s="30"/>
    </row>
    <row r="53762" spans="17:17" x14ac:dyDescent="0.25">
      <c r="Q53762" s="30"/>
    </row>
    <row r="53763" spans="17:17" x14ac:dyDescent="0.25">
      <c r="Q53763" s="30"/>
    </row>
    <row r="53764" spans="17:17" x14ac:dyDescent="0.25">
      <c r="Q53764" s="30"/>
    </row>
    <row r="53765" spans="17:17" x14ac:dyDescent="0.25">
      <c r="Q53765" s="30"/>
    </row>
    <row r="53766" spans="17:17" x14ac:dyDescent="0.25">
      <c r="Q53766" s="30"/>
    </row>
    <row r="53767" spans="17:17" x14ac:dyDescent="0.25">
      <c r="Q53767" s="30"/>
    </row>
    <row r="53768" spans="17:17" x14ac:dyDescent="0.25">
      <c r="Q53768" s="30"/>
    </row>
    <row r="53769" spans="17:17" x14ac:dyDescent="0.25">
      <c r="Q53769" s="30"/>
    </row>
    <row r="53770" spans="17:17" x14ac:dyDescent="0.25">
      <c r="Q53770" s="30"/>
    </row>
    <row r="53771" spans="17:17" x14ac:dyDescent="0.25">
      <c r="Q53771" s="30"/>
    </row>
    <row r="53772" spans="17:17" x14ac:dyDescent="0.25">
      <c r="Q53772" s="30"/>
    </row>
    <row r="53773" spans="17:17" x14ac:dyDescent="0.25">
      <c r="Q53773" s="30"/>
    </row>
    <row r="53774" spans="17:17" x14ac:dyDescent="0.25">
      <c r="Q53774" s="30"/>
    </row>
    <row r="53775" spans="17:17" x14ac:dyDescent="0.25">
      <c r="Q53775" s="30"/>
    </row>
    <row r="53776" spans="17:17" x14ac:dyDescent="0.25">
      <c r="Q53776" s="30"/>
    </row>
    <row r="53777" spans="17:17" x14ac:dyDescent="0.25">
      <c r="Q53777" s="30"/>
    </row>
    <row r="53778" spans="17:17" x14ac:dyDescent="0.25">
      <c r="Q53778" s="30"/>
    </row>
    <row r="53779" spans="17:17" x14ac:dyDescent="0.25">
      <c r="Q53779" s="30"/>
    </row>
    <row r="53780" spans="17:17" x14ac:dyDescent="0.25">
      <c r="Q53780" s="30"/>
    </row>
    <row r="53781" spans="17:17" x14ac:dyDescent="0.25">
      <c r="Q53781" s="30"/>
    </row>
    <row r="53782" spans="17:17" x14ac:dyDescent="0.25">
      <c r="Q53782" s="30"/>
    </row>
    <row r="53783" spans="17:17" x14ac:dyDescent="0.25">
      <c r="Q53783" s="30"/>
    </row>
    <row r="53784" spans="17:17" x14ac:dyDescent="0.25">
      <c r="Q53784" s="30"/>
    </row>
    <row r="53785" spans="17:17" x14ac:dyDescent="0.25">
      <c r="Q53785" s="30"/>
    </row>
    <row r="53786" spans="17:17" x14ac:dyDescent="0.25">
      <c r="Q53786" s="30"/>
    </row>
    <row r="53787" spans="17:17" x14ac:dyDescent="0.25">
      <c r="Q53787" s="30"/>
    </row>
    <row r="53788" spans="17:17" x14ac:dyDescent="0.25">
      <c r="Q53788" s="30"/>
    </row>
    <row r="53789" spans="17:17" x14ac:dyDescent="0.25">
      <c r="Q53789" s="30"/>
    </row>
    <row r="53790" spans="17:17" x14ac:dyDescent="0.25">
      <c r="Q53790" s="30"/>
    </row>
    <row r="53791" spans="17:17" x14ac:dyDescent="0.25">
      <c r="Q53791" s="30"/>
    </row>
    <row r="53792" spans="17:17" x14ac:dyDescent="0.25">
      <c r="Q53792" s="30"/>
    </row>
    <row r="53793" spans="17:17" x14ac:dyDescent="0.25">
      <c r="Q53793" s="30"/>
    </row>
    <row r="53794" spans="17:17" x14ac:dyDescent="0.25">
      <c r="Q53794" s="30"/>
    </row>
    <row r="53795" spans="17:17" x14ac:dyDescent="0.25">
      <c r="Q53795" s="30"/>
    </row>
    <row r="53796" spans="17:17" x14ac:dyDescent="0.25">
      <c r="Q53796" s="30"/>
    </row>
    <row r="53797" spans="17:17" x14ac:dyDescent="0.25">
      <c r="Q53797" s="30"/>
    </row>
    <row r="53798" spans="17:17" x14ac:dyDescent="0.25">
      <c r="Q53798" s="30"/>
    </row>
    <row r="53799" spans="17:17" x14ac:dyDescent="0.25">
      <c r="Q53799" s="30"/>
    </row>
    <row r="53800" spans="17:17" x14ac:dyDescent="0.25">
      <c r="Q53800" s="30"/>
    </row>
    <row r="53801" spans="17:17" x14ac:dyDescent="0.25">
      <c r="Q53801" s="30"/>
    </row>
    <row r="53802" spans="17:17" x14ac:dyDescent="0.25">
      <c r="Q53802" s="30"/>
    </row>
    <row r="53803" spans="17:17" x14ac:dyDescent="0.25">
      <c r="Q53803" s="30"/>
    </row>
    <row r="53804" spans="17:17" x14ac:dyDescent="0.25">
      <c r="Q53804" s="30"/>
    </row>
    <row r="53805" spans="17:17" x14ac:dyDescent="0.25">
      <c r="Q53805" s="30"/>
    </row>
    <row r="53806" spans="17:17" x14ac:dyDescent="0.25">
      <c r="Q53806" s="30"/>
    </row>
    <row r="53807" spans="17:17" x14ac:dyDescent="0.25">
      <c r="Q53807" s="30"/>
    </row>
    <row r="53808" spans="17:17" x14ac:dyDescent="0.25">
      <c r="Q53808" s="30"/>
    </row>
    <row r="53809" spans="17:17" x14ac:dyDescent="0.25">
      <c r="Q53809" s="30"/>
    </row>
    <row r="53810" spans="17:17" x14ac:dyDescent="0.25">
      <c r="Q53810" s="30"/>
    </row>
    <row r="53811" spans="17:17" x14ac:dyDescent="0.25">
      <c r="Q53811" s="30"/>
    </row>
    <row r="53812" spans="17:17" x14ac:dyDescent="0.25">
      <c r="Q53812" s="30"/>
    </row>
    <row r="53813" spans="17:17" x14ac:dyDescent="0.25">
      <c r="Q53813" s="30"/>
    </row>
    <row r="53814" spans="17:17" x14ac:dyDescent="0.25">
      <c r="Q53814" s="30"/>
    </row>
    <row r="53815" spans="17:17" x14ac:dyDescent="0.25">
      <c r="Q53815" s="30"/>
    </row>
    <row r="53816" spans="17:17" x14ac:dyDescent="0.25">
      <c r="Q53816" s="30"/>
    </row>
    <row r="53817" spans="17:17" x14ac:dyDescent="0.25">
      <c r="Q53817" s="30"/>
    </row>
    <row r="53818" spans="17:17" x14ac:dyDescent="0.25">
      <c r="Q53818" s="30"/>
    </row>
    <row r="53819" spans="17:17" x14ac:dyDescent="0.25">
      <c r="Q53819" s="30"/>
    </row>
    <row r="53820" spans="17:17" x14ac:dyDescent="0.25">
      <c r="Q53820" s="30"/>
    </row>
    <row r="53821" spans="17:17" x14ac:dyDescent="0.25">
      <c r="Q53821" s="30"/>
    </row>
    <row r="53822" spans="17:17" x14ac:dyDescent="0.25">
      <c r="Q53822" s="30"/>
    </row>
    <row r="53823" spans="17:17" x14ac:dyDescent="0.25">
      <c r="Q53823" s="30"/>
    </row>
    <row r="53824" spans="17:17" x14ac:dyDescent="0.25">
      <c r="Q53824" s="30"/>
    </row>
    <row r="53825" spans="17:17" x14ac:dyDescent="0.25">
      <c r="Q53825" s="30"/>
    </row>
    <row r="53826" spans="17:17" x14ac:dyDescent="0.25">
      <c r="Q53826" s="30"/>
    </row>
    <row r="53827" spans="17:17" x14ac:dyDescent="0.25">
      <c r="Q53827" s="30"/>
    </row>
    <row r="53828" spans="17:17" x14ac:dyDescent="0.25">
      <c r="Q53828" s="30"/>
    </row>
    <row r="53829" spans="17:17" x14ac:dyDescent="0.25">
      <c r="Q53829" s="30"/>
    </row>
    <row r="53830" spans="17:17" x14ac:dyDescent="0.25">
      <c r="Q53830" s="30"/>
    </row>
    <row r="53831" spans="17:17" x14ac:dyDescent="0.25">
      <c r="Q53831" s="30"/>
    </row>
    <row r="53832" spans="17:17" x14ac:dyDescent="0.25">
      <c r="Q53832" s="30"/>
    </row>
    <row r="53833" spans="17:17" x14ac:dyDescent="0.25">
      <c r="Q53833" s="30"/>
    </row>
    <row r="53834" spans="17:17" x14ac:dyDescent="0.25">
      <c r="Q53834" s="30"/>
    </row>
    <row r="53835" spans="17:17" x14ac:dyDescent="0.25">
      <c r="Q53835" s="30"/>
    </row>
    <row r="53836" spans="17:17" x14ac:dyDescent="0.25">
      <c r="Q53836" s="30"/>
    </row>
    <row r="53837" spans="17:17" x14ac:dyDescent="0.25">
      <c r="Q53837" s="30"/>
    </row>
    <row r="53838" spans="17:17" x14ac:dyDescent="0.25">
      <c r="Q53838" s="30"/>
    </row>
    <row r="53839" spans="17:17" x14ac:dyDescent="0.25">
      <c r="Q53839" s="30"/>
    </row>
    <row r="53840" spans="17:17" x14ac:dyDescent="0.25">
      <c r="Q53840" s="30"/>
    </row>
    <row r="53841" spans="17:17" x14ac:dyDescent="0.25">
      <c r="Q53841" s="30"/>
    </row>
    <row r="53842" spans="17:17" x14ac:dyDescent="0.25">
      <c r="Q53842" s="30"/>
    </row>
    <row r="53843" spans="17:17" x14ac:dyDescent="0.25">
      <c r="Q53843" s="30"/>
    </row>
    <row r="53844" spans="17:17" x14ac:dyDescent="0.25">
      <c r="Q53844" s="30"/>
    </row>
    <row r="53845" spans="17:17" x14ac:dyDescent="0.25">
      <c r="Q53845" s="30"/>
    </row>
    <row r="53846" spans="17:17" x14ac:dyDescent="0.25">
      <c r="Q53846" s="30"/>
    </row>
    <row r="53847" spans="17:17" x14ac:dyDescent="0.25">
      <c r="Q53847" s="30"/>
    </row>
    <row r="53848" spans="17:17" x14ac:dyDescent="0.25">
      <c r="Q53848" s="30"/>
    </row>
    <row r="53849" spans="17:17" x14ac:dyDescent="0.25">
      <c r="Q53849" s="30"/>
    </row>
    <row r="53850" spans="17:17" x14ac:dyDescent="0.25">
      <c r="Q53850" s="30"/>
    </row>
    <row r="53851" spans="17:17" x14ac:dyDescent="0.25">
      <c r="Q53851" s="30"/>
    </row>
    <row r="53852" spans="17:17" x14ac:dyDescent="0.25">
      <c r="Q53852" s="30"/>
    </row>
    <row r="53853" spans="17:17" x14ac:dyDescent="0.25">
      <c r="Q53853" s="30"/>
    </row>
    <row r="53854" spans="17:17" x14ac:dyDescent="0.25">
      <c r="Q53854" s="30"/>
    </row>
    <row r="53855" spans="17:17" x14ac:dyDescent="0.25">
      <c r="Q53855" s="30"/>
    </row>
    <row r="53856" spans="17:17" x14ac:dyDescent="0.25">
      <c r="Q53856" s="30"/>
    </row>
    <row r="53857" spans="17:17" x14ac:dyDescent="0.25">
      <c r="Q53857" s="30"/>
    </row>
    <row r="53858" spans="17:17" x14ac:dyDescent="0.25">
      <c r="Q53858" s="30"/>
    </row>
    <row r="53859" spans="17:17" x14ac:dyDescent="0.25">
      <c r="Q53859" s="30"/>
    </row>
    <row r="53860" spans="17:17" x14ac:dyDescent="0.25">
      <c r="Q53860" s="30"/>
    </row>
    <row r="53861" spans="17:17" x14ac:dyDescent="0.25">
      <c r="Q53861" s="30"/>
    </row>
    <row r="53862" spans="17:17" x14ac:dyDescent="0.25">
      <c r="Q53862" s="30"/>
    </row>
    <row r="53863" spans="17:17" x14ac:dyDescent="0.25">
      <c r="Q53863" s="30"/>
    </row>
    <row r="53864" spans="17:17" x14ac:dyDescent="0.25">
      <c r="Q53864" s="30"/>
    </row>
    <row r="53865" spans="17:17" x14ac:dyDescent="0.25">
      <c r="Q53865" s="30"/>
    </row>
    <row r="53866" spans="17:17" x14ac:dyDescent="0.25">
      <c r="Q53866" s="30"/>
    </row>
    <row r="53867" spans="17:17" x14ac:dyDescent="0.25">
      <c r="Q53867" s="30"/>
    </row>
    <row r="53868" spans="17:17" x14ac:dyDescent="0.25">
      <c r="Q53868" s="30"/>
    </row>
    <row r="53869" spans="17:17" x14ac:dyDescent="0.25">
      <c r="Q53869" s="30"/>
    </row>
    <row r="53870" spans="17:17" x14ac:dyDescent="0.25">
      <c r="Q53870" s="30"/>
    </row>
    <row r="53871" spans="17:17" x14ac:dyDescent="0.25">
      <c r="Q53871" s="30"/>
    </row>
    <row r="53872" spans="17:17" x14ac:dyDescent="0.25">
      <c r="Q53872" s="30"/>
    </row>
    <row r="53873" spans="17:17" x14ac:dyDescent="0.25">
      <c r="Q53873" s="30"/>
    </row>
    <row r="53874" spans="17:17" x14ac:dyDescent="0.25">
      <c r="Q53874" s="30"/>
    </row>
    <row r="53875" spans="17:17" x14ac:dyDescent="0.25">
      <c r="Q53875" s="30"/>
    </row>
    <row r="53876" spans="17:17" x14ac:dyDescent="0.25">
      <c r="Q53876" s="30"/>
    </row>
    <row r="53877" spans="17:17" x14ac:dyDescent="0.25">
      <c r="Q53877" s="30"/>
    </row>
    <row r="53878" spans="17:17" x14ac:dyDescent="0.25">
      <c r="Q53878" s="30"/>
    </row>
    <row r="53879" spans="17:17" x14ac:dyDescent="0.25">
      <c r="Q53879" s="30"/>
    </row>
    <row r="53880" spans="17:17" x14ac:dyDescent="0.25">
      <c r="Q53880" s="30"/>
    </row>
    <row r="53881" spans="17:17" x14ac:dyDescent="0.25">
      <c r="Q53881" s="30"/>
    </row>
    <row r="53882" spans="17:17" x14ac:dyDescent="0.25">
      <c r="Q53882" s="30"/>
    </row>
    <row r="53883" spans="17:17" x14ac:dyDescent="0.25">
      <c r="Q53883" s="30"/>
    </row>
    <row r="53884" spans="17:17" x14ac:dyDescent="0.25">
      <c r="Q53884" s="30"/>
    </row>
    <row r="53885" spans="17:17" x14ac:dyDescent="0.25">
      <c r="Q53885" s="30"/>
    </row>
    <row r="53886" spans="17:17" x14ac:dyDescent="0.25">
      <c r="Q53886" s="30"/>
    </row>
    <row r="53887" spans="17:17" x14ac:dyDescent="0.25">
      <c r="Q53887" s="30"/>
    </row>
    <row r="53888" spans="17:17" x14ac:dyDescent="0.25">
      <c r="Q53888" s="30"/>
    </row>
    <row r="53889" spans="17:17" x14ac:dyDescent="0.25">
      <c r="Q53889" s="30"/>
    </row>
    <row r="53890" spans="17:17" x14ac:dyDescent="0.25">
      <c r="Q53890" s="30"/>
    </row>
    <row r="53891" spans="17:17" x14ac:dyDescent="0.25">
      <c r="Q53891" s="30"/>
    </row>
    <row r="53892" spans="17:17" x14ac:dyDescent="0.25">
      <c r="Q53892" s="30"/>
    </row>
    <row r="53893" spans="17:17" x14ac:dyDescent="0.25">
      <c r="Q53893" s="30"/>
    </row>
    <row r="53894" spans="17:17" x14ac:dyDescent="0.25">
      <c r="Q53894" s="30"/>
    </row>
    <row r="53895" spans="17:17" x14ac:dyDescent="0.25">
      <c r="Q53895" s="30"/>
    </row>
    <row r="53896" spans="17:17" x14ac:dyDescent="0.25">
      <c r="Q53896" s="30"/>
    </row>
    <row r="53897" spans="17:17" x14ac:dyDescent="0.25">
      <c r="Q53897" s="30"/>
    </row>
    <row r="53898" spans="17:17" x14ac:dyDescent="0.25">
      <c r="Q53898" s="30"/>
    </row>
    <row r="53899" spans="17:17" x14ac:dyDescent="0.25">
      <c r="Q53899" s="30"/>
    </row>
    <row r="53900" spans="17:17" x14ac:dyDescent="0.25">
      <c r="Q53900" s="30"/>
    </row>
    <row r="53901" spans="17:17" x14ac:dyDescent="0.25">
      <c r="Q53901" s="30"/>
    </row>
    <row r="53902" spans="17:17" x14ac:dyDescent="0.25">
      <c r="Q53902" s="30"/>
    </row>
    <row r="53903" spans="17:17" x14ac:dyDescent="0.25">
      <c r="Q53903" s="30"/>
    </row>
    <row r="53904" spans="17:17" x14ac:dyDescent="0.25">
      <c r="Q53904" s="30"/>
    </row>
    <row r="53905" spans="17:17" x14ac:dyDescent="0.25">
      <c r="Q53905" s="30"/>
    </row>
    <row r="53906" spans="17:17" x14ac:dyDescent="0.25">
      <c r="Q53906" s="30"/>
    </row>
    <row r="53907" spans="17:17" x14ac:dyDescent="0.25">
      <c r="Q53907" s="30"/>
    </row>
    <row r="53908" spans="17:17" x14ac:dyDescent="0.25">
      <c r="Q53908" s="30"/>
    </row>
    <row r="53909" spans="17:17" x14ac:dyDescent="0.25">
      <c r="Q53909" s="30"/>
    </row>
    <row r="53910" spans="17:17" x14ac:dyDescent="0.25">
      <c r="Q53910" s="30"/>
    </row>
    <row r="53911" spans="17:17" x14ac:dyDescent="0.25">
      <c r="Q53911" s="30"/>
    </row>
    <row r="53912" spans="17:17" x14ac:dyDescent="0.25">
      <c r="Q53912" s="30"/>
    </row>
    <row r="53913" spans="17:17" x14ac:dyDescent="0.25">
      <c r="Q53913" s="30"/>
    </row>
    <row r="53914" spans="17:17" x14ac:dyDescent="0.25">
      <c r="Q53914" s="30"/>
    </row>
    <row r="53915" spans="17:17" x14ac:dyDescent="0.25">
      <c r="Q53915" s="30"/>
    </row>
    <row r="53916" spans="17:17" x14ac:dyDescent="0.25">
      <c r="Q53916" s="30"/>
    </row>
    <row r="53917" spans="17:17" x14ac:dyDescent="0.25">
      <c r="Q53917" s="30"/>
    </row>
    <row r="53918" spans="17:17" x14ac:dyDescent="0.25">
      <c r="Q53918" s="30"/>
    </row>
    <row r="53919" spans="17:17" x14ac:dyDescent="0.25">
      <c r="Q53919" s="30"/>
    </row>
    <row r="53920" spans="17:17" x14ac:dyDescent="0.25">
      <c r="Q53920" s="30"/>
    </row>
    <row r="53921" spans="17:17" x14ac:dyDescent="0.25">
      <c r="Q53921" s="30"/>
    </row>
    <row r="53922" spans="17:17" x14ac:dyDescent="0.25">
      <c r="Q53922" s="30"/>
    </row>
    <row r="53923" spans="17:17" x14ac:dyDescent="0.25">
      <c r="Q53923" s="30"/>
    </row>
    <row r="53924" spans="17:17" x14ac:dyDescent="0.25">
      <c r="Q53924" s="30"/>
    </row>
    <row r="53925" spans="17:17" x14ac:dyDescent="0.25">
      <c r="Q53925" s="30"/>
    </row>
    <row r="53926" spans="17:17" x14ac:dyDescent="0.25">
      <c r="Q53926" s="30"/>
    </row>
    <row r="53927" spans="17:17" x14ac:dyDescent="0.25">
      <c r="Q53927" s="30"/>
    </row>
    <row r="53928" spans="17:17" x14ac:dyDescent="0.25">
      <c r="Q53928" s="30"/>
    </row>
    <row r="53929" spans="17:17" x14ac:dyDescent="0.25">
      <c r="Q53929" s="30"/>
    </row>
    <row r="53930" spans="17:17" x14ac:dyDescent="0.25">
      <c r="Q53930" s="30"/>
    </row>
    <row r="53931" spans="17:17" x14ac:dyDescent="0.25">
      <c r="Q53931" s="30"/>
    </row>
    <row r="53932" spans="17:17" x14ac:dyDescent="0.25">
      <c r="Q53932" s="30"/>
    </row>
    <row r="53933" spans="17:17" x14ac:dyDescent="0.25">
      <c r="Q53933" s="30"/>
    </row>
    <row r="53934" spans="17:17" x14ac:dyDescent="0.25">
      <c r="Q53934" s="30"/>
    </row>
    <row r="53935" spans="17:17" x14ac:dyDescent="0.25">
      <c r="Q53935" s="30"/>
    </row>
    <row r="53936" spans="17:17" x14ac:dyDescent="0.25">
      <c r="Q53936" s="30"/>
    </row>
    <row r="53937" spans="17:17" x14ac:dyDescent="0.25">
      <c r="Q53937" s="30"/>
    </row>
    <row r="53938" spans="17:17" x14ac:dyDescent="0.25">
      <c r="Q53938" s="30"/>
    </row>
    <row r="53939" spans="17:17" x14ac:dyDescent="0.25">
      <c r="Q53939" s="30"/>
    </row>
    <row r="53940" spans="17:17" x14ac:dyDescent="0.25">
      <c r="Q53940" s="30"/>
    </row>
    <row r="53941" spans="17:17" x14ac:dyDescent="0.25">
      <c r="Q53941" s="30"/>
    </row>
    <row r="53942" spans="17:17" x14ac:dyDescent="0.25">
      <c r="Q53942" s="30"/>
    </row>
    <row r="53943" spans="17:17" x14ac:dyDescent="0.25">
      <c r="Q53943" s="30"/>
    </row>
    <row r="53944" spans="17:17" x14ac:dyDescent="0.25">
      <c r="Q53944" s="30"/>
    </row>
    <row r="53945" spans="17:17" x14ac:dyDescent="0.25">
      <c r="Q53945" s="30"/>
    </row>
    <row r="53946" spans="17:17" x14ac:dyDescent="0.25">
      <c r="Q53946" s="30"/>
    </row>
    <row r="53947" spans="17:17" x14ac:dyDescent="0.25">
      <c r="Q53947" s="30"/>
    </row>
    <row r="53948" spans="17:17" x14ac:dyDescent="0.25">
      <c r="Q53948" s="30"/>
    </row>
    <row r="53949" spans="17:17" x14ac:dyDescent="0.25">
      <c r="Q53949" s="30"/>
    </row>
    <row r="53950" spans="17:17" x14ac:dyDescent="0.25">
      <c r="Q53950" s="30"/>
    </row>
    <row r="53951" spans="17:17" x14ac:dyDescent="0.25">
      <c r="Q53951" s="30"/>
    </row>
    <row r="53952" spans="17:17" x14ac:dyDescent="0.25">
      <c r="Q53952" s="30"/>
    </row>
    <row r="53953" spans="17:17" x14ac:dyDescent="0.25">
      <c r="Q53953" s="30"/>
    </row>
    <row r="53954" spans="17:17" x14ac:dyDescent="0.25">
      <c r="Q53954" s="30"/>
    </row>
    <row r="53955" spans="17:17" x14ac:dyDescent="0.25">
      <c r="Q53955" s="30"/>
    </row>
    <row r="53956" spans="17:17" x14ac:dyDescent="0.25">
      <c r="Q53956" s="30"/>
    </row>
    <row r="53957" spans="17:17" x14ac:dyDescent="0.25">
      <c r="Q53957" s="30"/>
    </row>
    <row r="53958" spans="17:17" x14ac:dyDescent="0.25">
      <c r="Q53958" s="30"/>
    </row>
    <row r="53959" spans="17:17" x14ac:dyDescent="0.25">
      <c r="Q53959" s="30"/>
    </row>
    <row r="53960" spans="17:17" x14ac:dyDescent="0.25">
      <c r="Q53960" s="30"/>
    </row>
    <row r="53961" spans="17:17" x14ac:dyDescent="0.25">
      <c r="Q53961" s="30"/>
    </row>
    <row r="53962" spans="17:17" x14ac:dyDescent="0.25">
      <c r="Q53962" s="30"/>
    </row>
    <row r="53963" spans="17:17" x14ac:dyDescent="0.25">
      <c r="Q53963" s="30"/>
    </row>
    <row r="53964" spans="17:17" x14ac:dyDescent="0.25">
      <c r="Q53964" s="30"/>
    </row>
    <row r="53965" spans="17:17" x14ac:dyDescent="0.25">
      <c r="Q53965" s="30"/>
    </row>
    <row r="53966" spans="17:17" x14ac:dyDescent="0.25">
      <c r="Q53966" s="30"/>
    </row>
    <row r="53967" spans="17:17" x14ac:dyDescent="0.25">
      <c r="Q53967" s="30"/>
    </row>
    <row r="53968" spans="17:17" x14ac:dyDescent="0.25">
      <c r="Q53968" s="30"/>
    </row>
    <row r="53969" spans="17:17" x14ac:dyDescent="0.25">
      <c r="Q53969" s="30"/>
    </row>
    <row r="53970" spans="17:17" x14ac:dyDescent="0.25">
      <c r="Q53970" s="30"/>
    </row>
    <row r="53971" spans="17:17" x14ac:dyDescent="0.25">
      <c r="Q53971" s="30"/>
    </row>
    <row r="53972" spans="17:17" x14ac:dyDescent="0.25">
      <c r="Q53972" s="30"/>
    </row>
    <row r="53973" spans="17:17" x14ac:dyDescent="0.25">
      <c r="Q53973" s="30"/>
    </row>
    <row r="53974" spans="17:17" x14ac:dyDescent="0.25">
      <c r="Q53974" s="30"/>
    </row>
    <row r="53975" spans="17:17" x14ac:dyDescent="0.25">
      <c r="Q53975" s="30"/>
    </row>
    <row r="53976" spans="17:17" x14ac:dyDescent="0.25">
      <c r="Q53976" s="30"/>
    </row>
    <row r="53977" spans="17:17" x14ac:dyDescent="0.25">
      <c r="Q53977" s="30"/>
    </row>
    <row r="53978" spans="17:17" x14ac:dyDescent="0.25">
      <c r="Q53978" s="30"/>
    </row>
    <row r="53979" spans="17:17" x14ac:dyDescent="0.25">
      <c r="Q53979" s="30"/>
    </row>
    <row r="53980" spans="17:17" x14ac:dyDescent="0.25">
      <c r="Q53980" s="30"/>
    </row>
    <row r="53981" spans="17:17" x14ac:dyDescent="0.25">
      <c r="Q53981" s="30"/>
    </row>
    <row r="53982" spans="17:17" x14ac:dyDescent="0.25">
      <c r="Q53982" s="30"/>
    </row>
    <row r="53983" spans="17:17" x14ac:dyDescent="0.25">
      <c r="Q53983" s="30"/>
    </row>
    <row r="53984" spans="17:17" x14ac:dyDescent="0.25">
      <c r="Q53984" s="30"/>
    </row>
    <row r="53985" spans="17:17" x14ac:dyDescent="0.25">
      <c r="Q53985" s="30"/>
    </row>
    <row r="53986" spans="17:17" x14ac:dyDescent="0.25">
      <c r="Q53986" s="30"/>
    </row>
    <row r="53987" spans="17:17" x14ac:dyDescent="0.25">
      <c r="Q53987" s="30"/>
    </row>
    <row r="53988" spans="17:17" x14ac:dyDescent="0.25">
      <c r="Q53988" s="30"/>
    </row>
    <row r="53989" spans="17:17" x14ac:dyDescent="0.25">
      <c r="Q53989" s="30"/>
    </row>
    <row r="53990" spans="17:17" x14ac:dyDescent="0.25">
      <c r="Q53990" s="30"/>
    </row>
    <row r="53991" spans="17:17" x14ac:dyDescent="0.25">
      <c r="Q53991" s="30"/>
    </row>
    <row r="53992" spans="17:17" x14ac:dyDescent="0.25">
      <c r="Q53992" s="30"/>
    </row>
    <row r="53993" spans="17:17" x14ac:dyDescent="0.25">
      <c r="Q53993" s="30"/>
    </row>
    <row r="53994" spans="17:17" x14ac:dyDescent="0.25">
      <c r="Q53994" s="30"/>
    </row>
    <row r="53995" spans="17:17" x14ac:dyDescent="0.25">
      <c r="Q53995" s="30"/>
    </row>
    <row r="53996" spans="17:17" x14ac:dyDescent="0.25">
      <c r="Q53996" s="30"/>
    </row>
    <row r="53997" spans="17:17" x14ac:dyDescent="0.25">
      <c r="Q53997" s="30"/>
    </row>
    <row r="53998" spans="17:17" x14ac:dyDescent="0.25">
      <c r="Q53998" s="30"/>
    </row>
    <row r="53999" spans="17:17" x14ac:dyDescent="0.25">
      <c r="Q53999" s="30"/>
    </row>
    <row r="54000" spans="17:17" x14ac:dyDescent="0.25">
      <c r="Q54000" s="30"/>
    </row>
    <row r="54001" spans="17:17" x14ac:dyDescent="0.25">
      <c r="Q54001" s="30"/>
    </row>
    <row r="54002" spans="17:17" x14ac:dyDescent="0.25">
      <c r="Q54002" s="30"/>
    </row>
    <row r="54003" spans="17:17" x14ac:dyDescent="0.25">
      <c r="Q54003" s="30"/>
    </row>
    <row r="54004" spans="17:17" x14ac:dyDescent="0.25">
      <c r="Q54004" s="30"/>
    </row>
    <row r="54005" spans="17:17" x14ac:dyDescent="0.25">
      <c r="Q54005" s="30"/>
    </row>
    <row r="54006" spans="17:17" x14ac:dyDescent="0.25">
      <c r="Q54006" s="30"/>
    </row>
    <row r="54007" spans="17:17" x14ac:dyDescent="0.25">
      <c r="Q54007" s="30"/>
    </row>
    <row r="54008" spans="17:17" x14ac:dyDescent="0.25">
      <c r="Q54008" s="30"/>
    </row>
    <row r="54009" spans="17:17" x14ac:dyDescent="0.25">
      <c r="Q54009" s="30"/>
    </row>
    <row r="54010" spans="17:17" x14ac:dyDescent="0.25">
      <c r="Q54010" s="30"/>
    </row>
    <row r="54011" spans="17:17" x14ac:dyDescent="0.25">
      <c r="Q54011" s="30"/>
    </row>
    <row r="54012" spans="17:17" x14ac:dyDescent="0.25">
      <c r="Q54012" s="30"/>
    </row>
    <row r="54013" spans="17:17" x14ac:dyDescent="0.25">
      <c r="Q54013" s="30"/>
    </row>
    <row r="54014" spans="17:17" x14ac:dyDescent="0.25">
      <c r="Q54014" s="30"/>
    </row>
    <row r="54015" spans="17:17" x14ac:dyDescent="0.25">
      <c r="Q54015" s="30"/>
    </row>
    <row r="54016" spans="17:17" x14ac:dyDescent="0.25">
      <c r="Q54016" s="30"/>
    </row>
    <row r="54017" spans="17:17" x14ac:dyDescent="0.25">
      <c r="Q54017" s="30"/>
    </row>
    <row r="54018" spans="17:17" x14ac:dyDescent="0.25">
      <c r="Q54018" s="30"/>
    </row>
    <row r="54019" spans="17:17" x14ac:dyDescent="0.25">
      <c r="Q54019" s="30"/>
    </row>
    <row r="54020" spans="17:17" x14ac:dyDescent="0.25">
      <c r="Q54020" s="30"/>
    </row>
    <row r="54021" spans="17:17" x14ac:dyDescent="0.25">
      <c r="Q54021" s="30"/>
    </row>
    <row r="54022" spans="17:17" x14ac:dyDescent="0.25">
      <c r="Q54022" s="30"/>
    </row>
    <row r="54023" spans="17:17" x14ac:dyDescent="0.25">
      <c r="Q54023" s="30"/>
    </row>
    <row r="54024" spans="17:17" x14ac:dyDescent="0.25">
      <c r="Q54024" s="30"/>
    </row>
    <row r="54025" spans="17:17" x14ac:dyDescent="0.25">
      <c r="Q54025" s="30"/>
    </row>
    <row r="54026" spans="17:17" x14ac:dyDescent="0.25">
      <c r="Q54026" s="30"/>
    </row>
    <row r="54027" spans="17:17" x14ac:dyDescent="0.25">
      <c r="Q54027" s="30"/>
    </row>
    <row r="54028" spans="17:17" x14ac:dyDescent="0.25">
      <c r="Q54028" s="30"/>
    </row>
    <row r="54029" spans="17:17" x14ac:dyDescent="0.25">
      <c r="Q54029" s="30"/>
    </row>
    <row r="54030" spans="17:17" x14ac:dyDescent="0.25">
      <c r="Q54030" s="30"/>
    </row>
    <row r="54031" spans="17:17" x14ac:dyDescent="0.25">
      <c r="Q54031" s="30"/>
    </row>
    <row r="54032" spans="17:17" x14ac:dyDescent="0.25">
      <c r="Q54032" s="30"/>
    </row>
    <row r="54033" spans="17:17" x14ac:dyDescent="0.25">
      <c r="Q54033" s="30"/>
    </row>
    <row r="54034" spans="17:17" x14ac:dyDescent="0.25">
      <c r="Q54034" s="30"/>
    </row>
    <row r="54035" spans="17:17" x14ac:dyDescent="0.25">
      <c r="Q54035" s="30"/>
    </row>
    <row r="54036" spans="17:17" x14ac:dyDescent="0.25">
      <c r="Q54036" s="30"/>
    </row>
    <row r="54037" spans="17:17" x14ac:dyDescent="0.25">
      <c r="Q54037" s="30"/>
    </row>
    <row r="54038" spans="17:17" x14ac:dyDescent="0.25">
      <c r="Q54038" s="30"/>
    </row>
    <row r="54039" spans="17:17" x14ac:dyDescent="0.25">
      <c r="Q54039" s="30"/>
    </row>
    <row r="54040" spans="17:17" x14ac:dyDescent="0.25">
      <c r="Q54040" s="30"/>
    </row>
    <row r="54041" spans="17:17" x14ac:dyDescent="0.25">
      <c r="Q54041" s="30"/>
    </row>
    <row r="54042" spans="17:17" x14ac:dyDescent="0.25">
      <c r="Q54042" s="30"/>
    </row>
    <row r="54043" spans="17:17" x14ac:dyDescent="0.25">
      <c r="Q54043" s="30"/>
    </row>
    <row r="54044" spans="17:17" x14ac:dyDescent="0.25">
      <c r="Q54044" s="30"/>
    </row>
    <row r="54045" spans="17:17" x14ac:dyDescent="0.25">
      <c r="Q54045" s="30"/>
    </row>
    <row r="54046" spans="17:17" x14ac:dyDescent="0.25">
      <c r="Q54046" s="30"/>
    </row>
    <row r="54047" spans="17:17" x14ac:dyDescent="0.25">
      <c r="Q54047" s="30"/>
    </row>
    <row r="54048" spans="17:17" x14ac:dyDescent="0.25">
      <c r="Q54048" s="30"/>
    </row>
    <row r="54049" spans="17:17" x14ac:dyDescent="0.25">
      <c r="Q54049" s="30"/>
    </row>
    <row r="54050" spans="17:17" x14ac:dyDescent="0.25">
      <c r="Q54050" s="30"/>
    </row>
    <row r="54051" spans="17:17" x14ac:dyDescent="0.25">
      <c r="Q54051" s="30"/>
    </row>
    <row r="54052" spans="17:17" x14ac:dyDescent="0.25">
      <c r="Q54052" s="30"/>
    </row>
    <row r="54053" spans="17:17" x14ac:dyDescent="0.25">
      <c r="Q54053" s="30"/>
    </row>
    <row r="54054" spans="17:17" x14ac:dyDescent="0.25">
      <c r="Q54054" s="30"/>
    </row>
    <row r="54055" spans="17:17" x14ac:dyDescent="0.25">
      <c r="Q54055" s="30"/>
    </row>
    <row r="54056" spans="17:17" x14ac:dyDescent="0.25">
      <c r="Q54056" s="30"/>
    </row>
    <row r="54057" spans="17:17" x14ac:dyDescent="0.25">
      <c r="Q54057" s="30"/>
    </row>
    <row r="54058" spans="17:17" x14ac:dyDescent="0.25">
      <c r="Q54058" s="30"/>
    </row>
    <row r="54059" spans="17:17" x14ac:dyDescent="0.25">
      <c r="Q54059" s="30"/>
    </row>
    <row r="54060" spans="17:17" x14ac:dyDescent="0.25">
      <c r="Q54060" s="30"/>
    </row>
    <row r="54061" spans="17:17" x14ac:dyDescent="0.25">
      <c r="Q54061" s="30"/>
    </row>
    <row r="54062" spans="17:17" x14ac:dyDescent="0.25">
      <c r="Q54062" s="30"/>
    </row>
    <row r="54063" spans="17:17" x14ac:dyDescent="0.25">
      <c r="Q54063" s="30"/>
    </row>
    <row r="54064" spans="17:17" x14ac:dyDescent="0.25">
      <c r="Q54064" s="30"/>
    </row>
    <row r="54065" spans="17:17" x14ac:dyDescent="0.25">
      <c r="Q54065" s="30"/>
    </row>
    <row r="54066" spans="17:17" x14ac:dyDescent="0.25">
      <c r="Q54066" s="30"/>
    </row>
    <row r="54067" spans="17:17" x14ac:dyDescent="0.25">
      <c r="Q54067" s="30"/>
    </row>
    <row r="54068" spans="17:17" x14ac:dyDescent="0.25">
      <c r="Q54068" s="30"/>
    </row>
    <row r="54069" spans="17:17" x14ac:dyDescent="0.25">
      <c r="Q54069" s="30"/>
    </row>
    <row r="54070" spans="17:17" x14ac:dyDescent="0.25">
      <c r="Q54070" s="30"/>
    </row>
    <row r="54071" spans="17:17" x14ac:dyDescent="0.25">
      <c r="Q54071" s="30"/>
    </row>
    <row r="54072" spans="17:17" x14ac:dyDescent="0.25">
      <c r="Q54072" s="30"/>
    </row>
    <row r="54073" spans="17:17" x14ac:dyDescent="0.25">
      <c r="Q54073" s="30"/>
    </row>
    <row r="54074" spans="17:17" x14ac:dyDescent="0.25">
      <c r="Q54074" s="30"/>
    </row>
    <row r="54075" spans="17:17" x14ac:dyDescent="0.25">
      <c r="Q54075" s="30"/>
    </row>
    <row r="54076" spans="17:17" x14ac:dyDescent="0.25">
      <c r="Q54076" s="30"/>
    </row>
    <row r="54077" spans="17:17" x14ac:dyDescent="0.25">
      <c r="Q54077" s="30"/>
    </row>
    <row r="54078" spans="17:17" x14ac:dyDescent="0.25">
      <c r="Q54078" s="30"/>
    </row>
    <row r="54079" spans="17:17" x14ac:dyDescent="0.25">
      <c r="Q54079" s="30"/>
    </row>
    <row r="54080" spans="17:17" x14ac:dyDescent="0.25">
      <c r="Q54080" s="30"/>
    </row>
    <row r="54081" spans="17:17" x14ac:dyDescent="0.25">
      <c r="Q54081" s="30"/>
    </row>
    <row r="54082" spans="17:17" x14ac:dyDescent="0.25">
      <c r="Q54082" s="30"/>
    </row>
    <row r="54083" spans="17:17" x14ac:dyDescent="0.25">
      <c r="Q54083" s="30"/>
    </row>
    <row r="54084" spans="17:17" x14ac:dyDescent="0.25">
      <c r="Q54084" s="30"/>
    </row>
    <row r="54085" spans="17:17" x14ac:dyDescent="0.25">
      <c r="Q54085" s="30"/>
    </row>
    <row r="54086" spans="17:17" x14ac:dyDescent="0.25">
      <c r="Q54086" s="30"/>
    </row>
    <row r="54087" spans="17:17" x14ac:dyDescent="0.25">
      <c r="Q54087" s="30"/>
    </row>
    <row r="54088" spans="17:17" x14ac:dyDescent="0.25">
      <c r="Q54088" s="30"/>
    </row>
    <row r="54089" spans="17:17" x14ac:dyDescent="0.25">
      <c r="Q54089" s="30"/>
    </row>
    <row r="54090" spans="17:17" x14ac:dyDescent="0.25">
      <c r="Q54090" s="30"/>
    </row>
    <row r="54091" spans="17:17" x14ac:dyDescent="0.25">
      <c r="Q54091" s="30"/>
    </row>
    <row r="54092" spans="17:17" x14ac:dyDescent="0.25">
      <c r="Q54092" s="30"/>
    </row>
    <row r="54093" spans="17:17" x14ac:dyDescent="0.25">
      <c r="Q54093" s="30"/>
    </row>
    <row r="54094" spans="17:17" x14ac:dyDescent="0.25">
      <c r="Q54094" s="30"/>
    </row>
    <row r="54095" spans="17:17" x14ac:dyDescent="0.25">
      <c r="Q54095" s="30"/>
    </row>
    <row r="54096" spans="17:17" x14ac:dyDescent="0.25">
      <c r="Q54096" s="30"/>
    </row>
    <row r="54097" spans="17:17" x14ac:dyDescent="0.25">
      <c r="Q54097" s="30"/>
    </row>
    <row r="54098" spans="17:17" x14ac:dyDescent="0.25">
      <c r="Q54098" s="30"/>
    </row>
    <row r="54099" spans="17:17" x14ac:dyDescent="0.25">
      <c r="Q54099" s="30"/>
    </row>
    <row r="54100" spans="17:17" x14ac:dyDescent="0.25">
      <c r="Q54100" s="30"/>
    </row>
    <row r="54101" spans="17:17" x14ac:dyDescent="0.25">
      <c r="Q54101" s="30"/>
    </row>
    <row r="54102" spans="17:17" x14ac:dyDescent="0.25">
      <c r="Q54102" s="30"/>
    </row>
    <row r="54103" spans="17:17" x14ac:dyDescent="0.25">
      <c r="Q54103" s="30"/>
    </row>
    <row r="54104" spans="17:17" x14ac:dyDescent="0.25">
      <c r="Q54104" s="30"/>
    </row>
    <row r="54105" spans="17:17" x14ac:dyDescent="0.25">
      <c r="Q54105" s="30"/>
    </row>
    <row r="54106" spans="17:17" x14ac:dyDescent="0.25">
      <c r="Q54106" s="30"/>
    </row>
    <row r="54107" spans="17:17" x14ac:dyDescent="0.25">
      <c r="Q54107" s="30"/>
    </row>
    <row r="54108" spans="17:17" x14ac:dyDescent="0.25">
      <c r="Q54108" s="30"/>
    </row>
    <row r="54109" spans="17:17" x14ac:dyDescent="0.25">
      <c r="Q54109" s="30"/>
    </row>
    <row r="54110" spans="17:17" x14ac:dyDescent="0.25">
      <c r="Q54110" s="30"/>
    </row>
    <row r="54111" spans="17:17" x14ac:dyDescent="0.25">
      <c r="Q54111" s="30"/>
    </row>
    <row r="54112" spans="17:17" x14ac:dyDescent="0.25">
      <c r="Q54112" s="30"/>
    </row>
    <row r="54113" spans="17:17" x14ac:dyDescent="0.25">
      <c r="Q54113" s="30"/>
    </row>
    <row r="54114" spans="17:17" x14ac:dyDescent="0.25">
      <c r="Q54114" s="30"/>
    </row>
    <row r="54115" spans="17:17" x14ac:dyDescent="0.25">
      <c r="Q54115" s="30"/>
    </row>
    <row r="54116" spans="17:17" x14ac:dyDescent="0.25">
      <c r="Q54116" s="30"/>
    </row>
    <row r="54117" spans="17:17" x14ac:dyDescent="0.25">
      <c r="Q54117" s="30"/>
    </row>
    <row r="54118" spans="17:17" x14ac:dyDescent="0.25">
      <c r="Q54118" s="30"/>
    </row>
    <row r="54119" spans="17:17" x14ac:dyDescent="0.25">
      <c r="Q54119" s="30"/>
    </row>
    <row r="54120" spans="17:17" x14ac:dyDescent="0.25">
      <c r="Q54120" s="30"/>
    </row>
    <row r="54121" spans="17:17" x14ac:dyDescent="0.25">
      <c r="Q54121" s="30"/>
    </row>
    <row r="54122" spans="17:17" x14ac:dyDescent="0.25">
      <c r="Q54122" s="30"/>
    </row>
    <row r="54123" spans="17:17" x14ac:dyDescent="0.25">
      <c r="Q54123" s="30"/>
    </row>
    <row r="54124" spans="17:17" x14ac:dyDescent="0.25">
      <c r="Q54124" s="30"/>
    </row>
    <row r="54125" spans="17:17" x14ac:dyDescent="0.25">
      <c r="Q54125" s="30"/>
    </row>
    <row r="54126" spans="17:17" x14ac:dyDescent="0.25">
      <c r="Q54126" s="30"/>
    </row>
    <row r="54127" spans="17:17" x14ac:dyDescent="0.25">
      <c r="Q54127" s="30"/>
    </row>
    <row r="54128" spans="17:17" x14ac:dyDescent="0.25">
      <c r="Q54128" s="30"/>
    </row>
    <row r="54129" spans="17:17" x14ac:dyDescent="0.25">
      <c r="Q54129" s="30"/>
    </row>
    <row r="54130" spans="17:17" x14ac:dyDescent="0.25">
      <c r="Q54130" s="30"/>
    </row>
    <row r="54131" spans="17:17" x14ac:dyDescent="0.25">
      <c r="Q54131" s="30"/>
    </row>
    <row r="54132" spans="17:17" x14ac:dyDescent="0.25">
      <c r="Q54132" s="30"/>
    </row>
    <row r="54133" spans="17:17" x14ac:dyDescent="0.25">
      <c r="Q54133" s="30"/>
    </row>
    <row r="54134" spans="17:17" x14ac:dyDescent="0.25">
      <c r="Q54134" s="30"/>
    </row>
    <row r="54135" spans="17:17" x14ac:dyDescent="0.25">
      <c r="Q54135" s="30"/>
    </row>
    <row r="54136" spans="17:17" x14ac:dyDescent="0.25">
      <c r="Q54136" s="30"/>
    </row>
    <row r="54137" spans="17:17" x14ac:dyDescent="0.25">
      <c r="Q54137" s="30"/>
    </row>
    <row r="54138" spans="17:17" x14ac:dyDescent="0.25">
      <c r="Q54138" s="30"/>
    </row>
    <row r="54139" spans="17:17" x14ac:dyDescent="0.25">
      <c r="Q54139" s="30"/>
    </row>
    <row r="54140" spans="17:17" x14ac:dyDescent="0.25">
      <c r="Q54140" s="30"/>
    </row>
    <row r="54141" spans="17:17" x14ac:dyDescent="0.25">
      <c r="Q54141" s="30"/>
    </row>
    <row r="54142" spans="17:17" x14ac:dyDescent="0.25">
      <c r="Q54142" s="30"/>
    </row>
    <row r="54143" spans="17:17" x14ac:dyDescent="0.25">
      <c r="Q54143" s="30"/>
    </row>
    <row r="54144" spans="17:17" x14ac:dyDescent="0.25">
      <c r="Q54144" s="30"/>
    </row>
    <row r="54145" spans="17:17" x14ac:dyDescent="0.25">
      <c r="Q54145" s="30"/>
    </row>
    <row r="54146" spans="17:17" x14ac:dyDescent="0.25">
      <c r="Q54146" s="30"/>
    </row>
    <row r="54147" spans="17:17" x14ac:dyDescent="0.25">
      <c r="Q54147" s="30"/>
    </row>
    <row r="54148" spans="17:17" x14ac:dyDescent="0.25">
      <c r="Q54148" s="30"/>
    </row>
    <row r="54149" spans="17:17" x14ac:dyDescent="0.25">
      <c r="Q54149" s="30"/>
    </row>
    <row r="54150" spans="17:17" x14ac:dyDescent="0.25">
      <c r="Q54150" s="30"/>
    </row>
    <row r="54151" spans="17:17" x14ac:dyDescent="0.25">
      <c r="Q54151" s="30"/>
    </row>
    <row r="54152" spans="17:17" x14ac:dyDescent="0.25">
      <c r="Q54152" s="30"/>
    </row>
    <row r="54153" spans="17:17" x14ac:dyDescent="0.25">
      <c r="Q54153" s="30"/>
    </row>
    <row r="54154" spans="17:17" x14ac:dyDescent="0.25">
      <c r="Q54154" s="30"/>
    </row>
    <row r="54155" spans="17:17" x14ac:dyDescent="0.25">
      <c r="Q54155" s="30"/>
    </row>
    <row r="54156" spans="17:17" x14ac:dyDescent="0.25">
      <c r="Q54156" s="30"/>
    </row>
    <row r="54157" spans="17:17" x14ac:dyDescent="0.25">
      <c r="Q54157" s="30"/>
    </row>
    <row r="54158" spans="17:17" x14ac:dyDescent="0.25">
      <c r="Q54158" s="30"/>
    </row>
    <row r="54159" spans="17:17" x14ac:dyDescent="0.25">
      <c r="Q54159" s="30"/>
    </row>
    <row r="54160" spans="17:17" x14ac:dyDescent="0.25">
      <c r="Q54160" s="30"/>
    </row>
    <row r="54161" spans="17:17" x14ac:dyDescent="0.25">
      <c r="Q54161" s="30"/>
    </row>
    <row r="54162" spans="17:17" x14ac:dyDescent="0.25">
      <c r="Q54162" s="30"/>
    </row>
    <row r="54163" spans="17:17" x14ac:dyDescent="0.25">
      <c r="Q54163" s="30"/>
    </row>
    <row r="54164" spans="17:17" x14ac:dyDescent="0.25">
      <c r="Q54164" s="30"/>
    </row>
    <row r="54165" spans="17:17" x14ac:dyDescent="0.25">
      <c r="Q54165" s="30"/>
    </row>
    <row r="54166" spans="17:17" x14ac:dyDescent="0.25">
      <c r="Q54166" s="30"/>
    </row>
    <row r="54167" spans="17:17" x14ac:dyDescent="0.25">
      <c r="Q54167" s="30"/>
    </row>
    <row r="54168" spans="17:17" x14ac:dyDescent="0.25">
      <c r="Q54168" s="30"/>
    </row>
    <row r="54169" spans="17:17" x14ac:dyDescent="0.25">
      <c r="Q54169" s="30"/>
    </row>
    <row r="54170" spans="17:17" x14ac:dyDescent="0.25">
      <c r="Q54170" s="30"/>
    </row>
    <row r="54171" spans="17:17" x14ac:dyDescent="0.25">
      <c r="Q54171" s="30"/>
    </row>
    <row r="54172" spans="17:17" x14ac:dyDescent="0.25">
      <c r="Q54172" s="30"/>
    </row>
    <row r="54173" spans="17:17" x14ac:dyDescent="0.25">
      <c r="Q54173" s="30"/>
    </row>
    <row r="54174" spans="17:17" x14ac:dyDescent="0.25">
      <c r="Q54174" s="30"/>
    </row>
    <row r="54175" spans="17:17" x14ac:dyDescent="0.25">
      <c r="Q54175" s="30"/>
    </row>
    <row r="54176" spans="17:17" x14ac:dyDescent="0.25">
      <c r="Q54176" s="30"/>
    </row>
    <row r="54177" spans="17:17" x14ac:dyDescent="0.25">
      <c r="Q54177" s="30"/>
    </row>
    <row r="54178" spans="17:17" x14ac:dyDescent="0.25">
      <c r="Q54178" s="30"/>
    </row>
    <row r="54179" spans="17:17" x14ac:dyDescent="0.25">
      <c r="Q54179" s="30"/>
    </row>
    <row r="54180" spans="17:17" x14ac:dyDescent="0.25">
      <c r="Q54180" s="30"/>
    </row>
    <row r="54181" spans="17:17" x14ac:dyDescent="0.25">
      <c r="Q54181" s="30"/>
    </row>
    <row r="54182" spans="17:17" x14ac:dyDescent="0.25">
      <c r="Q54182" s="30"/>
    </row>
    <row r="54183" spans="17:17" x14ac:dyDescent="0.25">
      <c r="Q54183" s="30"/>
    </row>
    <row r="54184" spans="17:17" x14ac:dyDescent="0.25">
      <c r="Q54184" s="30"/>
    </row>
    <row r="54185" spans="17:17" x14ac:dyDescent="0.25">
      <c r="Q54185" s="30"/>
    </row>
    <row r="54186" spans="17:17" x14ac:dyDescent="0.25">
      <c r="Q54186" s="30"/>
    </row>
    <row r="54187" spans="17:17" x14ac:dyDescent="0.25">
      <c r="Q54187" s="30"/>
    </row>
    <row r="54188" spans="17:17" x14ac:dyDescent="0.25">
      <c r="Q54188" s="30"/>
    </row>
    <row r="54189" spans="17:17" x14ac:dyDescent="0.25">
      <c r="Q54189" s="30"/>
    </row>
    <row r="54190" spans="17:17" x14ac:dyDescent="0.25">
      <c r="Q54190" s="30"/>
    </row>
    <row r="54191" spans="17:17" x14ac:dyDescent="0.25">
      <c r="Q54191" s="30"/>
    </row>
    <row r="54192" spans="17:17" x14ac:dyDescent="0.25">
      <c r="Q54192" s="30"/>
    </row>
    <row r="54193" spans="17:17" x14ac:dyDescent="0.25">
      <c r="Q54193" s="30"/>
    </row>
    <row r="54194" spans="17:17" x14ac:dyDescent="0.25">
      <c r="Q54194" s="30"/>
    </row>
    <row r="54195" spans="17:17" x14ac:dyDescent="0.25">
      <c r="Q54195" s="30"/>
    </row>
    <row r="54196" spans="17:17" x14ac:dyDescent="0.25">
      <c r="Q54196" s="30"/>
    </row>
    <row r="54197" spans="17:17" x14ac:dyDescent="0.25">
      <c r="Q54197" s="30"/>
    </row>
    <row r="54198" spans="17:17" x14ac:dyDescent="0.25">
      <c r="Q54198" s="30"/>
    </row>
    <row r="54199" spans="17:17" x14ac:dyDescent="0.25">
      <c r="Q54199" s="30"/>
    </row>
    <row r="54200" spans="17:17" x14ac:dyDescent="0.25">
      <c r="Q54200" s="30"/>
    </row>
    <row r="54201" spans="17:17" x14ac:dyDescent="0.25">
      <c r="Q54201" s="30"/>
    </row>
    <row r="54202" spans="17:17" x14ac:dyDescent="0.25">
      <c r="Q54202" s="30"/>
    </row>
    <row r="54203" spans="17:17" x14ac:dyDescent="0.25">
      <c r="Q54203" s="30"/>
    </row>
    <row r="54204" spans="17:17" x14ac:dyDescent="0.25">
      <c r="Q54204" s="30"/>
    </row>
    <row r="54205" spans="17:17" x14ac:dyDescent="0.25">
      <c r="Q54205" s="30"/>
    </row>
    <row r="54206" spans="17:17" x14ac:dyDescent="0.25">
      <c r="Q54206" s="30"/>
    </row>
    <row r="54207" spans="17:17" x14ac:dyDescent="0.25">
      <c r="Q54207" s="30"/>
    </row>
    <row r="54208" spans="17:17" x14ac:dyDescent="0.25">
      <c r="Q54208" s="30"/>
    </row>
    <row r="54209" spans="17:17" x14ac:dyDescent="0.25">
      <c r="Q54209" s="30"/>
    </row>
    <row r="54210" spans="17:17" x14ac:dyDescent="0.25">
      <c r="Q54210" s="30"/>
    </row>
    <row r="54211" spans="17:17" x14ac:dyDescent="0.25">
      <c r="Q54211" s="30"/>
    </row>
    <row r="54212" spans="17:17" x14ac:dyDescent="0.25">
      <c r="Q54212" s="30"/>
    </row>
    <row r="54213" spans="17:17" x14ac:dyDescent="0.25">
      <c r="Q54213" s="30"/>
    </row>
    <row r="54214" spans="17:17" x14ac:dyDescent="0.25">
      <c r="Q54214" s="30"/>
    </row>
    <row r="54215" spans="17:17" x14ac:dyDescent="0.25">
      <c r="Q54215" s="30"/>
    </row>
    <row r="54216" spans="17:17" x14ac:dyDescent="0.25">
      <c r="Q54216" s="30"/>
    </row>
    <row r="54217" spans="17:17" x14ac:dyDescent="0.25">
      <c r="Q54217" s="30"/>
    </row>
    <row r="54218" spans="17:17" x14ac:dyDescent="0.25">
      <c r="Q54218" s="30"/>
    </row>
    <row r="54219" spans="17:17" x14ac:dyDescent="0.25">
      <c r="Q54219" s="30"/>
    </row>
    <row r="54220" spans="17:17" x14ac:dyDescent="0.25">
      <c r="Q54220" s="30"/>
    </row>
    <row r="54221" spans="17:17" x14ac:dyDescent="0.25">
      <c r="Q54221" s="30"/>
    </row>
    <row r="54222" spans="17:17" x14ac:dyDescent="0.25">
      <c r="Q54222" s="30"/>
    </row>
    <row r="54223" spans="17:17" x14ac:dyDescent="0.25">
      <c r="Q54223" s="30"/>
    </row>
    <row r="54224" spans="17:17" x14ac:dyDescent="0.25">
      <c r="Q54224" s="30"/>
    </row>
    <row r="54225" spans="17:17" x14ac:dyDescent="0.25">
      <c r="Q54225" s="30"/>
    </row>
    <row r="54226" spans="17:17" x14ac:dyDescent="0.25">
      <c r="Q54226" s="30"/>
    </row>
    <row r="54227" spans="17:17" x14ac:dyDescent="0.25">
      <c r="Q54227" s="30"/>
    </row>
    <row r="54228" spans="17:17" x14ac:dyDescent="0.25">
      <c r="Q54228" s="30"/>
    </row>
    <row r="54229" spans="17:17" x14ac:dyDescent="0.25">
      <c r="Q54229" s="30"/>
    </row>
    <row r="54230" spans="17:17" x14ac:dyDescent="0.25">
      <c r="Q54230" s="30"/>
    </row>
    <row r="54231" spans="17:17" x14ac:dyDescent="0.25">
      <c r="Q54231" s="30"/>
    </row>
    <row r="54232" spans="17:17" x14ac:dyDescent="0.25">
      <c r="Q54232" s="30"/>
    </row>
    <row r="54233" spans="17:17" x14ac:dyDescent="0.25">
      <c r="Q54233" s="30"/>
    </row>
    <row r="54234" spans="17:17" x14ac:dyDescent="0.25">
      <c r="Q54234" s="30"/>
    </row>
    <row r="54235" spans="17:17" x14ac:dyDescent="0.25">
      <c r="Q54235" s="30"/>
    </row>
    <row r="54236" spans="17:17" x14ac:dyDescent="0.25">
      <c r="Q54236" s="30"/>
    </row>
    <row r="54237" spans="17:17" x14ac:dyDescent="0.25">
      <c r="Q54237" s="30"/>
    </row>
    <row r="54238" spans="17:17" x14ac:dyDescent="0.25">
      <c r="Q54238" s="30"/>
    </row>
    <row r="54239" spans="17:17" x14ac:dyDescent="0.25">
      <c r="Q54239" s="30"/>
    </row>
    <row r="54240" spans="17:17" x14ac:dyDescent="0.25">
      <c r="Q54240" s="30"/>
    </row>
    <row r="54241" spans="17:17" x14ac:dyDescent="0.25">
      <c r="Q54241" s="30"/>
    </row>
    <row r="54242" spans="17:17" x14ac:dyDescent="0.25">
      <c r="Q54242" s="30"/>
    </row>
    <row r="54243" spans="17:17" x14ac:dyDescent="0.25">
      <c r="Q54243" s="30"/>
    </row>
    <row r="54244" spans="17:17" x14ac:dyDescent="0.25">
      <c r="Q54244" s="30"/>
    </row>
    <row r="54245" spans="17:17" x14ac:dyDescent="0.25">
      <c r="Q54245" s="30"/>
    </row>
    <row r="54246" spans="17:17" x14ac:dyDescent="0.25">
      <c r="Q54246" s="30"/>
    </row>
    <row r="54247" spans="17:17" x14ac:dyDescent="0.25">
      <c r="Q54247" s="30"/>
    </row>
    <row r="54248" spans="17:17" x14ac:dyDescent="0.25">
      <c r="Q54248" s="30"/>
    </row>
    <row r="54249" spans="17:17" x14ac:dyDescent="0.25">
      <c r="Q54249" s="30"/>
    </row>
    <row r="54250" spans="17:17" x14ac:dyDescent="0.25">
      <c r="Q54250" s="30"/>
    </row>
    <row r="54251" spans="17:17" x14ac:dyDescent="0.25">
      <c r="Q54251" s="30"/>
    </row>
    <row r="54252" spans="17:17" x14ac:dyDescent="0.25">
      <c r="Q54252" s="30"/>
    </row>
    <row r="54253" spans="17:17" x14ac:dyDescent="0.25">
      <c r="Q54253" s="30"/>
    </row>
    <row r="54254" spans="17:17" x14ac:dyDescent="0.25">
      <c r="Q54254" s="30"/>
    </row>
    <row r="54255" spans="17:17" x14ac:dyDescent="0.25">
      <c r="Q54255" s="30"/>
    </row>
    <row r="54256" spans="17:17" x14ac:dyDescent="0.25">
      <c r="Q54256" s="30"/>
    </row>
    <row r="54257" spans="17:17" x14ac:dyDescent="0.25">
      <c r="Q54257" s="30"/>
    </row>
    <row r="54258" spans="17:17" x14ac:dyDescent="0.25">
      <c r="Q54258" s="30"/>
    </row>
    <row r="54259" spans="17:17" x14ac:dyDescent="0.25">
      <c r="Q54259" s="30"/>
    </row>
    <row r="54260" spans="17:17" x14ac:dyDescent="0.25">
      <c r="Q54260" s="30"/>
    </row>
    <row r="54261" spans="17:17" x14ac:dyDescent="0.25">
      <c r="Q54261" s="30"/>
    </row>
    <row r="54262" spans="17:17" x14ac:dyDescent="0.25">
      <c r="Q54262" s="30"/>
    </row>
    <row r="54263" spans="17:17" x14ac:dyDescent="0.25">
      <c r="Q54263" s="30"/>
    </row>
    <row r="54264" spans="17:17" x14ac:dyDescent="0.25">
      <c r="Q54264" s="30"/>
    </row>
    <row r="54265" spans="17:17" x14ac:dyDescent="0.25">
      <c r="Q54265" s="30"/>
    </row>
    <row r="54266" spans="17:17" x14ac:dyDescent="0.25">
      <c r="Q54266" s="30"/>
    </row>
    <row r="54267" spans="17:17" x14ac:dyDescent="0.25">
      <c r="Q54267" s="30"/>
    </row>
    <row r="54268" spans="17:17" x14ac:dyDescent="0.25">
      <c r="Q54268" s="30"/>
    </row>
    <row r="54269" spans="17:17" x14ac:dyDescent="0.25">
      <c r="Q54269" s="30"/>
    </row>
    <row r="54270" spans="17:17" x14ac:dyDescent="0.25">
      <c r="Q54270" s="30"/>
    </row>
    <row r="54271" spans="17:17" x14ac:dyDescent="0.25">
      <c r="Q54271" s="30"/>
    </row>
    <row r="54272" spans="17:17" x14ac:dyDescent="0.25">
      <c r="Q54272" s="30"/>
    </row>
    <row r="54273" spans="17:17" x14ac:dyDescent="0.25">
      <c r="Q54273" s="30"/>
    </row>
    <row r="54274" spans="17:17" x14ac:dyDescent="0.25">
      <c r="Q54274" s="30"/>
    </row>
    <row r="54275" spans="17:17" x14ac:dyDescent="0.25">
      <c r="Q54275" s="30"/>
    </row>
    <row r="54276" spans="17:17" x14ac:dyDescent="0.25">
      <c r="Q54276" s="30"/>
    </row>
    <row r="54277" spans="17:17" x14ac:dyDescent="0.25">
      <c r="Q54277" s="30"/>
    </row>
    <row r="54278" spans="17:17" x14ac:dyDescent="0.25">
      <c r="Q54278" s="30"/>
    </row>
    <row r="54279" spans="17:17" x14ac:dyDescent="0.25">
      <c r="Q54279" s="30"/>
    </row>
    <row r="54280" spans="17:17" x14ac:dyDescent="0.25">
      <c r="Q54280" s="30"/>
    </row>
    <row r="54281" spans="17:17" x14ac:dyDescent="0.25">
      <c r="Q54281" s="30"/>
    </row>
    <row r="54282" spans="17:17" x14ac:dyDescent="0.25">
      <c r="Q54282" s="30"/>
    </row>
    <row r="54283" spans="17:17" x14ac:dyDescent="0.25">
      <c r="Q54283" s="30"/>
    </row>
    <row r="54284" spans="17:17" x14ac:dyDescent="0.25">
      <c r="Q54284" s="30"/>
    </row>
    <row r="54285" spans="17:17" x14ac:dyDescent="0.25">
      <c r="Q54285" s="30"/>
    </row>
    <row r="54286" spans="17:17" x14ac:dyDescent="0.25">
      <c r="Q54286" s="30"/>
    </row>
    <row r="54287" spans="17:17" x14ac:dyDescent="0.25">
      <c r="Q54287" s="30"/>
    </row>
    <row r="54288" spans="17:17" x14ac:dyDescent="0.25">
      <c r="Q54288" s="30"/>
    </row>
    <row r="54289" spans="17:17" x14ac:dyDescent="0.25">
      <c r="Q54289" s="30"/>
    </row>
    <row r="54290" spans="17:17" x14ac:dyDescent="0.25">
      <c r="Q54290" s="30"/>
    </row>
    <row r="54291" spans="17:17" x14ac:dyDescent="0.25">
      <c r="Q54291" s="30"/>
    </row>
    <row r="54292" spans="17:17" x14ac:dyDescent="0.25">
      <c r="Q54292" s="30"/>
    </row>
    <row r="54293" spans="17:17" x14ac:dyDescent="0.25">
      <c r="Q54293" s="30"/>
    </row>
    <row r="54294" spans="17:17" x14ac:dyDescent="0.25">
      <c r="Q54294" s="30"/>
    </row>
    <row r="54295" spans="17:17" x14ac:dyDescent="0.25">
      <c r="Q54295" s="30"/>
    </row>
    <row r="54296" spans="17:17" x14ac:dyDescent="0.25">
      <c r="Q54296" s="30"/>
    </row>
    <row r="54297" spans="17:17" x14ac:dyDescent="0.25">
      <c r="Q54297" s="30"/>
    </row>
    <row r="54298" spans="17:17" x14ac:dyDescent="0.25">
      <c r="Q54298" s="30"/>
    </row>
    <row r="54299" spans="17:17" x14ac:dyDescent="0.25">
      <c r="Q54299" s="30"/>
    </row>
    <row r="54300" spans="17:17" x14ac:dyDescent="0.25">
      <c r="Q54300" s="30"/>
    </row>
    <row r="54301" spans="17:17" x14ac:dyDescent="0.25">
      <c r="Q54301" s="30"/>
    </row>
    <row r="54302" spans="17:17" x14ac:dyDescent="0.25">
      <c r="Q54302" s="30"/>
    </row>
    <row r="54303" spans="17:17" x14ac:dyDescent="0.25">
      <c r="Q54303" s="30"/>
    </row>
    <row r="54304" spans="17:17" x14ac:dyDescent="0.25">
      <c r="Q54304" s="30"/>
    </row>
    <row r="54305" spans="17:17" x14ac:dyDescent="0.25">
      <c r="Q54305" s="30"/>
    </row>
    <row r="54306" spans="17:17" x14ac:dyDescent="0.25">
      <c r="Q54306" s="30"/>
    </row>
    <row r="54307" spans="17:17" x14ac:dyDescent="0.25">
      <c r="Q54307" s="30"/>
    </row>
    <row r="54308" spans="17:17" x14ac:dyDescent="0.25">
      <c r="Q54308" s="30"/>
    </row>
    <row r="54309" spans="17:17" x14ac:dyDescent="0.25">
      <c r="Q54309" s="30"/>
    </row>
    <row r="54310" spans="17:17" x14ac:dyDescent="0.25">
      <c r="Q54310" s="30"/>
    </row>
    <row r="54311" spans="17:17" x14ac:dyDescent="0.25">
      <c r="Q54311" s="30"/>
    </row>
    <row r="54312" spans="17:17" x14ac:dyDescent="0.25">
      <c r="Q54312" s="30"/>
    </row>
    <row r="54313" spans="17:17" x14ac:dyDescent="0.25">
      <c r="Q54313" s="30"/>
    </row>
    <row r="54314" spans="17:17" x14ac:dyDescent="0.25">
      <c r="Q54314" s="30"/>
    </row>
    <row r="54315" spans="17:17" x14ac:dyDescent="0.25">
      <c r="Q54315" s="30"/>
    </row>
    <row r="54316" spans="17:17" x14ac:dyDescent="0.25">
      <c r="Q54316" s="30"/>
    </row>
    <row r="54317" spans="17:17" x14ac:dyDescent="0.25">
      <c r="Q54317" s="30"/>
    </row>
    <row r="54318" spans="17:17" x14ac:dyDescent="0.25">
      <c r="Q54318" s="30"/>
    </row>
    <row r="54319" spans="17:17" x14ac:dyDescent="0.25">
      <c r="Q54319" s="30"/>
    </row>
    <row r="54320" spans="17:17" x14ac:dyDescent="0.25">
      <c r="Q54320" s="30"/>
    </row>
    <row r="54321" spans="17:17" x14ac:dyDescent="0.25">
      <c r="Q54321" s="30"/>
    </row>
    <row r="54322" spans="17:17" x14ac:dyDescent="0.25">
      <c r="Q54322" s="30"/>
    </row>
    <row r="54323" spans="17:17" x14ac:dyDescent="0.25">
      <c r="Q54323" s="30"/>
    </row>
    <row r="54324" spans="17:17" x14ac:dyDescent="0.25">
      <c r="Q54324" s="30"/>
    </row>
    <row r="54325" spans="17:17" x14ac:dyDescent="0.25">
      <c r="Q54325" s="30"/>
    </row>
    <row r="54326" spans="17:17" x14ac:dyDescent="0.25">
      <c r="Q54326" s="30"/>
    </row>
    <row r="54327" spans="17:17" x14ac:dyDescent="0.25">
      <c r="Q54327" s="30"/>
    </row>
    <row r="54328" spans="17:17" x14ac:dyDescent="0.25">
      <c r="Q54328" s="30"/>
    </row>
    <row r="54329" spans="17:17" x14ac:dyDescent="0.25">
      <c r="Q54329" s="30"/>
    </row>
    <row r="54330" spans="17:17" x14ac:dyDescent="0.25">
      <c r="Q54330" s="30"/>
    </row>
    <row r="54331" spans="17:17" x14ac:dyDescent="0.25">
      <c r="Q54331" s="30"/>
    </row>
    <row r="54332" spans="17:17" x14ac:dyDescent="0.25">
      <c r="Q54332" s="30"/>
    </row>
    <row r="54333" spans="17:17" x14ac:dyDescent="0.25">
      <c r="Q54333" s="30"/>
    </row>
    <row r="54334" spans="17:17" x14ac:dyDescent="0.25">
      <c r="Q54334" s="30"/>
    </row>
    <row r="54335" spans="17:17" x14ac:dyDescent="0.25">
      <c r="Q54335" s="30"/>
    </row>
    <row r="54336" spans="17:17" x14ac:dyDescent="0.25">
      <c r="Q54336" s="30"/>
    </row>
    <row r="54337" spans="17:17" x14ac:dyDescent="0.25">
      <c r="Q54337" s="30"/>
    </row>
    <row r="54338" spans="17:17" x14ac:dyDescent="0.25">
      <c r="Q54338" s="30"/>
    </row>
    <row r="54339" spans="17:17" x14ac:dyDescent="0.25">
      <c r="Q54339" s="30"/>
    </row>
    <row r="54340" spans="17:17" x14ac:dyDescent="0.25">
      <c r="Q54340" s="30"/>
    </row>
    <row r="54341" spans="17:17" x14ac:dyDescent="0.25">
      <c r="Q54341" s="30"/>
    </row>
    <row r="54342" spans="17:17" x14ac:dyDescent="0.25">
      <c r="Q54342" s="30"/>
    </row>
    <row r="54343" spans="17:17" x14ac:dyDescent="0.25">
      <c r="Q54343" s="30"/>
    </row>
    <row r="54344" spans="17:17" x14ac:dyDescent="0.25">
      <c r="Q54344" s="30"/>
    </row>
    <row r="54345" spans="17:17" x14ac:dyDescent="0.25">
      <c r="Q54345" s="30"/>
    </row>
    <row r="54346" spans="17:17" x14ac:dyDescent="0.25">
      <c r="Q54346" s="30"/>
    </row>
    <row r="54347" spans="17:17" x14ac:dyDescent="0.25">
      <c r="Q54347" s="30"/>
    </row>
    <row r="54348" spans="17:17" x14ac:dyDescent="0.25">
      <c r="Q54348" s="30"/>
    </row>
    <row r="54349" spans="17:17" x14ac:dyDescent="0.25">
      <c r="Q54349" s="30"/>
    </row>
    <row r="54350" spans="17:17" x14ac:dyDescent="0.25">
      <c r="Q54350" s="30"/>
    </row>
    <row r="54351" spans="17:17" x14ac:dyDescent="0.25">
      <c r="Q54351" s="30"/>
    </row>
    <row r="54352" spans="17:17" x14ac:dyDescent="0.25">
      <c r="Q54352" s="30"/>
    </row>
    <row r="54353" spans="17:17" x14ac:dyDescent="0.25">
      <c r="Q54353" s="30"/>
    </row>
    <row r="54354" spans="17:17" x14ac:dyDescent="0.25">
      <c r="Q54354" s="30"/>
    </row>
    <row r="54355" spans="17:17" x14ac:dyDescent="0.25">
      <c r="Q54355" s="30"/>
    </row>
    <row r="54356" spans="17:17" x14ac:dyDescent="0.25">
      <c r="Q54356" s="30"/>
    </row>
    <row r="54357" spans="17:17" x14ac:dyDescent="0.25">
      <c r="Q54357" s="30"/>
    </row>
    <row r="54358" spans="17:17" x14ac:dyDescent="0.25">
      <c r="Q54358" s="30"/>
    </row>
    <row r="54359" spans="17:17" x14ac:dyDescent="0.25">
      <c r="Q54359" s="30"/>
    </row>
    <row r="54360" spans="17:17" x14ac:dyDescent="0.25">
      <c r="Q54360" s="30"/>
    </row>
    <row r="54361" spans="17:17" x14ac:dyDescent="0.25">
      <c r="Q54361" s="30"/>
    </row>
    <row r="54362" spans="17:17" x14ac:dyDescent="0.25">
      <c r="Q54362" s="30"/>
    </row>
    <row r="54363" spans="17:17" x14ac:dyDescent="0.25">
      <c r="Q54363" s="30"/>
    </row>
    <row r="54364" spans="17:17" x14ac:dyDescent="0.25">
      <c r="Q54364" s="30"/>
    </row>
    <row r="54365" spans="17:17" x14ac:dyDescent="0.25">
      <c r="Q54365" s="30"/>
    </row>
    <row r="54366" spans="17:17" x14ac:dyDescent="0.25">
      <c r="Q54366" s="30"/>
    </row>
    <row r="54367" spans="17:17" x14ac:dyDescent="0.25">
      <c r="Q54367" s="30"/>
    </row>
    <row r="54368" spans="17:17" x14ac:dyDescent="0.25">
      <c r="Q54368" s="30"/>
    </row>
    <row r="54369" spans="17:17" x14ac:dyDescent="0.25">
      <c r="Q54369" s="30"/>
    </row>
    <row r="54370" spans="17:17" x14ac:dyDescent="0.25">
      <c r="Q54370" s="30"/>
    </row>
    <row r="54371" spans="17:17" x14ac:dyDescent="0.25">
      <c r="Q54371" s="30"/>
    </row>
    <row r="54372" spans="17:17" x14ac:dyDescent="0.25">
      <c r="Q54372" s="30"/>
    </row>
    <row r="54373" spans="17:17" x14ac:dyDescent="0.25">
      <c r="Q54373" s="30"/>
    </row>
    <row r="54374" spans="17:17" x14ac:dyDescent="0.25">
      <c r="Q54374" s="30"/>
    </row>
    <row r="54375" spans="17:17" x14ac:dyDescent="0.25">
      <c r="Q54375" s="30"/>
    </row>
    <row r="54376" spans="17:17" x14ac:dyDescent="0.25">
      <c r="Q54376" s="30"/>
    </row>
    <row r="54377" spans="17:17" x14ac:dyDescent="0.25">
      <c r="Q54377" s="30"/>
    </row>
    <row r="54378" spans="17:17" x14ac:dyDescent="0.25">
      <c r="Q54378" s="30"/>
    </row>
    <row r="54379" spans="17:17" x14ac:dyDescent="0.25">
      <c r="Q54379" s="30"/>
    </row>
    <row r="54380" spans="17:17" x14ac:dyDescent="0.25">
      <c r="Q54380" s="30"/>
    </row>
    <row r="54381" spans="17:17" x14ac:dyDescent="0.25">
      <c r="Q54381" s="30"/>
    </row>
    <row r="54382" spans="17:17" x14ac:dyDescent="0.25">
      <c r="Q54382" s="30"/>
    </row>
    <row r="54383" spans="17:17" x14ac:dyDescent="0.25">
      <c r="Q54383" s="30"/>
    </row>
    <row r="54384" spans="17:17" x14ac:dyDescent="0.25">
      <c r="Q54384" s="30"/>
    </row>
    <row r="54385" spans="17:17" x14ac:dyDescent="0.25">
      <c r="Q54385" s="30"/>
    </row>
    <row r="54386" spans="17:17" x14ac:dyDescent="0.25">
      <c r="Q54386" s="30"/>
    </row>
    <row r="54387" spans="17:17" x14ac:dyDescent="0.25">
      <c r="Q54387" s="30"/>
    </row>
    <row r="54388" spans="17:17" x14ac:dyDescent="0.25">
      <c r="Q54388" s="30"/>
    </row>
    <row r="54389" spans="17:17" x14ac:dyDescent="0.25">
      <c r="Q54389" s="30"/>
    </row>
    <row r="54390" spans="17:17" x14ac:dyDescent="0.25">
      <c r="Q54390" s="30"/>
    </row>
    <row r="54391" spans="17:17" x14ac:dyDescent="0.25">
      <c r="Q54391" s="30"/>
    </row>
    <row r="54392" spans="17:17" x14ac:dyDescent="0.25">
      <c r="Q54392" s="30"/>
    </row>
    <row r="54393" spans="17:17" x14ac:dyDescent="0.25">
      <c r="Q54393" s="30"/>
    </row>
    <row r="54394" spans="17:17" x14ac:dyDescent="0.25">
      <c r="Q54394" s="30"/>
    </row>
    <row r="54395" spans="17:17" x14ac:dyDescent="0.25">
      <c r="Q54395" s="30"/>
    </row>
    <row r="54396" spans="17:17" x14ac:dyDescent="0.25">
      <c r="Q54396" s="30"/>
    </row>
    <row r="54397" spans="17:17" x14ac:dyDescent="0.25">
      <c r="Q54397" s="30"/>
    </row>
    <row r="54398" spans="17:17" x14ac:dyDescent="0.25">
      <c r="Q54398" s="30"/>
    </row>
    <row r="54399" spans="17:17" x14ac:dyDescent="0.25">
      <c r="Q54399" s="30"/>
    </row>
    <row r="54400" spans="17:17" x14ac:dyDescent="0.25">
      <c r="Q54400" s="30"/>
    </row>
    <row r="54401" spans="17:17" x14ac:dyDescent="0.25">
      <c r="Q54401" s="30"/>
    </row>
    <row r="54402" spans="17:17" x14ac:dyDescent="0.25">
      <c r="Q54402" s="30"/>
    </row>
    <row r="54403" spans="17:17" x14ac:dyDescent="0.25">
      <c r="Q54403" s="30"/>
    </row>
    <row r="54404" spans="17:17" x14ac:dyDescent="0.25">
      <c r="Q54404" s="30"/>
    </row>
    <row r="54405" spans="17:17" x14ac:dyDescent="0.25">
      <c r="Q54405" s="30"/>
    </row>
    <row r="54406" spans="17:17" x14ac:dyDescent="0.25">
      <c r="Q54406" s="30"/>
    </row>
    <row r="54407" spans="17:17" x14ac:dyDescent="0.25">
      <c r="Q54407" s="30"/>
    </row>
    <row r="54408" spans="17:17" x14ac:dyDescent="0.25">
      <c r="Q54408" s="30"/>
    </row>
    <row r="54409" spans="17:17" x14ac:dyDescent="0.25">
      <c r="Q54409" s="30"/>
    </row>
    <row r="54410" spans="17:17" x14ac:dyDescent="0.25">
      <c r="Q54410" s="30"/>
    </row>
    <row r="54411" spans="17:17" x14ac:dyDescent="0.25">
      <c r="Q54411" s="30"/>
    </row>
    <row r="54412" spans="17:17" x14ac:dyDescent="0.25">
      <c r="Q54412" s="30"/>
    </row>
    <row r="54413" spans="17:17" x14ac:dyDescent="0.25">
      <c r="Q54413" s="30"/>
    </row>
    <row r="54414" spans="17:17" x14ac:dyDescent="0.25">
      <c r="Q54414" s="30"/>
    </row>
    <row r="54415" spans="17:17" x14ac:dyDescent="0.25">
      <c r="Q54415" s="30"/>
    </row>
    <row r="54416" spans="17:17" x14ac:dyDescent="0.25">
      <c r="Q54416" s="30"/>
    </row>
    <row r="54417" spans="17:17" x14ac:dyDescent="0.25">
      <c r="Q54417" s="30"/>
    </row>
    <row r="54418" spans="17:17" x14ac:dyDescent="0.25">
      <c r="Q54418" s="30"/>
    </row>
    <row r="54419" spans="17:17" x14ac:dyDescent="0.25">
      <c r="Q54419" s="30"/>
    </row>
    <row r="54420" spans="17:17" x14ac:dyDescent="0.25">
      <c r="Q54420" s="30"/>
    </row>
    <row r="54421" spans="17:17" x14ac:dyDescent="0.25">
      <c r="Q54421" s="30"/>
    </row>
    <row r="54422" spans="17:17" x14ac:dyDescent="0.25">
      <c r="Q54422" s="30"/>
    </row>
    <row r="54423" spans="17:17" x14ac:dyDescent="0.25">
      <c r="Q54423" s="30"/>
    </row>
    <row r="54424" spans="17:17" x14ac:dyDescent="0.25">
      <c r="Q54424" s="30"/>
    </row>
    <row r="54425" spans="17:17" x14ac:dyDescent="0.25">
      <c r="Q54425" s="30"/>
    </row>
    <row r="54426" spans="17:17" x14ac:dyDescent="0.25">
      <c r="Q54426" s="30"/>
    </row>
    <row r="54427" spans="17:17" x14ac:dyDescent="0.25">
      <c r="Q54427" s="30"/>
    </row>
    <row r="54428" spans="17:17" x14ac:dyDescent="0.25">
      <c r="Q54428" s="30"/>
    </row>
    <row r="54429" spans="17:17" x14ac:dyDescent="0.25">
      <c r="Q54429" s="30"/>
    </row>
    <row r="54430" spans="17:17" x14ac:dyDescent="0.25">
      <c r="Q54430" s="30"/>
    </row>
    <row r="54431" spans="17:17" x14ac:dyDescent="0.25">
      <c r="Q54431" s="30"/>
    </row>
    <row r="54432" spans="17:17" x14ac:dyDescent="0.25">
      <c r="Q54432" s="30"/>
    </row>
    <row r="54433" spans="17:17" x14ac:dyDescent="0.25">
      <c r="Q54433" s="30"/>
    </row>
    <row r="54434" spans="17:17" x14ac:dyDescent="0.25">
      <c r="Q54434" s="30"/>
    </row>
    <row r="54435" spans="17:17" x14ac:dyDescent="0.25">
      <c r="Q54435" s="30"/>
    </row>
    <row r="54436" spans="17:17" x14ac:dyDescent="0.25">
      <c r="Q54436" s="30"/>
    </row>
    <row r="54437" spans="17:17" x14ac:dyDescent="0.25">
      <c r="Q54437" s="30"/>
    </row>
    <row r="54438" spans="17:17" x14ac:dyDescent="0.25">
      <c r="Q54438" s="30"/>
    </row>
    <row r="54439" spans="17:17" x14ac:dyDescent="0.25">
      <c r="Q54439" s="30"/>
    </row>
    <row r="54440" spans="17:17" x14ac:dyDescent="0.25">
      <c r="Q54440" s="30"/>
    </row>
    <row r="54441" spans="17:17" x14ac:dyDescent="0.25">
      <c r="Q54441" s="30"/>
    </row>
    <row r="54442" spans="17:17" x14ac:dyDescent="0.25">
      <c r="Q54442" s="30"/>
    </row>
    <row r="54443" spans="17:17" x14ac:dyDescent="0.25">
      <c r="Q54443" s="30"/>
    </row>
    <row r="54444" spans="17:17" x14ac:dyDescent="0.25">
      <c r="Q54444" s="30"/>
    </row>
    <row r="54445" spans="17:17" x14ac:dyDescent="0.25">
      <c r="Q54445" s="30"/>
    </row>
    <row r="54446" spans="17:17" x14ac:dyDescent="0.25">
      <c r="Q54446" s="30"/>
    </row>
    <row r="54447" spans="17:17" x14ac:dyDescent="0.25">
      <c r="Q54447" s="30"/>
    </row>
    <row r="54448" spans="17:17" x14ac:dyDescent="0.25">
      <c r="Q54448" s="30"/>
    </row>
    <row r="54449" spans="17:17" x14ac:dyDescent="0.25">
      <c r="Q54449" s="30"/>
    </row>
    <row r="54450" spans="17:17" x14ac:dyDescent="0.25">
      <c r="Q54450" s="30"/>
    </row>
    <row r="54451" spans="17:17" x14ac:dyDescent="0.25">
      <c r="Q54451" s="30"/>
    </row>
    <row r="54452" spans="17:17" x14ac:dyDescent="0.25">
      <c r="Q54452" s="30"/>
    </row>
    <row r="54453" spans="17:17" x14ac:dyDescent="0.25">
      <c r="Q54453" s="30"/>
    </row>
    <row r="54454" spans="17:17" x14ac:dyDescent="0.25">
      <c r="Q54454" s="30"/>
    </row>
    <row r="54455" spans="17:17" x14ac:dyDescent="0.25">
      <c r="Q54455" s="30"/>
    </row>
    <row r="54456" spans="17:17" x14ac:dyDescent="0.25">
      <c r="Q54456" s="30"/>
    </row>
    <row r="54457" spans="17:17" x14ac:dyDescent="0.25">
      <c r="Q54457" s="30"/>
    </row>
    <row r="54458" spans="17:17" x14ac:dyDescent="0.25">
      <c r="Q54458" s="30"/>
    </row>
    <row r="54459" spans="17:17" x14ac:dyDescent="0.25">
      <c r="Q54459" s="30"/>
    </row>
    <row r="54460" spans="17:17" x14ac:dyDescent="0.25">
      <c r="Q54460" s="30"/>
    </row>
    <row r="54461" spans="17:17" x14ac:dyDescent="0.25">
      <c r="Q54461" s="30"/>
    </row>
    <row r="54462" spans="17:17" x14ac:dyDescent="0.25">
      <c r="Q54462" s="30"/>
    </row>
    <row r="54463" spans="17:17" x14ac:dyDescent="0.25">
      <c r="Q54463" s="30"/>
    </row>
    <row r="54464" spans="17:17" x14ac:dyDescent="0.25">
      <c r="Q54464" s="30"/>
    </row>
    <row r="54465" spans="17:17" x14ac:dyDescent="0.25">
      <c r="Q54465" s="30"/>
    </row>
    <row r="54466" spans="17:17" x14ac:dyDescent="0.25">
      <c r="Q54466" s="30"/>
    </row>
    <row r="54467" spans="17:17" x14ac:dyDescent="0.25">
      <c r="Q54467" s="30"/>
    </row>
    <row r="54468" spans="17:17" x14ac:dyDescent="0.25">
      <c r="Q54468" s="30"/>
    </row>
    <row r="54469" spans="17:17" x14ac:dyDescent="0.25">
      <c r="Q54469" s="30"/>
    </row>
    <row r="54470" spans="17:17" x14ac:dyDescent="0.25">
      <c r="Q54470" s="30"/>
    </row>
    <row r="54471" spans="17:17" x14ac:dyDescent="0.25">
      <c r="Q54471" s="30"/>
    </row>
    <row r="54472" spans="17:17" x14ac:dyDescent="0.25">
      <c r="Q54472" s="30"/>
    </row>
    <row r="54473" spans="17:17" x14ac:dyDescent="0.25">
      <c r="Q54473" s="30"/>
    </row>
    <row r="54474" spans="17:17" x14ac:dyDescent="0.25">
      <c r="Q54474" s="30"/>
    </row>
    <row r="54475" spans="17:17" x14ac:dyDescent="0.25">
      <c r="Q54475" s="30"/>
    </row>
    <row r="54476" spans="17:17" x14ac:dyDescent="0.25">
      <c r="Q54476" s="30"/>
    </row>
    <row r="54477" spans="17:17" x14ac:dyDescent="0.25">
      <c r="Q54477" s="30"/>
    </row>
    <row r="54478" spans="17:17" x14ac:dyDescent="0.25">
      <c r="Q54478" s="30"/>
    </row>
    <row r="54479" spans="17:17" x14ac:dyDescent="0.25">
      <c r="Q54479" s="30"/>
    </row>
    <row r="54480" spans="17:17" x14ac:dyDescent="0.25">
      <c r="Q54480" s="30"/>
    </row>
    <row r="54481" spans="17:17" x14ac:dyDescent="0.25">
      <c r="Q54481" s="30"/>
    </row>
    <row r="54482" spans="17:17" x14ac:dyDescent="0.25">
      <c r="Q54482" s="30"/>
    </row>
    <row r="54483" spans="17:17" x14ac:dyDescent="0.25">
      <c r="Q54483" s="30"/>
    </row>
    <row r="54484" spans="17:17" x14ac:dyDescent="0.25">
      <c r="Q54484" s="30"/>
    </row>
    <row r="54485" spans="17:17" x14ac:dyDescent="0.25">
      <c r="Q54485" s="30"/>
    </row>
    <row r="54486" spans="17:17" x14ac:dyDescent="0.25">
      <c r="Q54486" s="30"/>
    </row>
    <row r="54487" spans="17:17" x14ac:dyDescent="0.25">
      <c r="Q54487" s="30"/>
    </row>
    <row r="54488" spans="17:17" x14ac:dyDescent="0.25">
      <c r="Q54488" s="30"/>
    </row>
    <row r="54489" spans="17:17" x14ac:dyDescent="0.25">
      <c r="Q54489" s="30"/>
    </row>
    <row r="54490" spans="17:17" x14ac:dyDescent="0.25">
      <c r="Q54490" s="30"/>
    </row>
    <row r="54491" spans="17:17" x14ac:dyDescent="0.25">
      <c r="Q54491" s="30"/>
    </row>
    <row r="54492" spans="17:17" x14ac:dyDescent="0.25">
      <c r="Q54492" s="30"/>
    </row>
    <row r="54493" spans="17:17" x14ac:dyDescent="0.25">
      <c r="Q54493" s="30"/>
    </row>
    <row r="54494" spans="17:17" x14ac:dyDescent="0.25">
      <c r="Q54494" s="30"/>
    </row>
    <row r="54495" spans="17:17" x14ac:dyDescent="0.25">
      <c r="Q54495" s="30"/>
    </row>
    <row r="54496" spans="17:17" x14ac:dyDescent="0.25">
      <c r="Q54496" s="30"/>
    </row>
    <row r="54497" spans="17:17" x14ac:dyDescent="0.25">
      <c r="Q54497" s="30"/>
    </row>
    <row r="54498" spans="17:17" x14ac:dyDescent="0.25">
      <c r="Q54498" s="30"/>
    </row>
    <row r="54499" spans="17:17" x14ac:dyDescent="0.25">
      <c r="Q54499" s="30"/>
    </row>
    <row r="54500" spans="17:17" x14ac:dyDescent="0.25">
      <c r="Q54500" s="30"/>
    </row>
    <row r="54501" spans="17:17" x14ac:dyDescent="0.25">
      <c r="Q54501" s="30"/>
    </row>
    <row r="54502" spans="17:17" x14ac:dyDescent="0.25">
      <c r="Q54502" s="30"/>
    </row>
    <row r="54503" spans="17:17" x14ac:dyDescent="0.25">
      <c r="Q54503" s="30"/>
    </row>
    <row r="54504" spans="17:17" x14ac:dyDescent="0.25">
      <c r="Q54504" s="30"/>
    </row>
    <row r="54505" spans="17:17" x14ac:dyDescent="0.25">
      <c r="Q54505" s="30"/>
    </row>
    <row r="54506" spans="17:17" x14ac:dyDescent="0.25">
      <c r="Q54506" s="30"/>
    </row>
    <row r="54507" spans="17:17" x14ac:dyDescent="0.25">
      <c r="Q54507" s="30"/>
    </row>
    <row r="54508" spans="17:17" x14ac:dyDescent="0.25">
      <c r="Q54508" s="30"/>
    </row>
    <row r="54509" spans="17:17" x14ac:dyDescent="0.25">
      <c r="Q54509" s="30"/>
    </row>
    <row r="54510" spans="17:17" x14ac:dyDescent="0.25">
      <c r="Q54510" s="30"/>
    </row>
    <row r="54511" spans="17:17" x14ac:dyDescent="0.25">
      <c r="Q54511" s="30"/>
    </row>
    <row r="54512" spans="17:17" x14ac:dyDescent="0.25">
      <c r="Q54512" s="30"/>
    </row>
    <row r="54513" spans="17:17" x14ac:dyDescent="0.25">
      <c r="Q54513" s="30"/>
    </row>
    <row r="54514" spans="17:17" x14ac:dyDescent="0.25">
      <c r="Q54514" s="30"/>
    </row>
    <row r="54515" spans="17:17" x14ac:dyDescent="0.25">
      <c r="Q54515" s="30"/>
    </row>
    <row r="54516" spans="17:17" x14ac:dyDescent="0.25">
      <c r="Q54516" s="30"/>
    </row>
    <row r="54517" spans="17:17" x14ac:dyDescent="0.25">
      <c r="Q54517" s="30"/>
    </row>
    <row r="54518" spans="17:17" x14ac:dyDescent="0.25">
      <c r="Q54518" s="30"/>
    </row>
    <row r="54519" spans="17:17" x14ac:dyDescent="0.25">
      <c r="Q54519" s="30"/>
    </row>
    <row r="54520" spans="17:17" x14ac:dyDescent="0.25">
      <c r="Q54520" s="30"/>
    </row>
    <row r="54521" spans="17:17" x14ac:dyDescent="0.25">
      <c r="Q54521" s="30"/>
    </row>
    <row r="54522" spans="17:17" x14ac:dyDescent="0.25">
      <c r="Q54522" s="30"/>
    </row>
    <row r="54523" spans="17:17" x14ac:dyDescent="0.25">
      <c r="Q54523" s="30"/>
    </row>
    <row r="54524" spans="17:17" x14ac:dyDescent="0.25">
      <c r="Q54524" s="30"/>
    </row>
    <row r="54525" spans="17:17" x14ac:dyDescent="0.25">
      <c r="Q54525" s="30"/>
    </row>
    <row r="54526" spans="17:17" x14ac:dyDescent="0.25">
      <c r="Q54526" s="30"/>
    </row>
    <row r="54527" spans="17:17" x14ac:dyDescent="0.25">
      <c r="Q54527" s="30"/>
    </row>
    <row r="54528" spans="17:17" x14ac:dyDescent="0.25">
      <c r="Q54528" s="30"/>
    </row>
    <row r="54529" spans="17:17" x14ac:dyDescent="0.25">
      <c r="Q54529" s="30"/>
    </row>
    <row r="54530" spans="17:17" x14ac:dyDescent="0.25">
      <c r="Q54530" s="30"/>
    </row>
    <row r="54531" spans="17:17" x14ac:dyDescent="0.25">
      <c r="Q54531" s="30"/>
    </row>
    <row r="54532" spans="17:17" x14ac:dyDescent="0.25">
      <c r="Q54532" s="30"/>
    </row>
    <row r="54533" spans="17:17" x14ac:dyDescent="0.25">
      <c r="Q54533" s="30"/>
    </row>
    <row r="54534" spans="17:17" x14ac:dyDescent="0.25">
      <c r="Q54534" s="30"/>
    </row>
    <row r="54535" spans="17:17" x14ac:dyDescent="0.25">
      <c r="Q54535" s="30"/>
    </row>
    <row r="54536" spans="17:17" x14ac:dyDescent="0.25">
      <c r="Q54536" s="30"/>
    </row>
    <row r="54537" spans="17:17" x14ac:dyDescent="0.25">
      <c r="Q54537" s="30"/>
    </row>
    <row r="54538" spans="17:17" x14ac:dyDescent="0.25">
      <c r="Q54538" s="30"/>
    </row>
    <row r="54539" spans="17:17" x14ac:dyDescent="0.25">
      <c r="Q54539" s="30"/>
    </row>
    <row r="54540" spans="17:17" x14ac:dyDescent="0.25">
      <c r="Q54540" s="30"/>
    </row>
    <row r="54541" spans="17:17" x14ac:dyDescent="0.25">
      <c r="Q54541" s="30"/>
    </row>
    <row r="54542" spans="17:17" x14ac:dyDescent="0.25">
      <c r="Q54542" s="30"/>
    </row>
    <row r="54543" spans="17:17" x14ac:dyDescent="0.25">
      <c r="Q54543" s="30"/>
    </row>
    <row r="54544" spans="17:17" x14ac:dyDescent="0.25">
      <c r="Q54544" s="30"/>
    </row>
    <row r="54545" spans="17:17" x14ac:dyDescent="0.25">
      <c r="Q54545" s="30"/>
    </row>
    <row r="54546" spans="17:17" x14ac:dyDescent="0.25">
      <c r="Q54546" s="30"/>
    </row>
    <row r="54547" spans="17:17" x14ac:dyDescent="0.25">
      <c r="Q54547" s="30"/>
    </row>
    <row r="54548" spans="17:17" x14ac:dyDescent="0.25">
      <c r="Q54548" s="30"/>
    </row>
    <row r="54549" spans="17:17" x14ac:dyDescent="0.25">
      <c r="Q54549" s="30"/>
    </row>
    <row r="54550" spans="17:17" x14ac:dyDescent="0.25">
      <c r="Q54550" s="30"/>
    </row>
    <row r="54551" spans="17:17" x14ac:dyDescent="0.25">
      <c r="Q54551" s="30"/>
    </row>
    <row r="54552" spans="17:17" x14ac:dyDescent="0.25">
      <c r="Q54552" s="30"/>
    </row>
    <row r="54553" spans="17:17" x14ac:dyDescent="0.25">
      <c r="Q54553" s="30"/>
    </row>
    <row r="54554" spans="17:17" x14ac:dyDescent="0.25">
      <c r="Q54554" s="30"/>
    </row>
    <row r="54555" spans="17:17" x14ac:dyDescent="0.25">
      <c r="Q54555" s="30"/>
    </row>
    <row r="54556" spans="17:17" x14ac:dyDescent="0.25">
      <c r="Q54556" s="30"/>
    </row>
    <row r="54557" spans="17:17" x14ac:dyDescent="0.25">
      <c r="Q54557" s="30"/>
    </row>
    <row r="54558" spans="17:17" x14ac:dyDescent="0.25">
      <c r="Q54558" s="30"/>
    </row>
    <row r="54559" spans="17:17" x14ac:dyDescent="0.25">
      <c r="Q54559" s="30"/>
    </row>
    <row r="54560" spans="17:17" x14ac:dyDescent="0.25">
      <c r="Q54560" s="30"/>
    </row>
    <row r="54561" spans="17:17" x14ac:dyDescent="0.25">
      <c r="Q54561" s="30"/>
    </row>
    <row r="54562" spans="17:17" x14ac:dyDescent="0.25">
      <c r="Q54562" s="30"/>
    </row>
    <row r="54563" spans="17:17" x14ac:dyDescent="0.25">
      <c r="Q54563" s="30"/>
    </row>
    <row r="54564" spans="17:17" x14ac:dyDescent="0.25">
      <c r="Q54564" s="30"/>
    </row>
    <row r="54565" spans="17:17" x14ac:dyDescent="0.25">
      <c r="Q54565" s="30"/>
    </row>
    <row r="54566" spans="17:17" x14ac:dyDescent="0.25">
      <c r="Q54566" s="30"/>
    </row>
    <row r="54567" spans="17:17" x14ac:dyDescent="0.25">
      <c r="Q54567" s="30"/>
    </row>
    <row r="54568" spans="17:17" x14ac:dyDescent="0.25">
      <c r="Q54568" s="30"/>
    </row>
    <row r="54569" spans="17:17" x14ac:dyDescent="0.25">
      <c r="Q54569" s="30"/>
    </row>
    <row r="54570" spans="17:17" x14ac:dyDescent="0.25">
      <c r="Q54570" s="30"/>
    </row>
    <row r="54571" spans="17:17" x14ac:dyDescent="0.25">
      <c r="Q54571" s="30"/>
    </row>
    <row r="54572" spans="17:17" x14ac:dyDescent="0.25">
      <c r="Q54572" s="30"/>
    </row>
    <row r="54573" spans="17:17" x14ac:dyDescent="0.25">
      <c r="Q54573" s="30"/>
    </row>
    <row r="54574" spans="17:17" x14ac:dyDescent="0.25">
      <c r="Q54574" s="30"/>
    </row>
    <row r="54575" spans="17:17" x14ac:dyDescent="0.25">
      <c r="Q54575" s="30"/>
    </row>
    <row r="54576" spans="17:17" x14ac:dyDescent="0.25">
      <c r="Q54576" s="30"/>
    </row>
    <row r="54577" spans="17:17" x14ac:dyDescent="0.25">
      <c r="Q54577" s="30"/>
    </row>
    <row r="54578" spans="17:17" x14ac:dyDescent="0.25">
      <c r="Q54578" s="30"/>
    </row>
    <row r="54579" spans="17:17" x14ac:dyDescent="0.25">
      <c r="Q54579" s="30"/>
    </row>
    <row r="54580" spans="17:17" x14ac:dyDescent="0.25">
      <c r="Q54580" s="30"/>
    </row>
    <row r="54581" spans="17:17" x14ac:dyDescent="0.25">
      <c r="Q54581" s="30"/>
    </row>
    <row r="54582" spans="17:17" x14ac:dyDescent="0.25">
      <c r="Q54582" s="30"/>
    </row>
    <row r="54583" spans="17:17" x14ac:dyDescent="0.25">
      <c r="Q54583" s="30"/>
    </row>
    <row r="54584" spans="17:17" x14ac:dyDescent="0.25">
      <c r="Q54584" s="30"/>
    </row>
    <row r="54585" spans="17:17" x14ac:dyDescent="0.25">
      <c r="Q54585" s="30"/>
    </row>
    <row r="54586" spans="17:17" x14ac:dyDescent="0.25">
      <c r="Q54586" s="30"/>
    </row>
    <row r="54587" spans="17:17" x14ac:dyDescent="0.25">
      <c r="Q54587" s="30"/>
    </row>
    <row r="54588" spans="17:17" x14ac:dyDescent="0.25">
      <c r="Q54588" s="30"/>
    </row>
    <row r="54589" spans="17:17" x14ac:dyDescent="0.25">
      <c r="Q54589" s="30"/>
    </row>
    <row r="54590" spans="17:17" x14ac:dyDescent="0.25">
      <c r="Q54590" s="30"/>
    </row>
    <row r="54591" spans="17:17" x14ac:dyDescent="0.25">
      <c r="Q54591" s="30"/>
    </row>
    <row r="54592" spans="17:17" x14ac:dyDescent="0.25">
      <c r="Q54592" s="30"/>
    </row>
    <row r="54593" spans="17:17" x14ac:dyDescent="0.25">
      <c r="Q54593" s="30"/>
    </row>
    <row r="54594" spans="17:17" x14ac:dyDescent="0.25">
      <c r="Q54594" s="30"/>
    </row>
    <row r="54595" spans="17:17" x14ac:dyDescent="0.25">
      <c r="Q54595" s="30"/>
    </row>
    <row r="54596" spans="17:17" x14ac:dyDescent="0.25">
      <c r="Q54596" s="30"/>
    </row>
    <row r="54597" spans="17:17" x14ac:dyDescent="0.25">
      <c r="Q54597" s="30"/>
    </row>
    <row r="54598" spans="17:17" x14ac:dyDescent="0.25">
      <c r="Q54598" s="30"/>
    </row>
    <row r="54599" spans="17:17" x14ac:dyDescent="0.25">
      <c r="Q54599" s="30"/>
    </row>
    <row r="54600" spans="17:17" x14ac:dyDescent="0.25">
      <c r="Q54600" s="30"/>
    </row>
    <row r="54601" spans="17:17" x14ac:dyDescent="0.25">
      <c r="Q54601" s="30"/>
    </row>
    <row r="54602" spans="17:17" x14ac:dyDescent="0.25">
      <c r="Q54602" s="30"/>
    </row>
    <row r="54603" spans="17:17" x14ac:dyDescent="0.25">
      <c r="Q54603" s="30"/>
    </row>
    <row r="54604" spans="17:17" x14ac:dyDescent="0.25">
      <c r="Q54604" s="30"/>
    </row>
    <row r="54605" spans="17:17" x14ac:dyDescent="0.25">
      <c r="Q54605" s="30"/>
    </row>
    <row r="54606" spans="17:17" x14ac:dyDescent="0.25">
      <c r="Q54606" s="30"/>
    </row>
    <row r="54607" spans="17:17" x14ac:dyDescent="0.25">
      <c r="Q54607" s="30"/>
    </row>
    <row r="54608" spans="17:17" x14ac:dyDescent="0.25">
      <c r="Q54608" s="30"/>
    </row>
    <row r="54609" spans="17:17" x14ac:dyDescent="0.25">
      <c r="Q54609" s="30"/>
    </row>
    <row r="54610" spans="17:17" x14ac:dyDescent="0.25">
      <c r="Q54610" s="30"/>
    </row>
    <row r="54611" spans="17:17" x14ac:dyDescent="0.25">
      <c r="Q54611" s="30"/>
    </row>
    <row r="54612" spans="17:17" x14ac:dyDescent="0.25">
      <c r="Q54612" s="30"/>
    </row>
    <row r="54613" spans="17:17" x14ac:dyDescent="0.25">
      <c r="Q54613" s="30"/>
    </row>
    <row r="54614" spans="17:17" x14ac:dyDescent="0.25">
      <c r="Q54614" s="30"/>
    </row>
    <row r="54615" spans="17:17" x14ac:dyDescent="0.25">
      <c r="Q54615" s="30"/>
    </row>
    <row r="54616" spans="17:17" x14ac:dyDescent="0.25">
      <c r="Q54616" s="30"/>
    </row>
    <row r="54617" spans="17:17" x14ac:dyDescent="0.25">
      <c r="Q54617" s="30"/>
    </row>
    <row r="54618" spans="17:17" x14ac:dyDescent="0.25">
      <c r="Q54618" s="30"/>
    </row>
    <row r="54619" spans="17:17" x14ac:dyDescent="0.25">
      <c r="Q54619" s="30"/>
    </row>
    <row r="54620" spans="17:17" x14ac:dyDescent="0.25">
      <c r="Q54620" s="30"/>
    </row>
    <row r="54621" spans="17:17" x14ac:dyDescent="0.25">
      <c r="Q54621" s="30"/>
    </row>
    <row r="54622" spans="17:17" x14ac:dyDescent="0.25">
      <c r="Q54622" s="30"/>
    </row>
    <row r="54623" spans="17:17" x14ac:dyDescent="0.25">
      <c r="Q54623" s="30"/>
    </row>
    <row r="54624" spans="17:17" x14ac:dyDescent="0.25">
      <c r="Q54624" s="30"/>
    </row>
    <row r="54625" spans="17:17" x14ac:dyDescent="0.25">
      <c r="Q54625" s="30"/>
    </row>
    <row r="54626" spans="17:17" x14ac:dyDescent="0.25">
      <c r="Q54626" s="30"/>
    </row>
    <row r="54627" spans="17:17" x14ac:dyDescent="0.25">
      <c r="Q54627" s="30"/>
    </row>
    <row r="54628" spans="17:17" x14ac:dyDescent="0.25">
      <c r="Q54628" s="30"/>
    </row>
    <row r="54629" spans="17:17" x14ac:dyDescent="0.25">
      <c r="Q54629" s="30"/>
    </row>
    <row r="54630" spans="17:17" x14ac:dyDescent="0.25">
      <c r="Q54630" s="30"/>
    </row>
    <row r="54631" spans="17:17" x14ac:dyDescent="0.25">
      <c r="Q54631" s="30"/>
    </row>
    <row r="54632" spans="17:17" x14ac:dyDescent="0.25">
      <c r="Q54632" s="30"/>
    </row>
    <row r="54633" spans="17:17" x14ac:dyDescent="0.25">
      <c r="Q54633" s="30"/>
    </row>
    <row r="54634" spans="17:17" x14ac:dyDescent="0.25">
      <c r="Q54634" s="30"/>
    </row>
    <row r="54635" spans="17:17" x14ac:dyDescent="0.25">
      <c r="Q54635" s="30"/>
    </row>
    <row r="54636" spans="17:17" x14ac:dyDescent="0.25">
      <c r="Q54636" s="30"/>
    </row>
    <row r="54637" spans="17:17" x14ac:dyDescent="0.25">
      <c r="Q54637" s="30"/>
    </row>
    <row r="54638" spans="17:17" x14ac:dyDescent="0.25">
      <c r="Q54638" s="30"/>
    </row>
    <row r="54639" spans="17:17" x14ac:dyDescent="0.25">
      <c r="Q54639" s="30"/>
    </row>
    <row r="54640" spans="17:17" x14ac:dyDescent="0.25">
      <c r="Q54640" s="30"/>
    </row>
    <row r="54641" spans="17:17" x14ac:dyDescent="0.25">
      <c r="Q54641" s="30"/>
    </row>
    <row r="54642" spans="17:17" x14ac:dyDescent="0.25">
      <c r="Q54642" s="30"/>
    </row>
    <row r="54643" spans="17:17" x14ac:dyDescent="0.25">
      <c r="Q54643" s="30"/>
    </row>
    <row r="54644" spans="17:17" x14ac:dyDescent="0.25">
      <c r="Q54644" s="30"/>
    </row>
    <row r="54645" spans="17:17" x14ac:dyDescent="0.25">
      <c r="Q54645" s="30"/>
    </row>
    <row r="54646" spans="17:17" x14ac:dyDescent="0.25">
      <c r="Q54646" s="30"/>
    </row>
    <row r="54647" spans="17:17" x14ac:dyDescent="0.25">
      <c r="Q54647" s="30"/>
    </row>
    <row r="54648" spans="17:17" x14ac:dyDescent="0.25">
      <c r="Q54648" s="30"/>
    </row>
    <row r="54649" spans="17:17" x14ac:dyDescent="0.25">
      <c r="Q54649" s="30"/>
    </row>
    <row r="54650" spans="17:17" x14ac:dyDescent="0.25">
      <c r="Q54650" s="30"/>
    </row>
    <row r="54651" spans="17:17" x14ac:dyDescent="0.25">
      <c r="Q54651" s="30"/>
    </row>
    <row r="54652" spans="17:17" x14ac:dyDescent="0.25">
      <c r="Q54652" s="30"/>
    </row>
    <row r="54653" spans="17:17" x14ac:dyDescent="0.25">
      <c r="Q54653" s="30"/>
    </row>
    <row r="54654" spans="17:17" x14ac:dyDescent="0.25">
      <c r="Q54654" s="30"/>
    </row>
    <row r="54655" spans="17:17" x14ac:dyDescent="0.25">
      <c r="Q54655" s="30"/>
    </row>
    <row r="54656" spans="17:17" x14ac:dyDescent="0.25">
      <c r="Q54656" s="30"/>
    </row>
    <row r="54657" spans="17:17" x14ac:dyDescent="0.25">
      <c r="Q54657" s="30"/>
    </row>
    <row r="54658" spans="17:17" x14ac:dyDescent="0.25">
      <c r="Q54658" s="30"/>
    </row>
    <row r="54659" spans="17:17" x14ac:dyDescent="0.25">
      <c r="Q54659" s="30"/>
    </row>
    <row r="54660" spans="17:17" x14ac:dyDescent="0.25">
      <c r="Q54660" s="30"/>
    </row>
    <row r="54661" spans="17:17" x14ac:dyDescent="0.25">
      <c r="Q54661" s="30"/>
    </row>
    <row r="54662" spans="17:17" x14ac:dyDescent="0.25">
      <c r="Q54662" s="30"/>
    </row>
    <row r="54663" spans="17:17" x14ac:dyDescent="0.25">
      <c r="Q54663" s="30"/>
    </row>
    <row r="54664" spans="17:17" x14ac:dyDescent="0.25">
      <c r="Q54664" s="30"/>
    </row>
    <row r="54665" spans="17:17" x14ac:dyDescent="0.25">
      <c r="Q54665" s="30"/>
    </row>
    <row r="54666" spans="17:17" x14ac:dyDescent="0.25">
      <c r="Q54666" s="30"/>
    </row>
    <row r="54667" spans="17:17" x14ac:dyDescent="0.25">
      <c r="Q54667" s="30"/>
    </row>
    <row r="54668" spans="17:17" x14ac:dyDescent="0.25">
      <c r="Q54668" s="30"/>
    </row>
    <row r="54669" spans="17:17" x14ac:dyDescent="0.25">
      <c r="Q54669" s="30"/>
    </row>
    <row r="54670" spans="17:17" x14ac:dyDescent="0.25">
      <c r="Q54670" s="30"/>
    </row>
    <row r="54671" spans="17:17" x14ac:dyDescent="0.25">
      <c r="Q54671" s="30"/>
    </row>
    <row r="54672" spans="17:17" x14ac:dyDescent="0.25">
      <c r="Q54672" s="30"/>
    </row>
    <row r="54673" spans="17:17" x14ac:dyDescent="0.25">
      <c r="Q54673" s="30"/>
    </row>
    <row r="54674" spans="17:17" x14ac:dyDescent="0.25">
      <c r="Q54674" s="30"/>
    </row>
    <row r="54675" spans="17:17" x14ac:dyDescent="0.25">
      <c r="Q54675" s="30"/>
    </row>
    <row r="54676" spans="17:17" x14ac:dyDescent="0.25">
      <c r="Q54676" s="30"/>
    </row>
    <row r="54677" spans="17:17" x14ac:dyDescent="0.25">
      <c r="Q54677" s="30"/>
    </row>
    <row r="54678" spans="17:17" x14ac:dyDescent="0.25">
      <c r="Q54678" s="30"/>
    </row>
    <row r="54679" spans="17:17" x14ac:dyDescent="0.25">
      <c r="Q54679" s="30"/>
    </row>
    <row r="54680" spans="17:17" x14ac:dyDescent="0.25">
      <c r="Q54680" s="30"/>
    </row>
    <row r="54681" spans="17:17" x14ac:dyDescent="0.25">
      <c r="Q54681" s="30"/>
    </row>
    <row r="54682" spans="17:17" x14ac:dyDescent="0.25">
      <c r="Q54682" s="30"/>
    </row>
    <row r="54683" spans="17:17" x14ac:dyDescent="0.25">
      <c r="Q54683" s="30"/>
    </row>
    <row r="54684" spans="17:17" x14ac:dyDescent="0.25">
      <c r="Q54684" s="30"/>
    </row>
    <row r="54685" spans="17:17" x14ac:dyDescent="0.25">
      <c r="Q54685" s="30"/>
    </row>
    <row r="54686" spans="17:17" x14ac:dyDescent="0.25">
      <c r="Q54686" s="30"/>
    </row>
    <row r="54687" spans="17:17" x14ac:dyDescent="0.25">
      <c r="Q54687" s="30"/>
    </row>
    <row r="54688" spans="17:17" x14ac:dyDescent="0.25">
      <c r="Q54688" s="30"/>
    </row>
    <row r="54689" spans="17:17" x14ac:dyDescent="0.25">
      <c r="Q54689" s="30"/>
    </row>
    <row r="54690" spans="17:17" x14ac:dyDescent="0.25">
      <c r="Q54690" s="30"/>
    </row>
    <row r="54691" spans="17:17" x14ac:dyDescent="0.25">
      <c r="Q54691" s="30"/>
    </row>
    <row r="54692" spans="17:17" x14ac:dyDescent="0.25">
      <c r="Q54692" s="30"/>
    </row>
    <row r="54693" spans="17:17" x14ac:dyDescent="0.25">
      <c r="Q54693" s="30"/>
    </row>
    <row r="54694" spans="17:17" x14ac:dyDescent="0.25">
      <c r="Q54694" s="30"/>
    </row>
    <row r="54695" spans="17:17" x14ac:dyDescent="0.25">
      <c r="Q54695" s="30"/>
    </row>
    <row r="54696" spans="17:17" x14ac:dyDescent="0.25">
      <c r="Q54696" s="30"/>
    </row>
    <row r="54697" spans="17:17" x14ac:dyDescent="0.25">
      <c r="Q54697" s="30"/>
    </row>
    <row r="54698" spans="17:17" x14ac:dyDescent="0.25">
      <c r="Q54698" s="30"/>
    </row>
    <row r="54699" spans="17:17" x14ac:dyDescent="0.25">
      <c r="Q54699" s="30"/>
    </row>
    <row r="54700" spans="17:17" x14ac:dyDescent="0.25">
      <c r="Q54700" s="30"/>
    </row>
    <row r="54701" spans="17:17" x14ac:dyDescent="0.25">
      <c r="Q54701" s="30"/>
    </row>
    <row r="54702" spans="17:17" x14ac:dyDescent="0.25">
      <c r="Q54702" s="30"/>
    </row>
    <row r="54703" spans="17:17" x14ac:dyDescent="0.25">
      <c r="Q54703" s="30"/>
    </row>
    <row r="54704" spans="17:17" x14ac:dyDescent="0.25">
      <c r="Q54704" s="30"/>
    </row>
    <row r="54705" spans="17:17" x14ac:dyDescent="0.25">
      <c r="Q54705" s="30"/>
    </row>
    <row r="54706" spans="17:17" x14ac:dyDescent="0.25">
      <c r="Q54706" s="30"/>
    </row>
    <row r="54707" spans="17:17" x14ac:dyDescent="0.25">
      <c r="Q54707" s="30"/>
    </row>
    <row r="54708" spans="17:17" x14ac:dyDescent="0.25">
      <c r="Q54708" s="30"/>
    </row>
    <row r="54709" spans="17:17" x14ac:dyDescent="0.25">
      <c r="Q54709" s="30"/>
    </row>
    <row r="54710" spans="17:17" x14ac:dyDescent="0.25">
      <c r="Q54710" s="30"/>
    </row>
    <row r="54711" spans="17:17" x14ac:dyDescent="0.25">
      <c r="Q54711" s="30"/>
    </row>
    <row r="54712" spans="17:17" x14ac:dyDescent="0.25">
      <c r="Q54712" s="30"/>
    </row>
    <row r="54713" spans="17:17" x14ac:dyDescent="0.25">
      <c r="Q54713" s="30"/>
    </row>
    <row r="54714" spans="17:17" x14ac:dyDescent="0.25">
      <c r="Q54714" s="30"/>
    </row>
    <row r="54715" spans="17:17" x14ac:dyDescent="0.25">
      <c r="Q54715" s="30"/>
    </row>
    <row r="54716" spans="17:17" x14ac:dyDescent="0.25">
      <c r="Q54716" s="30"/>
    </row>
    <row r="54717" spans="17:17" x14ac:dyDescent="0.25">
      <c r="Q54717" s="30"/>
    </row>
    <row r="54718" spans="17:17" x14ac:dyDescent="0.25">
      <c r="Q54718" s="30"/>
    </row>
    <row r="54719" spans="17:17" x14ac:dyDescent="0.25">
      <c r="Q54719" s="30"/>
    </row>
    <row r="54720" spans="17:17" x14ac:dyDescent="0.25">
      <c r="Q54720" s="30"/>
    </row>
    <row r="54721" spans="17:17" x14ac:dyDescent="0.25">
      <c r="Q54721" s="30"/>
    </row>
    <row r="54722" spans="17:17" x14ac:dyDescent="0.25">
      <c r="Q54722" s="30"/>
    </row>
    <row r="54723" spans="17:17" x14ac:dyDescent="0.25">
      <c r="Q54723" s="30"/>
    </row>
    <row r="54724" spans="17:17" x14ac:dyDescent="0.25">
      <c r="Q54724" s="30"/>
    </row>
    <row r="54725" spans="17:17" x14ac:dyDescent="0.25">
      <c r="Q54725" s="30"/>
    </row>
    <row r="54726" spans="17:17" x14ac:dyDescent="0.25">
      <c r="Q54726" s="30"/>
    </row>
    <row r="54727" spans="17:17" x14ac:dyDescent="0.25">
      <c r="Q54727" s="30"/>
    </row>
    <row r="54728" spans="17:17" x14ac:dyDescent="0.25">
      <c r="Q54728" s="30"/>
    </row>
    <row r="54729" spans="17:17" x14ac:dyDescent="0.25">
      <c r="Q54729" s="30"/>
    </row>
    <row r="54730" spans="17:17" x14ac:dyDescent="0.25">
      <c r="Q54730" s="30"/>
    </row>
    <row r="54731" spans="17:17" x14ac:dyDescent="0.25">
      <c r="Q54731" s="30"/>
    </row>
    <row r="54732" spans="17:17" x14ac:dyDescent="0.25">
      <c r="Q54732" s="30"/>
    </row>
    <row r="54733" spans="17:17" x14ac:dyDescent="0.25">
      <c r="Q54733" s="30"/>
    </row>
    <row r="54734" spans="17:17" x14ac:dyDescent="0.25">
      <c r="Q54734" s="30"/>
    </row>
    <row r="54735" spans="17:17" x14ac:dyDescent="0.25">
      <c r="Q54735" s="30"/>
    </row>
    <row r="54736" spans="17:17" x14ac:dyDescent="0.25">
      <c r="Q54736" s="30"/>
    </row>
    <row r="54737" spans="17:17" x14ac:dyDescent="0.25">
      <c r="Q54737" s="30"/>
    </row>
    <row r="54738" spans="17:17" x14ac:dyDescent="0.25">
      <c r="Q54738" s="30"/>
    </row>
    <row r="54739" spans="17:17" x14ac:dyDescent="0.25">
      <c r="Q54739" s="30"/>
    </row>
    <row r="54740" spans="17:17" x14ac:dyDescent="0.25">
      <c r="Q54740" s="30"/>
    </row>
    <row r="54741" spans="17:17" x14ac:dyDescent="0.25">
      <c r="Q54741" s="30"/>
    </row>
    <row r="54742" spans="17:17" x14ac:dyDescent="0.25">
      <c r="Q54742" s="30"/>
    </row>
    <row r="54743" spans="17:17" x14ac:dyDescent="0.25">
      <c r="Q54743" s="30"/>
    </row>
    <row r="54744" spans="17:17" x14ac:dyDescent="0.25">
      <c r="Q54744" s="30"/>
    </row>
    <row r="54745" spans="17:17" x14ac:dyDescent="0.25">
      <c r="Q54745" s="30"/>
    </row>
    <row r="54746" spans="17:17" x14ac:dyDescent="0.25">
      <c r="Q54746" s="30"/>
    </row>
    <row r="54747" spans="17:17" x14ac:dyDescent="0.25">
      <c r="Q54747" s="30"/>
    </row>
    <row r="54748" spans="17:17" x14ac:dyDescent="0.25">
      <c r="Q54748" s="30"/>
    </row>
    <row r="54749" spans="17:17" x14ac:dyDescent="0.25">
      <c r="Q54749" s="30"/>
    </row>
    <row r="54750" spans="17:17" x14ac:dyDescent="0.25">
      <c r="Q54750" s="30"/>
    </row>
    <row r="54751" spans="17:17" x14ac:dyDescent="0.25">
      <c r="Q54751" s="30"/>
    </row>
    <row r="54752" spans="17:17" x14ac:dyDescent="0.25">
      <c r="Q54752" s="30"/>
    </row>
    <row r="54753" spans="17:17" x14ac:dyDescent="0.25">
      <c r="Q54753" s="30"/>
    </row>
    <row r="54754" spans="17:17" x14ac:dyDescent="0.25">
      <c r="Q54754" s="30"/>
    </row>
    <row r="54755" spans="17:17" x14ac:dyDescent="0.25">
      <c r="Q54755" s="30"/>
    </row>
    <row r="54756" spans="17:17" x14ac:dyDescent="0.25">
      <c r="Q54756" s="30"/>
    </row>
    <row r="54757" spans="17:17" x14ac:dyDescent="0.25">
      <c r="Q54757" s="30"/>
    </row>
    <row r="54758" spans="17:17" x14ac:dyDescent="0.25">
      <c r="Q54758" s="30"/>
    </row>
    <row r="54759" spans="17:17" x14ac:dyDescent="0.25">
      <c r="Q54759" s="30"/>
    </row>
    <row r="54760" spans="17:17" x14ac:dyDescent="0.25">
      <c r="Q54760" s="30"/>
    </row>
    <row r="54761" spans="17:17" x14ac:dyDescent="0.25">
      <c r="Q54761" s="30"/>
    </row>
    <row r="54762" spans="17:17" x14ac:dyDescent="0.25">
      <c r="Q54762" s="30"/>
    </row>
    <row r="54763" spans="17:17" x14ac:dyDescent="0.25">
      <c r="Q54763" s="30"/>
    </row>
    <row r="54764" spans="17:17" x14ac:dyDescent="0.25">
      <c r="Q54764" s="30"/>
    </row>
    <row r="54765" spans="17:17" x14ac:dyDescent="0.25">
      <c r="Q54765" s="30"/>
    </row>
    <row r="54766" spans="17:17" x14ac:dyDescent="0.25">
      <c r="Q54766" s="30"/>
    </row>
    <row r="54767" spans="17:17" x14ac:dyDescent="0.25">
      <c r="Q54767" s="30"/>
    </row>
    <row r="54768" spans="17:17" x14ac:dyDescent="0.25">
      <c r="Q54768" s="30"/>
    </row>
    <row r="54769" spans="17:17" x14ac:dyDescent="0.25">
      <c r="Q54769" s="30"/>
    </row>
    <row r="54770" spans="17:17" x14ac:dyDescent="0.25">
      <c r="Q54770" s="30"/>
    </row>
    <row r="54771" spans="17:17" x14ac:dyDescent="0.25">
      <c r="Q54771" s="30"/>
    </row>
    <row r="54772" spans="17:17" x14ac:dyDescent="0.25">
      <c r="Q54772" s="30"/>
    </row>
    <row r="54773" spans="17:17" x14ac:dyDescent="0.25">
      <c r="Q54773" s="30"/>
    </row>
    <row r="54774" spans="17:17" x14ac:dyDescent="0.25">
      <c r="Q54774" s="30"/>
    </row>
    <row r="54775" spans="17:17" x14ac:dyDescent="0.25">
      <c r="Q54775" s="30"/>
    </row>
    <row r="54776" spans="17:17" x14ac:dyDescent="0.25">
      <c r="Q54776" s="30"/>
    </row>
    <row r="54777" spans="17:17" x14ac:dyDescent="0.25">
      <c r="Q54777" s="30"/>
    </row>
    <row r="54778" spans="17:17" x14ac:dyDescent="0.25">
      <c r="Q54778" s="30"/>
    </row>
    <row r="54779" spans="17:17" x14ac:dyDescent="0.25">
      <c r="Q54779" s="30"/>
    </row>
    <row r="54780" spans="17:17" x14ac:dyDescent="0.25">
      <c r="Q54780" s="30"/>
    </row>
    <row r="54781" spans="17:17" x14ac:dyDescent="0.25">
      <c r="Q54781" s="30"/>
    </row>
    <row r="54782" spans="17:17" x14ac:dyDescent="0.25">
      <c r="Q54782" s="30"/>
    </row>
    <row r="54783" spans="17:17" x14ac:dyDescent="0.25">
      <c r="Q54783" s="30"/>
    </row>
    <row r="54784" spans="17:17" x14ac:dyDescent="0.25">
      <c r="Q54784" s="30"/>
    </row>
    <row r="54785" spans="17:17" x14ac:dyDescent="0.25">
      <c r="Q54785" s="30"/>
    </row>
    <row r="54786" spans="17:17" x14ac:dyDescent="0.25">
      <c r="Q54786" s="30"/>
    </row>
    <row r="54787" spans="17:17" x14ac:dyDescent="0.25">
      <c r="Q54787" s="30"/>
    </row>
    <row r="54788" spans="17:17" x14ac:dyDescent="0.25">
      <c r="Q54788" s="30"/>
    </row>
    <row r="54789" spans="17:17" x14ac:dyDescent="0.25">
      <c r="Q54789" s="30"/>
    </row>
    <row r="54790" spans="17:17" x14ac:dyDescent="0.25">
      <c r="Q54790" s="30"/>
    </row>
    <row r="54791" spans="17:17" x14ac:dyDescent="0.25">
      <c r="Q54791" s="30"/>
    </row>
    <row r="54792" spans="17:17" x14ac:dyDescent="0.25">
      <c r="Q54792" s="30"/>
    </row>
    <row r="54793" spans="17:17" x14ac:dyDescent="0.25">
      <c r="Q54793" s="30"/>
    </row>
    <row r="54794" spans="17:17" x14ac:dyDescent="0.25">
      <c r="Q54794" s="30"/>
    </row>
    <row r="54795" spans="17:17" x14ac:dyDescent="0.25">
      <c r="Q54795" s="30"/>
    </row>
    <row r="54796" spans="17:17" x14ac:dyDescent="0.25">
      <c r="Q54796" s="30"/>
    </row>
    <row r="54797" spans="17:17" x14ac:dyDescent="0.25">
      <c r="Q54797" s="30"/>
    </row>
    <row r="54798" spans="17:17" x14ac:dyDescent="0.25">
      <c r="Q54798" s="30"/>
    </row>
    <row r="54799" spans="17:17" x14ac:dyDescent="0.25">
      <c r="Q54799" s="30"/>
    </row>
    <row r="54800" spans="17:17" x14ac:dyDescent="0.25">
      <c r="Q54800" s="30"/>
    </row>
    <row r="54801" spans="17:17" x14ac:dyDescent="0.25">
      <c r="Q54801" s="30"/>
    </row>
    <row r="54802" spans="17:17" x14ac:dyDescent="0.25">
      <c r="Q54802" s="30"/>
    </row>
    <row r="54803" spans="17:17" x14ac:dyDescent="0.25">
      <c r="Q54803" s="30"/>
    </row>
    <row r="54804" spans="17:17" x14ac:dyDescent="0.25">
      <c r="Q54804" s="30"/>
    </row>
    <row r="54805" spans="17:17" x14ac:dyDescent="0.25">
      <c r="Q54805" s="30"/>
    </row>
    <row r="54806" spans="17:17" x14ac:dyDescent="0.25">
      <c r="Q54806" s="30"/>
    </row>
    <row r="54807" spans="17:17" x14ac:dyDescent="0.25">
      <c r="Q54807" s="30"/>
    </row>
    <row r="54808" spans="17:17" x14ac:dyDescent="0.25">
      <c r="Q54808" s="30"/>
    </row>
    <row r="54809" spans="17:17" x14ac:dyDescent="0.25">
      <c r="Q54809" s="30"/>
    </row>
    <row r="54810" spans="17:17" x14ac:dyDescent="0.25">
      <c r="Q54810" s="30"/>
    </row>
    <row r="54811" spans="17:17" x14ac:dyDescent="0.25">
      <c r="Q54811" s="30"/>
    </row>
    <row r="54812" spans="17:17" x14ac:dyDescent="0.25">
      <c r="Q54812" s="30"/>
    </row>
    <row r="54813" spans="17:17" x14ac:dyDescent="0.25">
      <c r="Q54813" s="30"/>
    </row>
    <row r="54814" spans="17:17" x14ac:dyDescent="0.25">
      <c r="Q54814" s="30"/>
    </row>
    <row r="54815" spans="17:17" x14ac:dyDescent="0.25">
      <c r="Q54815" s="30"/>
    </row>
    <row r="54816" spans="17:17" x14ac:dyDescent="0.25">
      <c r="Q54816" s="30"/>
    </row>
    <row r="54817" spans="17:17" x14ac:dyDescent="0.25">
      <c r="Q54817" s="30"/>
    </row>
    <row r="54818" spans="17:17" x14ac:dyDescent="0.25">
      <c r="Q54818" s="30"/>
    </row>
    <row r="54819" spans="17:17" x14ac:dyDescent="0.25">
      <c r="Q54819" s="30"/>
    </row>
    <row r="54820" spans="17:17" x14ac:dyDescent="0.25">
      <c r="Q54820" s="30"/>
    </row>
    <row r="54821" spans="17:17" x14ac:dyDescent="0.25">
      <c r="Q54821" s="30"/>
    </row>
    <row r="54822" spans="17:17" x14ac:dyDescent="0.25">
      <c r="Q54822" s="30"/>
    </row>
    <row r="54823" spans="17:17" x14ac:dyDescent="0.25">
      <c r="Q54823" s="30"/>
    </row>
    <row r="54824" spans="17:17" x14ac:dyDescent="0.25">
      <c r="Q54824" s="30"/>
    </row>
    <row r="54825" spans="17:17" x14ac:dyDescent="0.25">
      <c r="Q54825" s="30"/>
    </row>
    <row r="54826" spans="17:17" x14ac:dyDescent="0.25">
      <c r="Q54826" s="30"/>
    </row>
    <row r="54827" spans="17:17" x14ac:dyDescent="0.25">
      <c r="Q54827" s="30"/>
    </row>
    <row r="54828" spans="17:17" x14ac:dyDescent="0.25">
      <c r="Q54828" s="30"/>
    </row>
    <row r="54829" spans="17:17" x14ac:dyDescent="0.25">
      <c r="Q54829" s="30"/>
    </row>
    <row r="54830" spans="17:17" x14ac:dyDescent="0.25">
      <c r="Q54830" s="30"/>
    </row>
    <row r="54831" spans="17:17" x14ac:dyDescent="0.25">
      <c r="Q54831" s="30"/>
    </row>
    <row r="54832" spans="17:17" x14ac:dyDescent="0.25">
      <c r="Q54832" s="30"/>
    </row>
    <row r="54833" spans="17:17" x14ac:dyDescent="0.25">
      <c r="Q54833" s="30"/>
    </row>
    <row r="54834" spans="17:17" x14ac:dyDescent="0.25">
      <c r="Q54834" s="30"/>
    </row>
    <row r="54835" spans="17:17" x14ac:dyDescent="0.25">
      <c r="Q54835" s="30"/>
    </row>
    <row r="54836" spans="17:17" x14ac:dyDescent="0.25">
      <c r="Q54836" s="30"/>
    </row>
    <row r="54837" spans="17:17" x14ac:dyDescent="0.25">
      <c r="Q54837" s="30"/>
    </row>
    <row r="54838" spans="17:17" x14ac:dyDescent="0.25">
      <c r="Q54838" s="30"/>
    </row>
    <row r="54839" spans="17:17" x14ac:dyDescent="0.25">
      <c r="Q54839" s="30"/>
    </row>
    <row r="54840" spans="17:17" x14ac:dyDescent="0.25">
      <c r="Q54840" s="30"/>
    </row>
    <row r="54841" spans="17:17" x14ac:dyDescent="0.25">
      <c r="Q54841" s="30"/>
    </row>
    <row r="54842" spans="17:17" x14ac:dyDescent="0.25">
      <c r="Q54842" s="30"/>
    </row>
    <row r="54843" spans="17:17" x14ac:dyDescent="0.25">
      <c r="Q54843" s="30"/>
    </row>
    <row r="54844" spans="17:17" x14ac:dyDescent="0.25">
      <c r="Q54844" s="30"/>
    </row>
    <row r="54845" spans="17:17" x14ac:dyDescent="0.25">
      <c r="Q54845" s="30"/>
    </row>
    <row r="54846" spans="17:17" x14ac:dyDescent="0.25">
      <c r="Q54846" s="30"/>
    </row>
    <row r="54847" spans="17:17" x14ac:dyDescent="0.25">
      <c r="Q54847" s="30"/>
    </row>
    <row r="54848" spans="17:17" x14ac:dyDescent="0.25">
      <c r="Q54848" s="30"/>
    </row>
    <row r="54849" spans="17:17" x14ac:dyDescent="0.25">
      <c r="Q54849" s="30"/>
    </row>
    <row r="54850" spans="17:17" x14ac:dyDescent="0.25">
      <c r="Q54850" s="30"/>
    </row>
    <row r="54851" spans="17:17" x14ac:dyDescent="0.25">
      <c r="Q54851" s="30"/>
    </row>
    <row r="54852" spans="17:17" x14ac:dyDescent="0.25">
      <c r="Q54852" s="30"/>
    </row>
    <row r="54853" spans="17:17" x14ac:dyDescent="0.25">
      <c r="Q54853" s="30"/>
    </row>
    <row r="54854" spans="17:17" x14ac:dyDescent="0.25">
      <c r="Q54854" s="30"/>
    </row>
    <row r="54855" spans="17:17" x14ac:dyDescent="0.25">
      <c r="Q54855" s="30"/>
    </row>
    <row r="54856" spans="17:17" x14ac:dyDescent="0.25">
      <c r="Q54856" s="30"/>
    </row>
    <row r="54857" spans="17:17" x14ac:dyDescent="0.25">
      <c r="Q54857" s="30"/>
    </row>
    <row r="54858" spans="17:17" x14ac:dyDescent="0.25">
      <c r="Q54858" s="30"/>
    </row>
    <row r="54859" spans="17:17" x14ac:dyDescent="0.25">
      <c r="Q54859" s="30"/>
    </row>
    <row r="54860" spans="17:17" x14ac:dyDescent="0.25">
      <c r="Q54860" s="30"/>
    </row>
    <row r="54861" spans="17:17" x14ac:dyDescent="0.25">
      <c r="Q54861" s="30"/>
    </row>
    <row r="54862" spans="17:17" x14ac:dyDescent="0.25">
      <c r="Q54862" s="30"/>
    </row>
    <row r="54863" spans="17:17" x14ac:dyDescent="0.25">
      <c r="Q54863" s="30"/>
    </row>
    <row r="54864" spans="17:17" x14ac:dyDescent="0.25">
      <c r="Q54864" s="30"/>
    </row>
    <row r="54865" spans="17:17" x14ac:dyDescent="0.25">
      <c r="Q54865" s="30"/>
    </row>
    <row r="54866" spans="17:17" x14ac:dyDescent="0.25">
      <c r="Q54866" s="30"/>
    </row>
    <row r="54867" spans="17:17" x14ac:dyDescent="0.25">
      <c r="Q54867" s="30"/>
    </row>
    <row r="54868" spans="17:17" x14ac:dyDescent="0.25">
      <c r="Q54868" s="30"/>
    </row>
    <row r="54869" spans="17:17" x14ac:dyDescent="0.25">
      <c r="Q54869" s="30"/>
    </row>
    <row r="54870" spans="17:17" x14ac:dyDescent="0.25">
      <c r="Q54870" s="30"/>
    </row>
    <row r="54871" spans="17:17" x14ac:dyDescent="0.25">
      <c r="Q54871" s="30"/>
    </row>
    <row r="54872" spans="17:17" x14ac:dyDescent="0.25">
      <c r="Q54872" s="30"/>
    </row>
    <row r="54873" spans="17:17" x14ac:dyDescent="0.25">
      <c r="Q54873" s="30"/>
    </row>
    <row r="54874" spans="17:17" x14ac:dyDescent="0.25">
      <c r="Q54874" s="30"/>
    </row>
    <row r="54875" spans="17:17" x14ac:dyDescent="0.25">
      <c r="Q54875" s="30"/>
    </row>
    <row r="54876" spans="17:17" x14ac:dyDescent="0.25">
      <c r="Q54876" s="30"/>
    </row>
    <row r="54877" spans="17:17" x14ac:dyDescent="0.25">
      <c r="Q54877" s="30"/>
    </row>
    <row r="54878" spans="17:17" x14ac:dyDescent="0.25">
      <c r="Q54878" s="30"/>
    </row>
    <row r="54879" spans="17:17" x14ac:dyDescent="0.25">
      <c r="Q54879" s="30"/>
    </row>
    <row r="54880" spans="17:17" x14ac:dyDescent="0.25">
      <c r="Q54880" s="30"/>
    </row>
    <row r="54881" spans="17:17" x14ac:dyDescent="0.25">
      <c r="Q54881" s="30"/>
    </row>
    <row r="54882" spans="17:17" x14ac:dyDescent="0.25">
      <c r="Q54882" s="30"/>
    </row>
    <row r="54883" spans="17:17" x14ac:dyDescent="0.25">
      <c r="Q54883" s="30"/>
    </row>
    <row r="54884" spans="17:17" x14ac:dyDescent="0.25">
      <c r="Q54884" s="30"/>
    </row>
    <row r="54885" spans="17:17" x14ac:dyDescent="0.25">
      <c r="Q54885" s="30"/>
    </row>
    <row r="54886" spans="17:17" x14ac:dyDescent="0.25">
      <c r="Q54886" s="30"/>
    </row>
    <row r="54887" spans="17:17" x14ac:dyDescent="0.25">
      <c r="Q54887" s="30"/>
    </row>
    <row r="54888" spans="17:17" x14ac:dyDescent="0.25">
      <c r="Q54888" s="30"/>
    </row>
    <row r="54889" spans="17:17" x14ac:dyDescent="0.25">
      <c r="Q54889" s="30"/>
    </row>
    <row r="54890" spans="17:17" x14ac:dyDescent="0.25">
      <c r="Q54890" s="30"/>
    </row>
    <row r="54891" spans="17:17" x14ac:dyDescent="0.25">
      <c r="Q54891" s="30"/>
    </row>
    <row r="54892" spans="17:17" x14ac:dyDescent="0.25">
      <c r="Q54892" s="30"/>
    </row>
    <row r="54893" spans="17:17" x14ac:dyDescent="0.25">
      <c r="Q54893" s="30"/>
    </row>
    <row r="54894" spans="17:17" x14ac:dyDescent="0.25">
      <c r="Q54894" s="30"/>
    </row>
    <row r="54895" spans="17:17" x14ac:dyDescent="0.25">
      <c r="Q54895" s="30"/>
    </row>
    <row r="54896" spans="17:17" x14ac:dyDescent="0.25">
      <c r="Q54896" s="30"/>
    </row>
    <row r="54897" spans="17:17" x14ac:dyDescent="0.25">
      <c r="Q54897" s="30"/>
    </row>
    <row r="54898" spans="17:17" x14ac:dyDescent="0.25">
      <c r="Q54898" s="30"/>
    </row>
    <row r="54899" spans="17:17" x14ac:dyDescent="0.25">
      <c r="Q54899" s="30"/>
    </row>
    <row r="54900" spans="17:17" x14ac:dyDescent="0.25">
      <c r="Q54900" s="30"/>
    </row>
    <row r="54901" spans="17:17" x14ac:dyDescent="0.25">
      <c r="Q54901" s="30"/>
    </row>
    <row r="54902" spans="17:17" x14ac:dyDescent="0.25">
      <c r="Q54902" s="30"/>
    </row>
    <row r="54903" spans="17:17" x14ac:dyDescent="0.25">
      <c r="Q54903" s="30"/>
    </row>
    <row r="54904" spans="17:17" x14ac:dyDescent="0.25">
      <c r="Q54904" s="30"/>
    </row>
    <row r="54905" spans="17:17" x14ac:dyDescent="0.25">
      <c r="Q54905" s="30"/>
    </row>
    <row r="54906" spans="17:17" x14ac:dyDescent="0.25">
      <c r="Q54906" s="30"/>
    </row>
    <row r="54907" spans="17:17" x14ac:dyDescent="0.25">
      <c r="Q54907" s="30"/>
    </row>
    <row r="54908" spans="17:17" x14ac:dyDescent="0.25">
      <c r="Q54908" s="30"/>
    </row>
    <row r="54909" spans="17:17" x14ac:dyDescent="0.25">
      <c r="Q54909" s="30"/>
    </row>
    <row r="54910" spans="17:17" x14ac:dyDescent="0.25">
      <c r="Q54910" s="30"/>
    </row>
    <row r="54911" spans="17:17" x14ac:dyDescent="0.25">
      <c r="Q54911" s="30"/>
    </row>
    <row r="54912" spans="17:17" x14ac:dyDescent="0.25">
      <c r="Q54912" s="30"/>
    </row>
    <row r="54913" spans="17:17" x14ac:dyDescent="0.25">
      <c r="Q54913" s="30"/>
    </row>
    <row r="54914" spans="17:17" x14ac:dyDescent="0.25">
      <c r="Q54914" s="30"/>
    </row>
    <row r="54915" spans="17:17" x14ac:dyDescent="0.25">
      <c r="Q54915" s="30"/>
    </row>
    <row r="54916" spans="17:17" x14ac:dyDescent="0.25">
      <c r="Q54916" s="30"/>
    </row>
    <row r="54917" spans="17:17" x14ac:dyDescent="0.25">
      <c r="Q54917" s="30"/>
    </row>
    <row r="54918" spans="17:17" x14ac:dyDescent="0.25">
      <c r="Q54918" s="30"/>
    </row>
    <row r="54919" spans="17:17" x14ac:dyDescent="0.25">
      <c r="Q54919" s="30"/>
    </row>
    <row r="54920" spans="17:17" x14ac:dyDescent="0.25">
      <c r="Q54920" s="30"/>
    </row>
    <row r="54921" spans="17:17" x14ac:dyDescent="0.25">
      <c r="Q54921" s="30"/>
    </row>
    <row r="54922" spans="17:17" x14ac:dyDescent="0.25">
      <c r="Q54922" s="30"/>
    </row>
    <row r="54923" spans="17:17" x14ac:dyDescent="0.25">
      <c r="Q54923" s="30"/>
    </row>
    <row r="54924" spans="17:17" x14ac:dyDescent="0.25">
      <c r="Q54924" s="30"/>
    </row>
    <row r="54925" spans="17:17" x14ac:dyDescent="0.25">
      <c r="Q54925" s="30"/>
    </row>
    <row r="54926" spans="17:17" x14ac:dyDescent="0.25">
      <c r="Q54926" s="30"/>
    </row>
    <row r="54927" spans="17:17" x14ac:dyDescent="0.25">
      <c r="Q54927" s="30"/>
    </row>
    <row r="54928" spans="17:17" x14ac:dyDescent="0.25">
      <c r="Q54928" s="30"/>
    </row>
    <row r="54929" spans="17:17" x14ac:dyDescent="0.25">
      <c r="Q54929" s="30"/>
    </row>
    <row r="54930" spans="17:17" x14ac:dyDescent="0.25">
      <c r="Q54930" s="30"/>
    </row>
    <row r="54931" spans="17:17" x14ac:dyDescent="0.25">
      <c r="Q54931" s="30"/>
    </row>
    <row r="54932" spans="17:17" x14ac:dyDescent="0.25">
      <c r="Q54932" s="30"/>
    </row>
    <row r="54933" spans="17:17" x14ac:dyDescent="0.25">
      <c r="Q54933" s="30"/>
    </row>
    <row r="54934" spans="17:17" x14ac:dyDescent="0.25">
      <c r="Q54934" s="30"/>
    </row>
    <row r="54935" spans="17:17" x14ac:dyDescent="0.25">
      <c r="Q54935" s="30"/>
    </row>
    <row r="54936" spans="17:17" x14ac:dyDescent="0.25">
      <c r="Q54936" s="30"/>
    </row>
    <row r="54937" spans="17:17" x14ac:dyDescent="0.25">
      <c r="Q54937" s="30"/>
    </row>
    <row r="54938" spans="17:17" x14ac:dyDescent="0.25">
      <c r="Q54938" s="30"/>
    </row>
    <row r="54939" spans="17:17" x14ac:dyDescent="0.25">
      <c r="Q54939" s="30"/>
    </row>
    <row r="54940" spans="17:17" x14ac:dyDescent="0.25">
      <c r="Q54940" s="30"/>
    </row>
    <row r="54941" spans="17:17" x14ac:dyDescent="0.25">
      <c r="Q54941" s="30"/>
    </row>
    <row r="54942" spans="17:17" x14ac:dyDescent="0.25">
      <c r="Q54942" s="30"/>
    </row>
    <row r="54943" spans="17:17" x14ac:dyDescent="0.25">
      <c r="Q54943" s="30"/>
    </row>
    <row r="54944" spans="17:17" x14ac:dyDescent="0.25">
      <c r="Q54944" s="30"/>
    </row>
    <row r="54945" spans="17:17" x14ac:dyDescent="0.25">
      <c r="Q54945" s="30"/>
    </row>
    <row r="54946" spans="17:17" x14ac:dyDescent="0.25">
      <c r="Q54946" s="30"/>
    </row>
    <row r="54947" spans="17:17" x14ac:dyDescent="0.25">
      <c r="Q54947" s="30"/>
    </row>
    <row r="54948" spans="17:17" x14ac:dyDescent="0.25">
      <c r="Q54948" s="30"/>
    </row>
    <row r="54949" spans="17:17" x14ac:dyDescent="0.25">
      <c r="Q54949" s="30"/>
    </row>
    <row r="54950" spans="17:17" x14ac:dyDescent="0.25">
      <c r="Q54950" s="30"/>
    </row>
    <row r="54951" spans="17:17" x14ac:dyDescent="0.25">
      <c r="Q54951" s="30"/>
    </row>
    <row r="54952" spans="17:17" x14ac:dyDescent="0.25">
      <c r="Q54952" s="30"/>
    </row>
    <row r="54953" spans="17:17" x14ac:dyDescent="0.25">
      <c r="Q54953" s="30"/>
    </row>
    <row r="54954" spans="17:17" x14ac:dyDescent="0.25">
      <c r="Q54954" s="30"/>
    </row>
    <row r="54955" spans="17:17" x14ac:dyDescent="0.25">
      <c r="Q54955" s="30"/>
    </row>
    <row r="54956" spans="17:17" x14ac:dyDescent="0.25">
      <c r="Q54956" s="30"/>
    </row>
    <row r="54957" spans="17:17" x14ac:dyDescent="0.25">
      <c r="Q54957" s="30"/>
    </row>
    <row r="54958" spans="17:17" x14ac:dyDescent="0.25">
      <c r="Q54958" s="30"/>
    </row>
    <row r="54959" spans="17:17" x14ac:dyDescent="0.25">
      <c r="Q54959" s="30"/>
    </row>
    <row r="54960" spans="17:17" x14ac:dyDescent="0.25">
      <c r="Q54960" s="30"/>
    </row>
    <row r="54961" spans="17:17" x14ac:dyDescent="0.25">
      <c r="Q54961" s="30"/>
    </row>
    <row r="54962" spans="17:17" x14ac:dyDescent="0.25">
      <c r="Q54962" s="30"/>
    </row>
    <row r="54963" spans="17:17" x14ac:dyDescent="0.25">
      <c r="Q54963" s="30"/>
    </row>
    <row r="54964" spans="17:17" x14ac:dyDescent="0.25">
      <c r="Q54964" s="30"/>
    </row>
    <row r="54965" spans="17:17" x14ac:dyDescent="0.25">
      <c r="Q54965" s="30"/>
    </row>
    <row r="54966" spans="17:17" x14ac:dyDescent="0.25">
      <c r="Q54966" s="30"/>
    </row>
    <row r="54967" spans="17:17" x14ac:dyDescent="0.25">
      <c r="Q54967" s="30"/>
    </row>
    <row r="54968" spans="17:17" x14ac:dyDescent="0.25">
      <c r="Q54968" s="30"/>
    </row>
    <row r="54969" spans="17:17" x14ac:dyDescent="0.25">
      <c r="Q54969" s="30"/>
    </row>
    <row r="54970" spans="17:17" x14ac:dyDescent="0.25">
      <c r="Q54970" s="30"/>
    </row>
    <row r="54971" spans="17:17" x14ac:dyDescent="0.25">
      <c r="Q54971" s="30"/>
    </row>
    <row r="54972" spans="17:17" x14ac:dyDescent="0.25">
      <c r="Q54972" s="30"/>
    </row>
    <row r="54973" spans="17:17" x14ac:dyDescent="0.25">
      <c r="Q54973" s="30"/>
    </row>
    <row r="54974" spans="17:17" x14ac:dyDescent="0.25">
      <c r="Q54974" s="30"/>
    </row>
    <row r="54975" spans="17:17" x14ac:dyDescent="0.25">
      <c r="Q54975" s="30"/>
    </row>
    <row r="54976" spans="17:17" x14ac:dyDescent="0.25">
      <c r="Q54976" s="30"/>
    </row>
    <row r="54977" spans="17:17" x14ac:dyDescent="0.25">
      <c r="Q54977" s="30"/>
    </row>
    <row r="54978" spans="17:17" x14ac:dyDescent="0.25">
      <c r="Q54978" s="30"/>
    </row>
    <row r="54979" spans="17:17" x14ac:dyDescent="0.25">
      <c r="Q54979" s="30"/>
    </row>
    <row r="54980" spans="17:17" x14ac:dyDescent="0.25">
      <c r="Q54980" s="30"/>
    </row>
    <row r="54981" spans="17:17" x14ac:dyDescent="0.25">
      <c r="Q54981" s="30"/>
    </row>
    <row r="54982" spans="17:17" x14ac:dyDescent="0.25">
      <c r="Q54982" s="30"/>
    </row>
    <row r="54983" spans="17:17" x14ac:dyDescent="0.25">
      <c r="Q54983" s="30"/>
    </row>
    <row r="54984" spans="17:17" x14ac:dyDescent="0.25">
      <c r="Q54984" s="30"/>
    </row>
    <row r="54985" spans="17:17" x14ac:dyDescent="0.25">
      <c r="Q54985" s="30"/>
    </row>
    <row r="54986" spans="17:17" x14ac:dyDescent="0.25">
      <c r="Q54986" s="30"/>
    </row>
    <row r="54987" spans="17:17" x14ac:dyDescent="0.25">
      <c r="Q54987" s="30"/>
    </row>
    <row r="54988" spans="17:17" x14ac:dyDescent="0.25">
      <c r="Q54988" s="30"/>
    </row>
    <row r="54989" spans="17:17" x14ac:dyDescent="0.25">
      <c r="Q54989" s="30"/>
    </row>
    <row r="54990" spans="17:17" x14ac:dyDescent="0.25">
      <c r="Q54990" s="30"/>
    </row>
    <row r="54991" spans="17:17" x14ac:dyDescent="0.25">
      <c r="Q54991" s="30"/>
    </row>
    <row r="54992" spans="17:17" x14ac:dyDescent="0.25">
      <c r="Q54992" s="30"/>
    </row>
    <row r="54993" spans="17:17" x14ac:dyDescent="0.25">
      <c r="Q54993" s="30"/>
    </row>
    <row r="54994" spans="17:17" x14ac:dyDescent="0.25">
      <c r="Q54994" s="30"/>
    </row>
    <row r="54995" spans="17:17" x14ac:dyDescent="0.25">
      <c r="Q54995" s="30"/>
    </row>
    <row r="54996" spans="17:17" x14ac:dyDescent="0.25">
      <c r="Q54996" s="30"/>
    </row>
    <row r="54997" spans="17:17" x14ac:dyDescent="0.25">
      <c r="Q54997" s="30"/>
    </row>
    <row r="54998" spans="17:17" x14ac:dyDescent="0.25">
      <c r="Q54998" s="30"/>
    </row>
    <row r="54999" spans="17:17" x14ac:dyDescent="0.25">
      <c r="Q54999" s="30"/>
    </row>
    <row r="55000" spans="17:17" x14ac:dyDescent="0.25">
      <c r="Q55000" s="30"/>
    </row>
    <row r="55001" spans="17:17" x14ac:dyDescent="0.25">
      <c r="Q55001" s="30"/>
    </row>
    <row r="55002" spans="17:17" x14ac:dyDescent="0.25">
      <c r="Q55002" s="30"/>
    </row>
    <row r="55003" spans="17:17" x14ac:dyDescent="0.25">
      <c r="Q55003" s="30"/>
    </row>
    <row r="55004" spans="17:17" x14ac:dyDescent="0.25">
      <c r="Q55004" s="30"/>
    </row>
    <row r="55005" spans="17:17" x14ac:dyDescent="0.25">
      <c r="Q55005" s="30"/>
    </row>
    <row r="55006" spans="17:17" x14ac:dyDescent="0.25">
      <c r="Q55006" s="30"/>
    </row>
    <row r="55007" spans="17:17" x14ac:dyDescent="0.25">
      <c r="Q55007" s="30"/>
    </row>
    <row r="55008" spans="17:17" x14ac:dyDescent="0.25">
      <c r="Q55008" s="30"/>
    </row>
    <row r="55009" spans="17:17" x14ac:dyDescent="0.25">
      <c r="Q55009" s="30"/>
    </row>
    <row r="55010" spans="17:17" x14ac:dyDescent="0.25">
      <c r="Q55010" s="30"/>
    </row>
    <row r="55011" spans="17:17" x14ac:dyDescent="0.25">
      <c r="Q55011" s="30"/>
    </row>
    <row r="55012" spans="17:17" x14ac:dyDescent="0.25">
      <c r="Q55012" s="30"/>
    </row>
    <row r="55013" spans="17:17" x14ac:dyDescent="0.25">
      <c r="Q55013" s="30"/>
    </row>
    <row r="55014" spans="17:17" x14ac:dyDescent="0.25">
      <c r="Q55014" s="30"/>
    </row>
    <row r="55015" spans="17:17" x14ac:dyDescent="0.25">
      <c r="Q55015" s="30"/>
    </row>
    <row r="55016" spans="17:17" x14ac:dyDescent="0.25">
      <c r="Q55016" s="30"/>
    </row>
    <row r="55017" spans="17:17" x14ac:dyDescent="0.25">
      <c r="Q55017" s="30"/>
    </row>
    <row r="55018" spans="17:17" x14ac:dyDescent="0.25">
      <c r="Q55018" s="30"/>
    </row>
    <row r="55019" spans="17:17" x14ac:dyDescent="0.25">
      <c r="Q55019" s="30"/>
    </row>
    <row r="55020" spans="17:17" x14ac:dyDescent="0.25">
      <c r="Q55020" s="30"/>
    </row>
    <row r="55021" spans="17:17" x14ac:dyDescent="0.25">
      <c r="Q55021" s="30"/>
    </row>
    <row r="55022" spans="17:17" x14ac:dyDescent="0.25">
      <c r="Q55022" s="30"/>
    </row>
    <row r="55023" spans="17:17" x14ac:dyDescent="0.25">
      <c r="Q55023" s="30"/>
    </row>
    <row r="55024" spans="17:17" x14ac:dyDescent="0.25">
      <c r="Q55024" s="30"/>
    </row>
    <row r="55025" spans="17:17" x14ac:dyDescent="0.25">
      <c r="Q55025" s="30"/>
    </row>
    <row r="55026" spans="17:17" x14ac:dyDescent="0.25">
      <c r="Q55026" s="30"/>
    </row>
    <row r="55027" spans="17:17" x14ac:dyDescent="0.25">
      <c r="Q55027" s="30"/>
    </row>
    <row r="55028" spans="17:17" x14ac:dyDescent="0.25">
      <c r="Q55028" s="30"/>
    </row>
    <row r="55029" spans="17:17" x14ac:dyDescent="0.25">
      <c r="Q55029" s="30"/>
    </row>
    <row r="55030" spans="17:17" x14ac:dyDescent="0.25">
      <c r="Q55030" s="30"/>
    </row>
    <row r="55031" spans="17:17" x14ac:dyDescent="0.25">
      <c r="Q55031" s="30"/>
    </row>
    <row r="55032" spans="17:17" x14ac:dyDescent="0.25">
      <c r="Q55032" s="30"/>
    </row>
    <row r="55033" spans="17:17" x14ac:dyDescent="0.25">
      <c r="Q55033" s="30"/>
    </row>
    <row r="55034" spans="17:17" x14ac:dyDescent="0.25">
      <c r="Q55034" s="30"/>
    </row>
    <row r="55035" spans="17:17" x14ac:dyDescent="0.25">
      <c r="Q55035" s="30"/>
    </row>
    <row r="55036" spans="17:17" x14ac:dyDescent="0.25">
      <c r="Q55036" s="30"/>
    </row>
    <row r="55037" spans="17:17" x14ac:dyDescent="0.25">
      <c r="Q55037" s="30"/>
    </row>
    <row r="55038" spans="17:17" x14ac:dyDescent="0.25">
      <c r="Q55038" s="30"/>
    </row>
    <row r="55039" spans="17:17" x14ac:dyDescent="0.25">
      <c r="Q55039" s="30"/>
    </row>
    <row r="55040" spans="17:17" x14ac:dyDescent="0.25">
      <c r="Q55040" s="30"/>
    </row>
    <row r="55041" spans="17:17" x14ac:dyDescent="0.25">
      <c r="Q55041" s="30"/>
    </row>
    <row r="55042" spans="17:17" x14ac:dyDescent="0.25">
      <c r="Q55042" s="30"/>
    </row>
    <row r="55043" spans="17:17" x14ac:dyDescent="0.25">
      <c r="Q55043" s="30"/>
    </row>
    <row r="55044" spans="17:17" x14ac:dyDescent="0.25">
      <c r="Q55044" s="30"/>
    </row>
    <row r="55045" spans="17:17" x14ac:dyDescent="0.25">
      <c r="Q55045" s="30"/>
    </row>
    <row r="55046" spans="17:17" x14ac:dyDescent="0.25">
      <c r="Q55046" s="30"/>
    </row>
    <row r="55047" spans="17:17" x14ac:dyDescent="0.25">
      <c r="Q55047" s="30"/>
    </row>
    <row r="55048" spans="17:17" x14ac:dyDescent="0.25">
      <c r="Q55048" s="30"/>
    </row>
    <row r="55049" spans="17:17" x14ac:dyDescent="0.25">
      <c r="Q55049" s="30"/>
    </row>
    <row r="55050" spans="17:17" x14ac:dyDescent="0.25">
      <c r="Q55050" s="30"/>
    </row>
    <row r="55051" spans="17:17" x14ac:dyDescent="0.25">
      <c r="Q55051" s="30"/>
    </row>
    <row r="55052" spans="17:17" x14ac:dyDescent="0.25">
      <c r="Q55052" s="30"/>
    </row>
    <row r="55053" spans="17:17" x14ac:dyDescent="0.25">
      <c r="Q55053" s="30"/>
    </row>
    <row r="55054" spans="17:17" x14ac:dyDescent="0.25">
      <c r="Q55054" s="30"/>
    </row>
    <row r="55055" spans="17:17" x14ac:dyDescent="0.25">
      <c r="Q55055" s="30"/>
    </row>
    <row r="55056" spans="17:17" x14ac:dyDescent="0.25">
      <c r="Q55056" s="30"/>
    </row>
    <row r="55057" spans="17:17" x14ac:dyDescent="0.25">
      <c r="Q55057" s="30"/>
    </row>
    <row r="55058" spans="17:17" x14ac:dyDescent="0.25">
      <c r="Q55058" s="30"/>
    </row>
    <row r="55059" spans="17:17" x14ac:dyDescent="0.25">
      <c r="Q55059" s="30"/>
    </row>
    <row r="55060" spans="17:17" x14ac:dyDescent="0.25">
      <c r="Q55060" s="30"/>
    </row>
    <row r="55061" spans="17:17" x14ac:dyDescent="0.25">
      <c r="Q55061" s="30"/>
    </row>
    <row r="55062" spans="17:17" x14ac:dyDescent="0.25">
      <c r="Q55062" s="30"/>
    </row>
    <row r="55063" spans="17:17" x14ac:dyDescent="0.25">
      <c r="Q55063" s="30"/>
    </row>
    <row r="55064" spans="17:17" x14ac:dyDescent="0.25">
      <c r="Q55064" s="30"/>
    </row>
    <row r="55065" spans="17:17" x14ac:dyDescent="0.25">
      <c r="Q55065" s="30"/>
    </row>
    <row r="55066" spans="17:17" x14ac:dyDescent="0.25">
      <c r="Q55066" s="30"/>
    </row>
    <row r="55067" spans="17:17" x14ac:dyDescent="0.25">
      <c r="Q55067" s="30"/>
    </row>
    <row r="55068" spans="17:17" x14ac:dyDescent="0.25">
      <c r="Q55068" s="30"/>
    </row>
    <row r="55069" spans="17:17" x14ac:dyDescent="0.25">
      <c r="Q55069" s="30"/>
    </row>
    <row r="55070" spans="17:17" x14ac:dyDescent="0.25">
      <c r="Q55070" s="30"/>
    </row>
    <row r="55071" spans="17:17" x14ac:dyDescent="0.25">
      <c r="Q55071" s="30"/>
    </row>
    <row r="55072" spans="17:17" x14ac:dyDescent="0.25">
      <c r="Q55072" s="30"/>
    </row>
    <row r="55073" spans="17:17" x14ac:dyDescent="0.25">
      <c r="Q55073" s="30"/>
    </row>
    <row r="55074" spans="17:17" x14ac:dyDescent="0.25">
      <c r="Q55074" s="30"/>
    </row>
    <row r="55075" spans="17:17" x14ac:dyDescent="0.25">
      <c r="Q55075" s="30"/>
    </row>
    <row r="55076" spans="17:17" x14ac:dyDescent="0.25">
      <c r="Q55076" s="30"/>
    </row>
    <row r="55077" spans="17:17" x14ac:dyDescent="0.25">
      <c r="Q55077" s="30"/>
    </row>
    <row r="55078" spans="17:17" x14ac:dyDescent="0.25">
      <c r="Q55078" s="30"/>
    </row>
    <row r="55079" spans="17:17" x14ac:dyDescent="0.25">
      <c r="Q55079" s="30"/>
    </row>
    <row r="55080" spans="17:17" x14ac:dyDescent="0.25">
      <c r="Q55080" s="30"/>
    </row>
    <row r="55081" spans="17:17" x14ac:dyDescent="0.25">
      <c r="Q55081" s="30"/>
    </row>
    <row r="55082" spans="17:17" x14ac:dyDescent="0.25">
      <c r="Q55082" s="30"/>
    </row>
    <row r="55083" spans="17:17" x14ac:dyDescent="0.25">
      <c r="Q55083" s="30"/>
    </row>
    <row r="55084" spans="17:17" x14ac:dyDescent="0.25">
      <c r="Q55084" s="30"/>
    </row>
    <row r="55085" spans="17:17" x14ac:dyDescent="0.25">
      <c r="Q55085" s="30"/>
    </row>
    <row r="55086" spans="17:17" x14ac:dyDescent="0.25">
      <c r="Q55086" s="30"/>
    </row>
    <row r="55087" spans="17:17" x14ac:dyDescent="0.25">
      <c r="Q55087" s="30"/>
    </row>
    <row r="55088" spans="17:17" x14ac:dyDescent="0.25">
      <c r="Q55088" s="30"/>
    </row>
    <row r="55089" spans="17:17" x14ac:dyDescent="0.25">
      <c r="Q55089" s="30"/>
    </row>
    <row r="55090" spans="17:17" x14ac:dyDescent="0.25">
      <c r="Q55090" s="30"/>
    </row>
    <row r="55091" spans="17:17" x14ac:dyDescent="0.25">
      <c r="Q55091" s="30"/>
    </row>
    <row r="55092" spans="17:17" x14ac:dyDescent="0.25">
      <c r="Q55092" s="30"/>
    </row>
    <row r="55093" spans="17:17" x14ac:dyDescent="0.25">
      <c r="Q55093" s="30"/>
    </row>
    <row r="55094" spans="17:17" x14ac:dyDescent="0.25">
      <c r="Q55094" s="30"/>
    </row>
    <row r="55095" spans="17:17" x14ac:dyDescent="0.25">
      <c r="Q55095" s="30"/>
    </row>
    <row r="55096" spans="17:17" x14ac:dyDescent="0.25">
      <c r="Q55096" s="30"/>
    </row>
    <row r="55097" spans="17:17" x14ac:dyDescent="0.25">
      <c r="Q55097" s="30"/>
    </row>
    <row r="55098" spans="17:17" x14ac:dyDescent="0.25">
      <c r="Q55098" s="30"/>
    </row>
    <row r="55099" spans="17:17" x14ac:dyDescent="0.25">
      <c r="Q55099" s="30"/>
    </row>
    <row r="55100" spans="17:17" x14ac:dyDescent="0.25">
      <c r="Q55100" s="30"/>
    </row>
    <row r="55101" spans="17:17" x14ac:dyDescent="0.25">
      <c r="Q55101" s="30"/>
    </row>
    <row r="55102" spans="17:17" x14ac:dyDescent="0.25">
      <c r="Q55102" s="30"/>
    </row>
    <row r="55103" spans="17:17" x14ac:dyDescent="0.25">
      <c r="Q55103" s="30"/>
    </row>
    <row r="55104" spans="17:17" x14ac:dyDescent="0.25">
      <c r="Q55104" s="30"/>
    </row>
    <row r="55105" spans="17:17" x14ac:dyDescent="0.25">
      <c r="Q55105" s="30"/>
    </row>
    <row r="55106" spans="17:17" x14ac:dyDescent="0.25">
      <c r="Q55106" s="30"/>
    </row>
    <row r="55107" spans="17:17" x14ac:dyDescent="0.25">
      <c r="Q55107" s="30"/>
    </row>
    <row r="55108" spans="17:17" x14ac:dyDescent="0.25">
      <c r="Q55108" s="30"/>
    </row>
    <row r="55109" spans="17:17" x14ac:dyDescent="0.25">
      <c r="Q55109" s="30"/>
    </row>
    <row r="55110" spans="17:17" x14ac:dyDescent="0.25">
      <c r="Q55110" s="30"/>
    </row>
    <row r="55111" spans="17:17" x14ac:dyDescent="0.25">
      <c r="Q55111" s="30"/>
    </row>
    <row r="55112" spans="17:17" x14ac:dyDescent="0.25">
      <c r="Q55112" s="30"/>
    </row>
    <row r="55113" spans="17:17" x14ac:dyDescent="0.25">
      <c r="Q55113" s="30"/>
    </row>
    <row r="55114" spans="17:17" x14ac:dyDescent="0.25">
      <c r="Q55114" s="30"/>
    </row>
    <row r="55115" spans="17:17" x14ac:dyDescent="0.25">
      <c r="Q55115" s="30"/>
    </row>
    <row r="55116" spans="17:17" x14ac:dyDescent="0.25">
      <c r="Q55116" s="30"/>
    </row>
    <row r="55117" spans="17:17" x14ac:dyDescent="0.25">
      <c r="Q55117" s="30"/>
    </row>
    <row r="55118" spans="17:17" x14ac:dyDescent="0.25">
      <c r="Q55118" s="30"/>
    </row>
    <row r="55119" spans="17:17" x14ac:dyDescent="0.25">
      <c r="Q55119" s="30"/>
    </row>
    <row r="55120" spans="17:17" x14ac:dyDescent="0.25">
      <c r="Q55120" s="30"/>
    </row>
    <row r="55121" spans="17:17" x14ac:dyDescent="0.25">
      <c r="Q55121" s="30"/>
    </row>
    <row r="55122" spans="17:17" x14ac:dyDescent="0.25">
      <c r="Q55122" s="30"/>
    </row>
    <row r="55123" spans="17:17" x14ac:dyDescent="0.25">
      <c r="Q55123" s="30"/>
    </row>
    <row r="55124" spans="17:17" x14ac:dyDescent="0.25">
      <c r="Q55124" s="30"/>
    </row>
    <row r="55125" spans="17:17" x14ac:dyDescent="0.25">
      <c r="Q55125" s="30"/>
    </row>
    <row r="55126" spans="17:17" x14ac:dyDescent="0.25">
      <c r="Q55126" s="30"/>
    </row>
    <row r="55127" spans="17:17" x14ac:dyDescent="0.25">
      <c r="Q55127" s="30"/>
    </row>
    <row r="55128" spans="17:17" x14ac:dyDescent="0.25">
      <c r="Q55128" s="30"/>
    </row>
    <row r="55129" spans="17:17" x14ac:dyDescent="0.25">
      <c r="Q55129" s="30"/>
    </row>
    <row r="55130" spans="17:17" x14ac:dyDescent="0.25">
      <c r="Q55130" s="30"/>
    </row>
    <row r="55131" spans="17:17" x14ac:dyDescent="0.25">
      <c r="Q55131" s="30"/>
    </row>
    <row r="55132" spans="17:17" x14ac:dyDescent="0.25">
      <c r="Q55132" s="30"/>
    </row>
    <row r="55133" spans="17:17" x14ac:dyDescent="0.25">
      <c r="Q55133" s="30"/>
    </row>
    <row r="55134" spans="17:17" x14ac:dyDescent="0.25">
      <c r="Q55134" s="30"/>
    </row>
    <row r="55135" spans="17:17" x14ac:dyDescent="0.25">
      <c r="Q55135" s="30"/>
    </row>
    <row r="55136" spans="17:17" x14ac:dyDescent="0.25">
      <c r="Q55136" s="30"/>
    </row>
    <row r="55137" spans="17:17" x14ac:dyDescent="0.25">
      <c r="Q55137" s="30"/>
    </row>
    <row r="55138" spans="17:17" x14ac:dyDescent="0.25">
      <c r="Q55138" s="30"/>
    </row>
    <row r="55139" spans="17:17" x14ac:dyDescent="0.25">
      <c r="Q55139" s="30"/>
    </row>
    <row r="55140" spans="17:17" x14ac:dyDescent="0.25">
      <c r="Q55140" s="30"/>
    </row>
    <row r="55141" spans="17:17" x14ac:dyDescent="0.25">
      <c r="Q55141" s="30"/>
    </row>
    <row r="55142" spans="17:17" x14ac:dyDescent="0.25">
      <c r="Q55142" s="30"/>
    </row>
    <row r="55143" spans="17:17" x14ac:dyDescent="0.25">
      <c r="Q55143" s="30"/>
    </row>
    <row r="55144" spans="17:17" x14ac:dyDescent="0.25">
      <c r="Q55144" s="30"/>
    </row>
    <row r="55145" spans="17:17" x14ac:dyDescent="0.25">
      <c r="Q55145" s="30"/>
    </row>
    <row r="55146" spans="17:17" x14ac:dyDescent="0.25">
      <c r="Q55146" s="30"/>
    </row>
    <row r="55147" spans="17:17" x14ac:dyDescent="0.25">
      <c r="Q55147" s="30"/>
    </row>
    <row r="55148" spans="17:17" x14ac:dyDescent="0.25">
      <c r="Q55148" s="30"/>
    </row>
    <row r="55149" spans="17:17" x14ac:dyDescent="0.25">
      <c r="Q55149" s="30"/>
    </row>
    <row r="55150" spans="17:17" x14ac:dyDescent="0.25">
      <c r="Q55150" s="30"/>
    </row>
    <row r="55151" spans="17:17" x14ac:dyDescent="0.25">
      <c r="Q55151" s="30"/>
    </row>
    <row r="55152" spans="17:17" x14ac:dyDescent="0.25">
      <c r="Q55152" s="30"/>
    </row>
    <row r="55153" spans="17:17" x14ac:dyDescent="0.25">
      <c r="Q55153" s="30"/>
    </row>
    <row r="55154" spans="17:17" x14ac:dyDescent="0.25">
      <c r="Q55154" s="30"/>
    </row>
    <row r="55155" spans="17:17" x14ac:dyDescent="0.25">
      <c r="Q55155" s="30"/>
    </row>
    <row r="55156" spans="17:17" x14ac:dyDescent="0.25">
      <c r="Q55156" s="30"/>
    </row>
    <row r="55157" spans="17:17" x14ac:dyDescent="0.25">
      <c r="Q55157" s="30"/>
    </row>
    <row r="55158" spans="17:17" x14ac:dyDescent="0.25">
      <c r="Q55158" s="30"/>
    </row>
    <row r="55159" spans="17:17" x14ac:dyDescent="0.25">
      <c r="Q55159" s="30"/>
    </row>
    <row r="55160" spans="17:17" x14ac:dyDescent="0.25">
      <c r="Q55160" s="30"/>
    </row>
    <row r="55161" spans="17:17" x14ac:dyDescent="0.25">
      <c r="Q55161" s="30"/>
    </row>
    <row r="55162" spans="17:17" x14ac:dyDescent="0.25">
      <c r="Q55162" s="30"/>
    </row>
    <row r="55163" spans="17:17" x14ac:dyDescent="0.25">
      <c r="Q55163" s="30"/>
    </row>
    <row r="55164" spans="17:17" x14ac:dyDescent="0.25">
      <c r="Q55164" s="30"/>
    </row>
    <row r="55165" spans="17:17" x14ac:dyDescent="0.25">
      <c r="Q55165" s="30"/>
    </row>
    <row r="55166" spans="17:17" x14ac:dyDescent="0.25">
      <c r="Q55166" s="30"/>
    </row>
    <row r="55167" spans="17:17" x14ac:dyDescent="0.25">
      <c r="Q55167" s="30"/>
    </row>
    <row r="55168" spans="17:17" x14ac:dyDescent="0.25">
      <c r="Q55168" s="30"/>
    </row>
    <row r="55169" spans="17:17" x14ac:dyDescent="0.25">
      <c r="Q55169" s="30"/>
    </row>
    <row r="55170" spans="17:17" x14ac:dyDescent="0.25">
      <c r="Q55170" s="30"/>
    </row>
    <row r="55171" spans="17:17" x14ac:dyDescent="0.25">
      <c r="Q55171" s="30"/>
    </row>
    <row r="55172" spans="17:17" x14ac:dyDescent="0.25">
      <c r="Q55172" s="30"/>
    </row>
    <row r="55173" spans="17:17" x14ac:dyDescent="0.25">
      <c r="Q55173" s="30"/>
    </row>
    <row r="55174" spans="17:17" x14ac:dyDescent="0.25">
      <c r="Q55174" s="30"/>
    </row>
    <row r="55175" spans="17:17" x14ac:dyDescent="0.25">
      <c r="Q55175" s="30"/>
    </row>
    <row r="55176" spans="17:17" x14ac:dyDescent="0.25">
      <c r="Q55176" s="30"/>
    </row>
    <row r="55177" spans="17:17" x14ac:dyDescent="0.25">
      <c r="Q55177" s="30"/>
    </row>
    <row r="55178" spans="17:17" x14ac:dyDescent="0.25">
      <c r="Q55178" s="30"/>
    </row>
    <row r="55179" spans="17:17" x14ac:dyDescent="0.25">
      <c r="Q55179" s="30"/>
    </row>
    <row r="55180" spans="17:17" x14ac:dyDescent="0.25">
      <c r="Q55180" s="30"/>
    </row>
    <row r="55181" spans="17:17" x14ac:dyDescent="0.25">
      <c r="Q55181" s="30"/>
    </row>
    <row r="55182" spans="17:17" x14ac:dyDescent="0.25">
      <c r="Q55182" s="30"/>
    </row>
    <row r="55183" spans="17:17" x14ac:dyDescent="0.25">
      <c r="Q55183" s="30"/>
    </row>
    <row r="55184" spans="17:17" x14ac:dyDescent="0.25">
      <c r="Q55184" s="30"/>
    </row>
    <row r="55185" spans="17:17" x14ac:dyDescent="0.25">
      <c r="Q55185" s="30"/>
    </row>
    <row r="55186" spans="17:17" x14ac:dyDescent="0.25">
      <c r="Q55186" s="30"/>
    </row>
    <row r="55187" spans="17:17" x14ac:dyDescent="0.25">
      <c r="Q55187" s="30"/>
    </row>
    <row r="55188" spans="17:17" x14ac:dyDescent="0.25">
      <c r="Q55188" s="30"/>
    </row>
    <row r="55189" spans="17:17" x14ac:dyDescent="0.25">
      <c r="Q55189" s="30"/>
    </row>
    <row r="55190" spans="17:17" x14ac:dyDescent="0.25">
      <c r="Q55190" s="30"/>
    </row>
    <row r="55191" spans="17:17" x14ac:dyDescent="0.25">
      <c r="Q55191" s="30"/>
    </row>
    <row r="55192" spans="17:17" x14ac:dyDescent="0.25">
      <c r="Q55192" s="30"/>
    </row>
    <row r="55193" spans="17:17" x14ac:dyDescent="0.25">
      <c r="Q55193" s="30"/>
    </row>
    <row r="55194" spans="17:17" x14ac:dyDescent="0.25">
      <c r="Q55194" s="30"/>
    </row>
    <row r="55195" spans="17:17" x14ac:dyDescent="0.25">
      <c r="Q55195" s="30"/>
    </row>
    <row r="55196" spans="17:17" x14ac:dyDescent="0.25">
      <c r="Q55196" s="30"/>
    </row>
    <row r="55197" spans="17:17" x14ac:dyDescent="0.25">
      <c r="Q55197" s="30"/>
    </row>
    <row r="55198" spans="17:17" x14ac:dyDescent="0.25">
      <c r="Q55198" s="30"/>
    </row>
    <row r="55199" spans="17:17" x14ac:dyDescent="0.25">
      <c r="Q55199" s="30"/>
    </row>
    <row r="55200" spans="17:17" x14ac:dyDescent="0.25">
      <c r="Q55200" s="30"/>
    </row>
    <row r="55201" spans="17:17" x14ac:dyDescent="0.25">
      <c r="Q55201" s="30"/>
    </row>
    <row r="55202" spans="17:17" x14ac:dyDescent="0.25">
      <c r="Q55202" s="30"/>
    </row>
    <row r="55203" spans="17:17" x14ac:dyDescent="0.25">
      <c r="Q55203" s="30"/>
    </row>
    <row r="55204" spans="17:17" x14ac:dyDescent="0.25">
      <c r="Q55204" s="30"/>
    </row>
    <row r="55205" spans="17:17" x14ac:dyDescent="0.25">
      <c r="Q55205" s="30"/>
    </row>
    <row r="55206" spans="17:17" x14ac:dyDescent="0.25">
      <c r="Q55206" s="30"/>
    </row>
    <row r="55207" spans="17:17" x14ac:dyDescent="0.25">
      <c r="Q55207" s="30"/>
    </row>
    <row r="55208" spans="17:17" x14ac:dyDescent="0.25">
      <c r="Q55208" s="30"/>
    </row>
    <row r="55209" spans="17:17" x14ac:dyDescent="0.25">
      <c r="Q55209" s="30"/>
    </row>
    <row r="55210" spans="17:17" x14ac:dyDescent="0.25">
      <c r="Q55210" s="30"/>
    </row>
    <row r="55211" spans="17:17" x14ac:dyDescent="0.25">
      <c r="Q55211" s="30"/>
    </row>
    <row r="55212" spans="17:17" x14ac:dyDescent="0.25">
      <c r="Q55212" s="30"/>
    </row>
    <row r="55213" spans="17:17" x14ac:dyDescent="0.25">
      <c r="Q55213" s="30"/>
    </row>
    <row r="55214" spans="17:17" x14ac:dyDescent="0.25">
      <c r="Q55214" s="30"/>
    </row>
    <row r="55215" spans="17:17" x14ac:dyDescent="0.25">
      <c r="Q55215" s="30"/>
    </row>
    <row r="55216" spans="17:17" x14ac:dyDescent="0.25">
      <c r="Q55216" s="30"/>
    </row>
    <row r="55217" spans="17:17" x14ac:dyDescent="0.25">
      <c r="Q55217" s="30"/>
    </row>
    <row r="55218" spans="17:17" x14ac:dyDescent="0.25">
      <c r="Q55218" s="30"/>
    </row>
    <row r="55219" spans="17:17" x14ac:dyDescent="0.25">
      <c r="Q55219" s="30"/>
    </row>
    <row r="55220" spans="17:17" x14ac:dyDescent="0.25">
      <c r="Q55220" s="30"/>
    </row>
    <row r="55221" spans="17:17" x14ac:dyDescent="0.25">
      <c r="Q55221" s="30"/>
    </row>
    <row r="55222" spans="17:17" x14ac:dyDescent="0.25">
      <c r="Q55222" s="30"/>
    </row>
    <row r="55223" spans="17:17" x14ac:dyDescent="0.25">
      <c r="Q55223" s="30"/>
    </row>
    <row r="55224" spans="17:17" x14ac:dyDescent="0.25">
      <c r="Q55224" s="30"/>
    </row>
    <row r="55225" spans="17:17" x14ac:dyDescent="0.25">
      <c r="Q55225" s="30"/>
    </row>
    <row r="55226" spans="17:17" x14ac:dyDescent="0.25">
      <c r="Q55226" s="30"/>
    </row>
    <row r="55227" spans="17:17" x14ac:dyDescent="0.25">
      <c r="Q55227" s="30"/>
    </row>
    <row r="55228" spans="17:17" x14ac:dyDescent="0.25">
      <c r="Q55228" s="30"/>
    </row>
    <row r="55229" spans="17:17" x14ac:dyDescent="0.25">
      <c r="Q55229" s="30"/>
    </row>
    <row r="55230" spans="17:17" x14ac:dyDescent="0.25">
      <c r="Q55230" s="30"/>
    </row>
    <row r="55231" spans="17:17" x14ac:dyDescent="0.25">
      <c r="Q55231" s="30"/>
    </row>
    <row r="55232" spans="17:17" x14ac:dyDescent="0.25">
      <c r="Q55232" s="30"/>
    </row>
    <row r="55233" spans="17:17" x14ac:dyDescent="0.25">
      <c r="Q55233" s="30"/>
    </row>
    <row r="55234" spans="17:17" x14ac:dyDescent="0.25">
      <c r="Q55234" s="30"/>
    </row>
    <row r="55235" spans="17:17" x14ac:dyDescent="0.25">
      <c r="Q55235" s="30"/>
    </row>
    <row r="55236" spans="17:17" x14ac:dyDescent="0.25">
      <c r="Q55236" s="30"/>
    </row>
    <row r="55237" spans="17:17" x14ac:dyDescent="0.25">
      <c r="Q55237" s="30"/>
    </row>
    <row r="55238" spans="17:17" x14ac:dyDescent="0.25">
      <c r="Q55238" s="30"/>
    </row>
    <row r="55239" spans="17:17" x14ac:dyDescent="0.25">
      <c r="Q55239" s="30"/>
    </row>
    <row r="55240" spans="17:17" x14ac:dyDescent="0.25">
      <c r="Q55240" s="30"/>
    </row>
    <row r="55241" spans="17:17" x14ac:dyDescent="0.25">
      <c r="Q55241" s="30"/>
    </row>
    <row r="55242" spans="17:17" x14ac:dyDescent="0.25">
      <c r="Q55242" s="30"/>
    </row>
    <row r="55243" spans="17:17" x14ac:dyDescent="0.25">
      <c r="Q55243" s="30"/>
    </row>
    <row r="55244" spans="17:17" x14ac:dyDescent="0.25">
      <c r="Q55244" s="30"/>
    </row>
    <row r="55245" spans="17:17" x14ac:dyDescent="0.25">
      <c r="Q55245" s="30"/>
    </row>
    <row r="55246" spans="17:17" x14ac:dyDescent="0.25">
      <c r="Q55246" s="30"/>
    </row>
    <row r="55247" spans="17:17" x14ac:dyDescent="0.25">
      <c r="Q55247" s="30"/>
    </row>
    <row r="55248" spans="17:17" x14ac:dyDescent="0.25">
      <c r="Q55248" s="30"/>
    </row>
    <row r="55249" spans="17:17" x14ac:dyDescent="0.25">
      <c r="Q55249" s="30"/>
    </row>
    <row r="55250" spans="17:17" x14ac:dyDescent="0.25">
      <c r="Q55250" s="30"/>
    </row>
    <row r="55251" spans="17:17" x14ac:dyDescent="0.25">
      <c r="Q55251" s="30"/>
    </row>
    <row r="55252" spans="17:17" x14ac:dyDescent="0.25">
      <c r="Q55252" s="30"/>
    </row>
    <row r="55253" spans="17:17" x14ac:dyDescent="0.25">
      <c r="Q55253" s="30"/>
    </row>
    <row r="55254" spans="17:17" x14ac:dyDescent="0.25">
      <c r="Q55254" s="30"/>
    </row>
    <row r="55255" spans="17:17" x14ac:dyDescent="0.25">
      <c r="Q55255" s="30"/>
    </row>
    <row r="55256" spans="17:17" x14ac:dyDescent="0.25">
      <c r="Q55256" s="30"/>
    </row>
    <row r="55257" spans="17:17" x14ac:dyDescent="0.25">
      <c r="Q55257" s="30"/>
    </row>
    <row r="55258" spans="17:17" x14ac:dyDescent="0.25">
      <c r="Q55258" s="30"/>
    </row>
    <row r="55259" spans="17:17" x14ac:dyDescent="0.25">
      <c r="Q55259" s="30"/>
    </row>
    <row r="55260" spans="17:17" x14ac:dyDescent="0.25">
      <c r="Q55260" s="30"/>
    </row>
    <row r="55261" spans="17:17" x14ac:dyDescent="0.25">
      <c r="Q55261" s="30"/>
    </row>
    <row r="55262" spans="17:17" x14ac:dyDescent="0.25">
      <c r="Q55262" s="30"/>
    </row>
    <row r="55263" spans="17:17" x14ac:dyDescent="0.25">
      <c r="Q55263" s="30"/>
    </row>
    <row r="55264" spans="17:17" x14ac:dyDescent="0.25">
      <c r="Q55264" s="30"/>
    </row>
    <row r="55265" spans="17:17" x14ac:dyDescent="0.25">
      <c r="Q55265" s="30"/>
    </row>
    <row r="55266" spans="17:17" x14ac:dyDescent="0.25">
      <c r="Q55266" s="30"/>
    </row>
    <row r="55267" spans="17:17" x14ac:dyDescent="0.25">
      <c r="Q55267" s="30"/>
    </row>
    <row r="55268" spans="17:17" x14ac:dyDescent="0.25">
      <c r="Q55268" s="30"/>
    </row>
    <row r="55269" spans="17:17" x14ac:dyDescent="0.25">
      <c r="Q55269" s="30"/>
    </row>
    <row r="55270" spans="17:17" x14ac:dyDescent="0.25">
      <c r="Q55270" s="30"/>
    </row>
    <row r="55271" spans="17:17" x14ac:dyDescent="0.25">
      <c r="Q55271" s="30"/>
    </row>
    <row r="55272" spans="17:17" x14ac:dyDescent="0.25">
      <c r="Q55272" s="30"/>
    </row>
    <row r="55273" spans="17:17" x14ac:dyDescent="0.25">
      <c r="Q55273" s="30"/>
    </row>
    <row r="55274" spans="17:17" x14ac:dyDescent="0.25">
      <c r="Q55274" s="30"/>
    </row>
    <row r="55275" spans="17:17" x14ac:dyDescent="0.25">
      <c r="Q55275" s="30"/>
    </row>
    <row r="55276" spans="17:17" x14ac:dyDescent="0.25">
      <c r="Q55276" s="30"/>
    </row>
    <row r="55277" spans="17:17" x14ac:dyDescent="0.25">
      <c r="Q55277" s="30"/>
    </row>
    <row r="55278" spans="17:17" x14ac:dyDescent="0.25">
      <c r="Q55278" s="30"/>
    </row>
    <row r="55279" spans="17:17" x14ac:dyDescent="0.25">
      <c r="Q55279" s="30"/>
    </row>
    <row r="55280" spans="17:17" x14ac:dyDescent="0.25">
      <c r="Q55280" s="30"/>
    </row>
    <row r="55281" spans="17:17" x14ac:dyDescent="0.25">
      <c r="Q55281" s="30"/>
    </row>
    <row r="55282" spans="17:17" x14ac:dyDescent="0.25">
      <c r="Q55282" s="30"/>
    </row>
    <row r="55283" spans="17:17" x14ac:dyDescent="0.25">
      <c r="Q55283" s="30"/>
    </row>
    <row r="55284" spans="17:17" x14ac:dyDescent="0.25">
      <c r="Q55284" s="30"/>
    </row>
    <row r="55285" spans="17:17" x14ac:dyDescent="0.25">
      <c r="Q55285" s="30"/>
    </row>
    <row r="55286" spans="17:17" x14ac:dyDescent="0.25">
      <c r="Q55286" s="30"/>
    </row>
    <row r="55287" spans="17:17" x14ac:dyDescent="0.25">
      <c r="Q55287" s="30"/>
    </row>
    <row r="55288" spans="17:17" x14ac:dyDescent="0.25">
      <c r="Q55288" s="30"/>
    </row>
    <row r="55289" spans="17:17" x14ac:dyDescent="0.25">
      <c r="Q55289" s="30"/>
    </row>
    <row r="55290" spans="17:17" x14ac:dyDescent="0.25">
      <c r="Q55290" s="30"/>
    </row>
    <row r="55291" spans="17:17" x14ac:dyDescent="0.25">
      <c r="Q55291" s="30"/>
    </row>
    <row r="55292" spans="17:17" x14ac:dyDescent="0.25">
      <c r="Q55292" s="30"/>
    </row>
    <row r="55293" spans="17:17" x14ac:dyDescent="0.25">
      <c r="Q55293" s="30"/>
    </row>
    <row r="55294" spans="17:17" x14ac:dyDescent="0.25">
      <c r="Q55294" s="30"/>
    </row>
    <row r="55295" spans="17:17" x14ac:dyDescent="0.25">
      <c r="Q55295" s="30"/>
    </row>
    <row r="55296" spans="17:17" x14ac:dyDescent="0.25">
      <c r="Q55296" s="30"/>
    </row>
    <row r="55297" spans="17:17" x14ac:dyDescent="0.25">
      <c r="Q55297" s="30"/>
    </row>
    <row r="55298" spans="17:17" x14ac:dyDescent="0.25">
      <c r="Q55298" s="30"/>
    </row>
    <row r="55299" spans="17:17" x14ac:dyDescent="0.25">
      <c r="Q55299" s="30"/>
    </row>
    <row r="55300" spans="17:17" x14ac:dyDescent="0.25">
      <c r="Q55300" s="30"/>
    </row>
    <row r="55301" spans="17:17" x14ac:dyDescent="0.25">
      <c r="Q55301" s="30"/>
    </row>
    <row r="55302" spans="17:17" x14ac:dyDescent="0.25">
      <c r="Q55302" s="30"/>
    </row>
    <row r="55303" spans="17:17" x14ac:dyDescent="0.25">
      <c r="Q55303" s="30"/>
    </row>
    <row r="55304" spans="17:17" x14ac:dyDescent="0.25">
      <c r="Q55304" s="30"/>
    </row>
    <row r="55305" spans="17:17" x14ac:dyDescent="0.25">
      <c r="Q55305" s="30"/>
    </row>
    <row r="55306" spans="17:17" x14ac:dyDescent="0.25">
      <c r="Q55306" s="30"/>
    </row>
    <row r="55307" spans="17:17" x14ac:dyDescent="0.25">
      <c r="Q55307" s="30"/>
    </row>
    <row r="55308" spans="17:17" x14ac:dyDescent="0.25">
      <c r="Q55308" s="30"/>
    </row>
    <row r="55309" spans="17:17" x14ac:dyDescent="0.25">
      <c r="Q55309" s="30"/>
    </row>
    <row r="55310" spans="17:17" x14ac:dyDescent="0.25">
      <c r="Q55310" s="30"/>
    </row>
    <row r="55311" spans="17:17" x14ac:dyDescent="0.25">
      <c r="Q55311" s="30"/>
    </row>
    <row r="55312" spans="17:17" x14ac:dyDescent="0.25">
      <c r="Q55312" s="30"/>
    </row>
    <row r="55313" spans="17:17" x14ac:dyDescent="0.25">
      <c r="Q55313" s="30"/>
    </row>
    <row r="55314" spans="17:17" x14ac:dyDescent="0.25">
      <c r="Q55314" s="30"/>
    </row>
    <row r="55315" spans="17:17" x14ac:dyDescent="0.25">
      <c r="Q55315" s="30"/>
    </row>
    <row r="55316" spans="17:17" x14ac:dyDescent="0.25">
      <c r="Q55316" s="30"/>
    </row>
    <row r="55317" spans="17:17" x14ac:dyDescent="0.25">
      <c r="Q55317" s="30"/>
    </row>
    <row r="55318" spans="17:17" x14ac:dyDescent="0.25">
      <c r="Q55318" s="30"/>
    </row>
    <row r="55319" spans="17:17" x14ac:dyDescent="0.25">
      <c r="Q55319" s="30"/>
    </row>
    <row r="55320" spans="17:17" x14ac:dyDescent="0.25">
      <c r="Q55320" s="30"/>
    </row>
    <row r="55321" spans="17:17" x14ac:dyDescent="0.25">
      <c r="Q55321" s="30"/>
    </row>
    <row r="55322" spans="17:17" x14ac:dyDescent="0.25">
      <c r="Q55322" s="30"/>
    </row>
    <row r="55323" spans="17:17" x14ac:dyDescent="0.25">
      <c r="Q55323" s="30"/>
    </row>
    <row r="55324" spans="17:17" x14ac:dyDescent="0.25">
      <c r="Q55324" s="30"/>
    </row>
    <row r="55325" spans="17:17" x14ac:dyDescent="0.25">
      <c r="Q55325" s="30"/>
    </row>
    <row r="55326" spans="17:17" x14ac:dyDescent="0.25">
      <c r="Q55326" s="30"/>
    </row>
    <row r="55327" spans="17:17" x14ac:dyDescent="0.25">
      <c r="Q55327" s="30"/>
    </row>
    <row r="55328" spans="17:17" x14ac:dyDescent="0.25">
      <c r="Q55328" s="30"/>
    </row>
    <row r="55329" spans="17:17" x14ac:dyDescent="0.25">
      <c r="Q55329" s="30"/>
    </row>
    <row r="55330" spans="17:17" x14ac:dyDescent="0.25">
      <c r="Q55330" s="30"/>
    </row>
    <row r="55331" spans="17:17" x14ac:dyDescent="0.25">
      <c r="Q55331" s="30"/>
    </row>
    <row r="55332" spans="17:17" x14ac:dyDescent="0.25">
      <c r="Q55332" s="30"/>
    </row>
    <row r="55333" spans="17:17" x14ac:dyDescent="0.25">
      <c r="Q55333" s="30"/>
    </row>
    <row r="55334" spans="17:17" x14ac:dyDescent="0.25">
      <c r="Q55334" s="30"/>
    </row>
    <row r="55335" spans="17:17" x14ac:dyDescent="0.25">
      <c r="Q55335" s="30"/>
    </row>
    <row r="55336" spans="17:17" x14ac:dyDescent="0.25">
      <c r="Q55336" s="30"/>
    </row>
    <row r="55337" spans="17:17" x14ac:dyDescent="0.25">
      <c r="Q55337" s="30"/>
    </row>
    <row r="55338" spans="17:17" x14ac:dyDescent="0.25">
      <c r="Q55338" s="30"/>
    </row>
    <row r="55339" spans="17:17" x14ac:dyDescent="0.25">
      <c r="Q55339" s="30"/>
    </row>
    <row r="55340" spans="17:17" x14ac:dyDescent="0.25">
      <c r="Q55340" s="30"/>
    </row>
    <row r="55341" spans="17:17" x14ac:dyDescent="0.25">
      <c r="Q55341" s="30"/>
    </row>
    <row r="55342" spans="17:17" x14ac:dyDescent="0.25">
      <c r="Q55342" s="30"/>
    </row>
    <row r="55343" spans="17:17" x14ac:dyDescent="0.25">
      <c r="Q55343" s="30"/>
    </row>
    <row r="55344" spans="17:17" x14ac:dyDescent="0.25">
      <c r="Q55344" s="30"/>
    </row>
    <row r="55345" spans="17:17" x14ac:dyDescent="0.25">
      <c r="Q55345" s="30"/>
    </row>
    <row r="55346" spans="17:17" x14ac:dyDescent="0.25">
      <c r="Q55346" s="30"/>
    </row>
    <row r="55347" spans="17:17" x14ac:dyDescent="0.25">
      <c r="Q55347" s="30"/>
    </row>
    <row r="55348" spans="17:17" x14ac:dyDescent="0.25">
      <c r="Q55348" s="30"/>
    </row>
    <row r="55349" spans="17:17" x14ac:dyDescent="0.25">
      <c r="Q55349" s="30"/>
    </row>
    <row r="55350" spans="17:17" x14ac:dyDescent="0.25">
      <c r="Q55350" s="30"/>
    </row>
    <row r="55351" spans="17:17" x14ac:dyDescent="0.25">
      <c r="Q55351" s="30"/>
    </row>
    <row r="55352" spans="17:17" x14ac:dyDescent="0.25">
      <c r="Q55352" s="30"/>
    </row>
    <row r="55353" spans="17:17" x14ac:dyDescent="0.25">
      <c r="Q55353" s="30"/>
    </row>
    <row r="55354" spans="17:17" x14ac:dyDescent="0.25">
      <c r="Q55354" s="30"/>
    </row>
    <row r="55355" spans="17:17" x14ac:dyDescent="0.25">
      <c r="Q55355" s="30"/>
    </row>
    <row r="55356" spans="17:17" x14ac:dyDescent="0.25">
      <c r="Q55356" s="30"/>
    </row>
    <row r="55357" spans="17:17" x14ac:dyDescent="0.25">
      <c r="Q55357" s="30"/>
    </row>
    <row r="55358" spans="17:17" x14ac:dyDescent="0.25">
      <c r="Q55358" s="30"/>
    </row>
    <row r="55359" spans="17:17" x14ac:dyDescent="0.25">
      <c r="Q55359" s="30"/>
    </row>
    <row r="55360" spans="17:17" x14ac:dyDescent="0.25">
      <c r="Q55360" s="30"/>
    </row>
    <row r="55361" spans="17:17" x14ac:dyDescent="0.25">
      <c r="Q55361" s="30"/>
    </row>
    <row r="55362" spans="17:17" x14ac:dyDescent="0.25">
      <c r="Q55362" s="30"/>
    </row>
    <row r="55363" spans="17:17" x14ac:dyDescent="0.25">
      <c r="Q55363" s="30"/>
    </row>
    <row r="55364" spans="17:17" x14ac:dyDescent="0.25">
      <c r="Q55364" s="30"/>
    </row>
    <row r="55365" spans="17:17" x14ac:dyDescent="0.25">
      <c r="Q55365" s="30"/>
    </row>
    <row r="55366" spans="17:17" x14ac:dyDescent="0.25">
      <c r="Q55366" s="30"/>
    </row>
    <row r="55367" spans="17:17" x14ac:dyDescent="0.25">
      <c r="Q55367" s="30"/>
    </row>
    <row r="55368" spans="17:17" x14ac:dyDescent="0.25">
      <c r="Q55368" s="30"/>
    </row>
    <row r="55369" spans="17:17" x14ac:dyDescent="0.25">
      <c r="Q55369" s="30"/>
    </row>
    <row r="55370" spans="17:17" x14ac:dyDescent="0.25">
      <c r="Q55370" s="30"/>
    </row>
    <row r="55371" spans="17:17" x14ac:dyDescent="0.25">
      <c r="Q55371" s="30"/>
    </row>
    <row r="55372" spans="17:17" x14ac:dyDescent="0.25">
      <c r="Q55372" s="30"/>
    </row>
    <row r="55373" spans="17:17" x14ac:dyDescent="0.25">
      <c r="Q55373" s="30"/>
    </row>
    <row r="55374" spans="17:17" x14ac:dyDescent="0.25">
      <c r="Q55374" s="30"/>
    </row>
    <row r="55375" spans="17:17" x14ac:dyDescent="0.25">
      <c r="Q55375" s="30"/>
    </row>
    <row r="55376" spans="17:17" x14ac:dyDescent="0.25">
      <c r="Q55376" s="30"/>
    </row>
    <row r="55377" spans="17:17" x14ac:dyDescent="0.25">
      <c r="Q55377" s="30"/>
    </row>
    <row r="55378" spans="17:17" x14ac:dyDescent="0.25">
      <c r="Q55378" s="30"/>
    </row>
    <row r="55379" spans="17:17" x14ac:dyDescent="0.25">
      <c r="Q55379" s="30"/>
    </row>
    <row r="55380" spans="17:17" x14ac:dyDescent="0.25">
      <c r="Q55380" s="30"/>
    </row>
    <row r="55381" spans="17:17" x14ac:dyDescent="0.25">
      <c r="Q55381" s="30"/>
    </row>
    <row r="55382" spans="17:17" x14ac:dyDescent="0.25">
      <c r="Q55382" s="30"/>
    </row>
    <row r="55383" spans="17:17" x14ac:dyDescent="0.25">
      <c r="Q55383" s="30"/>
    </row>
    <row r="55384" spans="17:17" x14ac:dyDescent="0.25">
      <c r="Q55384" s="30"/>
    </row>
    <row r="55385" spans="17:17" x14ac:dyDescent="0.25">
      <c r="Q55385" s="30"/>
    </row>
    <row r="55386" spans="17:17" x14ac:dyDescent="0.25">
      <c r="Q55386" s="30"/>
    </row>
    <row r="55387" spans="17:17" x14ac:dyDescent="0.25">
      <c r="Q55387" s="30"/>
    </row>
    <row r="55388" spans="17:17" x14ac:dyDescent="0.25">
      <c r="Q55388" s="30"/>
    </row>
    <row r="55389" spans="17:17" x14ac:dyDescent="0.25">
      <c r="Q55389" s="30"/>
    </row>
    <row r="55390" spans="17:17" x14ac:dyDescent="0.25">
      <c r="Q55390" s="30"/>
    </row>
    <row r="55391" spans="17:17" x14ac:dyDescent="0.25">
      <c r="Q55391" s="30"/>
    </row>
    <row r="55392" spans="17:17" x14ac:dyDescent="0.25">
      <c r="Q55392" s="30"/>
    </row>
    <row r="55393" spans="17:17" x14ac:dyDescent="0.25">
      <c r="Q55393" s="30"/>
    </row>
    <row r="55394" spans="17:17" x14ac:dyDescent="0.25">
      <c r="Q55394" s="30"/>
    </row>
    <row r="55395" spans="17:17" x14ac:dyDescent="0.25">
      <c r="Q55395" s="30"/>
    </row>
    <row r="55396" spans="17:17" x14ac:dyDescent="0.25">
      <c r="Q55396" s="30"/>
    </row>
    <row r="55397" spans="17:17" x14ac:dyDescent="0.25">
      <c r="Q55397" s="30"/>
    </row>
    <row r="55398" spans="17:17" x14ac:dyDescent="0.25">
      <c r="Q55398" s="30"/>
    </row>
    <row r="55399" spans="17:17" x14ac:dyDescent="0.25">
      <c r="Q55399" s="30"/>
    </row>
    <row r="55400" spans="17:17" x14ac:dyDescent="0.25">
      <c r="Q55400" s="30"/>
    </row>
    <row r="55401" spans="17:17" x14ac:dyDescent="0.25">
      <c r="Q55401" s="30"/>
    </row>
    <row r="55402" spans="17:17" x14ac:dyDescent="0.25">
      <c r="Q55402" s="30"/>
    </row>
    <row r="55403" spans="17:17" x14ac:dyDescent="0.25">
      <c r="Q55403" s="30"/>
    </row>
    <row r="55404" spans="17:17" x14ac:dyDescent="0.25">
      <c r="Q55404" s="30"/>
    </row>
    <row r="55405" spans="17:17" x14ac:dyDescent="0.25">
      <c r="Q55405" s="30"/>
    </row>
    <row r="55406" spans="17:17" x14ac:dyDescent="0.25">
      <c r="Q55406" s="30"/>
    </row>
    <row r="55407" spans="17:17" x14ac:dyDescent="0.25">
      <c r="Q55407" s="30"/>
    </row>
    <row r="55408" spans="17:17" x14ac:dyDescent="0.25">
      <c r="Q55408" s="30"/>
    </row>
    <row r="55409" spans="17:17" x14ac:dyDescent="0.25">
      <c r="Q55409" s="30"/>
    </row>
    <row r="55410" spans="17:17" x14ac:dyDescent="0.25">
      <c r="Q55410" s="30"/>
    </row>
    <row r="55411" spans="17:17" x14ac:dyDescent="0.25">
      <c r="Q55411" s="30"/>
    </row>
    <row r="55412" spans="17:17" x14ac:dyDescent="0.25">
      <c r="Q55412" s="30"/>
    </row>
    <row r="55413" spans="17:17" x14ac:dyDescent="0.25">
      <c r="Q55413" s="30"/>
    </row>
    <row r="55414" spans="17:17" x14ac:dyDescent="0.25">
      <c r="Q55414" s="30"/>
    </row>
    <row r="55415" spans="17:17" x14ac:dyDescent="0.25">
      <c r="Q55415" s="30"/>
    </row>
    <row r="55416" spans="17:17" x14ac:dyDescent="0.25">
      <c r="Q55416" s="30"/>
    </row>
    <row r="55417" spans="17:17" x14ac:dyDescent="0.25">
      <c r="Q55417" s="30"/>
    </row>
    <row r="55418" spans="17:17" x14ac:dyDescent="0.25">
      <c r="Q55418" s="30"/>
    </row>
    <row r="55419" spans="17:17" x14ac:dyDescent="0.25">
      <c r="Q55419" s="30"/>
    </row>
    <row r="55420" spans="17:17" x14ac:dyDescent="0.25">
      <c r="Q55420" s="30"/>
    </row>
    <row r="55421" spans="17:17" x14ac:dyDescent="0.25">
      <c r="Q55421" s="30"/>
    </row>
    <row r="55422" spans="17:17" x14ac:dyDescent="0.25">
      <c r="Q55422" s="30"/>
    </row>
    <row r="55423" spans="17:17" x14ac:dyDescent="0.25">
      <c r="Q55423" s="30"/>
    </row>
    <row r="55424" spans="17:17" x14ac:dyDescent="0.25">
      <c r="Q55424" s="30"/>
    </row>
    <row r="55425" spans="17:17" x14ac:dyDescent="0.25">
      <c r="Q55425" s="30"/>
    </row>
    <row r="55426" spans="17:17" x14ac:dyDescent="0.25">
      <c r="Q55426" s="30"/>
    </row>
    <row r="55427" spans="17:17" x14ac:dyDescent="0.25">
      <c r="Q55427" s="30"/>
    </row>
    <row r="55428" spans="17:17" x14ac:dyDescent="0.25">
      <c r="Q55428" s="30"/>
    </row>
    <row r="55429" spans="17:17" x14ac:dyDescent="0.25">
      <c r="Q55429" s="30"/>
    </row>
    <row r="55430" spans="17:17" x14ac:dyDescent="0.25">
      <c r="Q55430" s="30"/>
    </row>
    <row r="55431" spans="17:17" x14ac:dyDescent="0.25">
      <c r="Q55431" s="30"/>
    </row>
    <row r="55432" spans="17:17" x14ac:dyDescent="0.25">
      <c r="Q55432" s="30"/>
    </row>
    <row r="55433" spans="17:17" x14ac:dyDescent="0.25">
      <c r="Q55433" s="30"/>
    </row>
    <row r="55434" spans="17:17" x14ac:dyDescent="0.25">
      <c r="Q55434" s="30"/>
    </row>
    <row r="55435" spans="17:17" x14ac:dyDescent="0.25">
      <c r="Q55435" s="30"/>
    </row>
    <row r="55436" spans="17:17" x14ac:dyDescent="0.25">
      <c r="Q55436" s="30"/>
    </row>
    <row r="55437" spans="17:17" x14ac:dyDescent="0.25">
      <c r="Q55437" s="30"/>
    </row>
    <row r="55438" spans="17:17" x14ac:dyDescent="0.25">
      <c r="Q55438" s="30"/>
    </row>
    <row r="55439" spans="17:17" x14ac:dyDescent="0.25">
      <c r="Q55439" s="30"/>
    </row>
    <row r="55440" spans="17:17" x14ac:dyDescent="0.25">
      <c r="Q55440" s="30"/>
    </row>
    <row r="55441" spans="17:17" x14ac:dyDescent="0.25">
      <c r="Q55441" s="30"/>
    </row>
    <row r="55442" spans="17:17" x14ac:dyDescent="0.25">
      <c r="Q55442" s="30"/>
    </row>
    <row r="55443" spans="17:17" x14ac:dyDescent="0.25">
      <c r="Q55443" s="30"/>
    </row>
    <row r="55444" spans="17:17" x14ac:dyDescent="0.25">
      <c r="Q55444" s="30"/>
    </row>
    <row r="55445" spans="17:17" x14ac:dyDescent="0.25">
      <c r="Q55445" s="30"/>
    </row>
    <row r="55446" spans="17:17" x14ac:dyDescent="0.25">
      <c r="Q55446" s="30"/>
    </row>
    <row r="55447" spans="17:17" x14ac:dyDescent="0.25">
      <c r="Q55447" s="30"/>
    </row>
    <row r="55448" spans="17:17" x14ac:dyDescent="0.25">
      <c r="Q55448" s="30"/>
    </row>
    <row r="55449" spans="17:17" x14ac:dyDescent="0.25">
      <c r="Q55449" s="30"/>
    </row>
    <row r="55450" spans="17:17" x14ac:dyDescent="0.25">
      <c r="Q55450" s="30"/>
    </row>
    <row r="55451" spans="17:17" x14ac:dyDescent="0.25">
      <c r="Q55451" s="30"/>
    </row>
    <row r="55452" spans="17:17" x14ac:dyDescent="0.25">
      <c r="Q55452" s="30"/>
    </row>
    <row r="55453" spans="17:17" x14ac:dyDescent="0.25">
      <c r="Q55453" s="30"/>
    </row>
    <row r="55454" spans="17:17" x14ac:dyDescent="0.25">
      <c r="Q55454" s="30"/>
    </row>
    <row r="55455" spans="17:17" x14ac:dyDescent="0.25">
      <c r="Q55455" s="30"/>
    </row>
    <row r="55456" spans="17:17" x14ac:dyDescent="0.25">
      <c r="Q55456" s="30"/>
    </row>
    <row r="55457" spans="17:17" x14ac:dyDescent="0.25">
      <c r="Q55457" s="30"/>
    </row>
    <row r="55458" spans="17:17" x14ac:dyDescent="0.25">
      <c r="Q55458" s="30"/>
    </row>
    <row r="55459" spans="17:17" x14ac:dyDescent="0.25">
      <c r="Q55459" s="30"/>
    </row>
    <row r="55460" spans="17:17" x14ac:dyDescent="0.25">
      <c r="Q55460" s="30"/>
    </row>
    <row r="55461" spans="17:17" x14ac:dyDescent="0.25">
      <c r="Q55461" s="30"/>
    </row>
    <row r="55462" spans="17:17" x14ac:dyDescent="0.25">
      <c r="Q55462" s="30"/>
    </row>
    <row r="55463" spans="17:17" x14ac:dyDescent="0.25">
      <c r="Q55463" s="30"/>
    </row>
    <row r="55464" spans="17:17" x14ac:dyDescent="0.25">
      <c r="Q55464" s="30"/>
    </row>
    <row r="55465" spans="17:17" x14ac:dyDescent="0.25">
      <c r="Q55465" s="30"/>
    </row>
    <row r="55466" spans="17:17" x14ac:dyDescent="0.25">
      <c r="Q55466" s="30"/>
    </row>
    <row r="55467" spans="17:17" x14ac:dyDescent="0.25">
      <c r="Q55467" s="30"/>
    </row>
    <row r="55468" spans="17:17" x14ac:dyDescent="0.25">
      <c r="Q55468" s="30"/>
    </row>
    <row r="55469" spans="17:17" x14ac:dyDescent="0.25">
      <c r="Q55469" s="30"/>
    </row>
    <row r="55470" spans="17:17" x14ac:dyDescent="0.25">
      <c r="Q55470" s="30"/>
    </row>
    <row r="55471" spans="17:17" x14ac:dyDescent="0.25">
      <c r="Q55471" s="30"/>
    </row>
    <row r="55472" spans="17:17" x14ac:dyDescent="0.25">
      <c r="Q55472" s="30"/>
    </row>
    <row r="55473" spans="17:17" x14ac:dyDescent="0.25">
      <c r="Q55473" s="30"/>
    </row>
    <row r="55474" spans="17:17" x14ac:dyDescent="0.25">
      <c r="Q55474" s="30"/>
    </row>
    <row r="55475" spans="17:17" x14ac:dyDescent="0.25">
      <c r="Q55475" s="30"/>
    </row>
    <row r="55476" spans="17:17" x14ac:dyDescent="0.25">
      <c r="Q55476" s="30"/>
    </row>
    <row r="55477" spans="17:17" x14ac:dyDescent="0.25">
      <c r="Q55477" s="30"/>
    </row>
    <row r="55478" spans="17:17" x14ac:dyDescent="0.25">
      <c r="Q55478" s="30"/>
    </row>
    <row r="55479" spans="17:17" x14ac:dyDescent="0.25">
      <c r="Q55479" s="30"/>
    </row>
    <row r="55480" spans="17:17" x14ac:dyDescent="0.25">
      <c r="Q55480" s="30"/>
    </row>
    <row r="55481" spans="17:17" x14ac:dyDescent="0.25">
      <c r="Q55481" s="30"/>
    </row>
    <row r="55482" spans="17:17" x14ac:dyDescent="0.25">
      <c r="Q55482" s="30"/>
    </row>
    <row r="55483" spans="17:17" x14ac:dyDescent="0.25">
      <c r="Q55483" s="30"/>
    </row>
    <row r="55484" spans="17:17" x14ac:dyDescent="0.25">
      <c r="Q55484" s="30"/>
    </row>
    <row r="55485" spans="17:17" x14ac:dyDescent="0.25">
      <c r="Q55485" s="30"/>
    </row>
    <row r="55486" spans="17:17" x14ac:dyDescent="0.25">
      <c r="Q55486" s="30"/>
    </row>
    <row r="55487" spans="17:17" x14ac:dyDescent="0.25">
      <c r="Q55487" s="30"/>
    </row>
    <row r="55488" spans="17:17" x14ac:dyDescent="0.25">
      <c r="Q55488" s="30"/>
    </row>
    <row r="55489" spans="17:17" x14ac:dyDescent="0.25">
      <c r="Q55489" s="30"/>
    </row>
    <row r="55490" spans="17:17" x14ac:dyDescent="0.25">
      <c r="Q55490" s="30"/>
    </row>
    <row r="55491" spans="17:17" x14ac:dyDescent="0.25">
      <c r="Q55491" s="30"/>
    </row>
    <row r="55492" spans="17:17" x14ac:dyDescent="0.25">
      <c r="Q55492" s="30"/>
    </row>
    <row r="55493" spans="17:17" x14ac:dyDescent="0.25">
      <c r="Q55493" s="30"/>
    </row>
    <row r="55494" spans="17:17" x14ac:dyDescent="0.25">
      <c r="Q55494" s="30"/>
    </row>
    <row r="55495" spans="17:17" x14ac:dyDescent="0.25">
      <c r="Q55495" s="30"/>
    </row>
    <row r="55496" spans="17:17" x14ac:dyDescent="0.25">
      <c r="Q55496" s="30"/>
    </row>
    <row r="55497" spans="17:17" x14ac:dyDescent="0.25">
      <c r="Q55497" s="30"/>
    </row>
    <row r="55498" spans="17:17" x14ac:dyDescent="0.25">
      <c r="Q55498" s="30"/>
    </row>
    <row r="55499" spans="17:17" x14ac:dyDescent="0.25">
      <c r="Q55499" s="30"/>
    </row>
    <row r="55500" spans="17:17" x14ac:dyDescent="0.25">
      <c r="Q55500" s="30"/>
    </row>
    <row r="55501" spans="17:17" x14ac:dyDescent="0.25">
      <c r="Q55501" s="30"/>
    </row>
    <row r="55502" spans="17:17" x14ac:dyDescent="0.25">
      <c r="Q55502" s="30"/>
    </row>
    <row r="55503" spans="17:17" x14ac:dyDescent="0.25">
      <c r="Q55503" s="30"/>
    </row>
    <row r="55504" spans="17:17" x14ac:dyDescent="0.25">
      <c r="Q55504" s="30"/>
    </row>
    <row r="55505" spans="17:17" x14ac:dyDescent="0.25">
      <c r="Q55505" s="30"/>
    </row>
    <row r="55506" spans="17:17" x14ac:dyDescent="0.25">
      <c r="Q55506" s="30"/>
    </row>
    <row r="55507" spans="17:17" x14ac:dyDescent="0.25">
      <c r="Q55507" s="30"/>
    </row>
    <row r="55508" spans="17:17" x14ac:dyDescent="0.25">
      <c r="Q55508" s="30"/>
    </row>
    <row r="55509" spans="17:17" x14ac:dyDescent="0.25">
      <c r="Q55509" s="30"/>
    </row>
    <row r="55510" spans="17:17" x14ac:dyDescent="0.25">
      <c r="Q55510" s="30"/>
    </row>
    <row r="55511" spans="17:17" x14ac:dyDescent="0.25">
      <c r="Q55511" s="30"/>
    </row>
    <row r="55512" spans="17:17" x14ac:dyDescent="0.25">
      <c r="Q55512" s="30"/>
    </row>
    <row r="55513" spans="17:17" x14ac:dyDescent="0.25">
      <c r="Q55513" s="30"/>
    </row>
    <row r="55514" spans="17:17" x14ac:dyDescent="0.25">
      <c r="Q55514" s="30"/>
    </row>
    <row r="55515" spans="17:17" x14ac:dyDescent="0.25">
      <c r="Q55515" s="30"/>
    </row>
    <row r="55516" spans="17:17" x14ac:dyDescent="0.25">
      <c r="Q55516" s="30"/>
    </row>
    <row r="55517" spans="17:17" x14ac:dyDescent="0.25">
      <c r="Q55517" s="30"/>
    </row>
    <row r="55518" spans="17:17" x14ac:dyDescent="0.25">
      <c r="Q55518" s="30"/>
    </row>
    <row r="55519" spans="17:17" x14ac:dyDescent="0.25">
      <c r="Q55519" s="30"/>
    </row>
    <row r="55520" spans="17:17" x14ac:dyDescent="0.25">
      <c r="Q55520" s="30"/>
    </row>
    <row r="55521" spans="17:17" x14ac:dyDescent="0.25">
      <c r="Q55521" s="30"/>
    </row>
    <row r="55522" spans="17:17" x14ac:dyDescent="0.25">
      <c r="Q55522" s="30"/>
    </row>
    <row r="55523" spans="17:17" x14ac:dyDescent="0.25">
      <c r="Q55523" s="30"/>
    </row>
    <row r="55524" spans="17:17" x14ac:dyDescent="0.25">
      <c r="Q55524" s="30"/>
    </row>
    <row r="55525" spans="17:17" x14ac:dyDescent="0.25">
      <c r="Q55525" s="30"/>
    </row>
    <row r="55526" spans="17:17" x14ac:dyDescent="0.25">
      <c r="Q55526" s="30"/>
    </row>
    <row r="55527" spans="17:17" x14ac:dyDescent="0.25">
      <c r="Q55527" s="30"/>
    </row>
    <row r="55528" spans="17:17" x14ac:dyDescent="0.25">
      <c r="Q55528" s="30"/>
    </row>
    <row r="55529" spans="17:17" x14ac:dyDescent="0.25">
      <c r="Q55529" s="30"/>
    </row>
    <row r="55530" spans="17:17" x14ac:dyDescent="0.25">
      <c r="Q55530" s="30"/>
    </row>
    <row r="55531" spans="17:17" x14ac:dyDescent="0.25">
      <c r="Q55531" s="30"/>
    </row>
    <row r="55532" spans="17:17" x14ac:dyDescent="0.25">
      <c r="Q55532" s="30"/>
    </row>
    <row r="55533" spans="17:17" x14ac:dyDescent="0.25">
      <c r="Q55533" s="30"/>
    </row>
    <row r="55534" spans="17:17" x14ac:dyDescent="0.25">
      <c r="Q55534" s="30"/>
    </row>
    <row r="55535" spans="17:17" x14ac:dyDescent="0.25">
      <c r="Q55535" s="30"/>
    </row>
    <row r="55536" spans="17:17" x14ac:dyDescent="0.25">
      <c r="Q55536" s="30"/>
    </row>
    <row r="55537" spans="17:17" x14ac:dyDescent="0.25">
      <c r="Q55537" s="30"/>
    </row>
    <row r="55538" spans="17:17" x14ac:dyDescent="0.25">
      <c r="Q55538" s="30"/>
    </row>
    <row r="55539" spans="17:17" x14ac:dyDescent="0.25">
      <c r="Q55539" s="30"/>
    </row>
    <row r="55540" spans="17:17" x14ac:dyDescent="0.25">
      <c r="Q55540" s="30"/>
    </row>
    <row r="55541" spans="17:17" x14ac:dyDescent="0.25">
      <c r="Q55541" s="30"/>
    </row>
    <row r="55542" spans="17:17" x14ac:dyDescent="0.25">
      <c r="Q55542" s="30"/>
    </row>
    <row r="55543" spans="17:17" x14ac:dyDescent="0.25">
      <c r="Q55543" s="30"/>
    </row>
    <row r="55544" spans="17:17" x14ac:dyDescent="0.25">
      <c r="Q55544" s="30"/>
    </row>
    <row r="55545" spans="17:17" x14ac:dyDescent="0.25">
      <c r="Q55545" s="30"/>
    </row>
    <row r="55546" spans="17:17" x14ac:dyDescent="0.25">
      <c r="Q55546" s="30"/>
    </row>
    <row r="55547" spans="17:17" x14ac:dyDescent="0.25">
      <c r="Q55547" s="30"/>
    </row>
    <row r="55548" spans="17:17" x14ac:dyDescent="0.25">
      <c r="Q55548" s="30"/>
    </row>
    <row r="55549" spans="17:17" x14ac:dyDescent="0.25">
      <c r="Q55549" s="30"/>
    </row>
    <row r="55550" spans="17:17" x14ac:dyDescent="0.25">
      <c r="Q55550" s="30"/>
    </row>
    <row r="55551" spans="17:17" x14ac:dyDescent="0.25">
      <c r="Q55551" s="30"/>
    </row>
    <row r="55552" spans="17:17" x14ac:dyDescent="0.25">
      <c r="Q55552" s="30"/>
    </row>
    <row r="55553" spans="17:17" x14ac:dyDescent="0.25">
      <c r="Q55553" s="30"/>
    </row>
    <row r="55554" spans="17:17" x14ac:dyDescent="0.25">
      <c r="Q55554" s="30"/>
    </row>
    <row r="55555" spans="17:17" x14ac:dyDescent="0.25">
      <c r="Q55555" s="30"/>
    </row>
    <row r="55556" spans="17:17" x14ac:dyDescent="0.25">
      <c r="Q55556" s="30"/>
    </row>
    <row r="55557" spans="17:17" x14ac:dyDescent="0.25">
      <c r="Q55557" s="30"/>
    </row>
    <row r="55558" spans="17:17" x14ac:dyDescent="0.25">
      <c r="Q55558" s="30"/>
    </row>
    <row r="55559" spans="17:17" x14ac:dyDescent="0.25">
      <c r="Q55559" s="30"/>
    </row>
    <row r="55560" spans="17:17" x14ac:dyDescent="0.25">
      <c r="Q55560" s="30"/>
    </row>
    <row r="55561" spans="17:17" x14ac:dyDescent="0.25">
      <c r="Q55561" s="30"/>
    </row>
    <row r="55562" spans="17:17" x14ac:dyDescent="0.25">
      <c r="Q55562" s="30"/>
    </row>
    <row r="55563" spans="17:17" x14ac:dyDescent="0.25">
      <c r="Q55563" s="30"/>
    </row>
    <row r="55564" spans="17:17" x14ac:dyDescent="0.25">
      <c r="Q55564" s="30"/>
    </row>
    <row r="55565" spans="17:17" x14ac:dyDescent="0.25">
      <c r="Q55565" s="30"/>
    </row>
    <row r="55566" spans="17:17" x14ac:dyDescent="0.25">
      <c r="Q55566" s="30"/>
    </row>
    <row r="55567" spans="17:17" x14ac:dyDescent="0.25">
      <c r="Q55567" s="30"/>
    </row>
    <row r="55568" spans="17:17" x14ac:dyDescent="0.25">
      <c r="Q55568" s="30"/>
    </row>
    <row r="55569" spans="17:17" x14ac:dyDescent="0.25">
      <c r="Q55569" s="30"/>
    </row>
    <row r="55570" spans="17:17" x14ac:dyDescent="0.25">
      <c r="Q55570" s="30"/>
    </row>
    <row r="55571" spans="17:17" x14ac:dyDescent="0.25">
      <c r="Q55571" s="30"/>
    </row>
    <row r="55572" spans="17:17" x14ac:dyDescent="0.25">
      <c r="Q55572" s="30"/>
    </row>
    <row r="55573" spans="17:17" x14ac:dyDescent="0.25">
      <c r="Q55573" s="30"/>
    </row>
    <row r="55574" spans="17:17" x14ac:dyDescent="0.25">
      <c r="Q55574" s="30"/>
    </row>
    <row r="55575" spans="17:17" x14ac:dyDescent="0.25">
      <c r="Q55575" s="30"/>
    </row>
    <row r="55576" spans="17:17" x14ac:dyDescent="0.25">
      <c r="Q55576" s="30"/>
    </row>
    <row r="55577" spans="17:17" x14ac:dyDescent="0.25">
      <c r="Q55577" s="30"/>
    </row>
    <row r="55578" spans="17:17" x14ac:dyDescent="0.25">
      <c r="Q55578" s="30"/>
    </row>
    <row r="55579" spans="17:17" x14ac:dyDescent="0.25">
      <c r="Q55579" s="30"/>
    </row>
    <row r="55580" spans="17:17" x14ac:dyDescent="0.25">
      <c r="Q55580" s="30"/>
    </row>
    <row r="55581" spans="17:17" x14ac:dyDescent="0.25">
      <c r="Q55581" s="30"/>
    </row>
    <row r="55582" spans="17:17" x14ac:dyDescent="0.25">
      <c r="Q55582" s="30"/>
    </row>
    <row r="55583" spans="17:17" x14ac:dyDescent="0.25">
      <c r="Q55583" s="30"/>
    </row>
    <row r="55584" spans="17:17" x14ac:dyDescent="0.25">
      <c r="Q55584" s="30"/>
    </row>
    <row r="55585" spans="17:17" x14ac:dyDescent="0.25">
      <c r="Q55585" s="30"/>
    </row>
    <row r="55586" spans="17:17" x14ac:dyDescent="0.25">
      <c r="Q55586" s="30"/>
    </row>
    <row r="55587" spans="17:17" x14ac:dyDescent="0.25">
      <c r="Q55587" s="30"/>
    </row>
    <row r="55588" spans="17:17" x14ac:dyDescent="0.25">
      <c r="Q55588" s="30"/>
    </row>
    <row r="55589" spans="17:17" x14ac:dyDescent="0.25">
      <c r="Q55589" s="30"/>
    </row>
    <row r="55590" spans="17:17" x14ac:dyDescent="0.25">
      <c r="Q55590" s="30"/>
    </row>
    <row r="55591" spans="17:17" x14ac:dyDescent="0.25">
      <c r="Q55591" s="30"/>
    </row>
    <row r="55592" spans="17:17" x14ac:dyDescent="0.25">
      <c r="Q55592" s="30"/>
    </row>
    <row r="55593" spans="17:17" x14ac:dyDescent="0.25">
      <c r="Q55593" s="30"/>
    </row>
    <row r="55594" spans="17:17" x14ac:dyDescent="0.25">
      <c r="Q55594" s="30"/>
    </row>
    <row r="55595" spans="17:17" x14ac:dyDescent="0.25">
      <c r="Q55595" s="30"/>
    </row>
    <row r="55596" spans="17:17" x14ac:dyDescent="0.25">
      <c r="Q55596" s="30"/>
    </row>
    <row r="55597" spans="17:17" x14ac:dyDescent="0.25">
      <c r="Q55597" s="30"/>
    </row>
    <row r="55598" spans="17:17" x14ac:dyDescent="0.25">
      <c r="Q55598" s="30"/>
    </row>
    <row r="55599" spans="17:17" x14ac:dyDescent="0.25">
      <c r="Q55599" s="30"/>
    </row>
    <row r="55600" spans="17:17" x14ac:dyDescent="0.25">
      <c r="Q55600" s="30"/>
    </row>
    <row r="55601" spans="17:17" x14ac:dyDescent="0.25">
      <c r="Q55601" s="30"/>
    </row>
    <row r="55602" spans="17:17" x14ac:dyDescent="0.25">
      <c r="Q55602" s="30"/>
    </row>
    <row r="55603" spans="17:17" x14ac:dyDescent="0.25">
      <c r="Q55603" s="30"/>
    </row>
    <row r="55604" spans="17:17" x14ac:dyDescent="0.25">
      <c r="Q55604" s="30"/>
    </row>
    <row r="55605" spans="17:17" x14ac:dyDescent="0.25">
      <c r="Q55605" s="30"/>
    </row>
    <row r="55606" spans="17:17" x14ac:dyDescent="0.25">
      <c r="Q55606" s="30"/>
    </row>
    <row r="55607" spans="17:17" x14ac:dyDescent="0.25">
      <c r="Q55607" s="30"/>
    </row>
    <row r="55608" spans="17:17" x14ac:dyDescent="0.25">
      <c r="Q55608" s="30"/>
    </row>
    <row r="55609" spans="17:17" x14ac:dyDescent="0.25">
      <c r="Q55609" s="30"/>
    </row>
    <row r="55610" spans="17:17" x14ac:dyDescent="0.25">
      <c r="Q55610" s="30"/>
    </row>
    <row r="55611" spans="17:17" x14ac:dyDescent="0.25">
      <c r="Q55611" s="30"/>
    </row>
    <row r="55612" spans="17:17" x14ac:dyDescent="0.25">
      <c r="Q55612" s="30"/>
    </row>
    <row r="55613" spans="17:17" x14ac:dyDescent="0.25">
      <c r="Q55613" s="30"/>
    </row>
    <row r="55614" spans="17:17" x14ac:dyDescent="0.25">
      <c r="Q55614" s="30"/>
    </row>
    <row r="55615" spans="17:17" x14ac:dyDescent="0.25">
      <c r="Q55615" s="30"/>
    </row>
    <row r="55616" spans="17:17" x14ac:dyDescent="0.25">
      <c r="Q55616" s="30"/>
    </row>
    <row r="55617" spans="17:17" x14ac:dyDescent="0.25">
      <c r="Q55617" s="30"/>
    </row>
    <row r="55618" spans="17:17" x14ac:dyDescent="0.25">
      <c r="Q55618" s="30"/>
    </row>
    <row r="55619" spans="17:17" x14ac:dyDescent="0.25">
      <c r="Q55619" s="30"/>
    </row>
    <row r="55620" spans="17:17" x14ac:dyDescent="0.25">
      <c r="Q55620" s="30"/>
    </row>
    <row r="55621" spans="17:17" x14ac:dyDescent="0.25">
      <c r="Q55621" s="30"/>
    </row>
    <row r="55622" spans="17:17" x14ac:dyDescent="0.25">
      <c r="Q55622" s="30"/>
    </row>
    <row r="55623" spans="17:17" x14ac:dyDescent="0.25">
      <c r="Q55623" s="30"/>
    </row>
    <row r="55624" spans="17:17" x14ac:dyDescent="0.25">
      <c r="Q55624" s="30"/>
    </row>
    <row r="55625" spans="17:17" x14ac:dyDescent="0.25">
      <c r="Q55625" s="30"/>
    </row>
    <row r="55626" spans="17:17" x14ac:dyDescent="0.25">
      <c r="Q55626" s="30"/>
    </row>
    <row r="55627" spans="17:17" x14ac:dyDescent="0.25">
      <c r="Q55627" s="30"/>
    </row>
    <row r="55628" spans="17:17" x14ac:dyDescent="0.25">
      <c r="Q55628" s="30"/>
    </row>
    <row r="55629" spans="17:17" x14ac:dyDescent="0.25">
      <c r="Q55629" s="30"/>
    </row>
    <row r="55630" spans="17:17" x14ac:dyDescent="0.25">
      <c r="Q55630" s="30"/>
    </row>
    <row r="55631" spans="17:17" x14ac:dyDescent="0.25">
      <c r="Q55631" s="30"/>
    </row>
    <row r="55632" spans="17:17" x14ac:dyDescent="0.25">
      <c r="Q55632" s="30"/>
    </row>
    <row r="55633" spans="17:17" x14ac:dyDescent="0.25">
      <c r="Q55633" s="30"/>
    </row>
    <row r="55634" spans="17:17" x14ac:dyDescent="0.25">
      <c r="Q55634" s="30"/>
    </row>
    <row r="55635" spans="17:17" x14ac:dyDescent="0.25">
      <c r="Q55635" s="30"/>
    </row>
    <row r="55636" spans="17:17" x14ac:dyDescent="0.25">
      <c r="Q55636" s="30"/>
    </row>
    <row r="55637" spans="17:17" x14ac:dyDescent="0.25">
      <c r="Q55637" s="30"/>
    </row>
    <row r="55638" spans="17:17" x14ac:dyDescent="0.25">
      <c r="Q55638" s="30"/>
    </row>
    <row r="55639" spans="17:17" x14ac:dyDescent="0.25">
      <c r="Q55639" s="30"/>
    </row>
    <row r="55640" spans="17:17" x14ac:dyDescent="0.25">
      <c r="Q55640" s="30"/>
    </row>
    <row r="55641" spans="17:17" x14ac:dyDescent="0.25">
      <c r="Q55641" s="30"/>
    </row>
    <row r="55642" spans="17:17" x14ac:dyDescent="0.25">
      <c r="Q55642" s="30"/>
    </row>
    <row r="55643" spans="17:17" x14ac:dyDescent="0.25">
      <c r="Q55643" s="30"/>
    </row>
    <row r="55644" spans="17:17" x14ac:dyDescent="0.25">
      <c r="Q55644" s="30"/>
    </row>
    <row r="55645" spans="17:17" x14ac:dyDescent="0.25">
      <c r="Q55645" s="30"/>
    </row>
    <row r="55646" spans="17:17" x14ac:dyDescent="0.25">
      <c r="Q55646" s="30"/>
    </row>
    <row r="55647" spans="17:17" x14ac:dyDescent="0.25">
      <c r="Q55647" s="30"/>
    </row>
    <row r="55648" spans="17:17" x14ac:dyDescent="0.25">
      <c r="Q55648" s="30"/>
    </row>
    <row r="55649" spans="17:17" x14ac:dyDescent="0.25">
      <c r="Q55649" s="30"/>
    </row>
    <row r="55650" spans="17:17" x14ac:dyDescent="0.25">
      <c r="Q55650" s="30"/>
    </row>
    <row r="55651" spans="17:17" x14ac:dyDescent="0.25">
      <c r="Q55651" s="30"/>
    </row>
    <row r="55652" spans="17:17" x14ac:dyDescent="0.25">
      <c r="Q55652" s="30"/>
    </row>
    <row r="55653" spans="17:17" x14ac:dyDescent="0.25">
      <c r="Q55653" s="30"/>
    </row>
    <row r="55654" spans="17:17" x14ac:dyDescent="0.25">
      <c r="Q55654" s="30"/>
    </row>
    <row r="55655" spans="17:17" x14ac:dyDescent="0.25">
      <c r="Q55655" s="30"/>
    </row>
    <row r="55656" spans="17:17" x14ac:dyDescent="0.25">
      <c r="Q55656" s="30"/>
    </row>
    <row r="55657" spans="17:17" x14ac:dyDescent="0.25">
      <c r="Q55657" s="30"/>
    </row>
    <row r="55658" spans="17:17" x14ac:dyDescent="0.25">
      <c r="Q55658" s="30"/>
    </row>
    <row r="55659" spans="17:17" x14ac:dyDescent="0.25">
      <c r="Q55659" s="30"/>
    </row>
    <row r="55660" spans="17:17" x14ac:dyDescent="0.25">
      <c r="Q55660" s="30"/>
    </row>
    <row r="55661" spans="17:17" x14ac:dyDescent="0.25">
      <c r="Q55661" s="30"/>
    </row>
    <row r="55662" spans="17:17" x14ac:dyDescent="0.25">
      <c r="Q55662" s="30"/>
    </row>
    <row r="55663" spans="17:17" x14ac:dyDescent="0.25">
      <c r="Q55663" s="30"/>
    </row>
    <row r="55664" spans="17:17" x14ac:dyDescent="0.25">
      <c r="Q55664" s="30"/>
    </row>
    <row r="55665" spans="17:17" x14ac:dyDescent="0.25">
      <c r="Q55665" s="30"/>
    </row>
    <row r="55666" spans="17:17" x14ac:dyDescent="0.25">
      <c r="Q55666" s="30"/>
    </row>
    <row r="55667" spans="17:17" x14ac:dyDescent="0.25">
      <c r="Q55667" s="30"/>
    </row>
    <row r="55668" spans="17:17" x14ac:dyDescent="0.25">
      <c r="Q55668" s="30"/>
    </row>
    <row r="55669" spans="17:17" x14ac:dyDescent="0.25">
      <c r="Q55669" s="30"/>
    </row>
    <row r="55670" spans="17:17" x14ac:dyDescent="0.25">
      <c r="Q55670" s="30"/>
    </row>
    <row r="55671" spans="17:17" x14ac:dyDescent="0.25">
      <c r="Q55671" s="30"/>
    </row>
    <row r="55672" spans="17:17" x14ac:dyDescent="0.25">
      <c r="Q55672" s="30"/>
    </row>
    <row r="55673" spans="17:17" x14ac:dyDescent="0.25">
      <c r="Q55673" s="30"/>
    </row>
    <row r="55674" spans="17:17" x14ac:dyDescent="0.25">
      <c r="Q55674" s="30"/>
    </row>
    <row r="55675" spans="17:17" x14ac:dyDescent="0.25">
      <c r="Q55675" s="30"/>
    </row>
    <row r="55676" spans="17:17" x14ac:dyDescent="0.25">
      <c r="Q55676" s="30"/>
    </row>
    <row r="55677" spans="17:17" x14ac:dyDescent="0.25">
      <c r="Q55677" s="30"/>
    </row>
    <row r="55678" spans="17:17" x14ac:dyDescent="0.25">
      <c r="Q55678" s="30"/>
    </row>
    <row r="55679" spans="17:17" x14ac:dyDescent="0.25">
      <c r="Q55679" s="30"/>
    </row>
    <row r="55680" spans="17:17" x14ac:dyDescent="0.25">
      <c r="Q55680" s="30"/>
    </row>
    <row r="55681" spans="17:17" x14ac:dyDescent="0.25">
      <c r="Q55681" s="30"/>
    </row>
    <row r="55682" spans="17:17" x14ac:dyDescent="0.25">
      <c r="Q55682" s="30"/>
    </row>
    <row r="55683" spans="17:17" x14ac:dyDescent="0.25">
      <c r="Q55683" s="30"/>
    </row>
    <row r="55684" spans="17:17" x14ac:dyDescent="0.25">
      <c r="Q55684" s="30"/>
    </row>
    <row r="55685" spans="17:17" x14ac:dyDescent="0.25">
      <c r="Q55685" s="30"/>
    </row>
    <row r="55686" spans="17:17" x14ac:dyDescent="0.25">
      <c r="Q55686" s="30"/>
    </row>
    <row r="55687" spans="17:17" x14ac:dyDescent="0.25">
      <c r="Q55687" s="30"/>
    </row>
    <row r="55688" spans="17:17" x14ac:dyDescent="0.25">
      <c r="Q55688" s="30"/>
    </row>
    <row r="55689" spans="17:17" x14ac:dyDescent="0.25">
      <c r="Q55689" s="30"/>
    </row>
    <row r="55690" spans="17:17" x14ac:dyDescent="0.25">
      <c r="Q55690" s="30"/>
    </row>
    <row r="55691" spans="17:17" x14ac:dyDescent="0.25">
      <c r="Q55691" s="30"/>
    </row>
    <row r="55692" spans="17:17" x14ac:dyDescent="0.25">
      <c r="Q55692" s="30"/>
    </row>
    <row r="55693" spans="17:17" x14ac:dyDescent="0.25">
      <c r="Q55693" s="30"/>
    </row>
    <row r="55694" spans="17:17" x14ac:dyDescent="0.25">
      <c r="Q55694" s="30"/>
    </row>
    <row r="55695" spans="17:17" x14ac:dyDescent="0.25">
      <c r="Q55695" s="30"/>
    </row>
    <row r="55696" spans="17:17" x14ac:dyDescent="0.25">
      <c r="Q55696" s="30"/>
    </row>
    <row r="55697" spans="17:17" x14ac:dyDescent="0.25">
      <c r="Q55697" s="30"/>
    </row>
    <row r="55698" spans="17:17" x14ac:dyDescent="0.25">
      <c r="Q55698" s="30"/>
    </row>
    <row r="55699" spans="17:17" x14ac:dyDescent="0.25">
      <c r="Q55699" s="30"/>
    </row>
    <row r="55700" spans="17:17" x14ac:dyDescent="0.25">
      <c r="Q55700" s="30"/>
    </row>
    <row r="55701" spans="17:17" x14ac:dyDescent="0.25">
      <c r="Q55701" s="30"/>
    </row>
    <row r="55702" spans="17:17" x14ac:dyDescent="0.25">
      <c r="Q55702" s="30"/>
    </row>
    <row r="55703" spans="17:17" x14ac:dyDescent="0.25">
      <c r="Q55703" s="30"/>
    </row>
    <row r="55704" spans="17:17" x14ac:dyDescent="0.25">
      <c r="Q55704" s="30"/>
    </row>
    <row r="55705" spans="17:17" x14ac:dyDescent="0.25">
      <c r="Q55705" s="30"/>
    </row>
    <row r="55706" spans="17:17" x14ac:dyDescent="0.25">
      <c r="Q55706" s="30"/>
    </row>
    <row r="55707" spans="17:17" x14ac:dyDescent="0.25">
      <c r="Q55707" s="30"/>
    </row>
    <row r="55708" spans="17:17" x14ac:dyDescent="0.25">
      <c r="Q55708" s="30"/>
    </row>
    <row r="55709" spans="17:17" x14ac:dyDescent="0.25">
      <c r="Q55709" s="30"/>
    </row>
    <row r="55710" spans="17:17" x14ac:dyDescent="0.25">
      <c r="Q55710" s="30"/>
    </row>
    <row r="55711" spans="17:17" x14ac:dyDescent="0.25">
      <c r="Q55711" s="30"/>
    </row>
    <row r="55712" spans="17:17" x14ac:dyDescent="0.25">
      <c r="Q55712" s="30"/>
    </row>
    <row r="55713" spans="17:17" x14ac:dyDescent="0.25">
      <c r="Q55713" s="30"/>
    </row>
    <row r="55714" spans="17:17" x14ac:dyDescent="0.25">
      <c r="Q55714" s="30"/>
    </row>
    <row r="55715" spans="17:17" x14ac:dyDescent="0.25">
      <c r="Q55715" s="30"/>
    </row>
    <row r="55716" spans="17:17" x14ac:dyDescent="0.25">
      <c r="Q55716" s="30"/>
    </row>
    <row r="55717" spans="17:17" x14ac:dyDescent="0.25">
      <c r="Q55717" s="30"/>
    </row>
    <row r="55718" spans="17:17" x14ac:dyDescent="0.25">
      <c r="Q55718" s="30"/>
    </row>
    <row r="55719" spans="17:17" x14ac:dyDescent="0.25">
      <c r="Q55719" s="30"/>
    </row>
    <row r="55720" spans="17:17" x14ac:dyDescent="0.25">
      <c r="Q55720" s="30"/>
    </row>
    <row r="55721" spans="17:17" x14ac:dyDescent="0.25">
      <c r="Q55721" s="30"/>
    </row>
    <row r="55722" spans="17:17" x14ac:dyDescent="0.25">
      <c r="Q55722" s="30"/>
    </row>
    <row r="55723" spans="17:17" x14ac:dyDescent="0.25">
      <c r="Q55723" s="30"/>
    </row>
    <row r="55724" spans="17:17" x14ac:dyDescent="0.25">
      <c r="Q55724" s="30"/>
    </row>
    <row r="55725" spans="17:17" x14ac:dyDescent="0.25">
      <c r="Q55725" s="30"/>
    </row>
    <row r="55726" spans="17:17" x14ac:dyDescent="0.25">
      <c r="Q55726" s="30"/>
    </row>
    <row r="55727" spans="17:17" x14ac:dyDescent="0.25">
      <c r="Q55727" s="30"/>
    </row>
    <row r="55728" spans="17:17" x14ac:dyDescent="0.25">
      <c r="Q55728" s="30"/>
    </row>
    <row r="55729" spans="17:17" x14ac:dyDescent="0.25">
      <c r="Q55729" s="30"/>
    </row>
    <row r="55730" spans="17:17" x14ac:dyDescent="0.25">
      <c r="Q55730" s="30"/>
    </row>
    <row r="55731" spans="17:17" x14ac:dyDescent="0.25">
      <c r="Q55731" s="30"/>
    </row>
    <row r="55732" spans="17:17" x14ac:dyDescent="0.25">
      <c r="Q55732" s="30"/>
    </row>
    <row r="55733" spans="17:17" x14ac:dyDescent="0.25">
      <c r="Q55733" s="30"/>
    </row>
    <row r="55734" spans="17:17" x14ac:dyDescent="0.25">
      <c r="Q55734" s="30"/>
    </row>
    <row r="55735" spans="17:17" x14ac:dyDescent="0.25">
      <c r="Q55735" s="30"/>
    </row>
    <row r="55736" spans="17:17" x14ac:dyDescent="0.25">
      <c r="Q55736" s="30"/>
    </row>
    <row r="55737" spans="17:17" x14ac:dyDescent="0.25">
      <c r="Q55737" s="30"/>
    </row>
    <row r="55738" spans="17:17" x14ac:dyDescent="0.25">
      <c r="Q55738" s="30"/>
    </row>
    <row r="55739" spans="17:17" x14ac:dyDescent="0.25">
      <c r="Q55739" s="30"/>
    </row>
    <row r="55740" spans="17:17" x14ac:dyDescent="0.25">
      <c r="Q55740" s="30"/>
    </row>
    <row r="55741" spans="17:17" x14ac:dyDescent="0.25">
      <c r="Q55741" s="30"/>
    </row>
    <row r="55742" spans="17:17" x14ac:dyDescent="0.25">
      <c r="Q55742" s="30"/>
    </row>
    <row r="55743" spans="17:17" x14ac:dyDescent="0.25">
      <c r="Q55743" s="30"/>
    </row>
    <row r="55744" spans="17:17" x14ac:dyDescent="0.25">
      <c r="Q55744" s="30"/>
    </row>
    <row r="55745" spans="17:17" x14ac:dyDescent="0.25">
      <c r="Q55745" s="30"/>
    </row>
    <row r="55746" spans="17:17" x14ac:dyDescent="0.25">
      <c r="Q55746" s="30"/>
    </row>
    <row r="55747" spans="17:17" x14ac:dyDescent="0.25">
      <c r="Q55747" s="30"/>
    </row>
    <row r="55748" spans="17:17" x14ac:dyDescent="0.25">
      <c r="Q55748" s="30"/>
    </row>
    <row r="55749" spans="17:17" x14ac:dyDescent="0.25">
      <c r="Q55749" s="30"/>
    </row>
    <row r="55750" spans="17:17" x14ac:dyDescent="0.25">
      <c r="Q55750" s="30"/>
    </row>
    <row r="55751" spans="17:17" x14ac:dyDescent="0.25">
      <c r="Q55751" s="30"/>
    </row>
    <row r="55752" spans="17:17" x14ac:dyDescent="0.25">
      <c r="Q55752" s="30"/>
    </row>
    <row r="55753" spans="17:17" x14ac:dyDescent="0.25">
      <c r="Q55753" s="30"/>
    </row>
    <row r="55754" spans="17:17" x14ac:dyDescent="0.25">
      <c r="Q55754" s="30"/>
    </row>
    <row r="55755" spans="17:17" x14ac:dyDescent="0.25">
      <c r="Q55755" s="30"/>
    </row>
    <row r="55756" spans="17:17" x14ac:dyDescent="0.25">
      <c r="Q55756" s="30"/>
    </row>
    <row r="55757" spans="17:17" x14ac:dyDescent="0.25">
      <c r="Q55757" s="30"/>
    </row>
    <row r="55758" spans="17:17" x14ac:dyDescent="0.25">
      <c r="Q55758" s="30"/>
    </row>
    <row r="55759" spans="17:17" x14ac:dyDescent="0.25">
      <c r="Q55759" s="30"/>
    </row>
    <row r="55760" spans="17:17" x14ac:dyDescent="0.25">
      <c r="Q55760" s="30"/>
    </row>
    <row r="55761" spans="17:17" x14ac:dyDescent="0.25">
      <c r="Q55761" s="30"/>
    </row>
    <row r="55762" spans="17:17" x14ac:dyDescent="0.25">
      <c r="Q55762" s="30"/>
    </row>
    <row r="55763" spans="17:17" x14ac:dyDescent="0.25">
      <c r="Q55763" s="30"/>
    </row>
    <row r="55764" spans="17:17" x14ac:dyDescent="0.25">
      <c r="Q55764" s="30"/>
    </row>
    <row r="55765" spans="17:17" x14ac:dyDescent="0.25">
      <c r="Q55765" s="30"/>
    </row>
    <row r="55766" spans="17:17" x14ac:dyDescent="0.25">
      <c r="Q55766" s="30"/>
    </row>
    <row r="55767" spans="17:17" x14ac:dyDescent="0.25">
      <c r="Q55767" s="30"/>
    </row>
    <row r="55768" spans="17:17" x14ac:dyDescent="0.25">
      <c r="Q55768" s="30"/>
    </row>
    <row r="55769" spans="17:17" x14ac:dyDescent="0.25">
      <c r="Q55769" s="30"/>
    </row>
    <row r="55770" spans="17:17" x14ac:dyDescent="0.25">
      <c r="Q55770" s="30"/>
    </row>
    <row r="55771" spans="17:17" x14ac:dyDescent="0.25">
      <c r="Q55771" s="30"/>
    </row>
    <row r="55772" spans="17:17" x14ac:dyDescent="0.25">
      <c r="Q55772" s="30"/>
    </row>
    <row r="55773" spans="17:17" x14ac:dyDescent="0.25">
      <c r="Q55773" s="30"/>
    </row>
    <row r="55774" spans="17:17" x14ac:dyDescent="0.25">
      <c r="Q55774" s="30"/>
    </row>
    <row r="55775" spans="17:17" x14ac:dyDescent="0.25">
      <c r="Q55775" s="30"/>
    </row>
    <row r="55776" spans="17:17" x14ac:dyDescent="0.25">
      <c r="Q55776" s="30"/>
    </row>
    <row r="55777" spans="17:17" x14ac:dyDescent="0.25">
      <c r="Q55777" s="30"/>
    </row>
    <row r="55778" spans="17:17" x14ac:dyDescent="0.25">
      <c r="Q55778" s="30"/>
    </row>
    <row r="55779" spans="17:17" x14ac:dyDescent="0.25">
      <c r="Q55779" s="30"/>
    </row>
    <row r="55780" spans="17:17" x14ac:dyDescent="0.25">
      <c r="Q55780" s="30"/>
    </row>
    <row r="55781" spans="17:17" x14ac:dyDescent="0.25">
      <c r="Q55781" s="30"/>
    </row>
    <row r="55782" spans="17:17" x14ac:dyDescent="0.25">
      <c r="Q55782" s="30"/>
    </row>
    <row r="55783" spans="17:17" x14ac:dyDescent="0.25">
      <c r="Q55783" s="30"/>
    </row>
    <row r="55784" spans="17:17" x14ac:dyDescent="0.25">
      <c r="Q55784" s="30"/>
    </row>
    <row r="55785" spans="17:17" x14ac:dyDescent="0.25">
      <c r="Q55785" s="30"/>
    </row>
    <row r="55786" spans="17:17" x14ac:dyDescent="0.25">
      <c r="Q55786" s="30"/>
    </row>
    <row r="55787" spans="17:17" x14ac:dyDescent="0.25">
      <c r="Q55787" s="30"/>
    </row>
    <row r="55788" spans="17:17" x14ac:dyDescent="0.25">
      <c r="Q55788" s="30"/>
    </row>
    <row r="55789" spans="17:17" x14ac:dyDescent="0.25">
      <c r="Q55789" s="30"/>
    </row>
    <row r="55790" spans="17:17" x14ac:dyDescent="0.25">
      <c r="Q55790" s="30"/>
    </row>
    <row r="55791" spans="17:17" x14ac:dyDescent="0.25">
      <c r="Q55791" s="30"/>
    </row>
    <row r="55792" spans="17:17" x14ac:dyDescent="0.25">
      <c r="Q55792" s="30"/>
    </row>
    <row r="55793" spans="17:17" x14ac:dyDescent="0.25">
      <c r="Q55793" s="30"/>
    </row>
    <row r="55794" spans="17:17" x14ac:dyDescent="0.25">
      <c r="Q55794" s="30"/>
    </row>
    <row r="55795" spans="17:17" x14ac:dyDescent="0.25">
      <c r="Q55795" s="30"/>
    </row>
    <row r="55796" spans="17:17" x14ac:dyDescent="0.25">
      <c r="Q55796" s="30"/>
    </row>
    <row r="55797" spans="17:17" x14ac:dyDescent="0.25">
      <c r="Q55797" s="30"/>
    </row>
    <row r="55798" spans="17:17" x14ac:dyDescent="0.25">
      <c r="Q55798" s="30"/>
    </row>
    <row r="55799" spans="17:17" x14ac:dyDescent="0.25">
      <c r="Q55799" s="30"/>
    </row>
    <row r="55800" spans="17:17" x14ac:dyDescent="0.25">
      <c r="Q55800" s="30"/>
    </row>
    <row r="55801" spans="17:17" x14ac:dyDescent="0.25">
      <c r="Q55801" s="30"/>
    </row>
    <row r="55802" spans="17:17" x14ac:dyDescent="0.25">
      <c r="Q55802" s="30"/>
    </row>
    <row r="55803" spans="17:17" x14ac:dyDescent="0.25">
      <c r="Q55803" s="30"/>
    </row>
    <row r="55804" spans="17:17" x14ac:dyDescent="0.25">
      <c r="Q55804" s="30"/>
    </row>
    <row r="55805" spans="17:17" x14ac:dyDescent="0.25">
      <c r="Q55805" s="30"/>
    </row>
    <row r="55806" spans="17:17" x14ac:dyDescent="0.25">
      <c r="Q55806" s="30"/>
    </row>
    <row r="55807" spans="17:17" x14ac:dyDescent="0.25">
      <c r="Q55807" s="30"/>
    </row>
    <row r="55808" spans="17:17" x14ac:dyDescent="0.25">
      <c r="Q55808" s="30"/>
    </row>
    <row r="55809" spans="17:17" x14ac:dyDescent="0.25">
      <c r="Q55809" s="30"/>
    </row>
    <row r="55810" spans="17:17" x14ac:dyDescent="0.25">
      <c r="Q55810" s="30"/>
    </row>
    <row r="55811" spans="17:17" x14ac:dyDescent="0.25">
      <c r="Q55811" s="30"/>
    </row>
    <row r="55812" spans="17:17" x14ac:dyDescent="0.25">
      <c r="Q55812" s="30"/>
    </row>
    <row r="55813" spans="17:17" x14ac:dyDescent="0.25">
      <c r="Q55813" s="30"/>
    </row>
    <row r="55814" spans="17:17" x14ac:dyDescent="0.25">
      <c r="Q55814" s="30"/>
    </row>
    <row r="55815" spans="17:17" x14ac:dyDescent="0.25">
      <c r="Q55815" s="30"/>
    </row>
    <row r="55816" spans="17:17" x14ac:dyDescent="0.25">
      <c r="Q55816" s="30"/>
    </row>
    <row r="55817" spans="17:17" x14ac:dyDescent="0.25">
      <c r="Q55817" s="30"/>
    </row>
    <row r="55818" spans="17:17" x14ac:dyDescent="0.25">
      <c r="Q55818" s="30"/>
    </row>
    <row r="55819" spans="17:17" x14ac:dyDescent="0.25">
      <c r="Q55819" s="30"/>
    </row>
    <row r="55820" spans="17:17" x14ac:dyDescent="0.25">
      <c r="Q55820" s="30"/>
    </row>
    <row r="55821" spans="17:17" x14ac:dyDescent="0.25">
      <c r="Q55821" s="30"/>
    </row>
    <row r="55822" spans="17:17" x14ac:dyDescent="0.25">
      <c r="Q55822" s="30"/>
    </row>
    <row r="55823" spans="17:17" x14ac:dyDescent="0.25">
      <c r="Q55823" s="30"/>
    </row>
    <row r="55824" spans="17:17" x14ac:dyDescent="0.25">
      <c r="Q55824" s="30"/>
    </row>
    <row r="55825" spans="17:17" x14ac:dyDescent="0.25">
      <c r="Q55825" s="30"/>
    </row>
    <row r="55826" spans="17:17" x14ac:dyDescent="0.25">
      <c r="Q55826" s="30"/>
    </row>
    <row r="55827" spans="17:17" x14ac:dyDescent="0.25">
      <c r="Q55827" s="30"/>
    </row>
    <row r="55828" spans="17:17" x14ac:dyDescent="0.25">
      <c r="Q55828" s="30"/>
    </row>
    <row r="55829" spans="17:17" x14ac:dyDescent="0.25">
      <c r="Q55829" s="30"/>
    </row>
    <row r="55830" spans="17:17" x14ac:dyDescent="0.25">
      <c r="Q55830" s="30"/>
    </row>
    <row r="55831" spans="17:17" x14ac:dyDescent="0.25">
      <c r="Q55831" s="30"/>
    </row>
    <row r="55832" spans="17:17" x14ac:dyDescent="0.25">
      <c r="Q55832" s="30"/>
    </row>
    <row r="55833" spans="17:17" x14ac:dyDescent="0.25">
      <c r="Q55833" s="30"/>
    </row>
    <row r="55834" spans="17:17" x14ac:dyDescent="0.25">
      <c r="Q55834" s="30"/>
    </row>
    <row r="55835" spans="17:17" x14ac:dyDescent="0.25">
      <c r="Q55835" s="30"/>
    </row>
    <row r="55836" spans="17:17" x14ac:dyDescent="0.25">
      <c r="Q55836" s="30"/>
    </row>
    <row r="55837" spans="17:17" x14ac:dyDescent="0.25">
      <c r="Q55837" s="30"/>
    </row>
    <row r="55838" spans="17:17" x14ac:dyDescent="0.25">
      <c r="Q55838" s="30"/>
    </row>
    <row r="55839" spans="17:17" x14ac:dyDescent="0.25">
      <c r="Q55839" s="30"/>
    </row>
    <row r="55840" spans="17:17" x14ac:dyDescent="0.25">
      <c r="Q55840" s="30"/>
    </row>
    <row r="55841" spans="17:17" x14ac:dyDescent="0.25">
      <c r="Q55841" s="30"/>
    </row>
    <row r="55842" spans="17:17" x14ac:dyDescent="0.25">
      <c r="Q55842" s="30"/>
    </row>
    <row r="55843" spans="17:17" x14ac:dyDescent="0.25">
      <c r="Q55843" s="30"/>
    </row>
    <row r="55844" spans="17:17" x14ac:dyDescent="0.25">
      <c r="Q55844" s="30"/>
    </row>
    <row r="55845" spans="17:17" x14ac:dyDescent="0.25">
      <c r="Q55845" s="30"/>
    </row>
    <row r="55846" spans="17:17" x14ac:dyDescent="0.25">
      <c r="Q55846" s="30"/>
    </row>
    <row r="55847" spans="17:17" x14ac:dyDescent="0.25">
      <c r="Q55847" s="30"/>
    </row>
    <row r="55848" spans="17:17" x14ac:dyDescent="0.25">
      <c r="Q55848" s="30"/>
    </row>
    <row r="55849" spans="17:17" x14ac:dyDescent="0.25">
      <c r="Q55849" s="30"/>
    </row>
    <row r="55850" spans="17:17" x14ac:dyDescent="0.25">
      <c r="Q55850" s="30"/>
    </row>
    <row r="55851" spans="17:17" x14ac:dyDescent="0.25">
      <c r="Q55851" s="30"/>
    </row>
    <row r="55852" spans="17:17" x14ac:dyDescent="0.25">
      <c r="Q55852" s="30"/>
    </row>
    <row r="55853" spans="17:17" x14ac:dyDescent="0.25">
      <c r="Q55853" s="30"/>
    </row>
    <row r="55854" spans="17:17" x14ac:dyDescent="0.25">
      <c r="Q55854" s="30"/>
    </row>
    <row r="55855" spans="17:17" x14ac:dyDescent="0.25">
      <c r="Q55855" s="30"/>
    </row>
    <row r="55856" spans="17:17" x14ac:dyDescent="0.25">
      <c r="Q55856" s="30"/>
    </row>
    <row r="55857" spans="17:17" x14ac:dyDescent="0.25">
      <c r="Q55857" s="30"/>
    </row>
    <row r="55858" spans="17:17" x14ac:dyDescent="0.25">
      <c r="Q55858" s="30"/>
    </row>
    <row r="55859" spans="17:17" x14ac:dyDescent="0.25">
      <c r="Q55859" s="30"/>
    </row>
    <row r="55860" spans="17:17" x14ac:dyDescent="0.25">
      <c r="Q55860" s="30"/>
    </row>
    <row r="55861" spans="17:17" x14ac:dyDescent="0.25">
      <c r="Q55861" s="30"/>
    </row>
    <row r="55862" spans="17:17" x14ac:dyDescent="0.25">
      <c r="Q55862" s="30"/>
    </row>
    <row r="55863" spans="17:17" x14ac:dyDescent="0.25">
      <c r="Q55863" s="30"/>
    </row>
    <row r="55864" spans="17:17" x14ac:dyDescent="0.25">
      <c r="Q55864" s="30"/>
    </row>
    <row r="55865" spans="17:17" x14ac:dyDescent="0.25">
      <c r="Q55865" s="30"/>
    </row>
    <row r="55866" spans="17:17" x14ac:dyDescent="0.25">
      <c r="Q55866" s="30"/>
    </row>
    <row r="55867" spans="17:17" x14ac:dyDescent="0.25">
      <c r="Q55867" s="30"/>
    </row>
    <row r="55868" spans="17:17" x14ac:dyDescent="0.25">
      <c r="Q55868" s="30"/>
    </row>
    <row r="55869" spans="17:17" x14ac:dyDescent="0.25">
      <c r="Q55869" s="30"/>
    </row>
    <row r="55870" spans="17:17" x14ac:dyDescent="0.25">
      <c r="Q55870" s="30"/>
    </row>
    <row r="55871" spans="17:17" x14ac:dyDescent="0.25">
      <c r="Q55871" s="30"/>
    </row>
    <row r="55872" spans="17:17" x14ac:dyDescent="0.25">
      <c r="Q55872" s="30"/>
    </row>
    <row r="55873" spans="17:17" x14ac:dyDescent="0.25">
      <c r="Q55873" s="30"/>
    </row>
    <row r="55874" spans="17:17" x14ac:dyDescent="0.25">
      <c r="Q55874" s="30"/>
    </row>
    <row r="55875" spans="17:17" x14ac:dyDescent="0.25">
      <c r="Q55875" s="30"/>
    </row>
    <row r="55876" spans="17:17" x14ac:dyDescent="0.25">
      <c r="Q55876" s="30"/>
    </row>
    <row r="55877" spans="17:17" x14ac:dyDescent="0.25">
      <c r="Q55877" s="30"/>
    </row>
    <row r="55878" spans="17:17" x14ac:dyDescent="0.25">
      <c r="Q55878" s="30"/>
    </row>
    <row r="55879" spans="17:17" x14ac:dyDescent="0.25">
      <c r="Q55879" s="30"/>
    </row>
    <row r="55880" spans="17:17" x14ac:dyDescent="0.25">
      <c r="Q55880" s="30"/>
    </row>
    <row r="55881" spans="17:17" x14ac:dyDescent="0.25">
      <c r="Q55881" s="30"/>
    </row>
    <row r="55882" spans="17:17" x14ac:dyDescent="0.25">
      <c r="Q55882" s="30"/>
    </row>
    <row r="55883" spans="17:17" x14ac:dyDescent="0.25">
      <c r="Q55883" s="30"/>
    </row>
    <row r="55884" spans="17:17" x14ac:dyDescent="0.25">
      <c r="Q55884" s="30"/>
    </row>
    <row r="55885" spans="17:17" x14ac:dyDescent="0.25">
      <c r="Q55885" s="30"/>
    </row>
    <row r="55886" spans="17:17" x14ac:dyDescent="0.25">
      <c r="Q55886" s="30"/>
    </row>
    <row r="55887" spans="17:17" x14ac:dyDescent="0.25">
      <c r="Q55887" s="30"/>
    </row>
    <row r="55888" spans="17:17" x14ac:dyDescent="0.25">
      <c r="Q55888" s="30"/>
    </row>
    <row r="55889" spans="17:17" x14ac:dyDescent="0.25">
      <c r="Q55889" s="30"/>
    </row>
    <row r="55890" spans="17:17" x14ac:dyDescent="0.25">
      <c r="Q55890" s="30"/>
    </row>
    <row r="55891" spans="17:17" x14ac:dyDescent="0.25">
      <c r="Q55891" s="30"/>
    </row>
    <row r="55892" spans="17:17" x14ac:dyDescent="0.25">
      <c r="Q55892" s="30"/>
    </row>
    <row r="55893" spans="17:17" x14ac:dyDescent="0.25">
      <c r="Q55893" s="30"/>
    </row>
    <row r="55894" spans="17:17" x14ac:dyDescent="0.25">
      <c r="Q55894" s="30"/>
    </row>
    <row r="55895" spans="17:17" x14ac:dyDescent="0.25">
      <c r="Q55895" s="30"/>
    </row>
    <row r="55896" spans="17:17" x14ac:dyDescent="0.25">
      <c r="Q55896" s="30"/>
    </row>
    <row r="55897" spans="17:17" x14ac:dyDescent="0.25">
      <c r="Q55897" s="30"/>
    </row>
    <row r="55898" spans="17:17" x14ac:dyDescent="0.25">
      <c r="Q55898" s="30"/>
    </row>
    <row r="55899" spans="17:17" x14ac:dyDescent="0.25">
      <c r="Q55899" s="30"/>
    </row>
    <row r="55900" spans="17:17" x14ac:dyDescent="0.25">
      <c r="Q55900" s="30"/>
    </row>
    <row r="55901" spans="17:17" x14ac:dyDescent="0.25">
      <c r="Q55901" s="30"/>
    </row>
    <row r="55902" spans="17:17" x14ac:dyDescent="0.25">
      <c r="Q55902" s="30"/>
    </row>
    <row r="55903" spans="17:17" x14ac:dyDescent="0.25">
      <c r="Q55903" s="30"/>
    </row>
    <row r="55904" spans="17:17" x14ac:dyDescent="0.25">
      <c r="Q55904" s="30"/>
    </row>
    <row r="55905" spans="17:17" x14ac:dyDescent="0.25">
      <c r="Q55905" s="30"/>
    </row>
    <row r="55906" spans="17:17" x14ac:dyDescent="0.25">
      <c r="Q55906" s="30"/>
    </row>
    <row r="55907" spans="17:17" x14ac:dyDescent="0.25">
      <c r="Q55907" s="30"/>
    </row>
    <row r="55908" spans="17:17" x14ac:dyDescent="0.25">
      <c r="Q55908" s="30"/>
    </row>
    <row r="55909" spans="17:17" x14ac:dyDescent="0.25">
      <c r="Q55909" s="30"/>
    </row>
    <row r="55910" spans="17:17" x14ac:dyDescent="0.25">
      <c r="Q55910" s="30"/>
    </row>
    <row r="55911" spans="17:17" x14ac:dyDescent="0.25">
      <c r="Q55911" s="30"/>
    </row>
    <row r="55912" spans="17:17" x14ac:dyDescent="0.25">
      <c r="Q55912" s="30"/>
    </row>
    <row r="55913" spans="17:17" x14ac:dyDescent="0.25">
      <c r="Q55913" s="30"/>
    </row>
    <row r="55914" spans="17:17" x14ac:dyDescent="0.25">
      <c r="Q55914" s="30"/>
    </row>
    <row r="55915" spans="17:17" x14ac:dyDescent="0.25">
      <c r="Q55915" s="30"/>
    </row>
    <row r="55916" spans="17:17" x14ac:dyDescent="0.25">
      <c r="Q55916" s="30"/>
    </row>
    <row r="55917" spans="17:17" x14ac:dyDescent="0.25">
      <c r="Q55917" s="30"/>
    </row>
    <row r="55918" spans="17:17" x14ac:dyDescent="0.25">
      <c r="Q55918" s="30"/>
    </row>
    <row r="55919" spans="17:17" x14ac:dyDescent="0.25">
      <c r="Q55919" s="30"/>
    </row>
    <row r="55920" spans="17:17" x14ac:dyDescent="0.25">
      <c r="Q55920" s="30"/>
    </row>
    <row r="55921" spans="17:17" x14ac:dyDescent="0.25">
      <c r="Q55921" s="30"/>
    </row>
    <row r="55922" spans="17:17" x14ac:dyDescent="0.25">
      <c r="Q55922" s="30"/>
    </row>
    <row r="55923" spans="17:17" x14ac:dyDescent="0.25">
      <c r="Q55923" s="30"/>
    </row>
    <row r="55924" spans="17:17" x14ac:dyDescent="0.25">
      <c r="Q55924" s="30"/>
    </row>
    <row r="55925" spans="17:17" x14ac:dyDescent="0.25">
      <c r="Q55925" s="30"/>
    </row>
    <row r="55926" spans="17:17" x14ac:dyDescent="0.25">
      <c r="Q55926" s="30"/>
    </row>
    <row r="55927" spans="17:17" x14ac:dyDescent="0.25">
      <c r="Q55927" s="30"/>
    </row>
    <row r="55928" spans="17:17" x14ac:dyDescent="0.25">
      <c r="Q55928" s="30"/>
    </row>
    <row r="55929" spans="17:17" x14ac:dyDescent="0.25">
      <c r="Q55929" s="30"/>
    </row>
    <row r="55930" spans="17:17" x14ac:dyDescent="0.25">
      <c r="Q55930" s="30"/>
    </row>
    <row r="55931" spans="17:17" x14ac:dyDescent="0.25">
      <c r="Q55931" s="30"/>
    </row>
    <row r="55932" spans="17:17" x14ac:dyDescent="0.25">
      <c r="Q55932" s="30"/>
    </row>
    <row r="55933" spans="17:17" x14ac:dyDescent="0.25">
      <c r="Q55933" s="30"/>
    </row>
    <row r="55934" spans="17:17" x14ac:dyDescent="0.25">
      <c r="Q55934" s="30"/>
    </row>
    <row r="55935" spans="17:17" x14ac:dyDescent="0.25">
      <c r="Q55935" s="30"/>
    </row>
    <row r="55936" spans="17:17" x14ac:dyDescent="0.25">
      <c r="Q55936" s="30"/>
    </row>
    <row r="55937" spans="17:17" x14ac:dyDescent="0.25">
      <c r="Q55937" s="30"/>
    </row>
    <row r="55938" spans="17:17" x14ac:dyDescent="0.25">
      <c r="Q55938" s="30"/>
    </row>
    <row r="55939" spans="17:17" x14ac:dyDescent="0.25">
      <c r="Q55939" s="30"/>
    </row>
    <row r="55940" spans="17:17" x14ac:dyDescent="0.25">
      <c r="Q55940" s="30"/>
    </row>
    <row r="55941" spans="17:17" x14ac:dyDescent="0.25">
      <c r="Q55941" s="30"/>
    </row>
    <row r="55942" spans="17:17" x14ac:dyDescent="0.25">
      <c r="Q55942" s="30"/>
    </row>
    <row r="55943" spans="17:17" x14ac:dyDescent="0.25">
      <c r="Q55943" s="30"/>
    </row>
    <row r="55944" spans="17:17" x14ac:dyDescent="0.25">
      <c r="Q55944" s="30"/>
    </row>
    <row r="55945" spans="17:17" x14ac:dyDescent="0.25">
      <c r="Q55945" s="30"/>
    </row>
    <row r="55946" spans="17:17" x14ac:dyDescent="0.25">
      <c r="Q55946" s="30"/>
    </row>
    <row r="55947" spans="17:17" x14ac:dyDescent="0.25">
      <c r="Q55947" s="30"/>
    </row>
    <row r="55948" spans="17:17" x14ac:dyDescent="0.25">
      <c r="Q55948" s="30"/>
    </row>
    <row r="55949" spans="17:17" x14ac:dyDescent="0.25">
      <c r="Q55949" s="30"/>
    </row>
    <row r="55950" spans="17:17" x14ac:dyDescent="0.25">
      <c r="Q55950" s="30"/>
    </row>
    <row r="55951" spans="17:17" x14ac:dyDescent="0.25">
      <c r="Q55951" s="30"/>
    </row>
    <row r="55952" spans="17:17" x14ac:dyDescent="0.25">
      <c r="Q55952" s="30"/>
    </row>
    <row r="55953" spans="17:17" x14ac:dyDescent="0.25">
      <c r="Q55953" s="30"/>
    </row>
    <row r="55954" spans="17:17" x14ac:dyDescent="0.25">
      <c r="Q55954" s="30"/>
    </row>
    <row r="55955" spans="17:17" x14ac:dyDescent="0.25">
      <c r="Q55955" s="30"/>
    </row>
    <row r="55956" spans="17:17" x14ac:dyDescent="0.25">
      <c r="Q55956" s="30"/>
    </row>
    <row r="55957" spans="17:17" x14ac:dyDescent="0.25">
      <c r="Q55957" s="30"/>
    </row>
    <row r="55958" spans="17:17" x14ac:dyDescent="0.25">
      <c r="Q55958" s="30"/>
    </row>
    <row r="55959" spans="17:17" x14ac:dyDescent="0.25">
      <c r="Q55959" s="30"/>
    </row>
    <row r="55960" spans="17:17" x14ac:dyDescent="0.25">
      <c r="Q55960" s="30"/>
    </row>
    <row r="55961" spans="17:17" x14ac:dyDescent="0.25">
      <c r="Q55961" s="30"/>
    </row>
    <row r="55962" spans="17:17" x14ac:dyDescent="0.25">
      <c r="Q55962" s="30"/>
    </row>
    <row r="55963" spans="17:17" x14ac:dyDescent="0.25">
      <c r="Q55963" s="30"/>
    </row>
    <row r="55964" spans="17:17" x14ac:dyDescent="0.25">
      <c r="Q55964" s="30"/>
    </row>
    <row r="55965" spans="17:17" x14ac:dyDescent="0.25">
      <c r="Q55965" s="30"/>
    </row>
    <row r="55966" spans="17:17" x14ac:dyDescent="0.25">
      <c r="Q55966" s="30"/>
    </row>
    <row r="55967" spans="17:17" x14ac:dyDescent="0.25">
      <c r="Q55967" s="30"/>
    </row>
    <row r="55968" spans="17:17" x14ac:dyDescent="0.25">
      <c r="Q55968" s="30"/>
    </row>
    <row r="55969" spans="17:17" x14ac:dyDescent="0.25">
      <c r="Q55969" s="30"/>
    </row>
    <row r="55970" spans="17:17" x14ac:dyDescent="0.25">
      <c r="Q55970" s="30"/>
    </row>
    <row r="55971" spans="17:17" x14ac:dyDescent="0.25">
      <c r="Q55971" s="30"/>
    </row>
    <row r="55972" spans="17:17" x14ac:dyDescent="0.25">
      <c r="Q55972" s="30"/>
    </row>
    <row r="55973" spans="17:17" x14ac:dyDescent="0.25">
      <c r="Q55973" s="30"/>
    </row>
    <row r="55974" spans="17:17" x14ac:dyDescent="0.25">
      <c r="Q55974" s="30"/>
    </row>
    <row r="55975" spans="17:17" x14ac:dyDescent="0.25">
      <c r="Q55975" s="30"/>
    </row>
    <row r="55976" spans="17:17" x14ac:dyDescent="0.25">
      <c r="Q55976" s="30"/>
    </row>
    <row r="55977" spans="17:17" x14ac:dyDescent="0.25">
      <c r="Q55977" s="30"/>
    </row>
    <row r="55978" spans="17:17" x14ac:dyDescent="0.25">
      <c r="Q55978" s="30"/>
    </row>
    <row r="55979" spans="17:17" x14ac:dyDescent="0.25">
      <c r="Q55979" s="30"/>
    </row>
    <row r="55980" spans="17:17" x14ac:dyDescent="0.25">
      <c r="Q55980" s="30"/>
    </row>
    <row r="55981" spans="17:17" x14ac:dyDescent="0.25">
      <c r="Q55981" s="30"/>
    </row>
    <row r="55982" spans="17:17" x14ac:dyDescent="0.25">
      <c r="Q55982" s="30"/>
    </row>
    <row r="55983" spans="17:17" x14ac:dyDescent="0.25">
      <c r="Q55983" s="30"/>
    </row>
    <row r="55984" spans="17:17" x14ac:dyDescent="0.25">
      <c r="Q55984" s="30"/>
    </row>
    <row r="55985" spans="17:17" x14ac:dyDescent="0.25">
      <c r="Q55985" s="30"/>
    </row>
    <row r="55986" spans="17:17" x14ac:dyDescent="0.25">
      <c r="Q55986" s="30"/>
    </row>
    <row r="55987" spans="17:17" x14ac:dyDescent="0.25">
      <c r="Q55987" s="30"/>
    </row>
    <row r="55988" spans="17:17" x14ac:dyDescent="0.25">
      <c r="Q55988" s="30"/>
    </row>
    <row r="55989" spans="17:17" x14ac:dyDescent="0.25">
      <c r="Q55989" s="30"/>
    </row>
    <row r="55990" spans="17:17" x14ac:dyDescent="0.25">
      <c r="Q55990" s="30"/>
    </row>
    <row r="55991" spans="17:17" x14ac:dyDescent="0.25">
      <c r="Q55991" s="30"/>
    </row>
    <row r="55992" spans="17:17" x14ac:dyDescent="0.25">
      <c r="Q55992" s="30"/>
    </row>
    <row r="55993" spans="17:17" x14ac:dyDescent="0.25">
      <c r="Q55993" s="30"/>
    </row>
    <row r="55994" spans="17:17" x14ac:dyDescent="0.25">
      <c r="Q55994" s="30"/>
    </row>
    <row r="55995" spans="17:17" x14ac:dyDescent="0.25">
      <c r="Q55995" s="30"/>
    </row>
    <row r="55996" spans="17:17" x14ac:dyDescent="0.25">
      <c r="Q55996" s="30"/>
    </row>
    <row r="55997" spans="17:17" x14ac:dyDescent="0.25">
      <c r="Q55997" s="30"/>
    </row>
    <row r="55998" spans="17:17" x14ac:dyDescent="0.25">
      <c r="Q55998" s="30"/>
    </row>
    <row r="55999" spans="17:17" x14ac:dyDescent="0.25">
      <c r="Q55999" s="30"/>
    </row>
    <row r="56000" spans="17:17" x14ac:dyDescent="0.25">
      <c r="Q56000" s="30"/>
    </row>
    <row r="56001" spans="17:17" x14ac:dyDescent="0.25">
      <c r="Q56001" s="30"/>
    </row>
    <row r="56002" spans="17:17" x14ac:dyDescent="0.25">
      <c r="Q56002" s="30"/>
    </row>
    <row r="56003" spans="17:17" x14ac:dyDescent="0.25">
      <c r="Q56003" s="30"/>
    </row>
    <row r="56004" spans="17:17" x14ac:dyDescent="0.25">
      <c r="Q56004" s="30"/>
    </row>
    <row r="56005" spans="17:17" x14ac:dyDescent="0.25">
      <c r="Q56005" s="30"/>
    </row>
    <row r="56006" spans="17:17" x14ac:dyDescent="0.25">
      <c r="Q56006" s="30"/>
    </row>
    <row r="56007" spans="17:17" x14ac:dyDescent="0.25">
      <c r="Q56007" s="30"/>
    </row>
    <row r="56008" spans="17:17" x14ac:dyDescent="0.25">
      <c r="Q56008" s="30"/>
    </row>
    <row r="56009" spans="17:17" x14ac:dyDescent="0.25">
      <c r="Q56009" s="30"/>
    </row>
    <row r="56010" spans="17:17" x14ac:dyDescent="0.25">
      <c r="Q56010" s="30"/>
    </row>
    <row r="56011" spans="17:17" x14ac:dyDescent="0.25">
      <c r="Q56011" s="30"/>
    </row>
    <row r="56012" spans="17:17" x14ac:dyDescent="0.25">
      <c r="Q56012" s="30"/>
    </row>
    <row r="56013" spans="17:17" x14ac:dyDescent="0.25">
      <c r="Q56013" s="30"/>
    </row>
    <row r="56014" spans="17:17" x14ac:dyDescent="0.25">
      <c r="Q56014" s="30"/>
    </row>
    <row r="56015" spans="17:17" x14ac:dyDescent="0.25">
      <c r="Q56015" s="30"/>
    </row>
    <row r="56016" spans="17:17" x14ac:dyDescent="0.25">
      <c r="Q56016" s="30"/>
    </row>
    <row r="56017" spans="17:17" x14ac:dyDescent="0.25">
      <c r="Q56017" s="30"/>
    </row>
    <row r="56018" spans="17:17" x14ac:dyDescent="0.25">
      <c r="Q56018" s="30"/>
    </row>
    <row r="56019" spans="17:17" x14ac:dyDescent="0.25">
      <c r="Q56019" s="30"/>
    </row>
    <row r="56020" spans="17:17" x14ac:dyDescent="0.25">
      <c r="Q56020" s="30"/>
    </row>
    <row r="56021" spans="17:17" x14ac:dyDescent="0.25">
      <c r="Q56021" s="30"/>
    </row>
    <row r="56022" spans="17:17" x14ac:dyDescent="0.25">
      <c r="Q56022" s="30"/>
    </row>
    <row r="56023" spans="17:17" x14ac:dyDescent="0.25">
      <c r="Q56023" s="30"/>
    </row>
    <row r="56024" spans="17:17" x14ac:dyDescent="0.25">
      <c r="Q56024" s="30"/>
    </row>
    <row r="56025" spans="17:17" x14ac:dyDescent="0.25">
      <c r="Q56025" s="30"/>
    </row>
    <row r="56026" spans="17:17" x14ac:dyDescent="0.25">
      <c r="Q56026" s="30"/>
    </row>
    <row r="56027" spans="17:17" x14ac:dyDescent="0.25">
      <c r="Q56027" s="30"/>
    </row>
    <row r="56028" spans="17:17" x14ac:dyDescent="0.25">
      <c r="Q56028" s="30"/>
    </row>
    <row r="56029" spans="17:17" x14ac:dyDescent="0.25">
      <c r="Q56029" s="30"/>
    </row>
    <row r="56030" spans="17:17" x14ac:dyDescent="0.25">
      <c r="Q56030" s="30"/>
    </row>
    <row r="56031" spans="17:17" x14ac:dyDescent="0.25">
      <c r="Q56031" s="30"/>
    </row>
    <row r="56032" spans="17:17" x14ac:dyDescent="0.25">
      <c r="Q56032" s="30"/>
    </row>
    <row r="56033" spans="17:17" x14ac:dyDescent="0.25">
      <c r="Q56033" s="30"/>
    </row>
    <row r="56034" spans="17:17" x14ac:dyDescent="0.25">
      <c r="Q56034" s="30"/>
    </row>
    <row r="56035" spans="17:17" x14ac:dyDescent="0.25">
      <c r="Q56035" s="30"/>
    </row>
    <row r="56036" spans="17:17" x14ac:dyDescent="0.25">
      <c r="Q56036" s="30"/>
    </row>
    <row r="56037" spans="17:17" x14ac:dyDescent="0.25">
      <c r="Q56037" s="30"/>
    </row>
    <row r="56038" spans="17:17" x14ac:dyDescent="0.25">
      <c r="Q56038" s="30"/>
    </row>
    <row r="56039" spans="17:17" x14ac:dyDescent="0.25">
      <c r="Q56039" s="30"/>
    </row>
    <row r="56040" spans="17:17" x14ac:dyDescent="0.25">
      <c r="Q56040" s="30"/>
    </row>
    <row r="56041" spans="17:17" x14ac:dyDescent="0.25">
      <c r="Q56041" s="30"/>
    </row>
    <row r="56042" spans="17:17" x14ac:dyDescent="0.25">
      <c r="Q56042" s="30"/>
    </row>
    <row r="56043" spans="17:17" x14ac:dyDescent="0.25">
      <c r="Q56043" s="30"/>
    </row>
    <row r="56044" spans="17:17" x14ac:dyDescent="0.25">
      <c r="Q56044" s="30"/>
    </row>
    <row r="56045" spans="17:17" x14ac:dyDescent="0.25">
      <c r="Q56045" s="30"/>
    </row>
    <row r="56046" spans="17:17" x14ac:dyDescent="0.25">
      <c r="Q56046" s="30"/>
    </row>
    <row r="56047" spans="17:17" x14ac:dyDescent="0.25">
      <c r="Q56047" s="30"/>
    </row>
    <row r="56048" spans="17:17" x14ac:dyDescent="0.25">
      <c r="Q56048" s="30"/>
    </row>
    <row r="56049" spans="17:17" x14ac:dyDescent="0.25">
      <c r="Q56049" s="30"/>
    </row>
    <row r="56050" spans="17:17" x14ac:dyDescent="0.25">
      <c r="Q56050" s="30"/>
    </row>
    <row r="56051" spans="17:17" x14ac:dyDescent="0.25">
      <c r="Q56051" s="30"/>
    </row>
    <row r="56052" spans="17:17" x14ac:dyDescent="0.25">
      <c r="Q56052" s="30"/>
    </row>
    <row r="56053" spans="17:17" x14ac:dyDescent="0.25">
      <c r="Q56053" s="30"/>
    </row>
    <row r="56054" spans="17:17" x14ac:dyDescent="0.25">
      <c r="Q56054" s="30"/>
    </row>
    <row r="56055" spans="17:17" x14ac:dyDescent="0.25">
      <c r="Q56055" s="30"/>
    </row>
    <row r="56056" spans="17:17" x14ac:dyDescent="0.25">
      <c r="Q56056" s="30"/>
    </row>
    <row r="56057" spans="17:17" x14ac:dyDescent="0.25">
      <c r="Q56057" s="30"/>
    </row>
    <row r="56058" spans="17:17" x14ac:dyDescent="0.25">
      <c r="Q56058" s="30"/>
    </row>
    <row r="56059" spans="17:17" x14ac:dyDescent="0.25">
      <c r="Q56059" s="30"/>
    </row>
    <row r="56060" spans="17:17" x14ac:dyDescent="0.25">
      <c r="Q56060" s="30"/>
    </row>
    <row r="56061" spans="17:17" x14ac:dyDescent="0.25">
      <c r="Q56061" s="30"/>
    </row>
    <row r="56062" spans="17:17" x14ac:dyDescent="0.25">
      <c r="Q56062" s="30"/>
    </row>
    <row r="56063" spans="17:17" x14ac:dyDescent="0.25">
      <c r="Q56063" s="30"/>
    </row>
    <row r="56064" spans="17:17" x14ac:dyDescent="0.25">
      <c r="Q56064" s="30"/>
    </row>
    <row r="56065" spans="17:17" x14ac:dyDescent="0.25">
      <c r="Q56065" s="30"/>
    </row>
    <row r="56066" spans="17:17" x14ac:dyDescent="0.25">
      <c r="Q56066" s="30"/>
    </row>
    <row r="56067" spans="17:17" x14ac:dyDescent="0.25">
      <c r="Q56067" s="30"/>
    </row>
    <row r="56068" spans="17:17" x14ac:dyDescent="0.25">
      <c r="Q56068" s="30"/>
    </row>
    <row r="56069" spans="17:17" x14ac:dyDescent="0.25">
      <c r="Q56069" s="30"/>
    </row>
    <row r="56070" spans="17:17" x14ac:dyDescent="0.25">
      <c r="Q56070" s="30"/>
    </row>
    <row r="56071" spans="17:17" x14ac:dyDescent="0.25">
      <c r="Q56071" s="30"/>
    </row>
    <row r="56072" spans="17:17" x14ac:dyDescent="0.25">
      <c r="Q56072" s="30"/>
    </row>
    <row r="56073" spans="17:17" x14ac:dyDescent="0.25">
      <c r="Q56073" s="30"/>
    </row>
    <row r="56074" spans="17:17" x14ac:dyDescent="0.25">
      <c r="Q56074" s="30"/>
    </row>
    <row r="56075" spans="17:17" x14ac:dyDescent="0.25">
      <c r="Q56075" s="30"/>
    </row>
    <row r="56076" spans="17:17" x14ac:dyDescent="0.25">
      <c r="Q56076" s="30"/>
    </row>
    <row r="56077" spans="17:17" x14ac:dyDescent="0.25">
      <c r="Q56077" s="30"/>
    </row>
    <row r="56078" spans="17:17" x14ac:dyDescent="0.25">
      <c r="Q56078" s="30"/>
    </row>
    <row r="56079" spans="17:17" x14ac:dyDescent="0.25">
      <c r="Q56079" s="30"/>
    </row>
    <row r="56080" spans="17:17" x14ac:dyDescent="0.25">
      <c r="Q56080" s="30"/>
    </row>
    <row r="56081" spans="17:17" x14ac:dyDescent="0.25">
      <c r="Q56081" s="30"/>
    </row>
    <row r="56082" spans="17:17" x14ac:dyDescent="0.25">
      <c r="Q56082" s="30"/>
    </row>
    <row r="56083" spans="17:17" x14ac:dyDescent="0.25">
      <c r="Q56083" s="30"/>
    </row>
    <row r="56084" spans="17:17" x14ac:dyDescent="0.25">
      <c r="Q56084" s="30"/>
    </row>
    <row r="56085" spans="17:17" x14ac:dyDescent="0.25">
      <c r="Q56085" s="30"/>
    </row>
    <row r="56086" spans="17:17" x14ac:dyDescent="0.25">
      <c r="Q56086" s="30"/>
    </row>
    <row r="56087" spans="17:17" x14ac:dyDescent="0.25">
      <c r="Q56087" s="30"/>
    </row>
    <row r="56088" spans="17:17" x14ac:dyDescent="0.25">
      <c r="Q56088" s="30"/>
    </row>
    <row r="56089" spans="17:17" x14ac:dyDescent="0.25">
      <c r="Q56089" s="30"/>
    </row>
    <row r="56090" spans="17:17" x14ac:dyDescent="0.25">
      <c r="Q56090" s="30"/>
    </row>
    <row r="56091" spans="17:17" x14ac:dyDescent="0.25">
      <c r="Q56091" s="30"/>
    </row>
    <row r="56092" spans="17:17" x14ac:dyDescent="0.25">
      <c r="Q56092" s="30"/>
    </row>
    <row r="56093" spans="17:17" x14ac:dyDescent="0.25">
      <c r="Q56093" s="30"/>
    </row>
    <row r="56094" spans="17:17" x14ac:dyDescent="0.25">
      <c r="Q56094" s="30"/>
    </row>
    <row r="56095" spans="17:17" x14ac:dyDescent="0.25">
      <c r="Q56095" s="30"/>
    </row>
    <row r="56096" spans="17:17" x14ac:dyDescent="0.25">
      <c r="Q56096" s="30"/>
    </row>
    <row r="56097" spans="17:17" x14ac:dyDescent="0.25">
      <c r="Q56097" s="30"/>
    </row>
    <row r="56098" spans="17:17" x14ac:dyDescent="0.25">
      <c r="Q56098" s="30"/>
    </row>
    <row r="56099" spans="17:17" x14ac:dyDescent="0.25">
      <c r="Q56099" s="30"/>
    </row>
    <row r="56100" spans="17:17" x14ac:dyDescent="0.25">
      <c r="Q56100" s="30"/>
    </row>
    <row r="56101" spans="17:17" x14ac:dyDescent="0.25">
      <c r="Q56101" s="30"/>
    </row>
    <row r="56102" spans="17:17" x14ac:dyDescent="0.25">
      <c r="Q56102" s="30"/>
    </row>
    <row r="56103" spans="17:17" x14ac:dyDescent="0.25">
      <c r="Q56103" s="30"/>
    </row>
    <row r="56104" spans="17:17" x14ac:dyDescent="0.25">
      <c r="Q56104" s="30"/>
    </row>
    <row r="56105" spans="17:17" x14ac:dyDescent="0.25">
      <c r="Q56105" s="30"/>
    </row>
    <row r="56106" spans="17:17" x14ac:dyDescent="0.25">
      <c r="Q56106" s="30"/>
    </row>
    <row r="56107" spans="17:17" x14ac:dyDescent="0.25">
      <c r="Q56107" s="30"/>
    </row>
    <row r="56108" spans="17:17" x14ac:dyDescent="0.25">
      <c r="Q56108" s="30"/>
    </row>
    <row r="56109" spans="17:17" x14ac:dyDescent="0.25">
      <c r="Q56109" s="30"/>
    </row>
    <row r="56110" spans="17:17" x14ac:dyDescent="0.25">
      <c r="Q56110" s="30"/>
    </row>
    <row r="56111" spans="17:17" x14ac:dyDescent="0.25">
      <c r="Q56111" s="30"/>
    </row>
    <row r="56112" spans="17:17" x14ac:dyDescent="0.25">
      <c r="Q56112" s="30"/>
    </row>
    <row r="56113" spans="17:17" x14ac:dyDescent="0.25">
      <c r="Q56113" s="30"/>
    </row>
    <row r="56114" spans="17:17" x14ac:dyDescent="0.25">
      <c r="Q56114" s="30"/>
    </row>
    <row r="56115" spans="17:17" x14ac:dyDescent="0.25">
      <c r="Q56115" s="30"/>
    </row>
    <row r="56116" spans="17:17" x14ac:dyDescent="0.25">
      <c r="Q56116" s="30"/>
    </row>
    <row r="56117" spans="17:17" x14ac:dyDescent="0.25">
      <c r="Q56117" s="30"/>
    </row>
    <row r="56118" spans="17:17" x14ac:dyDescent="0.25">
      <c r="Q56118" s="30"/>
    </row>
    <row r="56119" spans="17:17" x14ac:dyDescent="0.25">
      <c r="Q56119" s="30"/>
    </row>
    <row r="56120" spans="17:17" x14ac:dyDescent="0.25">
      <c r="Q56120" s="30"/>
    </row>
    <row r="56121" spans="17:17" x14ac:dyDescent="0.25">
      <c r="Q56121" s="30"/>
    </row>
    <row r="56122" spans="17:17" x14ac:dyDescent="0.25">
      <c r="Q56122" s="30"/>
    </row>
    <row r="56123" spans="17:17" x14ac:dyDescent="0.25">
      <c r="Q56123" s="30"/>
    </row>
    <row r="56124" spans="17:17" x14ac:dyDescent="0.25">
      <c r="Q56124" s="30"/>
    </row>
    <row r="56125" spans="17:17" x14ac:dyDescent="0.25">
      <c r="Q56125" s="30"/>
    </row>
    <row r="56126" spans="17:17" x14ac:dyDescent="0.25">
      <c r="Q56126" s="30"/>
    </row>
    <row r="56127" spans="17:17" x14ac:dyDescent="0.25">
      <c r="Q56127" s="30"/>
    </row>
    <row r="56128" spans="17:17" x14ac:dyDescent="0.25">
      <c r="Q56128" s="30"/>
    </row>
    <row r="56129" spans="17:17" x14ac:dyDescent="0.25">
      <c r="Q56129" s="30"/>
    </row>
    <row r="56130" spans="17:17" x14ac:dyDescent="0.25">
      <c r="Q56130" s="30"/>
    </row>
    <row r="56131" spans="17:17" x14ac:dyDescent="0.25">
      <c r="Q56131" s="30"/>
    </row>
    <row r="56132" spans="17:17" x14ac:dyDescent="0.25">
      <c r="Q56132" s="30"/>
    </row>
    <row r="56133" spans="17:17" x14ac:dyDescent="0.25">
      <c r="Q56133" s="30"/>
    </row>
    <row r="56134" spans="17:17" x14ac:dyDescent="0.25">
      <c r="Q56134" s="30"/>
    </row>
    <row r="56135" spans="17:17" x14ac:dyDescent="0.25">
      <c r="Q56135" s="30"/>
    </row>
    <row r="56136" spans="17:17" x14ac:dyDescent="0.25">
      <c r="Q56136" s="30"/>
    </row>
    <row r="56137" spans="17:17" x14ac:dyDescent="0.25">
      <c r="Q56137" s="30"/>
    </row>
    <row r="56138" spans="17:17" x14ac:dyDescent="0.25">
      <c r="Q56138" s="30"/>
    </row>
    <row r="56139" spans="17:17" x14ac:dyDescent="0.25">
      <c r="Q56139" s="30"/>
    </row>
    <row r="56140" spans="17:17" x14ac:dyDescent="0.25">
      <c r="Q56140" s="30"/>
    </row>
    <row r="56141" spans="17:17" x14ac:dyDescent="0.25">
      <c r="Q56141" s="30"/>
    </row>
    <row r="56142" spans="17:17" x14ac:dyDescent="0.25">
      <c r="Q56142" s="30"/>
    </row>
    <row r="56143" spans="17:17" x14ac:dyDescent="0.25">
      <c r="Q56143" s="30"/>
    </row>
    <row r="56144" spans="17:17" x14ac:dyDescent="0.25">
      <c r="Q56144" s="30"/>
    </row>
    <row r="56145" spans="17:17" x14ac:dyDescent="0.25">
      <c r="Q56145" s="30"/>
    </row>
    <row r="56146" spans="17:17" x14ac:dyDescent="0.25">
      <c r="Q56146" s="30"/>
    </row>
    <row r="56147" spans="17:17" x14ac:dyDescent="0.25">
      <c r="Q56147" s="30"/>
    </row>
    <row r="56148" spans="17:17" x14ac:dyDescent="0.25">
      <c r="Q56148" s="30"/>
    </row>
    <row r="56149" spans="17:17" x14ac:dyDescent="0.25">
      <c r="Q56149" s="30"/>
    </row>
    <row r="56150" spans="17:17" x14ac:dyDescent="0.25">
      <c r="Q56150" s="30"/>
    </row>
    <row r="56151" spans="17:17" x14ac:dyDescent="0.25">
      <c r="Q56151" s="30"/>
    </row>
    <row r="56152" spans="17:17" x14ac:dyDescent="0.25">
      <c r="Q56152" s="30"/>
    </row>
    <row r="56153" spans="17:17" x14ac:dyDescent="0.25">
      <c r="Q56153" s="30"/>
    </row>
    <row r="56154" spans="17:17" x14ac:dyDescent="0.25">
      <c r="Q56154" s="30"/>
    </row>
    <row r="56155" spans="17:17" x14ac:dyDescent="0.25">
      <c r="Q56155" s="30"/>
    </row>
    <row r="56156" spans="17:17" x14ac:dyDescent="0.25">
      <c r="Q56156" s="30"/>
    </row>
    <row r="56157" spans="17:17" x14ac:dyDescent="0.25">
      <c r="Q56157" s="30"/>
    </row>
    <row r="56158" spans="17:17" x14ac:dyDescent="0.25">
      <c r="Q56158" s="30"/>
    </row>
    <row r="56159" spans="17:17" x14ac:dyDescent="0.25">
      <c r="Q56159" s="30"/>
    </row>
    <row r="56160" spans="17:17" x14ac:dyDescent="0.25">
      <c r="Q56160" s="30"/>
    </row>
    <row r="56161" spans="17:17" x14ac:dyDescent="0.25">
      <c r="Q56161" s="30"/>
    </row>
    <row r="56162" spans="17:17" x14ac:dyDescent="0.25">
      <c r="Q56162" s="30"/>
    </row>
    <row r="56163" spans="17:17" x14ac:dyDescent="0.25">
      <c r="Q56163" s="30"/>
    </row>
    <row r="56164" spans="17:17" x14ac:dyDescent="0.25">
      <c r="Q56164" s="30"/>
    </row>
    <row r="56165" spans="17:17" x14ac:dyDescent="0.25">
      <c r="Q56165" s="30"/>
    </row>
    <row r="56166" spans="17:17" x14ac:dyDescent="0.25">
      <c r="Q56166" s="30"/>
    </row>
    <row r="56167" spans="17:17" x14ac:dyDescent="0.25">
      <c r="Q56167" s="30"/>
    </row>
    <row r="56168" spans="17:17" x14ac:dyDescent="0.25">
      <c r="Q56168" s="30"/>
    </row>
    <row r="56169" spans="17:17" x14ac:dyDescent="0.25">
      <c r="Q56169" s="30"/>
    </row>
    <row r="56170" spans="17:17" x14ac:dyDescent="0.25">
      <c r="Q56170" s="30"/>
    </row>
    <row r="56171" spans="17:17" x14ac:dyDescent="0.25">
      <c r="Q56171" s="30"/>
    </row>
    <row r="56172" spans="17:17" x14ac:dyDescent="0.25">
      <c r="Q56172" s="30"/>
    </row>
    <row r="56173" spans="17:17" x14ac:dyDescent="0.25">
      <c r="Q56173" s="30"/>
    </row>
    <row r="56174" spans="17:17" x14ac:dyDescent="0.25">
      <c r="Q56174" s="30"/>
    </row>
    <row r="56175" spans="17:17" x14ac:dyDescent="0.25">
      <c r="Q56175" s="30"/>
    </row>
    <row r="56176" spans="17:17" x14ac:dyDescent="0.25">
      <c r="Q56176" s="30"/>
    </row>
    <row r="56177" spans="17:17" x14ac:dyDescent="0.25">
      <c r="Q56177" s="30"/>
    </row>
    <row r="56178" spans="17:17" x14ac:dyDescent="0.25">
      <c r="Q56178" s="30"/>
    </row>
    <row r="56179" spans="17:17" x14ac:dyDescent="0.25">
      <c r="Q56179" s="30"/>
    </row>
    <row r="56180" spans="17:17" x14ac:dyDescent="0.25">
      <c r="Q56180" s="30"/>
    </row>
    <row r="56181" spans="17:17" x14ac:dyDescent="0.25">
      <c r="Q56181" s="30"/>
    </row>
    <row r="56182" spans="17:17" x14ac:dyDescent="0.25">
      <c r="Q56182" s="30"/>
    </row>
    <row r="56183" spans="17:17" x14ac:dyDescent="0.25">
      <c r="Q56183" s="30"/>
    </row>
    <row r="56184" spans="17:17" x14ac:dyDescent="0.25">
      <c r="Q56184" s="30"/>
    </row>
    <row r="56185" spans="17:17" x14ac:dyDescent="0.25">
      <c r="Q56185" s="30"/>
    </row>
    <row r="56186" spans="17:17" x14ac:dyDescent="0.25">
      <c r="Q56186" s="30"/>
    </row>
    <row r="56187" spans="17:17" x14ac:dyDescent="0.25">
      <c r="Q56187" s="30"/>
    </row>
    <row r="56188" spans="17:17" x14ac:dyDescent="0.25">
      <c r="Q56188" s="30"/>
    </row>
    <row r="56189" spans="17:17" x14ac:dyDescent="0.25">
      <c r="Q56189" s="30"/>
    </row>
    <row r="56190" spans="17:17" x14ac:dyDescent="0.25">
      <c r="Q56190" s="30"/>
    </row>
    <row r="56191" spans="17:17" x14ac:dyDescent="0.25">
      <c r="Q56191" s="30"/>
    </row>
    <row r="56192" spans="17:17" x14ac:dyDescent="0.25">
      <c r="Q56192" s="30"/>
    </row>
    <row r="56193" spans="17:17" x14ac:dyDescent="0.25">
      <c r="Q56193" s="30"/>
    </row>
    <row r="56194" spans="17:17" x14ac:dyDescent="0.25">
      <c r="Q56194" s="30"/>
    </row>
    <row r="56195" spans="17:17" x14ac:dyDescent="0.25">
      <c r="Q56195" s="30"/>
    </row>
    <row r="56196" spans="17:17" x14ac:dyDescent="0.25">
      <c r="Q56196" s="30"/>
    </row>
    <row r="56197" spans="17:17" x14ac:dyDescent="0.25">
      <c r="Q56197" s="30"/>
    </row>
    <row r="56198" spans="17:17" x14ac:dyDescent="0.25">
      <c r="Q56198" s="30"/>
    </row>
    <row r="56199" spans="17:17" x14ac:dyDescent="0.25">
      <c r="Q56199" s="30"/>
    </row>
    <row r="56200" spans="17:17" x14ac:dyDescent="0.25">
      <c r="Q56200" s="30"/>
    </row>
    <row r="56201" spans="17:17" x14ac:dyDescent="0.25">
      <c r="Q56201" s="30"/>
    </row>
    <row r="56202" spans="17:17" x14ac:dyDescent="0.25">
      <c r="Q56202" s="30"/>
    </row>
    <row r="56203" spans="17:17" x14ac:dyDescent="0.25">
      <c r="Q56203" s="30"/>
    </row>
    <row r="56204" spans="17:17" x14ac:dyDescent="0.25">
      <c r="Q56204" s="30"/>
    </row>
    <row r="56205" spans="17:17" x14ac:dyDescent="0.25">
      <c r="Q56205" s="30"/>
    </row>
    <row r="56206" spans="17:17" x14ac:dyDescent="0.25">
      <c r="Q56206" s="30"/>
    </row>
    <row r="56207" spans="17:17" x14ac:dyDescent="0.25">
      <c r="Q56207" s="30"/>
    </row>
    <row r="56208" spans="17:17" x14ac:dyDescent="0.25">
      <c r="Q56208" s="30"/>
    </row>
    <row r="56209" spans="17:17" x14ac:dyDescent="0.25">
      <c r="Q56209" s="30"/>
    </row>
    <row r="56210" spans="17:17" x14ac:dyDescent="0.25">
      <c r="Q56210" s="30"/>
    </row>
    <row r="56211" spans="17:17" x14ac:dyDescent="0.25">
      <c r="Q56211" s="30"/>
    </row>
    <row r="56212" spans="17:17" x14ac:dyDescent="0.25">
      <c r="Q56212" s="30"/>
    </row>
    <row r="56213" spans="17:17" x14ac:dyDescent="0.25">
      <c r="Q56213" s="30"/>
    </row>
    <row r="56214" spans="17:17" x14ac:dyDescent="0.25">
      <c r="Q56214" s="30"/>
    </row>
    <row r="56215" spans="17:17" x14ac:dyDescent="0.25">
      <c r="Q56215" s="30"/>
    </row>
    <row r="56216" spans="17:17" x14ac:dyDescent="0.25">
      <c r="Q56216" s="30"/>
    </row>
    <row r="56217" spans="17:17" x14ac:dyDescent="0.25">
      <c r="Q56217" s="30"/>
    </row>
    <row r="56218" spans="17:17" x14ac:dyDescent="0.25">
      <c r="Q56218" s="30"/>
    </row>
    <row r="56219" spans="17:17" x14ac:dyDescent="0.25">
      <c r="Q56219" s="30"/>
    </row>
    <row r="56220" spans="17:17" x14ac:dyDescent="0.25">
      <c r="Q56220" s="30"/>
    </row>
    <row r="56221" spans="17:17" x14ac:dyDescent="0.25">
      <c r="Q56221" s="30"/>
    </row>
    <row r="56222" spans="17:17" x14ac:dyDescent="0.25">
      <c r="Q56222" s="30"/>
    </row>
    <row r="56223" spans="17:17" x14ac:dyDescent="0.25">
      <c r="Q56223" s="30"/>
    </row>
    <row r="56224" spans="17:17" x14ac:dyDescent="0.25">
      <c r="Q56224" s="30"/>
    </row>
    <row r="56225" spans="17:17" x14ac:dyDescent="0.25">
      <c r="Q56225" s="30"/>
    </row>
    <row r="56226" spans="17:17" x14ac:dyDescent="0.25">
      <c r="Q56226" s="30"/>
    </row>
    <row r="56227" spans="17:17" x14ac:dyDescent="0.25">
      <c r="Q56227" s="30"/>
    </row>
    <row r="56228" spans="17:17" x14ac:dyDescent="0.25">
      <c r="Q56228" s="30"/>
    </row>
    <row r="56229" spans="17:17" x14ac:dyDescent="0.25">
      <c r="Q56229" s="30"/>
    </row>
    <row r="56230" spans="17:17" x14ac:dyDescent="0.25">
      <c r="Q56230" s="30"/>
    </row>
    <row r="56231" spans="17:17" x14ac:dyDescent="0.25">
      <c r="Q56231" s="30"/>
    </row>
    <row r="56232" spans="17:17" x14ac:dyDescent="0.25">
      <c r="Q56232" s="30"/>
    </row>
    <row r="56233" spans="17:17" x14ac:dyDescent="0.25">
      <c r="Q56233" s="30"/>
    </row>
    <row r="56234" spans="17:17" x14ac:dyDescent="0.25">
      <c r="Q56234" s="30"/>
    </row>
    <row r="56235" spans="17:17" x14ac:dyDescent="0.25">
      <c r="Q56235" s="30"/>
    </row>
    <row r="56236" spans="17:17" x14ac:dyDescent="0.25">
      <c r="Q56236" s="30"/>
    </row>
    <row r="56237" spans="17:17" x14ac:dyDescent="0.25">
      <c r="Q56237" s="30"/>
    </row>
    <row r="56238" spans="17:17" x14ac:dyDescent="0.25">
      <c r="Q56238" s="30"/>
    </row>
    <row r="56239" spans="17:17" x14ac:dyDescent="0.25">
      <c r="Q56239" s="30"/>
    </row>
    <row r="56240" spans="17:17" x14ac:dyDescent="0.25">
      <c r="Q56240" s="30"/>
    </row>
    <row r="56241" spans="17:17" x14ac:dyDescent="0.25">
      <c r="Q56241" s="30"/>
    </row>
    <row r="56242" spans="17:17" x14ac:dyDescent="0.25">
      <c r="Q56242" s="30"/>
    </row>
    <row r="56243" spans="17:17" x14ac:dyDescent="0.25">
      <c r="Q56243" s="30"/>
    </row>
    <row r="56244" spans="17:17" x14ac:dyDescent="0.25">
      <c r="Q56244" s="30"/>
    </row>
    <row r="56245" spans="17:17" x14ac:dyDescent="0.25">
      <c r="Q56245" s="30"/>
    </row>
    <row r="56246" spans="17:17" x14ac:dyDescent="0.25">
      <c r="Q56246" s="30"/>
    </row>
    <row r="56247" spans="17:17" x14ac:dyDescent="0.25">
      <c r="Q56247" s="30"/>
    </row>
    <row r="56248" spans="17:17" x14ac:dyDescent="0.25">
      <c r="Q56248" s="30"/>
    </row>
    <row r="56249" spans="17:17" x14ac:dyDescent="0.25">
      <c r="Q56249" s="30"/>
    </row>
    <row r="56250" spans="17:17" x14ac:dyDescent="0.25">
      <c r="Q56250" s="30"/>
    </row>
    <row r="56251" spans="17:17" x14ac:dyDescent="0.25">
      <c r="Q56251" s="30"/>
    </row>
    <row r="56252" spans="17:17" x14ac:dyDescent="0.25">
      <c r="Q56252" s="30"/>
    </row>
    <row r="56253" spans="17:17" x14ac:dyDescent="0.25">
      <c r="Q56253" s="30"/>
    </row>
    <row r="56254" spans="17:17" x14ac:dyDescent="0.25">
      <c r="Q56254" s="30"/>
    </row>
    <row r="56255" spans="17:17" x14ac:dyDescent="0.25">
      <c r="Q56255" s="30"/>
    </row>
    <row r="56256" spans="17:17" x14ac:dyDescent="0.25">
      <c r="Q56256" s="30"/>
    </row>
    <row r="56257" spans="17:17" x14ac:dyDescent="0.25">
      <c r="Q56257" s="30"/>
    </row>
    <row r="56258" spans="17:17" x14ac:dyDescent="0.25">
      <c r="Q56258" s="30"/>
    </row>
    <row r="56259" spans="17:17" x14ac:dyDescent="0.25">
      <c r="Q56259" s="30"/>
    </row>
    <row r="56260" spans="17:17" x14ac:dyDescent="0.25">
      <c r="Q56260" s="30"/>
    </row>
    <row r="56261" spans="17:17" x14ac:dyDescent="0.25">
      <c r="Q56261" s="30"/>
    </row>
    <row r="56262" spans="17:17" x14ac:dyDescent="0.25">
      <c r="Q56262" s="30"/>
    </row>
    <row r="56263" spans="17:17" x14ac:dyDescent="0.25">
      <c r="Q56263" s="30"/>
    </row>
    <row r="56264" spans="17:17" x14ac:dyDescent="0.25">
      <c r="Q56264" s="30"/>
    </row>
    <row r="56265" spans="17:17" x14ac:dyDescent="0.25">
      <c r="Q56265" s="30"/>
    </row>
    <row r="56266" spans="17:17" x14ac:dyDescent="0.25">
      <c r="Q56266" s="30"/>
    </row>
    <row r="56267" spans="17:17" x14ac:dyDescent="0.25">
      <c r="Q56267" s="30"/>
    </row>
    <row r="56268" spans="17:17" x14ac:dyDescent="0.25">
      <c r="Q56268" s="30"/>
    </row>
    <row r="56269" spans="17:17" x14ac:dyDescent="0.25">
      <c r="Q56269" s="30"/>
    </row>
    <row r="56270" spans="17:17" x14ac:dyDescent="0.25">
      <c r="Q56270" s="30"/>
    </row>
    <row r="56271" spans="17:17" x14ac:dyDescent="0.25">
      <c r="Q56271" s="30"/>
    </row>
    <row r="56272" spans="17:17" x14ac:dyDescent="0.25">
      <c r="Q56272" s="30"/>
    </row>
    <row r="56273" spans="17:17" x14ac:dyDescent="0.25">
      <c r="Q56273" s="30"/>
    </row>
    <row r="56274" spans="17:17" x14ac:dyDescent="0.25">
      <c r="Q56274" s="30"/>
    </row>
    <row r="56275" spans="17:17" x14ac:dyDescent="0.25">
      <c r="Q56275" s="30"/>
    </row>
    <row r="56276" spans="17:17" x14ac:dyDescent="0.25">
      <c r="Q56276" s="30"/>
    </row>
    <row r="56277" spans="17:17" x14ac:dyDescent="0.25">
      <c r="Q56277" s="30"/>
    </row>
    <row r="56278" spans="17:17" x14ac:dyDescent="0.25">
      <c r="Q56278" s="30"/>
    </row>
    <row r="56279" spans="17:17" x14ac:dyDescent="0.25">
      <c r="Q56279" s="30"/>
    </row>
    <row r="56280" spans="17:17" x14ac:dyDescent="0.25">
      <c r="Q56280" s="30"/>
    </row>
    <row r="56281" spans="17:17" x14ac:dyDescent="0.25">
      <c r="Q56281" s="30"/>
    </row>
    <row r="56282" spans="17:17" x14ac:dyDescent="0.25">
      <c r="Q56282" s="30"/>
    </row>
    <row r="56283" spans="17:17" x14ac:dyDescent="0.25">
      <c r="Q56283" s="30"/>
    </row>
    <row r="56284" spans="17:17" x14ac:dyDescent="0.25">
      <c r="Q56284" s="30"/>
    </row>
    <row r="56285" spans="17:17" x14ac:dyDescent="0.25">
      <c r="Q56285" s="30"/>
    </row>
    <row r="56286" spans="17:17" x14ac:dyDescent="0.25">
      <c r="Q56286" s="30"/>
    </row>
    <row r="56287" spans="17:17" x14ac:dyDescent="0.25">
      <c r="Q56287" s="30"/>
    </row>
    <row r="56288" spans="17:17" x14ac:dyDescent="0.25">
      <c r="Q56288" s="30"/>
    </row>
    <row r="56289" spans="17:17" x14ac:dyDescent="0.25">
      <c r="Q56289" s="30"/>
    </row>
    <row r="56290" spans="17:17" x14ac:dyDescent="0.25">
      <c r="Q56290" s="30"/>
    </row>
    <row r="56291" spans="17:17" x14ac:dyDescent="0.25">
      <c r="Q56291" s="30"/>
    </row>
    <row r="56292" spans="17:17" x14ac:dyDescent="0.25">
      <c r="Q56292" s="30"/>
    </row>
    <row r="56293" spans="17:17" x14ac:dyDescent="0.25">
      <c r="Q56293" s="30"/>
    </row>
    <row r="56294" spans="17:17" x14ac:dyDescent="0.25">
      <c r="Q56294" s="30"/>
    </row>
    <row r="56295" spans="17:17" x14ac:dyDescent="0.25">
      <c r="Q56295" s="30"/>
    </row>
    <row r="56296" spans="17:17" x14ac:dyDescent="0.25">
      <c r="Q56296" s="30"/>
    </row>
    <row r="56297" spans="17:17" x14ac:dyDescent="0.25">
      <c r="Q56297" s="30"/>
    </row>
    <row r="56298" spans="17:17" x14ac:dyDescent="0.25">
      <c r="Q56298" s="30"/>
    </row>
    <row r="56299" spans="17:17" x14ac:dyDescent="0.25">
      <c r="Q56299" s="30"/>
    </row>
    <row r="56300" spans="17:17" x14ac:dyDescent="0.25">
      <c r="Q56300" s="30"/>
    </row>
    <row r="56301" spans="17:17" x14ac:dyDescent="0.25">
      <c r="Q56301" s="30"/>
    </row>
    <row r="56302" spans="17:17" x14ac:dyDescent="0.25">
      <c r="Q56302" s="30"/>
    </row>
    <row r="56303" spans="17:17" x14ac:dyDescent="0.25">
      <c r="Q56303" s="30"/>
    </row>
    <row r="56304" spans="17:17" x14ac:dyDescent="0.25">
      <c r="Q56304" s="30"/>
    </row>
    <row r="56305" spans="17:17" x14ac:dyDescent="0.25">
      <c r="Q56305" s="30"/>
    </row>
    <row r="56306" spans="17:17" x14ac:dyDescent="0.25">
      <c r="Q56306" s="30"/>
    </row>
    <row r="56307" spans="17:17" x14ac:dyDescent="0.25">
      <c r="Q56307" s="30"/>
    </row>
    <row r="56308" spans="17:17" x14ac:dyDescent="0.25">
      <c r="Q56308" s="30"/>
    </row>
    <row r="56309" spans="17:17" x14ac:dyDescent="0.25">
      <c r="Q56309" s="30"/>
    </row>
    <row r="56310" spans="17:17" x14ac:dyDescent="0.25">
      <c r="Q56310" s="30"/>
    </row>
    <row r="56311" spans="17:17" x14ac:dyDescent="0.25">
      <c r="Q56311" s="30"/>
    </row>
    <row r="56312" spans="17:17" x14ac:dyDescent="0.25">
      <c r="Q56312" s="30"/>
    </row>
    <row r="56313" spans="17:17" x14ac:dyDescent="0.25">
      <c r="Q56313" s="30"/>
    </row>
    <row r="56314" spans="17:17" x14ac:dyDescent="0.25">
      <c r="Q56314" s="30"/>
    </row>
    <row r="56315" spans="17:17" x14ac:dyDescent="0.25">
      <c r="Q56315" s="30"/>
    </row>
    <row r="56316" spans="17:17" x14ac:dyDescent="0.25">
      <c r="Q56316" s="30"/>
    </row>
    <row r="56317" spans="17:17" x14ac:dyDescent="0.25">
      <c r="Q56317" s="30"/>
    </row>
    <row r="56318" spans="17:17" x14ac:dyDescent="0.25">
      <c r="Q56318" s="30"/>
    </row>
    <row r="56319" spans="17:17" x14ac:dyDescent="0.25">
      <c r="Q56319" s="30"/>
    </row>
    <row r="56320" spans="17:17" x14ac:dyDescent="0.25">
      <c r="Q56320" s="30"/>
    </row>
    <row r="56321" spans="17:17" x14ac:dyDescent="0.25">
      <c r="Q56321" s="30"/>
    </row>
    <row r="56322" spans="17:17" x14ac:dyDescent="0.25">
      <c r="Q56322" s="30"/>
    </row>
    <row r="56323" spans="17:17" x14ac:dyDescent="0.25">
      <c r="Q56323" s="30"/>
    </row>
    <row r="56324" spans="17:17" x14ac:dyDescent="0.25">
      <c r="Q56324" s="30"/>
    </row>
    <row r="56325" spans="17:17" x14ac:dyDescent="0.25">
      <c r="Q56325" s="30"/>
    </row>
    <row r="56326" spans="17:17" x14ac:dyDescent="0.25">
      <c r="Q56326" s="30"/>
    </row>
    <row r="56327" spans="17:17" x14ac:dyDescent="0.25">
      <c r="Q56327" s="30"/>
    </row>
    <row r="56328" spans="17:17" x14ac:dyDescent="0.25">
      <c r="Q56328" s="30"/>
    </row>
    <row r="56329" spans="17:17" x14ac:dyDescent="0.25">
      <c r="Q56329" s="30"/>
    </row>
    <row r="56330" spans="17:17" x14ac:dyDescent="0.25">
      <c r="Q56330" s="30"/>
    </row>
    <row r="56331" spans="17:17" x14ac:dyDescent="0.25">
      <c r="Q56331" s="30"/>
    </row>
    <row r="56332" spans="17:17" x14ac:dyDescent="0.25">
      <c r="Q56332" s="30"/>
    </row>
    <row r="56333" spans="17:17" x14ac:dyDescent="0.25">
      <c r="Q56333" s="30"/>
    </row>
    <row r="56334" spans="17:17" x14ac:dyDescent="0.25">
      <c r="Q56334" s="30"/>
    </row>
    <row r="56335" spans="17:17" x14ac:dyDescent="0.25">
      <c r="Q56335" s="30"/>
    </row>
    <row r="56336" spans="17:17" x14ac:dyDescent="0.25">
      <c r="Q56336" s="30"/>
    </row>
    <row r="56337" spans="17:17" x14ac:dyDescent="0.25">
      <c r="Q56337" s="30"/>
    </row>
    <row r="56338" spans="17:17" x14ac:dyDescent="0.25">
      <c r="Q56338" s="30"/>
    </row>
    <row r="56339" spans="17:17" x14ac:dyDescent="0.25">
      <c r="Q56339" s="30"/>
    </row>
    <row r="56340" spans="17:17" x14ac:dyDescent="0.25">
      <c r="Q56340" s="30"/>
    </row>
    <row r="56341" spans="17:17" x14ac:dyDescent="0.25">
      <c r="Q56341" s="30"/>
    </row>
    <row r="56342" spans="17:17" x14ac:dyDescent="0.25">
      <c r="Q56342" s="30"/>
    </row>
    <row r="56343" spans="17:17" x14ac:dyDescent="0.25">
      <c r="Q56343" s="30"/>
    </row>
    <row r="56344" spans="17:17" x14ac:dyDescent="0.25">
      <c r="Q56344" s="30"/>
    </row>
    <row r="56345" spans="17:17" x14ac:dyDescent="0.25">
      <c r="Q56345" s="30"/>
    </row>
    <row r="56346" spans="17:17" x14ac:dyDescent="0.25">
      <c r="Q56346" s="30"/>
    </row>
    <row r="56347" spans="17:17" x14ac:dyDescent="0.25">
      <c r="Q56347" s="30"/>
    </row>
    <row r="56348" spans="17:17" x14ac:dyDescent="0.25">
      <c r="Q56348" s="30"/>
    </row>
    <row r="56349" spans="17:17" x14ac:dyDescent="0.25">
      <c r="Q56349" s="30"/>
    </row>
    <row r="56350" spans="17:17" x14ac:dyDescent="0.25">
      <c r="Q56350" s="30"/>
    </row>
    <row r="56351" spans="17:17" x14ac:dyDescent="0.25">
      <c r="Q56351" s="30"/>
    </row>
    <row r="56352" spans="17:17" x14ac:dyDescent="0.25">
      <c r="Q56352" s="30"/>
    </row>
    <row r="56353" spans="17:17" x14ac:dyDescent="0.25">
      <c r="Q56353" s="30"/>
    </row>
    <row r="56354" spans="17:17" x14ac:dyDescent="0.25">
      <c r="Q56354" s="30"/>
    </row>
    <row r="56355" spans="17:17" x14ac:dyDescent="0.25">
      <c r="Q56355" s="30"/>
    </row>
    <row r="56356" spans="17:17" x14ac:dyDescent="0.25">
      <c r="Q56356" s="30"/>
    </row>
    <row r="56357" spans="17:17" x14ac:dyDescent="0.25">
      <c r="Q56357" s="30"/>
    </row>
    <row r="56358" spans="17:17" x14ac:dyDescent="0.25">
      <c r="Q56358" s="30"/>
    </row>
    <row r="56359" spans="17:17" x14ac:dyDescent="0.25">
      <c r="Q56359" s="30"/>
    </row>
    <row r="56360" spans="17:17" x14ac:dyDescent="0.25">
      <c r="Q56360" s="30"/>
    </row>
    <row r="56361" spans="17:17" x14ac:dyDescent="0.25">
      <c r="Q56361" s="30"/>
    </row>
    <row r="56362" spans="17:17" x14ac:dyDescent="0.25">
      <c r="Q56362" s="30"/>
    </row>
    <row r="56363" spans="17:17" x14ac:dyDescent="0.25">
      <c r="Q56363" s="30"/>
    </row>
    <row r="56364" spans="17:17" x14ac:dyDescent="0.25">
      <c r="Q56364" s="30"/>
    </row>
    <row r="56365" spans="17:17" x14ac:dyDescent="0.25">
      <c r="Q56365" s="30"/>
    </row>
    <row r="56366" spans="17:17" x14ac:dyDescent="0.25">
      <c r="Q56366" s="30"/>
    </row>
    <row r="56367" spans="17:17" x14ac:dyDescent="0.25">
      <c r="Q56367" s="30"/>
    </row>
    <row r="56368" spans="17:17" x14ac:dyDescent="0.25">
      <c r="Q56368" s="30"/>
    </row>
    <row r="56369" spans="17:17" x14ac:dyDescent="0.25">
      <c r="Q56369" s="30"/>
    </row>
    <row r="56370" spans="17:17" x14ac:dyDescent="0.25">
      <c r="Q56370" s="30"/>
    </row>
    <row r="56371" spans="17:17" x14ac:dyDescent="0.25">
      <c r="Q56371" s="30"/>
    </row>
    <row r="56372" spans="17:17" x14ac:dyDescent="0.25">
      <c r="Q56372" s="30"/>
    </row>
    <row r="56373" spans="17:17" x14ac:dyDescent="0.25">
      <c r="Q56373" s="30"/>
    </row>
    <row r="56374" spans="17:17" x14ac:dyDescent="0.25">
      <c r="Q56374" s="30"/>
    </row>
    <row r="56375" spans="17:17" x14ac:dyDescent="0.25">
      <c r="Q56375" s="30"/>
    </row>
    <row r="56376" spans="17:17" x14ac:dyDescent="0.25">
      <c r="Q56376" s="30"/>
    </row>
    <row r="56377" spans="17:17" x14ac:dyDescent="0.25">
      <c r="Q56377" s="30"/>
    </row>
    <row r="56378" spans="17:17" x14ac:dyDescent="0.25">
      <c r="Q56378" s="30"/>
    </row>
    <row r="56379" spans="17:17" x14ac:dyDescent="0.25">
      <c r="Q56379" s="30"/>
    </row>
    <row r="56380" spans="17:17" x14ac:dyDescent="0.25">
      <c r="Q56380" s="30"/>
    </row>
    <row r="56381" spans="17:17" x14ac:dyDescent="0.25">
      <c r="Q56381" s="30"/>
    </row>
    <row r="56382" spans="17:17" x14ac:dyDescent="0.25">
      <c r="Q56382" s="30"/>
    </row>
    <row r="56383" spans="17:17" x14ac:dyDescent="0.25">
      <c r="Q56383" s="30"/>
    </row>
    <row r="56384" spans="17:17" x14ac:dyDescent="0.25">
      <c r="Q56384" s="30"/>
    </row>
    <row r="56385" spans="17:17" x14ac:dyDescent="0.25">
      <c r="Q56385" s="30"/>
    </row>
    <row r="56386" spans="17:17" x14ac:dyDescent="0.25">
      <c r="Q56386" s="30"/>
    </row>
    <row r="56387" spans="17:17" x14ac:dyDescent="0.25">
      <c r="Q56387" s="30"/>
    </row>
    <row r="56388" spans="17:17" x14ac:dyDescent="0.25">
      <c r="Q56388" s="30"/>
    </row>
    <row r="56389" spans="17:17" x14ac:dyDescent="0.25">
      <c r="Q56389" s="30"/>
    </row>
    <row r="56390" spans="17:17" x14ac:dyDescent="0.25">
      <c r="Q56390" s="30"/>
    </row>
    <row r="56391" spans="17:17" x14ac:dyDescent="0.25">
      <c r="Q56391" s="30"/>
    </row>
    <row r="56392" spans="17:17" x14ac:dyDescent="0.25">
      <c r="Q56392" s="30"/>
    </row>
    <row r="56393" spans="17:17" x14ac:dyDescent="0.25">
      <c r="Q56393" s="30"/>
    </row>
    <row r="56394" spans="17:17" x14ac:dyDescent="0.25">
      <c r="Q56394" s="30"/>
    </row>
    <row r="56395" spans="17:17" x14ac:dyDescent="0.25">
      <c r="Q56395" s="30"/>
    </row>
    <row r="56396" spans="17:17" x14ac:dyDescent="0.25">
      <c r="Q56396" s="30"/>
    </row>
    <row r="56397" spans="17:17" x14ac:dyDescent="0.25">
      <c r="Q56397" s="30"/>
    </row>
    <row r="56398" spans="17:17" x14ac:dyDescent="0.25">
      <c r="Q56398" s="30"/>
    </row>
    <row r="56399" spans="17:17" x14ac:dyDescent="0.25">
      <c r="Q56399" s="30"/>
    </row>
    <row r="56400" spans="17:17" x14ac:dyDescent="0.25">
      <c r="Q56400" s="30"/>
    </row>
    <row r="56401" spans="17:17" x14ac:dyDescent="0.25">
      <c r="Q56401" s="30"/>
    </row>
    <row r="56402" spans="17:17" x14ac:dyDescent="0.25">
      <c r="Q56402" s="30"/>
    </row>
    <row r="56403" spans="17:17" x14ac:dyDescent="0.25">
      <c r="Q56403" s="30"/>
    </row>
    <row r="56404" spans="17:17" x14ac:dyDescent="0.25">
      <c r="Q56404" s="30"/>
    </row>
    <row r="56405" spans="17:17" x14ac:dyDescent="0.25">
      <c r="Q56405" s="30"/>
    </row>
    <row r="56406" spans="17:17" x14ac:dyDescent="0.25">
      <c r="Q56406" s="30"/>
    </row>
    <row r="56407" spans="17:17" x14ac:dyDescent="0.25">
      <c r="Q56407" s="30"/>
    </row>
    <row r="56408" spans="17:17" x14ac:dyDescent="0.25">
      <c r="Q56408" s="30"/>
    </row>
    <row r="56409" spans="17:17" x14ac:dyDescent="0.25">
      <c r="Q56409" s="30"/>
    </row>
    <row r="56410" spans="17:17" x14ac:dyDescent="0.25">
      <c r="Q56410" s="30"/>
    </row>
    <row r="56411" spans="17:17" x14ac:dyDescent="0.25">
      <c r="Q56411" s="30"/>
    </row>
    <row r="56412" spans="17:17" x14ac:dyDescent="0.25">
      <c r="Q56412" s="30"/>
    </row>
    <row r="56413" spans="17:17" x14ac:dyDescent="0.25">
      <c r="Q56413" s="30"/>
    </row>
    <row r="56414" spans="17:17" x14ac:dyDescent="0.25">
      <c r="Q56414" s="30"/>
    </row>
    <row r="56415" spans="17:17" x14ac:dyDescent="0.25">
      <c r="Q56415" s="30"/>
    </row>
    <row r="56416" spans="17:17" x14ac:dyDescent="0.25">
      <c r="Q56416" s="30"/>
    </row>
    <row r="56417" spans="17:17" x14ac:dyDescent="0.25">
      <c r="Q56417" s="30"/>
    </row>
    <row r="56418" spans="17:17" x14ac:dyDescent="0.25">
      <c r="Q56418" s="30"/>
    </row>
    <row r="56419" spans="17:17" x14ac:dyDescent="0.25">
      <c r="Q56419" s="30"/>
    </row>
    <row r="56420" spans="17:17" x14ac:dyDescent="0.25">
      <c r="Q56420" s="30"/>
    </row>
    <row r="56421" spans="17:17" x14ac:dyDescent="0.25">
      <c r="Q56421" s="30"/>
    </row>
    <row r="56422" spans="17:17" x14ac:dyDescent="0.25">
      <c r="Q56422" s="30"/>
    </row>
    <row r="56423" spans="17:17" x14ac:dyDescent="0.25">
      <c r="Q56423" s="30"/>
    </row>
    <row r="56424" spans="17:17" x14ac:dyDescent="0.25">
      <c r="Q56424" s="30"/>
    </row>
    <row r="56425" spans="17:17" x14ac:dyDescent="0.25">
      <c r="Q56425" s="30"/>
    </row>
    <row r="56426" spans="17:17" x14ac:dyDescent="0.25">
      <c r="Q56426" s="30"/>
    </row>
    <row r="56427" spans="17:17" x14ac:dyDescent="0.25">
      <c r="Q56427" s="30"/>
    </row>
    <row r="56428" spans="17:17" x14ac:dyDescent="0.25">
      <c r="Q56428" s="30"/>
    </row>
    <row r="56429" spans="17:17" x14ac:dyDescent="0.25">
      <c r="Q56429" s="30"/>
    </row>
    <row r="56430" spans="17:17" x14ac:dyDescent="0.25">
      <c r="Q56430" s="30"/>
    </row>
    <row r="56431" spans="17:17" x14ac:dyDescent="0.25">
      <c r="Q56431" s="30"/>
    </row>
    <row r="56432" spans="17:17" x14ac:dyDescent="0.25">
      <c r="Q56432" s="30"/>
    </row>
    <row r="56433" spans="17:17" x14ac:dyDescent="0.25">
      <c r="Q56433" s="30"/>
    </row>
    <row r="56434" spans="17:17" x14ac:dyDescent="0.25">
      <c r="Q56434" s="30"/>
    </row>
    <row r="56435" spans="17:17" x14ac:dyDescent="0.25">
      <c r="Q56435" s="30"/>
    </row>
    <row r="56436" spans="17:17" x14ac:dyDescent="0.25">
      <c r="Q56436" s="30"/>
    </row>
    <row r="56437" spans="17:17" x14ac:dyDescent="0.25">
      <c r="Q56437" s="30"/>
    </row>
    <row r="56438" spans="17:17" x14ac:dyDescent="0.25">
      <c r="Q56438" s="30"/>
    </row>
    <row r="56439" spans="17:17" x14ac:dyDescent="0.25">
      <c r="Q56439" s="30"/>
    </row>
    <row r="56440" spans="17:17" x14ac:dyDescent="0.25">
      <c r="Q56440" s="30"/>
    </row>
    <row r="56441" spans="17:17" x14ac:dyDescent="0.25">
      <c r="Q56441" s="30"/>
    </row>
    <row r="56442" spans="17:17" x14ac:dyDescent="0.25">
      <c r="Q56442" s="30"/>
    </row>
    <row r="56443" spans="17:17" x14ac:dyDescent="0.25">
      <c r="Q56443" s="30"/>
    </row>
    <row r="56444" spans="17:17" x14ac:dyDescent="0.25">
      <c r="Q56444" s="30"/>
    </row>
    <row r="56445" spans="17:17" x14ac:dyDescent="0.25">
      <c r="Q56445" s="30"/>
    </row>
    <row r="56446" spans="17:17" x14ac:dyDescent="0.25">
      <c r="Q56446" s="30"/>
    </row>
    <row r="56447" spans="17:17" x14ac:dyDescent="0.25">
      <c r="Q56447" s="30"/>
    </row>
    <row r="56448" spans="17:17" x14ac:dyDescent="0.25">
      <c r="Q56448" s="30"/>
    </row>
    <row r="56449" spans="17:17" x14ac:dyDescent="0.25">
      <c r="Q56449" s="30"/>
    </row>
    <row r="56450" spans="17:17" x14ac:dyDescent="0.25">
      <c r="Q56450" s="30"/>
    </row>
    <row r="56451" spans="17:17" x14ac:dyDescent="0.25">
      <c r="Q56451" s="30"/>
    </row>
    <row r="56452" spans="17:17" x14ac:dyDescent="0.25">
      <c r="Q56452" s="30"/>
    </row>
    <row r="56453" spans="17:17" x14ac:dyDescent="0.25">
      <c r="Q56453" s="30"/>
    </row>
    <row r="56454" spans="17:17" x14ac:dyDescent="0.25">
      <c r="Q56454" s="30"/>
    </row>
    <row r="56455" spans="17:17" x14ac:dyDescent="0.25">
      <c r="Q56455" s="30"/>
    </row>
    <row r="56456" spans="17:17" x14ac:dyDescent="0.25">
      <c r="Q56456" s="30"/>
    </row>
    <row r="56457" spans="17:17" x14ac:dyDescent="0.25">
      <c r="Q56457" s="30"/>
    </row>
    <row r="56458" spans="17:17" x14ac:dyDescent="0.25">
      <c r="Q56458" s="30"/>
    </row>
    <row r="56459" spans="17:17" x14ac:dyDescent="0.25">
      <c r="Q56459" s="30"/>
    </row>
    <row r="56460" spans="17:17" x14ac:dyDescent="0.25">
      <c r="Q56460" s="30"/>
    </row>
    <row r="56461" spans="17:17" x14ac:dyDescent="0.25">
      <c r="Q56461" s="30"/>
    </row>
    <row r="56462" spans="17:17" x14ac:dyDescent="0.25">
      <c r="Q56462" s="30"/>
    </row>
    <row r="56463" spans="17:17" x14ac:dyDescent="0.25">
      <c r="Q56463" s="30"/>
    </row>
    <row r="56464" spans="17:17" x14ac:dyDescent="0.25">
      <c r="Q56464" s="30"/>
    </row>
    <row r="56465" spans="17:17" x14ac:dyDescent="0.25">
      <c r="Q56465" s="30"/>
    </row>
    <row r="56466" spans="17:17" x14ac:dyDescent="0.25">
      <c r="Q56466" s="30"/>
    </row>
    <row r="56467" spans="17:17" x14ac:dyDescent="0.25">
      <c r="Q56467" s="30"/>
    </row>
    <row r="56468" spans="17:17" x14ac:dyDescent="0.25">
      <c r="Q56468" s="30"/>
    </row>
    <row r="56469" spans="17:17" x14ac:dyDescent="0.25">
      <c r="Q56469" s="30"/>
    </row>
    <row r="56470" spans="17:17" x14ac:dyDescent="0.25">
      <c r="Q56470" s="30"/>
    </row>
    <row r="56471" spans="17:17" x14ac:dyDescent="0.25">
      <c r="Q56471" s="30"/>
    </row>
    <row r="56472" spans="17:17" x14ac:dyDescent="0.25">
      <c r="Q56472" s="30"/>
    </row>
    <row r="56473" spans="17:17" x14ac:dyDescent="0.25">
      <c r="Q56473" s="30"/>
    </row>
    <row r="56474" spans="17:17" x14ac:dyDescent="0.25">
      <c r="Q56474" s="30"/>
    </row>
    <row r="56475" spans="17:17" x14ac:dyDescent="0.25">
      <c r="Q56475" s="30"/>
    </row>
    <row r="56476" spans="17:17" x14ac:dyDescent="0.25">
      <c r="Q56476" s="30"/>
    </row>
    <row r="56477" spans="17:17" x14ac:dyDescent="0.25">
      <c r="Q56477" s="30"/>
    </row>
    <row r="56478" spans="17:17" x14ac:dyDescent="0.25">
      <c r="Q56478" s="30"/>
    </row>
    <row r="56479" spans="17:17" x14ac:dyDescent="0.25">
      <c r="Q56479" s="30"/>
    </row>
    <row r="56480" spans="17:17" x14ac:dyDescent="0.25">
      <c r="Q56480" s="30"/>
    </row>
    <row r="56481" spans="17:17" x14ac:dyDescent="0.25">
      <c r="Q56481" s="30"/>
    </row>
    <row r="56482" spans="17:17" x14ac:dyDescent="0.25">
      <c r="Q56482" s="30"/>
    </row>
    <row r="56483" spans="17:17" x14ac:dyDescent="0.25">
      <c r="Q56483" s="30"/>
    </row>
    <row r="56484" spans="17:17" x14ac:dyDescent="0.25">
      <c r="Q56484" s="30"/>
    </row>
    <row r="56485" spans="17:17" x14ac:dyDescent="0.25">
      <c r="Q56485" s="30"/>
    </row>
    <row r="56486" spans="17:17" x14ac:dyDescent="0.25">
      <c r="Q56486" s="30"/>
    </row>
    <row r="56487" spans="17:17" x14ac:dyDescent="0.25">
      <c r="Q56487" s="30"/>
    </row>
    <row r="56488" spans="17:17" x14ac:dyDescent="0.25">
      <c r="Q56488" s="30"/>
    </row>
    <row r="56489" spans="17:17" x14ac:dyDescent="0.25">
      <c r="Q56489" s="30"/>
    </row>
    <row r="56490" spans="17:17" x14ac:dyDescent="0.25">
      <c r="Q56490" s="30"/>
    </row>
    <row r="56491" spans="17:17" x14ac:dyDescent="0.25">
      <c r="Q56491" s="30"/>
    </row>
    <row r="56492" spans="17:17" x14ac:dyDescent="0.25">
      <c r="Q56492" s="30"/>
    </row>
    <row r="56493" spans="17:17" x14ac:dyDescent="0.25">
      <c r="Q56493" s="30"/>
    </row>
    <row r="56494" spans="17:17" x14ac:dyDescent="0.25">
      <c r="Q56494" s="30"/>
    </row>
    <row r="56495" spans="17:17" x14ac:dyDescent="0.25">
      <c r="Q56495" s="30"/>
    </row>
    <row r="56496" spans="17:17" x14ac:dyDescent="0.25">
      <c r="Q56496" s="30"/>
    </row>
    <row r="56497" spans="17:17" x14ac:dyDescent="0.25">
      <c r="Q56497" s="30"/>
    </row>
    <row r="56498" spans="17:17" x14ac:dyDescent="0.25">
      <c r="Q56498" s="30"/>
    </row>
    <row r="56499" spans="17:17" x14ac:dyDescent="0.25">
      <c r="Q56499" s="30"/>
    </row>
    <row r="56500" spans="17:17" x14ac:dyDescent="0.25">
      <c r="Q56500" s="30"/>
    </row>
    <row r="56501" spans="17:17" x14ac:dyDescent="0.25">
      <c r="Q56501" s="30"/>
    </row>
    <row r="56502" spans="17:17" x14ac:dyDescent="0.25">
      <c r="Q56502" s="30"/>
    </row>
    <row r="56503" spans="17:17" x14ac:dyDescent="0.25">
      <c r="Q56503" s="30"/>
    </row>
    <row r="56504" spans="17:17" x14ac:dyDescent="0.25">
      <c r="Q56504" s="30"/>
    </row>
    <row r="56505" spans="17:17" x14ac:dyDescent="0.25">
      <c r="Q56505" s="30"/>
    </row>
    <row r="56506" spans="17:17" x14ac:dyDescent="0.25">
      <c r="Q56506" s="30"/>
    </row>
    <row r="56507" spans="17:17" x14ac:dyDescent="0.25">
      <c r="Q56507" s="30"/>
    </row>
    <row r="56508" spans="17:17" x14ac:dyDescent="0.25">
      <c r="Q56508" s="30"/>
    </row>
    <row r="56509" spans="17:17" x14ac:dyDescent="0.25">
      <c r="Q56509" s="30"/>
    </row>
    <row r="56510" spans="17:17" x14ac:dyDescent="0.25">
      <c r="Q56510" s="30"/>
    </row>
    <row r="56511" spans="17:17" x14ac:dyDescent="0.25">
      <c r="Q56511" s="30"/>
    </row>
    <row r="56512" spans="17:17" x14ac:dyDescent="0.25">
      <c r="Q56512" s="30"/>
    </row>
    <row r="56513" spans="17:17" x14ac:dyDescent="0.25">
      <c r="Q56513" s="30"/>
    </row>
    <row r="56514" spans="17:17" x14ac:dyDescent="0.25">
      <c r="Q56514" s="30"/>
    </row>
    <row r="56515" spans="17:17" x14ac:dyDescent="0.25">
      <c r="Q56515" s="30"/>
    </row>
    <row r="56516" spans="17:17" x14ac:dyDescent="0.25">
      <c r="Q56516" s="30"/>
    </row>
    <row r="56517" spans="17:17" x14ac:dyDescent="0.25">
      <c r="Q56517" s="30"/>
    </row>
    <row r="56518" spans="17:17" x14ac:dyDescent="0.25">
      <c r="Q56518" s="30"/>
    </row>
    <row r="56519" spans="17:17" x14ac:dyDescent="0.25">
      <c r="Q56519" s="30"/>
    </row>
    <row r="56520" spans="17:17" x14ac:dyDescent="0.25">
      <c r="Q56520" s="30"/>
    </row>
    <row r="56521" spans="17:17" x14ac:dyDescent="0.25">
      <c r="Q56521" s="30"/>
    </row>
    <row r="56522" spans="17:17" x14ac:dyDescent="0.25">
      <c r="Q56522" s="30"/>
    </row>
    <row r="56523" spans="17:17" x14ac:dyDescent="0.25">
      <c r="Q56523" s="30"/>
    </row>
    <row r="56524" spans="17:17" x14ac:dyDescent="0.25">
      <c r="Q56524" s="30"/>
    </row>
    <row r="56525" spans="17:17" x14ac:dyDescent="0.25">
      <c r="Q56525" s="30"/>
    </row>
    <row r="56526" spans="17:17" x14ac:dyDescent="0.25">
      <c r="Q56526" s="30"/>
    </row>
    <row r="56527" spans="17:17" x14ac:dyDescent="0.25">
      <c r="Q56527" s="30"/>
    </row>
    <row r="56528" spans="17:17" x14ac:dyDescent="0.25">
      <c r="Q56528" s="30"/>
    </row>
    <row r="56529" spans="17:17" x14ac:dyDescent="0.25">
      <c r="Q56529" s="30"/>
    </row>
    <row r="56530" spans="17:17" x14ac:dyDescent="0.25">
      <c r="Q56530" s="30"/>
    </row>
    <row r="56531" spans="17:17" x14ac:dyDescent="0.25">
      <c r="Q56531" s="30"/>
    </row>
    <row r="56532" spans="17:17" x14ac:dyDescent="0.25">
      <c r="Q56532" s="30"/>
    </row>
    <row r="56533" spans="17:17" x14ac:dyDescent="0.25">
      <c r="Q56533" s="30"/>
    </row>
    <row r="56534" spans="17:17" x14ac:dyDescent="0.25">
      <c r="Q56534" s="30"/>
    </row>
    <row r="56535" spans="17:17" x14ac:dyDescent="0.25">
      <c r="Q56535" s="30"/>
    </row>
    <row r="56536" spans="17:17" x14ac:dyDescent="0.25">
      <c r="Q56536" s="30"/>
    </row>
    <row r="56537" spans="17:17" x14ac:dyDescent="0.25">
      <c r="Q56537" s="30"/>
    </row>
    <row r="56538" spans="17:17" x14ac:dyDescent="0.25">
      <c r="Q56538" s="30"/>
    </row>
    <row r="56539" spans="17:17" x14ac:dyDescent="0.25">
      <c r="Q56539" s="30"/>
    </row>
    <row r="56540" spans="17:17" x14ac:dyDescent="0.25">
      <c r="Q56540" s="30"/>
    </row>
    <row r="56541" spans="17:17" x14ac:dyDescent="0.25">
      <c r="Q56541" s="30"/>
    </row>
    <row r="56542" spans="17:17" x14ac:dyDescent="0.25">
      <c r="Q56542" s="30"/>
    </row>
    <row r="56543" spans="17:17" x14ac:dyDescent="0.25">
      <c r="Q56543" s="30"/>
    </row>
    <row r="56544" spans="17:17" x14ac:dyDescent="0.25">
      <c r="Q56544" s="30"/>
    </row>
    <row r="56545" spans="17:17" x14ac:dyDescent="0.25">
      <c r="Q56545" s="30"/>
    </row>
    <row r="56546" spans="17:17" x14ac:dyDescent="0.25">
      <c r="Q56546" s="30"/>
    </row>
    <row r="56547" spans="17:17" x14ac:dyDescent="0.25">
      <c r="Q56547" s="30"/>
    </row>
    <row r="56548" spans="17:17" x14ac:dyDescent="0.25">
      <c r="Q56548" s="30"/>
    </row>
    <row r="56549" spans="17:17" x14ac:dyDescent="0.25">
      <c r="Q56549" s="30"/>
    </row>
    <row r="56550" spans="17:17" x14ac:dyDescent="0.25">
      <c r="Q56550" s="30"/>
    </row>
    <row r="56551" spans="17:17" x14ac:dyDescent="0.25">
      <c r="Q56551" s="30"/>
    </row>
    <row r="56552" spans="17:17" x14ac:dyDescent="0.25">
      <c r="Q56552" s="30"/>
    </row>
    <row r="56553" spans="17:17" x14ac:dyDescent="0.25">
      <c r="Q56553" s="30"/>
    </row>
    <row r="56554" spans="17:17" x14ac:dyDescent="0.25">
      <c r="Q56554" s="30"/>
    </row>
    <row r="56555" spans="17:17" x14ac:dyDescent="0.25">
      <c r="Q56555" s="30"/>
    </row>
    <row r="56556" spans="17:17" x14ac:dyDescent="0.25">
      <c r="Q56556" s="30"/>
    </row>
    <row r="56557" spans="17:17" x14ac:dyDescent="0.25">
      <c r="Q56557" s="30"/>
    </row>
    <row r="56558" spans="17:17" x14ac:dyDescent="0.25">
      <c r="Q56558" s="30"/>
    </row>
    <row r="56559" spans="17:17" x14ac:dyDescent="0.25">
      <c r="Q56559" s="30"/>
    </row>
    <row r="56560" spans="17:17" x14ac:dyDescent="0.25">
      <c r="Q56560" s="30"/>
    </row>
    <row r="56561" spans="17:17" x14ac:dyDescent="0.25">
      <c r="Q56561" s="30"/>
    </row>
    <row r="56562" spans="17:17" x14ac:dyDescent="0.25">
      <c r="Q56562" s="30"/>
    </row>
    <row r="56563" spans="17:17" x14ac:dyDescent="0.25">
      <c r="Q56563" s="30"/>
    </row>
    <row r="56564" spans="17:17" x14ac:dyDescent="0.25">
      <c r="Q56564" s="30"/>
    </row>
    <row r="56565" spans="17:17" x14ac:dyDescent="0.25">
      <c r="Q56565" s="30"/>
    </row>
    <row r="56566" spans="17:17" x14ac:dyDescent="0.25">
      <c r="Q56566" s="30"/>
    </row>
    <row r="56567" spans="17:17" x14ac:dyDescent="0.25">
      <c r="Q56567" s="30"/>
    </row>
    <row r="56568" spans="17:17" x14ac:dyDescent="0.25">
      <c r="Q56568" s="30"/>
    </row>
    <row r="56569" spans="17:17" x14ac:dyDescent="0.25">
      <c r="Q56569" s="30"/>
    </row>
    <row r="56570" spans="17:17" x14ac:dyDescent="0.25">
      <c r="Q56570" s="30"/>
    </row>
    <row r="56571" spans="17:17" x14ac:dyDescent="0.25">
      <c r="Q56571" s="30"/>
    </row>
    <row r="56572" spans="17:17" x14ac:dyDescent="0.25">
      <c r="Q56572" s="30"/>
    </row>
    <row r="56573" spans="17:17" x14ac:dyDescent="0.25">
      <c r="Q56573" s="30"/>
    </row>
    <row r="56574" spans="17:17" x14ac:dyDescent="0.25">
      <c r="Q56574" s="30"/>
    </row>
    <row r="56575" spans="17:17" x14ac:dyDescent="0.25">
      <c r="Q56575" s="30"/>
    </row>
    <row r="56576" spans="17:17" x14ac:dyDescent="0.25">
      <c r="Q56576" s="30"/>
    </row>
    <row r="56577" spans="17:17" x14ac:dyDescent="0.25">
      <c r="Q56577" s="30"/>
    </row>
    <row r="56578" spans="17:17" x14ac:dyDescent="0.25">
      <c r="Q56578" s="30"/>
    </row>
    <row r="56579" spans="17:17" x14ac:dyDescent="0.25">
      <c r="Q56579" s="30"/>
    </row>
    <row r="56580" spans="17:17" x14ac:dyDescent="0.25">
      <c r="Q56580" s="30"/>
    </row>
    <row r="56581" spans="17:17" x14ac:dyDescent="0.25">
      <c r="Q56581" s="30"/>
    </row>
    <row r="56582" spans="17:17" x14ac:dyDescent="0.25">
      <c r="Q56582" s="30"/>
    </row>
    <row r="56583" spans="17:17" x14ac:dyDescent="0.25">
      <c r="Q56583" s="30"/>
    </row>
    <row r="56584" spans="17:17" x14ac:dyDescent="0.25">
      <c r="Q56584" s="30"/>
    </row>
    <row r="56585" spans="17:17" x14ac:dyDescent="0.25">
      <c r="Q56585" s="30"/>
    </row>
    <row r="56586" spans="17:17" x14ac:dyDescent="0.25">
      <c r="Q56586" s="30"/>
    </row>
    <row r="56587" spans="17:17" x14ac:dyDescent="0.25">
      <c r="Q56587" s="30"/>
    </row>
    <row r="56588" spans="17:17" x14ac:dyDescent="0.25">
      <c r="Q56588" s="30"/>
    </row>
    <row r="56589" spans="17:17" x14ac:dyDescent="0.25">
      <c r="Q56589" s="30"/>
    </row>
    <row r="56590" spans="17:17" x14ac:dyDescent="0.25">
      <c r="Q56590" s="30"/>
    </row>
    <row r="56591" spans="17:17" x14ac:dyDescent="0.25">
      <c r="Q56591" s="30"/>
    </row>
    <row r="56592" spans="17:17" x14ac:dyDescent="0.25">
      <c r="Q56592" s="30"/>
    </row>
    <row r="56593" spans="17:17" x14ac:dyDescent="0.25">
      <c r="Q56593" s="30"/>
    </row>
    <row r="56594" spans="17:17" x14ac:dyDescent="0.25">
      <c r="Q56594" s="30"/>
    </row>
    <row r="56595" spans="17:17" x14ac:dyDescent="0.25">
      <c r="Q56595" s="30"/>
    </row>
    <row r="56596" spans="17:17" x14ac:dyDescent="0.25">
      <c r="Q56596" s="30"/>
    </row>
    <row r="56597" spans="17:17" x14ac:dyDescent="0.25">
      <c r="Q56597" s="30"/>
    </row>
    <row r="56598" spans="17:17" x14ac:dyDescent="0.25">
      <c r="Q56598" s="30"/>
    </row>
    <row r="56599" spans="17:17" x14ac:dyDescent="0.25">
      <c r="Q56599" s="30"/>
    </row>
    <row r="56600" spans="17:17" x14ac:dyDescent="0.25">
      <c r="Q56600" s="30"/>
    </row>
    <row r="56601" spans="17:17" x14ac:dyDescent="0.25">
      <c r="Q56601" s="30"/>
    </row>
    <row r="56602" spans="17:17" x14ac:dyDescent="0.25">
      <c r="Q56602" s="30"/>
    </row>
    <row r="56603" spans="17:17" x14ac:dyDescent="0.25">
      <c r="Q56603" s="30"/>
    </row>
    <row r="56604" spans="17:17" x14ac:dyDescent="0.25">
      <c r="Q56604" s="30"/>
    </row>
    <row r="56605" spans="17:17" x14ac:dyDescent="0.25">
      <c r="Q56605" s="30"/>
    </row>
    <row r="56606" spans="17:17" x14ac:dyDescent="0.25">
      <c r="Q56606" s="30"/>
    </row>
    <row r="56607" spans="17:17" x14ac:dyDescent="0.25">
      <c r="Q56607" s="30"/>
    </row>
    <row r="56608" spans="17:17" x14ac:dyDescent="0.25">
      <c r="Q56608" s="30"/>
    </row>
    <row r="56609" spans="17:17" x14ac:dyDescent="0.25">
      <c r="Q56609" s="30"/>
    </row>
    <row r="56610" spans="17:17" x14ac:dyDescent="0.25">
      <c r="Q56610" s="30"/>
    </row>
    <row r="56611" spans="17:17" x14ac:dyDescent="0.25">
      <c r="Q56611" s="30"/>
    </row>
    <row r="56612" spans="17:17" x14ac:dyDescent="0.25">
      <c r="Q56612" s="30"/>
    </row>
    <row r="56613" spans="17:17" x14ac:dyDescent="0.25">
      <c r="Q56613" s="30"/>
    </row>
    <row r="56614" spans="17:17" x14ac:dyDescent="0.25">
      <c r="Q56614" s="30"/>
    </row>
    <row r="56615" spans="17:17" x14ac:dyDescent="0.25">
      <c r="Q56615" s="30"/>
    </row>
    <row r="56616" spans="17:17" x14ac:dyDescent="0.25">
      <c r="Q56616" s="30"/>
    </row>
    <row r="56617" spans="17:17" x14ac:dyDescent="0.25">
      <c r="Q56617" s="30"/>
    </row>
    <row r="56618" spans="17:17" x14ac:dyDescent="0.25">
      <c r="Q56618" s="30"/>
    </row>
    <row r="56619" spans="17:17" x14ac:dyDescent="0.25">
      <c r="Q56619" s="30"/>
    </row>
    <row r="56620" spans="17:17" x14ac:dyDescent="0.25">
      <c r="Q56620" s="30"/>
    </row>
    <row r="56621" spans="17:17" x14ac:dyDescent="0.25">
      <c r="Q56621" s="30"/>
    </row>
    <row r="56622" spans="17:17" x14ac:dyDescent="0.25">
      <c r="Q56622" s="30"/>
    </row>
    <row r="56623" spans="17:17" x14ac:dyDescent="0.25">
      <c r="Q56623" s="30"/>
    </row>
    <row r="56624" spans="17:17" x14ac:dyDescent="0.25">
      <c r="Q56624" s="30"/>
    </row>
    <row r="56625" spans="17:17" x14ac:dyDescent="0.25">
      <c r="Q56625" s="30"/>
    </row>
    <row r="56626" spans="17:17" x14ac:dyDescent="0.25">
      <c r="Q56626" s="30"/>
    </row>
    <row r="56627" spans="17:17" x14ac:dyDescent="0.25">
      <c r="Q56627" s="30"/>
    </row>
    <row r="56628" spans="17:17" x14ac:dyDescent="0.25">
      <c r="Q56628" s="30"/>
    </row>
    <row r="56629" spans="17:17" x14ac:dyDescent="0.25">
      <c r="Q56629" s="30"/>
    </row>
    <row r="56630" spans="17:17" x14ac:dyDescent="0.25">
      <c r="Q56630" s="30"/>
    </row>
    <row r="56631" spans="17:17" x14ac:dyDescent="0.25">
      <c r="Q56631" s="30"/>
    </row>
    <row r="56632" spans="17:17" x14ac:dyDescent="0.25">
      <c r="Q56632" s="30"/>
    </row>
    <row r="56633" spans="17:17" x14ac:dyDescent="0.25">
      <c r="Q56633" s="30"/>
    </row>
    <row r="56634" spans="17:17" x14ac:dyDescent="0.25">
      <c r="Q56634" s="30"/>
    </row>
    <row r="56635" spans="17:17" x14ac:dyDescent="0.25">
      <c r="Q56635" s="30"/>
    </row>
    <row r="56636" spans="17:17" x14ac:dyDescent="0.25">
      <c r="Q56636" s="30"/>
    </row>
    <row r="56637" spans="17:17" x14ac:dyDescent="0.25">
      <c r="Q56637" s="30"/>
    </row>
    <row r="56638" spans="17:17" x14ac:dyDescent="0.25">
      <c r="Q56638" s="30"/>
    </row>
    <row r="56639" spans="17:17" x14ac:dyDescent="0.25">
      <c r="Q56639" s="30"/>
    </row>
    <row r="56640" spans="17:17" x14ac:dyDescent="0.25">
      <c r="Q56640" s="30"/>
    </row>
    <row r="56641" spans="17:17" x14ac:dyDescent="0.25">
      <c r="Q56641" s="30"/>
    </row>
    <row r="56642" spans="17:17" x14ac:dyDescent="0.25">
      <c r="Q56642" s="30"/>
    </row>
    <row r="56643" spans="17:17" x14ac:dyDescent="0.25">
      <c r="Q56643" s="30"/>
    </row>
    <row r="56644" spans="17:17" x14ac:dyDescent="0.25">
      <c r="Q56644" s="30"/>
    </row>
    <row r="56645" spans="17:17" x14ac:dyDescent="0.25">
      <c r="Q56645" s="30"/>
    </row>
    <row r="56646" spans="17:17" x14ac:dyDescent="0.25">
      <c r="Q56646" s="30"/>
    </row>
    <row r="56647" spans="17:17" x14ac:dyDescent="0.25">
      <c r="Q56647" s="30"/>
    </row>
    <row r="56648" spans="17:17" x14ac:dyDescent="0.25">
      <c r="Q56648" s="30"/>
    </row>
    <row r="56649" spans="17:17" x14ac:dyDescent="0.25">
      <c r="Q56649" s="30"/>
    </row>
    <row r="56650" spans="17:17" x14ac:dyDescent="0.25">
      <c r="Q56650" s="30"/>
    </row>
    <row r="56651" spans="17:17" x14ac:dyDescent="0.25">
      <c r="Q56651" s="30"/>
    </row>
    <row r="56652" spans="17:17" x14ac:dyDescent="0.25">
      <c r="Q56652" s="30"/>
    </row>
    <row r="56653" spans="17:17" x14ac:dyDescent="0.25">
      <c r="Q56653" s="30"/>
    </row>
    <row r="56654" spans="17:17" x14ac:dyDescent="0.25">
      <c r="Q56654" s="30"/>
    </row>
    <row r="56655" spans="17:17" x14ac:dyDescent="0.25">
      <c r="Q56655" s="30"/>
    </row>
    <row r="56656" spans="17:17" x14ac:dyDescent="0.25">
      <c r="Q56656" s="30"/>
    </row>
    <row r="56657" spans="17:17" x14ac:dyDescent="0.25">
      <c r="Q56657" s="30"/>
    </row>
    <row r="56658" spans="17:17" x14ac:dyDescent="0.25">
      <c r="Q56658" s="30"/>
    </row>
    <row r="56659" spans="17:17" x14ac:dyDescent="0.25">
      <c r="Q56659" s="30"/>
    </row>
    <row r="56660" spans="17:17" x14ac:dyDescent="0.25">
      <c r="Q56660" s="30"/>
    </row>
    <row r="56661" spans="17:17" x14ac:dyDescent="0.25">
      <c r="Q56661" s="30"/>
    </row>
    <row r="56662" spans="17:17" x14ac:dyDescent="0.25">
      <c r="Q56662" s="30"/>
    </row>
    <row r="56663" spans="17:17" x14ac:dyDescent="0.25">
      <c r="Q56663" s="30"/>
    </row>
    <row r="56664" spans="17:17" x14ac:dyDescent="0.25">
      <c r="Q56664" s="30"/>
    </row>
    <row r="56665" spans="17:17" x14ac:dyDescent="0.25">
      <c r="Q56665" s="30"/>
    </row>
    <row r="56666" spans="17:17" x14ac:dyDescent="0.25">
      <c r="Q56666" s="30"/>
    </row>
    <row r="56667" spans="17:17" x14ac:dyDescent="0.25">
      <c r="Q56667" s="30"/>
    </row>
    <row r="56668" spans="17:17" x14ac:dyDescent="0.25">
      <c r="Q56668" s="30"/>
    </row>
    <row r="56669" spans="17:17" x14ac:dyDescent="0.25">
      <c r="Q56669" s="30"/>
    </row>
    <row r="56670" spans="17:17" x14ac:dyDescent="0.25">
      <c r="Q56670" s="30"/>
    </row>
    <row r="56671" spans="17:17" x14ac:dyDescent="0.25">
      <c r="Q56671" s="30"/>
    </row>
    <row r="56672" spans="17:17" x14ac:dyDescent="0.25">
      <c r="Q56672" s="30"/>
    </row>
    <row r="56673" spans="17:17" x14ac:dyDescent="0.25">
      <c r="Q56673" s="30"/>
    </row>
    <row r="56674" spans="17:17" x14ac:dyDescent="0.25">
      <c r="Q56674" s="30"/>
    </row>
    <row r="56675" spans="17:17" x14ac:dyDescent="0.25">
      <c r="Q56675" s="30"/>
    </row>
    <row r="56676" spans="17:17" x14ac:dyDescent="0.25">
      <c r="Q56676" s="30"/>
    </row>
    <row r="56677" spans="17:17" x14ac:dyDescent="0.25">
      <c r="Q56677" s="30"/>
    </row>
    <row r="56678" spans="17:17" x14ac:dyDescent="0.25">
      <c r="Q56678" s="30"/>
    </row>
    <row r="56679" spans="17:17" x14ac:dyDescent="0.25">
      <c r="Q56679" s="30"/>
    </row>
    <row r="56680" spans="17:17" x14ac:dyDescent="0.25">
      <c r="Q56680" s="30"/>
    </row>
    <row r="56681" spans="17:17" x14ac:dyDescent="0.25">
      <c r="Q56681" s="30"/>
    </row>
    <row r="56682" spans="17:17" x14ac:dyDescent="0.25">
      <c r="Q56682" s="30"/>
    </row>
    <row r="56683" spans="17:17" x14ac:dyDescent="0.25">
      <c r="Q56683" s="30"/>
    </row>
    <row r="56684" spans="17:17" x14ac:dyDescent="0.25">
      <c r="Q56684" s="30"/>
    </row>
    <row r="56685" spans="17:17" x14ac:dyDescent="0.25">
      <c r="Q56685" s="30"/>
    </row>
    <row r="56686" spans="17:17" x14ac:dyDescent="0.25">
      <c r="Q56686" s="30"/>
    </row>
    <row r="56687" spans="17:17" x14ac:dyDescent="0.25">
      <c r="Q56687" s="30"/>
    </row>
    <row r="56688" spans="17:17" x14ac:dyDescent="0.25">
      <c r="Q56688" s="30"/>
    </row>
    <row r="56689" spans="17:17" x14ac:dyDescent="0.25">
      <c r="Q56689" s="30"/>
    </row>
    <row r="56690" spans="17:17" x14ac:dyDescent="0.25">
      <c r="Q56690" s="30"/>
    </row>
    <row r="56691" spans="17:17" x14ac:dyDescent="0.25">
      <c r="Q56691" s="30"/>
    </row>
    <row r="56692" spans="17:17" x14ac:dyDescent="0.25">
      <c r="Q56692" s="30"/>
    </row>
    <row r="56693" spans="17:17" x14ac:dyDescent="0.25">
      <c r="Q56693" s="30"/>
    </row>
    <row r="56694" spans="17:17" x14ac:dyDescent="0.25">
      <c r="Q56694" s="30"/>
    </row>
    <row r="56695" spans="17:17" x14ac:dyDescent="0.25">
      <c r="Q56695" s="30"/>
    </row>
    <row r="56696" spans="17:17" x14ac:dyDescent="0.25">
      <c r="Q56696" s="30"/>
    </row>
    <row r="56697" spans="17:17" x14ac:dyDescent="0.25">
      <c r="Q56697" s="30"/>
    </row>
    <row r="56698" spans="17:17" x14ac:dyDescent="0.25">
      <c r="Q56698" s="30"/>
    </row>
    <row r="56699" spans="17:17" x14ac:dyDescent="0.25">
      <c r="Q56699" s="30"/>
    </row>
    <row r="56700" spans="17:17" x14ac:dyDescent="0.25">
      <c r="Q56700" s="30"/>
    </row>
    <row r="56701" spans="17:17" x14ac:dyDescent="0.25">
      <c r="Q56701" s="30"/>
    </row>
    <row r="56702" spans="17:17" x14ac:dyDescent="0.25">
      <c r="Q56702" s="30"/>
    </row>
    <row r="56703" spans="17:17" x14ac:dyDescent="0.25">
      <c r="Q56703" s="30"/>
    </row>
    <row r="56704" spans="17:17" x14ac:dyDescent="0.25">
      <c r="Q56704" s="30"/>
    </row>
    <row r="56705" spans="17:17" x14ac:dyDescent="0.25">
      <c r="Q56705" s="30"/>
    </row>
    <row r="56706" spans="17:17" x14ac:dyDescent="0.25">
      <c r="Q56706" s="30"/>
    </row>
    <row r="56707" spans="17:17" x14ac:dyDescent="0.25">
      <c r="Q56707" s="30"/>
    </row>
    <row r="56708" spans="17:17" x14ac:dyDescent="0.25">
      <c r="Q56708" s="30"/>
    </row>
    <row r="56709" spans="17:17" x14ac:dyDescent="0.25">
      <c r="Q56709" s="30"/>
    </row>
    <row r="56710" spans="17:17" x14ac:dyDescent="0.25">
      <c r="Q56710" s="30"/>
    </row>
    <row r="56711" spans="17:17" x14ac:dyDescent="0.25">
      <c r="Q56711" s="30"/>
    </row>
    <row r="56712" spans="17:17" x14ac:dyDescent="0.25">
      <c r="Q56712" s="30"/>
    </row>
    <row r="56713" spans="17:17" x14ac:dyDescent="0.25">
      <c r="Q56713" s="30"/>
    </row>
    <row r="56714" spans="17:17" x14ac:dyDescent="0.25">
      <c r="Q56714" s="30"/>
    </row>
    <row r="56715" spans="17:17" x14ac:dyDescent="0.25">
      <c r="Q56715" s="30"/>
    </row>
    <row r="56716" spans="17:17" x14ac:dyDescent="0.25">
      <c r="Q56716" s="30"/>
    </row>
    <row r="56717" spans="17:17" x14ac:dyDescent="0.25">
      <c r="Q56717" s="30"/>
    </row>
    <row r="56718" spans="17:17" x14ac:dyDescent="0.25">
      <c r="Q56718" s="30"/>
    </row>
    <row r="56719" spans="17:17" x14ac:dyDescent="0.25">
      <c r="Q56719" s="30"/>
    </row>
    <row r="56720" spans="17:17" x14ac:dyDescent="0.25">
      <c r="Q56720" s="30"/>
    </row>
    <row r="56721" spans="17:17" x14ac:dyDescent="0.25">
      <c r="Q56721" s="30"/>
    </row>
    <row r="56722" spans="17:17" x14ac:dyDescent="0.25">
      <c r="Q56722" s="30"/>
    </row>
    <row r="56723" spans="17:17" x14ac:dyDescent="0.25">
      <c r="Q56723" s="30"/>
    </row>
    <row r="56724" spans="17:17" x14ac:dyDescent="0.25">
      <c r="Q56724" s="30"/>
    </row>
    <row r="56725" spans="17:17" x14ac:dyDescent="0.25">
      <c r="Q56725" s="30"/>
    </row>
    <row r="56726" spans="17:17" x14ac:dyDescent="0.25">
      <c r="Q56726" s="30"/>
    </row>
    <row r="56727" spans="17:17" x14ac:dyDescent="0.25">
      <c r="Q56727" s="30"/>
    </row>
    <row r="56728" spans="17:17" x14ac:dyDescent="0.25">
      <c r="Q56728" s="30"/>
    </row>
    <row r="56729" spans="17:17" x14ac:dyDescent="0.25">
      <c r="Q56729" s="30"/>
    </row>
    <row r="56730" spans="17:17" x14ac:dyDescent="0.25">
      <c r="Q56730" s="30"/>
    </row>
    <row r="56731" spans="17:17" x14ac:dyDescent="0.25">
      <c r="Q56731" s="30"/>
    </row>
    <row r="56732" spans="17:17" x14ac:dyDescent="0.25">
      <c r="Q56732" s="30"/>
    </row>
    <row r="56733" spans="17:17" x14ac:dyDescent="0.25">
      <c r="Q56733" s="30"/>
    </row>
    <row r="56734" spans="17:17" x14ac:dyDescent="0.25">
      <c r="Q56734" s="30"/>
    </row>
    <row r="56735" spans="17:17" x14ac:dyDescent="0.25">
      <c r="Q56735" s="30"/>
    </row>
    <row r="56736" spans="17:17" x14ac:dyDescent="0.25">
      <c r="Q56736" s="30"/>
    </row>
    <row r="56737" spans="17:17" x14ac:dyDescent="0.25">
      <c r="Q56737" s="30"/>
    </row>
    <row r="56738" spans="17:17" x14ac:dyDescent="0.25">
      <c r="Q56738" s="30"/>
    </row>
    <row r="56739" spans="17:17" x14ac:dyDescent="0.25">
      <c r="Q56739" s="30"/>
    </row>
    <row r="56740" spans="17:17" x14ac:dyDescent="0.25">
      <c r="Q56740" s="30"/>
    </row>
    <row r="56741" spans="17:17" x14ac:dyDescent="0.25">
      <c r="Q56741" s="30"/>
    </row>
    <row r="56742" spans="17:17" x14ac:dyDescent="0.25">
      <c r="Q56742" s="30"/>
    </row>
    <row r="56743" spans="17:17" x14ac:dyDescent="0.25">
      <c r="Q56743" s="30"/>
    </row>
    <row r="56744" spans="17:17" x14ac:dyDescent="0.25">
      <c r="Q56744" s="30"/>
    </row>
    <row r="56745" spans="17:17" x14ac:dyDescent="0.25">
      <c r="Q56745" s="30"/>
    </row>
    <row r="56746" spans="17:17" x14ac:dyDescent="0.25">
      <c r="Q56746" s="30"/>
    </row>
    <row r="56747" spans="17:17" x14ac:dyDescent="0.25">
      <c r="Q56747" s="30"/>
    </row>
    <row r="56748" spans="17:17" x14ac:dyDescent="0.25">
      <c r="Q56748" s="30"/>
    </row>
    <row r="56749" spans="17:17" x14ac:dyDescent="0.25">
      <c r="Q56749" s="30"/>
    </row>
    <row r="56750" spans="17:17" x14ac:dyDescent="0.25">
      <c r="Q56750" s="30"/>
    </row>
    <row r="56751" spans="17:17" x14ac:dyDescent="0.25">
      <c r="Q56751" s="30"/>
    </row>
    <row r="56752" spans="17:17" x14ac:dyDescent="0.25">
      <c r="Q56752" s="30"/>
    </row>
    <row r="56753" spans="17:17" x14ac:dyDescent="0.25">
      <c r="Q56753" s="30"/>
    </row>
    <row r="56754" spans="17:17" x14ac:dyDescent="0.25">
      <c r="Q56754" s="30"/>
    </row>
    <row r="56755" spans="17:17" x14ac:dyDescent="0.25">
      <c r="Q56755" s="30"/>
    </row>
    <row r="56756" spans="17:17" x14ac:dyDescent="0.25">
      <c r="Q56756" s="30"/>
    </row>
    <row r="56757" spans="17:17" x14ac:dyDescent="0.25">
      <c r="Q56757" s="30"/>
    </row>
    <row r="56758" spans="17:17" x14ac:dyDescent="0.25">
      <c r="Q56758" s="30"/>
    </row>
    <row r="56759" spans="17:17" x14ac:dyDescent="0.25">
      <c r="Q56759" s="30"/>
    </row>
    <row r="56760" spans="17:17" x14ac:dyDescent="0.25">
      <c r="Q56760" s="30"/>
    </row>
    <row r="56761" spans="17:17" x14ac:dyDescent="0.25">
      <c r="Q56761" s="30"/>
    </row>
    <row r="56762" spans="17:17" x14ac:dyDescent="0.25">
      <c r="Q56762" s="30"/>
    </row>
    <row r="56763" spans="17:17" x14ac:dyDescent="0.25">
      <c r="Q56763" s="30"/>
    </row>
    <row r="56764" spans="17:17" x14ac:dyDescent="0.25">
      <c r="Q56764" s="30"/>
    </row>
    <row r="56765" spans="17:17" x14ac:dyDescent="0.25">
      <c r="Q56765" s="30"/>
    </row>
    <row r="56766" spans="17:17" x14ac:dyDescent="0.25">
      <c r="Q56766" s="30"/>
    </row>
    <row r="56767" spans="17:17" x14ac:dyDescent="0.25">
      <c r="Q56767" s="30"/>
    </row>
    <row r="56768" spans="17:17" x14ac:dyDescent="0.25">
      <c r="Q56768" s="30"/>
    </row>
    <row r="56769" spans="17:17" x14ac:dyDescent="0.25">
      <c r="Q56769" s="30"/>
    </row>
    <row r="56770" spans="17:17" x14ac:dyDescent="0.25">
      <c r="Q56770" s="30"/>
    </row>
    <row r="56771" spans="17:17" x14ac:dyDescent="0.25">
      <c r="Q56771" s="30"/>
    </row>
    <row r="56772" spans="17:17" x14ac:dyDescent="0.25">
      <c r="Q56772" s="30"/>
    </row>
    <row r="56773" spans="17:17" x14ac:dyDescent="0.25">
      <c r="Q56773" s="30"/>
    </row>
    <row r="56774" spans="17:17" x14ac:dyDescent="0.25">
      <c r="Q56774" s="30"/>
    </row>
    <row r="56775" spans="17:17" x14ac:dyDescent="0.25">
      <c r="Q56775" s="30"/>
    </row>
    <row r="56776" spans="17:17" x14ac:dyDescent="0.25">
      <c r="Q56776" s="30"/>
    </row>
    <row r="56777" spans="17:17" x14ac:dyDescent="0.25">
      <c r="Q56777" s="30"/>
    </row>
    <row r="56778" spans="17:17" x14ac:dyDescent="0.25">
      <c r="Q56778" s="30"/>
    </row>
    <row r="56779" spans="17:17" x14ac:dyDescent="0.25">
      <c r="Q56779" s="30"/>
    </row>
    <row r="56780" spans="17:17" x14ac:dyDescent="0.25">
      <c r="Q56780" s="30"/>
    </row>
    <row r="56781" spans="17:17" x14ac:dyDescent="0.25">
      <c r="Q56781" s="30"/>
    </row>
    <row r="56782" spans="17:17" x14ac:dyDescent="0.25">
      <c r="Q56782" s="30"/>
    </row>
    <row r="56783" spans="17:17" x14ac:dyDescent="0.25">
      <c r="Q56783" s="30"/>
    </row>
    <row r="56784" spans="17:17" x14ac:dyDescent="0.25">
      <c r="Q56784" s="30"/>
    </row>
    <row r="56785" spans="17:17" x14ac:dyDescent="0.25">
      <c r="Q56785" s="30"/>
    </row>
    <row r="56786" spans="17:17" x14ac:dyDescent="0.25">
      <c r="Q56786" s="30"/>
    </row>
    <row r="56787" spans="17:17" x14ac:dyDescent="0.25">
      <c r="Q56787" s="30"/>
    </row>
    <row r="56788" spans="17:17" x14ac:dyDescent="0.25">
      <c r="Q56788" s="30"/>
    </row>
    <row r="56789" spans="17:17" x14ac:dyDescent="0.25">
      <c r="Q56789" s="30"/>
    </row>
    <row r="56790" spans="17:17" x14ac:dyDescent="0.25">
      <c r="Q56790" s="30"/>
    </row>
    <row r="56791" spans="17:17" x14ac:dyDescent="0.25">
      <c r="Q56791" s="30"/>
    </row>
    <row r="56792" spans="17:17" x14ac:dyDescent="0.25">
      <c r="Q56792" s="30"/>
    </row>
    <row r="56793" spans="17:17" x14ac:dyDescent="0.25">
      <c r="Q56793" s="30"/>
    </row>
    <row r="56794" spans="17:17" x14ac:dyDescent="0.25">
      <c r="Q56794" s="30"/>
    </row>
    <row r="56795" spans="17:17" x14ac:dyDescent="0.25">
      <c r="Q56795" s="30"/>
    </row>
    <row r="56796" spans="17:17" x14ac:dyDescent="0.25">
      <c r="Q56796" s="30"/>
    </row>
    <row r="56797" spans="17:17" x14ac:dyDescent="0.25">
      <c r="Q56797" s="30"/>
    </row>
    <row r="56798" spans="17:17" x14ac:dyDescent="0.25">
      <c r="Q56798" s="30"/>
    </row>
    <row r="56799" spans="17:17" x14ac:dyDescent="0.25">
      <c r="Q56799" s="30"/>
    </row>
    <row r="56800" spans="17:17" x14ac:dyDescent="0.25">
      <c r="Q56800" s="30"/>
    </row>
    <row r="56801" spans="17:17" x14ac:dyDescent="0.25">
      <c r="Q56801" s="30"/>
    </row>
    <row r="56802" spans="17:17" x14ac:dyDescent="0.25">
      <c r="Q56802" s="30"/>
    </row>
    <row r="56803" spans="17:17" x14ac:dyDescent="0.25">
      <c r="Q56803" s="30"/>
    </row>
    <row r="56804" spans="17:17" x14ac:dyDescent="0.25">
      <c r="Q56804" s="30"/>
    </row>
    <row r="56805" spans="17:17" x14ac:dyDescent="0.25">
      <c r="Q56805" s="30"/>
    </row>
    <row r="56806" spans="17:17" x14ac:dyDescent="0.25">
      <c r="Q56806" s="30"/>
    </row>
    <row r="56807" spans="17:17" x14ac:dyDescent="0.25">
      <c r="Q56807" s="30"/>
    </row>
    <row r="56808" spans="17:17" x14ac:dyDescent="0.25">
      <c r="Q56808" s="30"/>
    </row>
    <row r="56809" spans="17:17" x14ac:dyDescent="0.25">
      <c r="Q56809" s="30"/>
    </row>
    <row r="56810" spans="17:17" x14ac:dyDescent="0.25">
      <c r="Q56810" s="30"/>
    </row>
    <row r="56811" spans="17:17" x14ac:dyDescent="0.25">
      <c r="Q56811" s="30"/>
    </row>
    <row r="56812" spans="17:17" x14ac:dyDescent="0.25">
      <c r="Q56812" s="30"/>
    </row>
    <row r="56813" spans="17:17" x14ac:dyDescent="0.25">
      <c r="Q56813" s="30"/>
    </row>
    <row r="56814" spans="17:17" x14ac:dyDescent="0.25">
      <c r="Q56814" s="30"/>
    </row>
    <row r="56815" spans="17:17" x14ac:dyDescent="0.25">
      <c r="Q56815" s="30"/>
    </row>
    <row r="56816" spans="17:17" x14ac:dyDescent="0.25">
      <c r="Q56816" s="30"/>
    </row>
    <row r="56817" spans="17:17" x14ac:dyDescent="0.25">
      <c r="Q56817" s="30"/>
    </row>
    <row r="56818" spans="17:17" x14ac:dyDescent="0.25">
      <c r="Q56818" s="30"/>
    </row>
    <row r="56819" spans="17:17" x14ac:dyDescent="0.25">
      <c r="Q56819" s="30"/>
    </row>
    <row r="56820" spans="17:17" x14ac:dyDescent="0.25">
      <c r="Q56820" s="30"/>
    </row>
    <row r="56821" spans="17:17" x14ac:dyDescent="0.25">
      <c r="Q56821" s="30"/>
    </row>
    <row r="56822" spans="17:17" x14ac:dyDescent="0.25">
      <c r="Q56822" s="30"/>
    </row>
    <row r="56823" spans="17:17" x14ac:dyDescent="0.25">
      <c r="Q56823" s="30"/>
    </row>
    <row r="56824" spans="17:17" x14ac:dyDescent="0.25">
      <c r="Q56824" s="30"/>
    </row>
    <row r="56825" spans="17:17" x14ac:dyDescent="0.25">
      <c r="Q56825" s="30"/>
    </row>
    <row r="56826" spans="17:17" x14ac:dyDescent="0.25">
      <c r="Q56826" s="30"/>
    </row>
    <row r="56827" spans="17:17" x14ac:dyDescent="0.25">
      <c r="Q56827" s="30"/>
    </row>
    <row r="56828" spans="17:17" x14ac:dyDescent="0.25">
      <c r="Q56828" s="30"/>
    </row>
    <row r="56829" spans="17:17" x14ac:dyDescent="0.25">
      <c r="Q56829" s="30"/>
    </row>
    <row r="56830" spans="17:17" x14ac:dyDescent="0.25">
      <c r="Q56830" s="30"/>
    </row>
    <row r="56831" spans="17:17" x14ac:dyDescent="0.25">
      <c r="Q56831" s="30"/>
    </row>
    <row r="56832" spans="17:17" x14ac:dyDescent="0.25">
      <c r="Q56832" s="30"/>
    </row>
    <row r="56833" spans="17:17" x14ac:dyDescent="0.25">
      <c r="Q56833" s="30"/>
    </row>
    <row r="56834" spans="17:17" x14ac:dyDescent="0.25">
      <c r="Q56834" s="30"/>
    </row>
    <row r="56835" spans="17:17" x14ac:dyDescent="0.25">
      <c r="Q56835" s="30"/>
    </row>
    <row r="56836" spans="17:17" x14ac:dyDescent="0.25">
      <c r="Q56836" s="30"/>
    </row>
    <row r="56837" spans="17:17" x14ac:dyDescent="0.25">
      <c r="Q56837" s="30"/>
    </row>
    <row r="56838" spans="17:17" x14ac:dyDescent="0.25">
      <c r="Q56838" s="30"/>
    </row>
    <row r="56839" spans="17:17" x14ac:dyDescent="0.25">
      <c r="Q56839" s="30"/>
    </row>
    <row r="56840" spans="17:17" x14ac:dyDescent="0.25">
      <c r="Q56840" s="30"/>
    </row>
    <row r="56841" spans="17:17" x14ac:dyDescent="0.25">
      <c r="Q56841" s="30"/>
    </row>
    <row r="56842" spans="17:17" x14ac:dyDescent="0.25">
      <c r="Q56842" s="30"/>
    </row>
    <row r="56843" spans="17:17" x14ac:dyDescent="0.25">
      <c r="Q56843" s="30"/>
    </row>
    <row r="56844" spans="17:17" x14ac:dyDescent="0.25">
      <c r="Q56844" s="30"/>
    </row>
    <row r="56845" spans="17:17" x14ac:dyDescent="0.25">
      <c r="Q56845" s="30"/>
    </row>
    <row r="56846" spans="17:17" x14ac:dyDescent="0.25">
      <c r="Q56846" s="30"/>
    </row>
    <row r="56847" spans="17:17" x14ac:dyDescent="0.25">
      <c r="Q56847" s="30"/>
    </row>
    <row r="56848" spans="17:17" x14ac:dyDescent="0.25">
      <c r="Q56848" s="30"/>
    </row>
    <row r="56849" spans="17:17" x14ac:dyDescent="0.25">
      <c r="Q56849" s="30"/>
    </row>
    <row r="56850" spans="17:17" x14ac:dyDescent="0.25">
      <c r="Q56850" s="30"/>
    </row>
    <row r="56851" spans="17:17" x14ac:dyDescent="0.25">
      <c r="Q56851" s="30"/>
    </row>
    <row r="56852" spans="17:17" x14ac:dyDescent="0.25">
      <c r="Q56852" s="30"/>
    </row>
    <row r="56853" spans="17:17" x14ac:dyDescent="0.25">
      <c r="Q56853" s="30"/>
    </row>
    <row r="56854" spans="17:17" x14ac:dyDescent="0.25">
      <c r="Q56854" s="30"/>
    </row>
    <row r="56855" spans="17:17" x14ac:dyDescent="0.25">
      <c r="Q56855" s="30"/>
    </row>
    <row r="56856" spans="17:17" x14ac:dyDescent="0.25">
      <c r="Q56856" s="30"/>
    </row>
    <row r="56857" spans="17:17" x14ac:dyDescent="0.25">
      <c r="Q56857" s="30"/>
    </row>
    <row r="56858" spans="17:17" x14ac:dyDescent="0.25">
      <c r="Q56858" s="30"/>
    </row>
    <row r="56859" spans="17:17" x14ac:dyDescent="0.25">
      <c r="Q56859" s="30"/>
    </row>
    <row r="56860" spans="17:17" x14ac:dyDescent="0.25">
      <c r="Q56860" s="30"/>
    </row>
    <row r="56861" spans="17:17" x14ac:dyDescent="0.25">
      <c r="Q56861" s="30"/>
    </row>
    <row r="56862" spans="17:17" x14ac:dyDescent="0.25">
      <c r="Q56862" s="30"/>
    </row>
    <row r="56863" spans="17:17" x14ac:dyDescent="0.25">
      <c r="Q56863" s="30"/>
    </row>
    <row r="56864" spans="17:17" x14ac:dyDescent="0.25">
      <c r="Q56864" s="30"/>
    </row>
    <row r="56865" spans="17:17" x14ac:dyDescent="0.25">
      <c r="Q56865" s="30"/>
    </row>
    <row r="56866" spans="17:17" x14ac:dyDescent="0.25">
      <c r="Q56866" s="30"/>
    </row>
    <row r="56867" spans="17:17" x14ac:dyDescent="0.25">
      <c r="Q56867" s="30"/>
    </row>
    <row r="56868" spans="17:17" x14ac:dyDescent="0.25">
      <c r="Q56868" s="30"/>
    </row>
    <row r="56869" spans="17:17" x14ac:dyDescent="0.25">
      <c r="Q56869" s="30"/>
    </row>
    <row r="56870" spans="17:17" x14ac:dyDescent="0.25">
      <c r="Q56870" s="30"/>
    </row>
    <row r="56871" spans="17:17" x14ac:dyDescent="0.25">
      <c r="Q56871" s="30"/>
    </row>
    <row r="56872" spans="17:17" x14ac:dyDescent="0.25">
      <c r="Q56872" s="30"/>
    </row>
    <row r="56873" spans="17:17" x14ac:dyDescent="0.25">
      <c r="Q56873" s="30"/>
    </row>
    <row r="56874" spans="17:17" x14ac:dyDescent="0.25">
      <c r="Q56874" s="30"/>
    </row>
    <row r="56875" spans="17:17" x14ac:dyDescent="0.25">
      <c r="Q56875" s="30"/>
    </row>
    <row r="56876" spans="17:17" x14ac:dyDescent="0.25">
      <c r="Q56876" s="30"/>
    </row>
    <row r="56877" spans="17:17" x14ac:dyDescent="0.25">
      <c r="Q56877" s="30"/>
    </row>
    <row r="56878" spans="17:17" x14ac:dyDescent="0.25">
      <c r="Q56878" s="30"/>
    </row>
    <row r="56879" spans="17:17" x14ac:dyDescent="0.25">
      <c r="Q56879" s="30"/>
    </row>
    <row r="56880" spans="17:17" x14ac:dyDescent="0.25">
      <c r="Q56880" s="30"/>
    </row>
    <row r="56881" spans="17:17" x14ac:dyDescent="0.25">
      <c r="Q56881" s="30"/>
    </row>
    <row r="56882" spans="17:17" x14ac:dyDescent="0.25">
      <c r="Q56882" s="30"/>
    </row>
    <row r="56883" spans="17:17" x14ac:dyDescent="0.25">
      <c r="Q56883" s="30"/>
    </row>
    <row r="56884" spans="17:17" x14ac:dyDescent="0.25">
      <c r="Q56884" s="30"/>
    </row>
    <row r="56885" spans="17:17" x14ac:dyDescent="0.25">
      <c r="Q56885" s="30"/>
    </row>
    <row r="56886" spans="17:17" x14ac:dyDescent="0.25">
      <c r="Q56886" s="30"/>
    </row>
    <row r="56887" spans="17:17" x14ac:dyDescent="0.25">
      <c r="Q56887" s="30"/>
    </row>
    <row r="56888" spans="17:17" x14ac:dyDescent="0.25">
      <c r="Q56888" s="30"/>
    </row>
    <row r="56889" spans="17:17" x14ac:dyDescent="0.25">
      <c r="Q56889" s="30"/>
    </row>
    <row r="56890" spans="17:17" x14ac:dyDescent="0.25">
      <c r="Q56890" s="30"/>
    </row>
    <row r="56891" spans="17:17" x14ac:dyDescent="0.25">
      <c r="Q56891" s="30"/>
    </row>
    <row r="56892" spans="17:17" x14ac:dyDescent="0.25">
      <c r="Q56892" s="30"/>
    </row>
    <row r="56893" spans="17:17" x14ac:dyDescent="0.25">
      <c r="Q56893" s="30"/>
    </row>
    <row r="56894" spans="17:17" x14ac:dyDescent="0.25">
      <c r="Q56894" s="30"/>
    </row>
    <row r="56895" spans="17:17" x14ac:dyDescent="0.25">
      <c r="Q56895" s="30"/>
    </row>
    <row r="56896" spans="17:17" x14ac:dyDescent="0.25">
      <c r="Q56896" s="30"/>
    </row>
    <row r="56897" spans="17:17" x14ac:dyDescent="0.25">
      <c r="Q56897" s="30"/>
    </row>
    <row r="56898" spans="17:17" x14ac:dyDescent="0.25">
      <c r="Q56898" s="30"/>
    </row>
    <row r="56899" spans="17:17" x14ac:dyDescent="0.25">
      <c r="Q56899" s="30"/>
    </row>
    <row r="56900" spans="17:17" x14ac:dyDescent="0.25">
      <c r="Q56900" s="30"/>
    </row>
    <row r="56901" spans="17:17" x14ac:dyDescent="0.25">
      <c r="Q56901" s="30"/>
    </row>
    <row r="56902" spans="17:17" x14ac:dyDescent="0.25">
      <c r="Q56902" s="30"/>
    </row>
    <row r="56903" spans="17:17" x14ac:dyDescent="0.25">
      <c r="Q56903" s="30"/>
    </row>
    <row r="56904" spans="17:17" x14ac:dyDescent="0.25">
      <c r="Q56904" s="30"/>
    </row>
    <row r="56905" spans="17:17" x14ac:dyDescent="0.25">
      <c r="Q56905" s="30"/>
    </row>
    <row r="56906" spans="17:17" x14ac:dyDescent="0.25">
      <c r="Q56906" s="30"/>
    </row>
    <row r="56907" spans="17:17" x14ac:dyDescent="0.25">
      <c r="Q56907" s="30"/>
    </row>
    <row r="56908" spans="17:17" x14ac:dyDescent="0.25">
      <c r="Q56908" s="30"/>
    </row>
    <row r="56909" spans="17:17" x14ac:dyDescent="0.25">
      <c r="Q56909" s="30"/>
    </row>
    <row r="56910" spans="17:17" x14ac:dyDescent="0.25">
      <c r="Q56910" s="30"/>
    </row>
    <row r="56911" spans="17:17" x14ac:dyDescent="0.25">
      <c r="Q56911" s="30"/>
    </row>
    <row r="56912" spans="17:17" x14ac:dyDescent="0.25">
      <c r="Q56912" s="30"/>
    </row>
    <row r="56913" spans="17:17" x14ac:dyDescent="0.25">
      <c r="Q56913" s="30"/>
    </row>
    <row r="56914" spans="17:17" x14ac:dyDescent="0.25">
      <c r="Q56914" s="30"/>
    </row>
    <row r="56915" spans="17:17" x14ac:dyDescent="0.25">
      <c r="Q56915" s="30"/>
    </row>
    <row r="56916" spans="17:17" x14ac:dyDescent="0.25">
      <c r="Q56916" s="30"/>
    </row>
    <row r="56917" spans="17:17" x14ac:dyDescent="0.25">
      <c r="Q56917" s="30"/>
    </row>
    <row r="56918" spans="17:17" x14ac:dyDescent="0.25">
      <c r="Q56918" s="30"/>
    </row>
    <row r="56919" spans="17:17" x14ac:dyDescent="0.25">
      <c r="Q56919" s="30"/>
    </row>
    <row r="56920" spans="17:17" x14ac:dyDescent="0.25">
      <c r="Q56920" s="30"/>
    </row>
    <row r="56921" spans="17:17" x14ac:dyDescent="0.25">
      <c r="Q56921" s="30"/>
    </row>
    <row r="56922" spans="17:17" x14ac:dyDescent="0.25">
      <c r="Q56922" s="30"/>
    </row>
    <row r="56923" spans="17:17" x14ac:dyDescent="0.25">
      <c r="Q56923" s="30"/>
    </row>
    <row r="56924" spans="17:17" x14ac:dyDescent="0.25">
      <c r="Q56924" s="30"/>
    </row>
    <row r="56925" spans="17:17" x14ac:dyDescent="0.25">
      <c r="Q56925" s="30"/>
    </row>
    <row r="56926" spans="17:17" x14ac:dyDescent="0.25">
      <c r="Q56926" s="30"/>
    </row>
    <row r="56927" spans="17:17" x14ac:dyDescent="0.25">
      <c r="Q56927" s="30"/>
    </row>
    <row r="56928" spans="17:17" x14ac:dyDescent="0.25">
      <c r="Q56928" s="30"/>
    </row>
    <row r="56929" spans="17:17" x14ac:dyDescent="0.25">
      <c r="Q56929" s="30"/>
    </row>
    <row r="56930" spans="17:17" x14ac:dyDescent="0.25">
      <c r="Q56930" s="30"/>
    </row>
    <row r="56931" spans="17:17" x14ac:dyDescent="0.25">
      <c r="Q56931" s="30"/>
    </row>
    <row r="56932" spans="17:17" x14ac:dyDescent="0.25">
      <c r="Q56932" s="30"/>
    </row>
    <row r="56933" spans="17:17" x14ac:dyDescent="0.25">
      <c r="Q56933" s="30"/>
    </row>
    <row r="56934" spans="17:17" x14ac:dyDescent="0.25">
      <c r="Q56934" s="30"/>
    </row>
    <row r="56935" spans="17:17" x14ac:dyDescent="0.25">
      <c r="Q56935" s="30"/>
    </row>
    <row r="56936" spans="17:17" x14ac:dyDescent="0.25">
      <c r="Q56936" s="30"/>
    </row>
    <row r="56937" spans="17:17" x14ac:dyDescent="0.25">
      <c r="Q56937" s="30"/>
    </row>
    <row r="56938" spans="17:17" x14ac:dyDescent="0.25">
      <c r="Q56938" s="30"/>
    </row>
    <row r="56939" spans="17:17" x14ac:dyDescent="0.25">
      <c r="Q56939" s="30"/>
    </row>
    <row r="56940" spans="17:17" x14ac:dyDescent="0.25">
      <c r="Q56940" s="30"/>
    </row>
    <row r="56941" spans="17:17" x14ac:dyDescent="0.25">
      <c r="Q56941" s="30"/>
    </row>
    <row r="56942" spans="17:17" x14ac:dyDescent="0.25">
      <c r="Q56942" s="30"/>
    </row>
    <row r="56943" spans="17:17" x14ac:dyDescent="0.25">
      <c r="Q56943" s="30"/>
    </row>
    <row r="56944" spans="17:17" x14ac:dyDescent="0.25">
      <c r="Q56944" s="30"/>
    </row>
    <row r="56945" spans="17:17" x14ac:dyDescent="0.25">
      <c r="Q56945" s="30"/>
    </row>
    <row r="56946" spans="17:17" x14ac:dyDescent="0.25">
      <c r="Q56946" s="30"/>
    </row>
    <row r="56947" spans="17:17" x14ac:dyDescent="0.25">
      <c r="Q56947" s="30"/>
    </row>
    <row r="56948" spans="17:17" x14ac:dyDescent="0.25">
      <c r="Q56948" s="30"/>
    </row>
    <row r="56949" spans="17:17" x14ac:dyDescent="0.25">
      <c r="Q56949" s="30"/>
    </row>
    <row r="56950" spans="17:17" x14ac:dyDescent="0.25">
      <c r="Q56950" s="30"/>
    </row>
    <row r="56951" spans="17:17" x14ac:dyDescent="0.25">
      <c r="Q56951" s="30"/>
    </row>
    <row r="56952" spans="17:17" x14ac:dyDescent="0.25">
      <c r="Q56952" s="30"/>
    </row>
    <row r="56953" spans="17:17" x14ac:dyDescent="0.25">
      <c r="Q56953" s="30"/>
    </row>
    <row r="56954" spans="17:17" x14ac:dyDescent="0.25">
      <c r="Q56954" s="30"/>
    </row>
    <row r="56955" spans="17:17" x14ac:dyDescent="0.25">
      <c r="Q56955" s="30"/>
    </row>
    <row r="56956" spans="17:17" x14ac:dyDescent="0.25">
      <c r="Q56956" s="30"/>
    </row>
    <row r="56957" spans="17:17" x14ac:dyDescent="0.25">
      <c r="Q56957" s="30"/>
    </row>
    <row r="56958" spans="17:17" x14ac:dyDescent="0.25">
      <c r="Q56958" s="30"/>
    </row>
    <row r="56959" spans="17:17" x14ac:dyDescent="0.25">
      <c r="Q56959" s="30"/>
    </row>
    <row r="56960" spans="17:17" x14ac:dyDescent="0.25">
      <c r="Q56960" s="30"/>
    </row>
    <row r="56961" spans="17:17" x14ac:dyDescent="0.25">
      <c r="Q56961" s="30"/>
    </row>
    <row r="56962" spans="17:17" x14ac:dyDescent="0.25">
      <c r="Q56962" s="30"/>
    </row>
    <row r="56963" spans="17:17" x14ac:dyDescent="0.25">
      <c r="Q56963" s="30"/>
    </row>
    <row r="56964" spans="17:17" x14ac:dyDescent="0.25">
      <c r="Q56964" s="30"/>
    </row>
    <row r="56965" spans="17:17" x14ac:dyDescent="0.25">
      <c r="Q56965" s="30"/>
    </row>
    <row r="56966" spans="17:17" x14ac:dyDescent="0.25">
      <c r="Q56966" s="30"/>
    </row>
    <row r="56967" spans="17:17" x14ac:dyDescent="0.25">
      <c r="Q56967" s="30"/>
    </row>
    <row r="56968" spans="17:17" x14ac:dyDescent="0.25">
      <c r="Q56968" s="30"/>
    </row>
    <row r="56969" spans="17:17" x14ac:dyDescent="0.25">
      <c r="Q56969" s="30"/>
    </row>
    <row r="56970" spans="17:17" x14ac:dyDescent="0.25">
      <c r="Q56970" s="30"/>
    </row>
    <row r="56971" spans="17:17" x14ac:dyDescent="0.25">
      <c r="Q56971" s="30"/>
    </row>
    <row r="56972" spans="17:17" x14ac:dyDescent="0.25">
      <c r="Q56972" s="30"/>
    </row>
    <row r="56973" spans="17:17" x14ac:dyDescent="0.25">
      <c r="Q56973" s="30"/>
    </row>
    <row r="56974" spans="17:17" x14ac:dyDescent="0.25">
      <c r="Q56974" s="30"/>
    </row>
    <row r="56975" spans="17:17" x14ac:dyDescent="0.25">
      <c r="Q56975" s="30"/>
    </row>
    <row r="56976" spans="17:17" x14ac:dyDescent="0.25">
      <c r="Q56976" s="30"/>
    </row>
    <row r="56977" spans="17:17" x14ac:dyDescent="0.25">
      <c r="Q56977" s="30"/>
    </row>
    <row r="56978" spans="17:17" x14ac:dyDescent="0.25">
      <c r="Q56978" s="30"/>
    </row>
    <row r="56979" spans="17:17" x14ac:dyDescent="0.25">
      <c r="Q56979" s="30"/>
    </row>
    <row r="56980" spans="17:17" x14ac:dyDescent="0.25">
      <c r="Q56980" s="30"/>
    </row>
    <row r="56981" spans="17:17" x14ac:dyDescent="0.25">
      <c r="Q56981" s="30"/>
    </row>
    <row r="56982" spans="17:17" x14ac:dyDescent="0.25">
      <c r="Q56982" s="30"/>
    </row>
    <row r="56983" spans="17:17" x14ac:dyDescent="0.25">
      <c r="Q56983" s="30"/>
    </row>
    <row r="56984" spans="17:17" x14ac:dyDescent="0.25">
      <c r="Q56984" s="30"/>
    </row>
    <row r="56985" spans="17:17" x14ac:dyDescent="0.25">
      <c r="Q56985" s="30"/>
    </row>
    <row r="56986" spans="17:17" x14ac:dyDescent="0.25">
      <c r="Q56986" s="30"/>
    </row>
    <row r="56987" spans="17:17" x14ac:dyDescent="0.25">
      <c r="Q56987" s="30"/>
    </row>
    <row r="56988" spans="17:17" x14ac:dyDescent="0.25">
      <c r="Q56988" s="30"/>
    </row>
    <row r="56989" spans="17:17" x14ac:dyDescent="0.25">
      <c r="Q56989" s="30"/>
    </row>
    <row r="56990" spans="17:17" x14ac:dyDescent="0.25">
      <c r="Q56990" s="30"/>
    </row>
    <row r="56991" spans="17:17" x14ac:dyDescent="0.25">
      <c r="Q56991" s="30"/>
    </row>
    <row r="56992" spans="17:17" x14ac:dyDescent="0.25">
      <c r="Q56992" s="30"/>
    </row>
    <row r="56993" spans="17:17" x14ac:dyDescent="0.25">
      <c r="Q56993" s="30"/>
    </row>
    <row r="56994" spans="17:17" x14ac:dyDescent="0.25">
      <c r="Q56994" s="30"/>
    </row>
    <row r="56995" spans="17:17" x14ac:dyDescent="0.25">
      <c r="Q56995" s="30"/>
    </row>
    <row r="56996" spans="17:17" x14ac:dyDescent="0.25">
      <c r="Q56996" s="30"/>
    </row>
    <row r="56997" spans="17:17" x14ac:dyDescent="0.25">
      <c r="Q56997" s="30"/>
    </row>
    <row r="56998" spans="17:17" x14ac:dyDescent="0.25">
      <c r="Q56998" s="30"/>
    </row>
    <row r="56999" spans="17:17" x14ac:dyDescent="0.25">
      <c r="Q56999" s="30"/>
    </row>
    <row r="57000" spans="17:17" x14ac:dyDescent="0.25">
      <c r="Q57000" s="30"/>
    </row>
    <row r="57001" spans="17:17" x14ac:dyDescent="0.25">
      <c r="Q57001" s="30"/>
    </row>
    <row r="57002" spans="17:17" x14ac:dyDescent="0.25">
      <c r="Q57002" s="30"/>
    </row>
    <row r="57003" spans="17:17" x14ac:dyDescent="0.25">
      <c r="Q57003" s="30"/>
    </row>
    <row r="57004" spans="17:17" x14ac:dyDescent="0.25">
      <c r="Q57004" s="30"/>
    </row>
    <row r="57005" spans="17:17" x14ac:dyDescent="0.25">
      <c r="Q57005" s="30"/>
    </row>
    <row r="57006" spans="17:17" x14ac:dyDescent="0.25">
      <c r="Q57006" s="30"/>
    </row>
    <row r="57007" spans="17:17" x14ac:dyDescent="0.25">
      <c r="Q57007" s="30"/>
    </row>
    <row r="57008" spans="17:17" x14ac:dyDescent="0.25">
      <c r="Q57008" s="30"/>
    </row>
    <row r="57009" spans="17:17" x14ac:dyDescent="0.25">
      <c r="Q57009" s="30"/>
    </row>
    <row r="57010" spans="17:17" x14ac:dyDescent="0.25">
      <c r="Q57010" s="30"/>
    </row>
    <row r="57011" spans="17:17" x14ac:dyDescent="0.25">
      <c r="Q57011" s="30"/>
    </row>
    <row r="57012" spans="17:17" x14ac:dyDescent="0.25">
      <c r="Q57012" s="30"/>
    </row>
    <row r="57013" spans="17:17" x14ac:dyDescent="0.25">
      <c r="Q57013" s="30"/>
    </row>
    <row r="57014" spans="17:17" x14ac:dyDescent="0.25">
      <c r="Q57014" s="30"/>
    </row>
    <row r="57015" spans="17:17" x14ac:dyDescent="0.25">
      <c r="Q57015" s="30"/>
    </row>
    <row r="57016" spans="17:17" x14ac:dyDescent="0.25">
      <c r="Q57016" s="30"/>
    </row>
    <row r="57017" spans="17:17" x14ac:dyDescent="0.25">
      <c r="Q57017" s="30"/>
    </row>
    <row r="57018" spans="17:17" x14ac:dyDescent="0.25">
      <c r="Q57018" s="30"/>
    </row>
    <row r="57019" spans="17:17" x14ac:dyDescent="0.25">
      <c r="Q57019" s="30"/>
    </row>
    <row r="57020" spans="17:17" x14ac:dyDescent="0.25">
      <c r="Q57020" s="30"/>
    </row>
    <row r="57021" spans="17:17" x14ac:dyDescent="0.25">
      <c r="Q57021" s="30"/>
    </row>
    <row r="57022" spans="17:17" x14ac:dyDescent="0.25">
      <c r="Q57022" s="30"/>
    </row>
    <row r="57023" spans="17:17" x14ac:dyDescent="0.25">
      <c r="Q57023" s="30"/>
    </row>
    <row r="57024" spans="17:17" x14ac:dyDescent="0.25">
      <c r="Q57024" s="30"/>
    </row>
    <row r="57025" spans="17:17" x14ac:dyDescent="0.25">
      <c r="Q57025" s="30"/>
    </row>
    <row r="57026" spans="17:17" x14ac:dyDescent="0.25">
      <c r="Q57026" s="30"/>
    </row>
    <row r="57027" spans="17:17" x14ac:dyDescent="0.25">
      <c r="Q57027" s="30"/>
    </row>
    <row r="57028" spans="17:17" x14ac:dyDescent="0.25">
      <c r="Q57028" s="30"/>
    </row>
    <row r="57029" spans="17:17" x14ac:dyDescent="0.25">
      <c r="Q57029" s="30"/>
    </row>
    <row r="57030" spans="17:17" x14ac:dyDescent="0.25">
      <c r="Q57030" s="30"/>
    </row>
    <row r="57031" spans="17:17" x14ac:dyDescent="0.25">
      <c r="Q57031" s="30"/>
    </row>
    <row r="57032" spans="17:17" x14ac:dyDescent="0.25">
      <c r="Q57032" s="30"/>
    </row>
    <row r="57033" spans="17:17" x14ac:dyDescent="0.25">
      <c r="Q57033" s="30"/>
    </row>
    <row r="57034" spans="17:17" x14ac:dyDescent="0.25">
      <c r="Q57034" s="30"/>
    </row>
    <row r="57035" spans="17:17" x14ac:dyDescent="0.25">
      <c r="Q57035" s="30"/>
    </row>
    <row r="57036" spans="17:17" x14ac:dyDescent="0.25">
      <c r="Q57036" s="30"/>
    </row>
    <row r="57037" spans="17:17" x14ac:dyDescent="0.25">
      <c r="Q57037" s="30"/>
    </row>
    <row r="57038" spans="17:17" x14ac:dyDescent="0.25">
      <c r="Q57038" s="30"/>
    </row>
    <row r="57039" spans="17:17" x14ac:dyDescent="0.25">
      <c r="Q57039" s="30"/>
    </row>
    <row r="57040" spans="17:17" x14ac:dyDescent="0.25">
      <c r="Q57040" s="30"/>
    </row>
    <row r="57041" spans="17:17" x14ac:dyDescent="0.25">
      <c r="Q57041" s="30"/>
    </row>
    <row r="57042" spans="17:17" x14ac:dyDescent="0.25">
      <c r="Q57042" s="30"/>
    </row>
    <row r="57043" spans="17:17" x14ac:dyDescent="0.25">
      <c r="Q57043" s="30"/>
    </row>
    <row r="57044" spans="17:17" x14ac:dyDescent="0.25">
      <c r="Q57044" s="30"/>
    </row>
    <row r="57045" spans="17:17" x14ac:dyDescent="0.25">
      <c r="Q57045" s="30"/>
    </row>
    <row r="57046" spans="17:17" x14ac:dyDescent="0.25">
      <c r="Q57046" s="30"/>
    </row>
    <row r="57047" spans="17:17" x14ac:dyDescent="0.25">
      <c r="Q57047" s="30"/>
    </row>
    <row r="57048" spans="17:17" x14ac:dyDescent="0.25">
      <c r="Q57048" s="30"/>
    </row>
    <row r="57049" spans="17:17" x14ac:dyDescent="0.25">
      <c r="Q57049" s="30"/>
    </row>
    <row r="57050" spans="17:17" x14ac:dyDescent="0.25">
      <c r="Q57050" s="30"/>
    </row>
    <row r="57051" spans="17:17" x14ac:dyDescent="0.25">
      <c r="Q57051" s="30"/>
    </row>
    <row r="57052" spans="17:17" x14ac:dyDescent="0.25">
      <c r="Q57052" s="30"/>
    </row>
    <row r="57053" spans="17:17" x14ac:dyDescent="0.25">
      <c r="Q57053" s="30"/>
    </row>
    <row r="57054" spans="17:17" x14ac:dyDescent="0.25">
      <c r="Q57054" s="30"/>
    </row>
    <row r="57055" spans="17:17" x14ac:dyDescent="0.25">
      <c r="Q57055" s="30"/>
    </row>
    <row r="57056" spans="17:17" x14ac:dyDescent="0.25">
      <c r="Q57056" s="30"/>
    </row>
    <row r="57057" spans="17:17" x14ac:dyDescent="0.25">
      <c r="Q57057" s="30"/>
    </row>
    <row r="57058" spans="17:17" x14ac:dyDescent="0.25">
      <c r="Q57058" s="30"/>
    </row>
    <row r="57059" spans="17:17" x14ac:dyDescent="0.25">
      <c r="Q57059" s="30"/>
    </row>
    <row r="57060" spans="17:17" x14ac:dyDescent="0.25">
      <c r="Q57060" s="30"/>
    </row>
    <row r="57061" spans="17:17" x14ac:dyDescent="0.25">
      <c r="Q57061" s="30"/>
    </row>
    <row r="57062" spans="17:17" x14ac:dyDescent="0.25">
      <c r="Q57062" s="30"/>
    </row>
    <row r="57063" spans="17:17" x14ac:dyDescent="0.25">
      <c r="Q57063" s="30"/>
    </row>
    <row r="57064" spans="17:17" x14ac:dyDescent="0.25">
      <c r="Q57064" s="30"/>
    </row>
    <row r="57065" spans="17:17" x14ac:dyDescent="0.25">
      <c r="Q57065" s="30"/>
    </row>
    <row r="57066" spans="17:17" x14ac:dyDescent="0.25">
      <c r="Q57066" s="30"/>
    </row>
    <row r="57067" spans="17:17" x14ac:dyDescent="0.25">
      <c r="Q57067" s="30"/>
    </row>
    <row r="57068" spans="17:17" x14ac:dyDescent="0.25">
      <c r="Q57068" s="30"/>
    </row>
    <row r="57069" spans="17:17" x14ac:dyDescent="0.25">
      <c r="Q57069" s="30"/>
    </row>
    <row r="57070" spans="17:17" x14ac:dyDescent="0.25">
      <c r="Q57070" s="30"/>
    </row>
    <row r="57071" spans="17:17" x14ac:dyDescent="0.25">
      <c r="Q57071" s="30"/>
    </row>
    <row r="57072" spans="17:17" x14ac:dyDescent="0.25">
      <c r="Q57072" s="30"/>
    </row>
    <row r="57073" spans="17:17" x14ac:dyDescent="0.25">
      <c r="Q57073" s="30"/>
    </row>
    <row r="57074" spans="17:17" x14ac:dyDescent="0.25">
      <c r="Q57074" s="30"/>
    </row>
    <row r="57075" spans="17:17" x14ac:dyDescent="0.25">
      <c r="Q57075" s="30"/>
    </row>
    <row r="57076" spans="17:17" x14ac:dyDescent="0.25">
      <c r="Q57076" s="30"/>
    </row>
    <row r="57077" spans="17:17" x14ac:dyDescent="0.25">
      <c r="Q57077" s="30"/>
    </row>
    <row r="57078" spans="17:17" x14ac:dyDescent="0.25">
      <c r="Q57078" s="30"/>
    </row>
    <row r="57079" spans="17:17" x14ac:dyDescent="0.25">
      <c r="Q57079" s="30"/>
    </row>
    <row r="57080" spans="17:17" x14ac:dyDescent="0.25">
      <c r="Q57080" s="30"/>
    </row>
    <row r="57081" spans="17:17" x14ac:dyDescent="0.25">
      <c r="Q57081" s="30"/>
    </row>
    <row r="57082" spans="17:17" x14ac:dyDescent="0.25">
      <c r="Q57082" s="30"/>
    </row>
    <row r="57083" spans="17:17" x14ac:dyDescent="0.25">
      <c r="Q57083" s="30"/>
    </row>
    <row r="57084" spans="17:17" x14ac:dyDescent="0.25">
      <c r="Q57084" s="30"/>
    </row>
    <row r="57085" spans="17:17" x14ac:dyDescent="0.25">
      <c r="Q57085" s="30"/>
    </row>
    <row r="57086" spans="17:17" x14ac:dyDescent="0.25">
      <c r="Q57086" s="30"/>
    </row>
    <row r="57087" spans="17:17" x14ac:dyDescent="0.25">
      <c r="Q57087" s="30"/>
    </row>
    <row r="57088" spans="17:17" x14ac:dyDescent="0.25">
      <c r="Q57088" s="30"/>
    </row>
    <row r="57089" spans="17:17" x14ac:dyDescent="0.25">
      <c r="Q57089" s="30"/>
    </row>
    <row r="57090" spans="17:17" x14ac:dyDescent="0.25">
      <c r="Q57090" s="30"/>
    </row>
    <row r="57091" spans="17:17" x14ac:dyDescent="0.25">
      <c r="Q57091" s="30"/>
    </row>
    <row r="57092" spans="17:17" x14ac:dyDescent="0.25">
      <c r="Q57092" s="30"/>
    </row>
    <row r="57093" spans="17:17" x14ac:dyDescent="0.25">
      <c r="Q57093" s="30"/>
    </row>
    <row r="57094" spans="17:17" x14ac:dyDescent="0.25">
      <c r="Q57094" s="30"/>
    </row>
    <row r="57095" spans="17:17" x14ac:dyDescent="0.25">
      <c r="Q57095" s="30"/>
    </row>
    <row r="57096" spans="17:17" x14ac:dyDescent="0.25">
      <c r="Q57096" s="30"/>
    </row>
    <row r="57097" spans="17:17" x14ac:dyDescent="0.25">
      <c r="Q57097" s="30"/>
    </row>
    <row r="57098" spans="17:17" x14ac:dyDescent="0.25">
      <c r="Q57098" s="30"/>
    </row>
    <row r="57099" spans="17:17" x14ac:dyDescent="0.25">
      <c r="Q57099" s="30"/>
    </row>
    <row r="57100" spans="17:17" x14ac:dyDescent="0.25">
      <c r="Q57100" s="30"/>
    </row>
    <row r="57101" spans="17:17" x14ac:dyDescent="0.25">
      <c r="Q57101" s="30"/>
    </row>
    <row r="57102" spans="17:17" x14ac:dyDescent="0.25">
      <c r="Q57102" s="30"/>
    </row>
    <row r="57103" spans="17:17" x14ac:dyDescent="0.25">
      <c r="Q57103" s="30"/>
    </row>
    <row r="57104" spans="17:17" x14ac:dyDescent="0.25">
      <c r="Q57104" s="30"/>
    </row>
    <row r="57105" spans="17:17" x14ac:dyDescent="0.25">
      <c r="Q57105" s="30"/>
    </row>
    <row r="57106" spans="17:17" x14ac:dyDescent="0.25">
      <c r="Q57106" s="30"/>
    </row>
    <row r="57107" spans="17:17" x14ac:dyDescent="0.25">
      <c r="Q57107" s="30"/>
    </row>
    <row r="57108" spans="17:17" x14ac:dyDescent="0.25">
      <c r="Q57108" s="30"/>
    </row>
    <row r="57109" spans="17:17" x14ac:dyDescent="0.25">
      <c r="Q57109" s="30"/>
    </row>
    <row r="57110" spans="17:17" x14ac:dyDescent="0.25">
      <c r="Q57110" s="30"/>
    </row>
    <row r="57111" spans="17:17" x14ac:dyDescent="0.25">
      <c r="Q57111" s="30"/>
    </row>
    <row r="57112" spans="17:17" x14ac:dyDescent="0.25">
      <c r="Q57112" s="30"/>
    </row>
    <row r="57113" spans="17:17" x14ac:dyDescent="0.25">
      <c r="Q57113" s="30"/>
    </row>
    <row r="57114" spans="17:17" x14ac:dyDescent="0.25">
      <c r="Q57114" s="30"/>
    </row>
    <row r="57115" spans="17:17" x14ac:dyDescent="0.25">
      <c r="Q57115" s="30"/>
    </row>
    <row r="57116" spans="17:17" x14ac:dyDescent="0.25">
      <c r="Q57116" s="30"/>
    </row>
    <row r="57117" spans="17:17" x14ac:dyDescent="0.25">
      <c r="Q57117" s="30"/>
    </row>
    <row r="57118" spans="17:17" x14ac:dyDescent="0.25">
      <c r="Q57118" s="30"/>
    </row>
    <row r="57119" spans="17:17" x14ac:dyDescent="0.25">
      <c r="Q57119" s="30"/>
    </row>
    <row r="57120" spans="17:17" x14ac:dyDescent="0.25">
      <c r="Q57120" s="30"/>
    </row>
    <row r="57121" spans="17:17" x14ac:dyDescent="0.25">
      <c r="Q57121" s="30"/>
    </row>
    <row r="57122" spans="17:17" x14ac:dyDescent="0.25">
      <c r="Q57122" s="30"/>
    </row>
    <row r="57123" spans="17:17" x14ac:dyDescent="0.25">
      <c r="Q57123" s="30"/>
    </row>
    <row r="57124" spans="17:17" x14ac:dyDescent="0.25">
      <c r="Q57124" s="30"/>
    </row>
    <row r="57125" spans="17:17" x14ac:dyDescent="0.25">
      <c r="Q57125" s="30"/>
    </row>
    <row r="57126" spans="17:17" x14ac:dyDescent="0.25">
      <c r="Q57126" s="30"/>
    </row>
    <row r="57127" spans="17:17" x14ac:dyDescent="0.25">
      <c r="Q57127" s="30"/>
    </row>
    <row r="57128" spans="17:17" x14ac:dyDescent="0.25">
      <c r="Q57128" s="30"/>
    </row>
    <row r="57129" spans="17:17" x14ac:dyDescent="0.25">
      <c r="Q57129" s="30"/>
    </row>
    <row r="57130" spans="17:17" x14ac:dyDescent="0.25">
      <c r="Q57130" s="30"/>
    </row>
    <row r="57131" spans="17:17" x14ac:dyDescent="0.25">
      <c r="Q57131" s="30"/>
    </row>
    <row r="57132" spans="17:17" x14ac:dyDescent="0.25">
      <c r="Q57132" s="30"/>
    </row>
    <row r="57133" spans="17:17" x14ac:dyDescent="0.25">
      <c r="Q57133" s="30"/>
    </row>
    <row r="57134" spans="17:17" x14ac:dyDescent="0.25">
      <c r="Q57134" s="30"/>
    </row>
    <row r="57135" spans="17:17" x14ac:dyDescent="0.25">
      <c r="Q57135" s="30"/>
    </row>
    <row r="57136" spans="17:17" x14ac:dyDescent="0.25">
      <c r="Q57136" s="30"/>
    </row>
    <row r="57137" spans="17:17" x14ac:dyDescent="0.25">
      <c r="Q57137" s="30"/>
    </row>
    <row r="57138" spans="17:17" x14ac:dyDescent="0.25">
      <c r="Q57138" s="30"/>
    </row>
    <row r="57139" spans="17:17" x14ac:dyDescent="0.25">
      <c r="Q57139" s="30"/>
    </row>
    <row r="57140" spans="17:17" x14ac:dyDescent="0.25">
      <c r="Q57140" s="30"/>
    </row>
    <row r="57141" spans="17:17" x14ac:dyDescent="0.25">
      <c r="Q57141" s="30"/>
    </row>
    <row r="57142" spans="17:17" x14ac:dyDescent="0.25">
      <c r="Q57142" s="30"/>
    </row>
    <row r="57143" spans="17:17" x14ac:dyDescent="0.25">
      <c r="Q57143" s="30"/>
    </row>
    <row r="57144" spans="17:17" x14ac:dyDescent="0.25">
      <c r="Q57144" s="30"/>
    </row>
    <row r="57145" spans="17:17" x14ac:dyDescent="0.25">
      <c r="Q57145" s="30"/>
    </row>
    <row r="57146" spans="17:17" x14ac:dyDescent="0.25">
      <c r="Q57146" s="30"/>
    </row>
    <row r="57147" spans="17:17" x14ac:dyDescent="0.25">
      <c r="Q57147" s="30"/>
    </row>
    <row r="57148" spans="17:17" x14ac:dyDescent="0.25">
      <c r="Q57148" s="30"/>
    </row>
    <row r="57149" spans="17:17" x14ac:dyDescent="0.25">
      <c r="Q57149" s="30"/>
    </row>
    <row r="57150" spans="17:17" x14ac:dyDescent="0.25">
      <c r="Q57150" s="30"/>
    </row>
    <row r="57151" spans="17:17" x14ac:dyDescent="0.25">
      <c r="Q57151" s="30"/>
    </row>
    <row r="57152" spans="17:17" x14ac:dyDescent="0.25">
      <c r="Q57152" s="30"/>
    </row>
    <row r="57153" spans="17:17" x14ac:dyDescent="0.25">
      <c r="Q57153" s="30"/>
    </row>
    <row r="57154" spans="17:17" x14ac:dyDescent="0.25">
      <c r="Q57154" s="30"/>
    </row>
    <row r="57155" spans="17:17" x14ac:dyDescent="0.25">
      <c r="Q57155" s="30"/>
    </row>
    <row r="57156" spans="17:17" x14ac:dyDescent="0.25">
      <c r="Q57156" s="30"/>
    </row>
    <row r="57157" spans="17:17" x14ac:dyDescent="0.25">
      <c r="Q57157" s="30"/>
    </row>
    <row r="57158" spans="17:17" x14ac:dyDescent="0.25">
      <c r="Q57158" s="30"/>
    </row>
    <row r="57159" spans="17:17" x14ac:dyDescent="0.25">
      <c r="Q57159" s="30"/>
    </row>
    <row r="57160" spans="17:17" x14ac:dyDescent="0.25">
      <c r="Q57160" s="30"/>
    </row>
    <row r="57161" spans="17:17" x14ac:dyDescent="0.25">
      <c r="Q57161" s="30"/>
    </row>
    <row r="57162" spans="17:17" x14ac:dyDescent="0.25">
      <c r="Q57162" s="30"/>
    </row>
    <row r="57163" spans="17:17" x14ac:dyDescent="0.25">
      <c r="Q57163" s="30"/>
    </row>
    <row r="57164" spans="17:17" x14ac:dyDescent="0.25">
      <c r="Q57164" s="30"/>
    </row>
    <row r="57165" spans="17:17" x14ac:dyDescent="0.25">
      <c r="Q57165" s="30"/>
    </row>
    <row r="57166" spans="17:17" x14ac:dyDescent="0.25">
      <c r="Q57166" s="30"/>
    </row>
    <row r="57167" spans="17:17" x14ac:dyDescent="0.25">
      <c r="Q57167" s="30"/>
    </row>
    <row r="57168" spans="17:17" x14ac:dyDescent="0.25">
      <c r="Q57168" s="30"/>
    </row>
    <row r="57169" spans="17:17" x14ac:dyDescent="0.25">
      <c r="Q57169" s="30"/>
    </row>
    <row r="57170" spans="17:17" x14ac:dyDescent="0.25">
      <c r="Q57170" s="30"/>
    </row>
    <row r="57171" spans="17:17" x14ac:dyDescent="0.25">
      <c r="Q57171" s="30"/>
    </row>
    <row r="57172" spans="17:17" x14ac:dyDescent="0.25">
      <c r="Q57172" s="30"/>
    </row>
    <row r="57173" spans="17:17" x14ac:dyDescent="0.25">
      <c r="Q57173" s="30"/>
    </row>
    <row r="57174" spans="17:17" x14ac:dyDescent="0.25">
      <c r="Q57174" s="30"/>
    </row>
    <row r="57175" spans="17:17" x14ac:dyDescent="0.25">
      <c r="Q57175" s="30"/>
    </row>
    <row r="57176" spans="17:17" x14ac:dyDescent="0.25">
      <c r="Q57176" s="30"/>
    </row>
    <row r="57177" spans="17:17" x14ac:dyDescent="0.25">
      <c r="Q57177" s="30"/>
    </row>
    <row r="57178" spans="17:17" x14ac:dyDescent="0.25">
      <c r="Q57178" s="30"/>
    </row>
    <row r="57179" spans="17:17" x14ac:dyDescent="0.25">
      <c r="Q57179" s="30"/>
    </row>
    <row r="57180" spans="17:17" x14ac:dyDescent="0.25">
      <c r="Q57180" s="30"/>
    </row>
    <row r="57181" spans="17:17" x14ac:dyDescent="0.25">
      <c r="Q57181" s="30"/>
    </row>
    <row r="57182" spans="17:17" x14ac:dyDescent="0.25">
      <c r="Q57182" s="30"/>
    </row>
    <row r="57183" spans="17:17" x14ac:dyDescent="0.25">
      <c r="Q57183" s="30"/>
    </row>
    <row r="57184" spans="17:17" x14ac:dyDescent="0.25">
      <c r="Q57184" s="30"/>
    </row>
    <row r="57185" spans="17:17" x14ac:dyDescent="0.25">
      <c r="Q57185" s="30"/>
    </row>
    <row r="57186" spans="17:17" x14ac:dyDescent="0.25">
      <c r="Q57186" s="30"/>
    </row>
    <row r="57187" spans="17:17" x14ac:dyDescent="0.25">
      <c r="Q57187" s="30"/>
    </row>
    <row r="57188" spans="17:17" x14ac:dyDescent="0.25">
      <c r="Q57188" s="30"/>
    </row>
    <row r="57189" spans="17:17" x14ac:dyDescent="0.25">
      <c r="Q57189" s="30"/>
    </row>
    <row r="57190" spans="17:17" x14ac:dyDescent="0.25">
      <c r="Q57190" s="30"/>
    </row>
    <row r="57191" spans="17:17" x14ac:dyDescent="0.25">
      <c r="Q57191" s="30"/>
    </row>
    <row r="57192" spans="17:17" x14ac:dyDescent="0.25">
      <c r="Q57192" s="30"/>
    </row>
    <row r="57193" spans="17:17" x14ac:dyDescent="0.25">
      <c r="Q57193" s="30"/>
    </row>
    <row r="57194" spans="17:17" x14ac:dyDescent="0.25">
      <c r="Q57194" s="30"/>
    </row>
    <row r="57195" spans="17:17" x14ac:dyDescent="0.25">
      <c r="Q57195" s="30"/>
    </row>
    <row r="57196" spans="17:17" x14ac:dyDescent="0.25">
      <c r="Q57196" s="30"/>
    </row>
    <row r="57197" spans="17:17" x14ac:dyDescent="0.25">
      <c r="Q57197" s="30"/>
    </row>
    <row r="57198" spans="17:17" x14ac:dyDescent="0.25">
      <c r="Q57198" s="30"/>
    </row>
    <row r="57199" spans="17:17" x14ac:dyDescent="0.25">
      <c r="Q57199" s="30"/>
    </row>
    <row r="57200" spans="17:17" x14ac:dyDescent="0.25">
      <c r="Q57200" s="30"/>
    </row>
    <row r="57201" spans="17:17" x14ac:dyDescent="0.25">
      <c r="Q57201" s="30"/>
    </row>
    <row r="57202" spans="17:17" x14ac:dyDescent="0.25">
      <c r="Q57202" s="30"/>
    </row>
    <row r="57203" spans="17:17" x14ac:dyDescent="0.25">
      <c r="Q57203" s="30"/>
    </row>
    <row r="57204" spans="17:17" x14ac:dyDescent="0.25">
      <c r="Q57204" s="30"/>
    </row>
    <row r="57205" spans="17:17" x14ac:dyDescent="0.25">
      <c r="Q57205" s="30"/>
    </row>
    <row r="57206" spans="17:17" x14ac:dyDescent="0.25">
      <c r="Q57206" s="30"/>
    </row>
    <row r="57207" spans="17:17" x14ac:dyDescent="0.25">
      <c r="Q57207" s="30"/>
    </row>
    <row r="57208" spans="17:17" x14ac:dyDescent="0.25">
      <c r="Q57208" s="30"/>
    </row>
    <row r="57209" spans="17:17" x14ac:dyDescent="0.25">
      <c r="Q57209" s="30"/>
    </row>
    <row r="57210" spans="17:17" x14ac:dyDescent="0.25">
      <c r="Q57210" s="30"/>
    </row>
    <row r="57211" spans="17:17" x14ac:dyDescent="0.25">
      <c r="Q57211" s="30"/>
    </row>
    <row r="57212" spans="17:17" x14ac:dyDescent="0.25">
      <c r="Q57212" s="30"/>
    </row>
    <row r="57213" spans="17:17" x14ac:dyDescent="0.25">
      <c r="Q57213" s="30"/>
    </row>
    <row r="57214" spans="17:17" x14ac:dyDescent="0.25">
      <c r="Q57214" s="30"/>
    </row>
    <row r="57215" spans="17:17" x14ac:dyDescent="0.25">
      <c r="Q57215" s="30"/>
    </row>
    <row r="57216" spans="17:17" x14ac:dyDescent="0.25">
      <c r="Q57216" s="30"/>
    </row>
    <row r="57217" spans="17:17" x14ac:dyDescent="0.25">
      <c r="Q57217" s="30"/>
    </row>
    <row r="57218" spans="17:17" x14ac:dyDescent="0.25">
      <c r="Q57218" s="30"/>
    </row>
    <row r="57219" spans="17:17" x14ac:dyDescent="0.25">
      <c r="Q57219" s="30"/>
    </row>
    <row r="57220" spans="17:17" x14ac:dyDescent="0.25">
      <c r="Q57220" s="30"/>
    </row>
    <row r="57221" spans="17:17" x14ac:dyDescent="0.25">
      <c r="Q57221" s="30"/>
    </row>
    <row r="57222" spans="17:17" x14ac:dyDescent="0.25">
      <c r="Q57222" s="30"/>
    </row>
    <row r="57223" spans="17:17" x14ac:dyDescent="0.25">
      <c r="Q57223" s="30"/>
    </row>
    <row r="57224" spans="17:17" x14ac:dyDescent="0.25">
      <c r="Q57224" s="30"/>
    </row>
    <row r="57225" spans="17:17" x14ac:dyDescent="0.25">
      <c r="Q57225" s="30"/>
    </row>
    <row r="57226" spans="17:17" x14ac:dyDescent="0.25">
      <c r="Q57226" s="30"/>
    </row>
    <row r="57227" spans="17:17" x14ac:dyDescent="0.25">
      <c r="Q57227" s="30"/>
    </row>
    <row r="57228" spans="17:17" x14ac:dyDescent="0.25">
      <c r="Q57228" s="30"/>
    </row>
    <row r="57229" spans="17:17" x14ac:dyDescent="0.25">
      <c r="Q57229" s="30"/>
    </row>
    <row r="57230" spans="17:17" x14ac:dyDescent="0.25">
      <c r="Q57230" s="30"/>
    </row>
    <row r="57231" spans="17:17" x14ac:dyDescent="0.25">
      <c r="Q57231" s="30"/>
    </row>
    <row r="57232" spans="17:17" x14ac:dyDescent="0.25">
      <c r="Q57232" s="30"/>
    </row>
    <row r="57233" spans="17:17" x14ac:dyDescent="0.25">
      <c r="Q57233" s="30"/>
    </row>
    <row r="57234" spans="17:17" x14ac:dyDescent="0.25">
      <c r="Q57234" s="30"/>
    </row>
    <row r="57235" spans="17:17" x14ac:dyDescent="0.25">
      <c r="Q57235" s="30"/>
    </row>
    <row r="57236" spans="17:17" x14ac:dyDescent="0.25">
      <c r="Q57236" s="30"/>
    </row>
    <row r="57237" spans="17:17" x14ac:dyDescent="0.25">
      <c r="Q57237" s="30"/>
    </row>
    <row r="57238" spans="17:17" x14ac:dyDescent="0.25">
      <c r="Q57238" s="30"/>
    </row>
    <row r="57239" spans="17:17" x14ac:dyDescent="0.25">
      <c r="Q57239" s="30"/>
    </row>
    <row r="57240" spans="17:17" x14ac:dyDescent="0.25">
      <c r="Q57240" s="30"/>
    </row>
    <row r="57241" spans="17:17" x14ac:dyDescent="0.25">
      <c r="Q57241" s="30"/>
    </row>
    <row r="57242" spans="17:17" x14ac:dyDescent="0.25">
      <c r="Q57242" s="30"/>
    </row>
    <row r="57243" spans="17:17" x14ac:dyDescent="0.25">
      <c r="Q57243" s="30"/>
    </row>
    <row r="57244" spans="17:17" x14ac:dyDescent="0.25">
      <c r="Q57244" s="30"/>
    </row>
    <row r="57245" spans="17:17" x14ac:dyDescent="0.25">
      <c r="Q57245" s="30"/>
    </row>
    <row r="57246" spans="17:17" x14ac:dyDescent="0.25">
      <c r="Q57246" s="30"/>
    </row>
    <row r="57247" spans="17:17" x14ac:dyDescent="0.25">
      <c r="Q57247" s="30"/>
    </row>
    <row r="57248" spans="17:17" x14ac:dyDescent="0.25">
      <c r="Q57248" s="30"/>
    </row>
    <row r="57249" spans="17:17" x14ac:dyDescent="0.25">
      <c r="Q57249" s="30"/>
    </row>
    <row r="57250" spans="17:17" x14ac:dyDescent="0.25">
      <c r="Q57250" s="30"/>
    </row>
    <row r="57251" spans="17:17" x14ac:dyDescent="0.25">
      <c r="Q57251" s="30"/>
    </row>
    <row r="57252" spans="17:17" x14ac:dyDescent="0.25">
      <c r="Q57252" s="30"/>
    </row>
    <row r="57253" spans="17:17" x14ac:dyDescent="0.25">
      <c r="Q57253" s="30"/>
    </row>
    <row r="57254" spans="17:17" x14ac:dyDescent="0.25">
      <c r="Q57254" s="30"/>
    </row>
    <row r="57255" spans="17:17" x14ac:dyDescent="0.25">
      <c r="Q57255" s="30"/>
    </row>
    <row r="57256" spans="17:17" x14ac:dyDescent="0.25">
      <c r="Q57256" s="30"/>
    </row>
    <row r="57257" spans="17:17" x14ac:dyDescent="0.25">
      <c r="Q57257" s="30"/>
    </row>
    <row r="57258" spans="17:17" x14ac:dyDescent="0.25">
      <c r="Q57258" s="30"/>
    </row>
    <row r="57259" spans="17:17" x14ac:dyDescent="0.25">
      <c r="Q57259" s="30"/>
    </row>
    <row r="57260" spans="17:17" x14ac:dyDescent="0.25">
      <c r="Q57260" s="30"/>
    </row>
    <row r="57261" spans="17:17" x14ac:dyDescent="0.25">
      <c r="Q57261" s="30"/>
    </row>
    <row r="57262" spans="17:17" x14ac:dyDescent="0.25">
      <c r="Q57262" s="30"/>
    </row>
    <row r="57263" spans="17:17" x14ac:dyDescent="0.25">
      <c r="Q57263" s="30"/>
    </row>
    <row r="57264" spans="17:17" x14ac:dyDescent="0.25">
      <c r="Q57264" s="30"/>
    </row>
    <row r="57265" spans="17:17" x14ac:dyDescent="0.25">
      <c r="Q57265" s="30"/>
    </row>
    <row r="57266" spans="17:17" x14ac:dyDescent="0.25">
      <c r="Q57266" s="30"/>
    </row>
    <row r="57267" spans="17:17" x14ac:dyDescent="0.25">
      <c r="Q57267" s="30"/>
    </row>
    <row r="57268" spans="17:17" x14ac:dyDescent="0.25">
      <c r="Q57268" s="30"/>
    </row>
    <row r="57269" spans="17:17" x14ac:dyDescent="0.25">
      <c r="Q57269" s="30"/>
    </row>
    <row r="57270" spans="17:17" x14ac:dyDescent="0.25">
      <c r="Q57270" s="30"/>
    </row>
    <row r="57271" spans="17:17" x14ac:dyDescent="0.25">
      <c r="Q57271" s="30"/>
    </row>
    <row r="57272" spans="17:17" x14ac:dyDescent="0.25">
      <c r="Q57272" s="30"/>
    </row>
    <row r="57273" spans="17:17" x14ac:dyDescent="0.25">
      <c r="Q57273" s="30"/>
    </row>
    <row r="57274" spans="17:17" x14ac:dyDescent="0.25">
      <c r="Q57274" s="30"/>
    </row>
    <row r="57275" spans="17:17" x14ac:dyDescent="0.25">
      <c r="Q57275" s="30"/>
    </row>
    <row r="57276" spans="17:17" x14ac:dyDescent="0.25">
      <c r="Q57276" s="30"/>
    </row>
    <row r="57277" spans="17:17" x14ac:dyDescent="0.25">
      <c r="Q57277" s="30"/>
    </row>
    <row r="57278" spans="17:17" x14ac:dyDescent="0.25">
      <c r="Q57278" s="30"/>
    </row>
    <row r="57279" spans="17:17" x14ac:dyDescent="0.25">
      <c r="Q57279" s="30"/>
    </row>
    <row r="57280" spans="17:17" x14ac:dyDescent="0.25">
      <c r="Q57280" s="30"/>
    </row>
    <row r="57281" spans="17:17" x14ac:dyDescent="0.25">
      <c r="Q57281" s="30"/>
    </row>
    <row r="57282" spans="17:17" x14ac:dyDescent="0.25">
      <c r="Q57282" s="30"/>
    </row>
    <row r="57283" spans="17:17" x14ac:dyDescent="0.25">
      <c r="Q57283" s="30"/>
    </row>
    <row r="57284" spans="17:17" x14ac:dyDescent="0.25">
      <c r="Q57284" s="30"/>
    </row>
    <row r="57285" spans="17:17" x14ac:dyDescent="0.25">
      <c r="Q57285" s="30"/>
    </row>
    <row r="57286" spans="17:17" x14ac:dyDescent="0.25">
      <c r="Q57286" s="30"/>
    </row>
    <row r="57287" spans="17:17" x14ac:dyDescent="0.25">
      <c r="Q57287" s="30"/>
    </row>
    <row r="57288" spans="17:17" x14ac:dyDescent="0.25">
      <c r="Q57288" s="30"/>
    </row>
    <row r="57289" spans="17:17" x14ac:dyDescent="0.25">
      <c r="Q57289" s="30"/>
    </row>
    <row r="57290" spans="17:17" x14ac:dyDescent="0.25">
      <c r="Q57290" s="30"/>
    </row>
    <row r="57291" spans="17:17" x14ac:dyDescent="0.25">
      <c r="Q57291" s="30"/>
    </row>
    <row r="57292" spans="17:17" x14ac:dyDescent="0.25">
      <c r="Q57292" s="30"/>
    </row>
    <row r="57293" spans="17:17" x14ac:dyDescent="0.25">
      <c r="Q57293" s="30"/>
    </row>
    <row r="57294" spans="17:17" x14ac:dyDescent="0.25">
      <c r="Q57294" s="30"/>
    </row>
    <row r="57295" spans="17:17" x14ac:dyDescent="0.25">
      <c r="Q57295" s="30"/>
    </row>
    <row r="57296" spans="17:17" x14ac:dyDescent="0.25">
      <c r="Q57296" s="30"/>
    </row>
    <row r="57297" spans="17:17" x14ac:dyDescent="0.25">
      <c r="Q57297" s="30"/>
    </row>
    <row r="57298" spans="17:17" x14ac:dyDescent="0.25">
      <c r="Q57298" s="30"/>
    </row>
    <row r="57299" spans="17:17" x14ac:dyDescent="0.25">
      <c r="Q57299" s="30"/>
    </row>
    <row r="57300" spans="17:17" x14ac:dyDescent="0.25">
      <c r="Q57300" s="30"/>
    </row>
    <row r="57301" spans="17:17" x14ac:dyDescent="0.25">
      <c r="Q57301" s="30"/>
    </row>
    <row r="57302" spans="17:17" x14ac:dyDescent="0.25">
      <c r="Q57302" s="30"/>
    </row>
    <row r="57303" spans="17:17" x14ac:dyDescent="0.25">
      <c r="Q57303" s="30"/>
    </row>
    <row r="57304" spans="17:17" x14ac:dyDescent="0.25">
      <c r="Q57304" s="30"/>
    </row>
    <row r="57305" spans="17:17" x14ac:dyDescent="0.25">
      <c r="Q57305" s="30"/>
    </row>
    <row r="57306" spans="17:17" x14ac:dyDescent="0.25">
      <c r="Q57306" s="30"/>
    </row>
    <row r="57307" spans="17:17" x14ac:dyDescent="0.25">
      <c r="Q57307" s="30"/>
    </row>
    <row r="57308" spans="17:17" x14ac:dyDescent="0.25">
      <c r="Q57308" s="30"/>
    </row>
    <row r="57309" spans="17:17" x14ac:dyDescent="0.25">
      <c r="Q57309" s="30"/>
    </row>
    <row r="57310" spans="17:17" x14ac:dyDescent="0.25">
      <c r="Q57310" s="30"/>
    </row>
    <row r="57311" spans="17:17" x14ac:dyDescent="0.25">
      <c r="Q57311" s="30"/>
    </row>
    <row r="57312" spans="17:17" x14ac:dyDescent="0.25">
      <c r="Q57312" s="30"/>
    </row>
    <row r="57313" spans="17:17" x14ac:dyDescent="0.25">
      <c r="Q57313" s="30"/>
    </row>
    <row r="57314" spans="17:17" x14ac:dyDescent="0.25">
      <c r="Q57314" s="30"/>
    </row>
    <row r="57315" spans="17:17" x14ac:dyDescent="0.25">
      <c r="Q57315" s="30"/>
    </row>
    <row r="57316" spans="17:17" x14ac:dyDescent="0.25">
      <c r="Q57316" s="30"/>
    </row>
    <row r="57317" spans="17:17" x14ac:dyDescent="0.25">
      <c r="Q57317" s="30"/>
    </row>
    <row r="57318" spans="17:17" x14ac:dyDescent="0.25">
      <c r="Q57318" s="30"/>
    </row>
    <row r="57319" spans="17:17" x14ac:dyDescent="0.25">
      <c r="Q57319" s="30"/>
    </row>
    <row r="57320" spans="17:17" x14ac:dyDescent="0.25">
      <c r="Q57320" s="30"/>
    </row>
    <row r="57321" spans="17:17" x14ac:dyDescent="0.25">
      <c r="Q57321" s="30"/>
    </row>
    <row r="57322" spans="17:17" x14ac:dyDescent="0.25">
      <c r="Q57322" s="30"/>
    </row>
    <row r="57323" spans="17:17" x14ac:dyDescent="0.25">
      <c r="Q57323" s="30"/>
    </row>
    <row r="57324" spans="17:17" x14ac:dyDescent="0.25">
      <c r="Q57324" s="30"/>
    </row>
    <row r="57325" spans="17:17" x14ac:dyDescent="0.25">
      <c r="Q57325" s="30"/>
    </row>
    <row r="57326" spans="17:17" x14ac:dyDescent="0.25">
      <c r="Q57326" s="30"/>
    </row>
    <row r="57327" spans="17:17" x14ac:dyDescent="0.25">
      <c r="Q57327" s="30"/>
    </row>
    <row r="57328" spans="17:17" x14ac:dyDescent="0.25">
      <c r="Q57328" s="30"/>
    </row>
    <row r="57329" spans="17:17" x14ac:dyDescent="0.25">
      <c r="Q57329" s="30"/>
    </row>
    <row r="57330" spans="17:17" x14ac:dyDescent="0.25">
      <c r="Q57330" s="30"/>
    </row>
    <row r="57331" spans="17:17" x14ac:dyDescent="0.25">
      <c r="Q57331" s="30"/>
    </row>
    <row r="57332" spans="17:17" x14ac:dyDescent="0.25">
      <c r="Q57332" s="30"/>
    </row>
    <row r="57333" spans="17:17" x14ac:dyDescent="0.25">
      <c r="Q57333" s="30"/>
    </row>
    <row r="57334" spans="17:17" x14ac:dyDescent="0.25">
      <c r="Q57334" s="30"/>
    </row>
    <row r="57335" spans="17:17" x14ac:dyDescent="0.25">
      <c r="Q57335" s="30"/>
    </row>
    <row r="57336" spans="17:17" x14ac:dyDescent="0.25">
      <c r="Q57336" s="30"/>
    </row>
    <row r="57337" spans="17:17" x14ac:dyDescent="0.25">
      <c r="Q57337" s="30"/>
    </row>
    <row r="57338" spans="17:17" x14ac:dyDescent="0.25">
      <c r="Q57338" s="30"/>
    </row>
    <row r="57339" spans="17:17" x14ac:dyDescent="0.25">
      <c r="Q57339" s="30"/>
    </row>
    <row r="57340" spans="17:17" x14ac:dyDescent="0.25">
      <c r="Q57340" s="30"/>
    </row>
    <row r="57341" spans="17:17" x14ac:dyDescent="0.25">
      <c r="Q57341" s="30"/>
    </row>
    <row r="57342" spans="17:17" x14ac:dyDescent="0.25">
      <c r="Q57342" s="30"/>
    </row>
    <row r="57343" spans="17:17" x14ac:dyDescent="0.25">
      <c r="Q57343" s="30"/>
    </row>
    <row r="57344" spans="17:17" x14ac:dyDescent="0.25">
      <c r="Q57344" s="30"/>
    </row>
    <row r="57345" spans="17:17" x14ac:dyDescent="0.25">
      <c r="Q57345" s="30"/>
    </row>
    <row r="57346" spans="17:17" x14ac:dyDescent="0.25">
      <c r="Q57346" s="30"/>
    </row>
    <row r="57347" spans="17:17" x14ac:dyDescent="0.25">
      <c r="Q57347" s="30"/>
    </row>
    <row r="57348" spans="17:17" x14ac:dyDescent="0.25">
      <c r="Q57348" s="30"/>
    </row>
    <row r="57349" spans="17:17" x14ac:dyDescent="0.25">
      <c r="Q57349" s="30"/>
    </row>
    <row r="57350" spans="17:17" x14ac:dyDescent="0.25">
      <c r="Q57350" s="30"/>
    </row>
    <row r="57351" spans="17:17" x14ac:dyDescent="0.25">
      <c r="Q57351" s="30"/>
    </row>
    <row r="57352" spans="17:17" x14ac:dyDescent="0.25">
      <c r="Q57352" s="30"/>
    </row>
    <row r="57353" spans="17:17" x14ac:dyDescent="0.25">
      <c r="Q57353" s="30"/>
    </row>
    <row r="57354" spans="17:17" x14ac:dyDescent="0.25">
      <c r="Q57354" s="30"/>
    </row>
    <row r="57355" spans="17:17" x14ac:dyDescent="0.25">
      <c r="Q57355" s="30"/>
    </row>
    <row r="57356" spans="17:17" x14ac:dyDescent="0.25">
      <c r="Q57356" s="30"/>
    </row>
    <row r="57357" spans="17:17" x14ac:dyDescent="0.25">
      <c r="Q57357" s="30"/>
    </row>
    <row r="57358" spans="17:17" x14ac:dyDescent="0.25">
      <c r="Q57358" s="30"/>
    </row>
    <row r="57359" spans="17:17" x14ac:dyDescent="0.25">
      <c r="Q57359" s="30"/>
    </row>
    <row r="57360" spans="17:17" x14ac:dyDescent="0.25">
      <c r="Q57360" s="30"/>
    </row>
    <row r="57361" spans="17:17" x14ac:dyDescent="0.25">
      <c r="Q57361" s="30"/>
    </row>
    <row r="57362" spans="17:17" x14ac:dyDescent="0.25">
      <c r="Q57362" s="30"/>
    </row>
    <row r="57363" spans="17:17" x14ac:dyDescent="0.25">
      <c r="Q57363" s="30"/>
    </row>
    <row r="57364" spans="17:17" x14ac:dyDescent="0.25">
      <c r="Q57364" s="30"/>
    </row>
    <row r="57365" spans="17:17" x14ac:dyDescent="0.25">
      <c r="Q57365" s="30"/>
    </row>
    <row r="57366" spans="17:17" x14ac:dyDescent="0.25">
      <c r="Q57366" s="30"/>
    </row>
    <row r="57367" spans="17:17" x14ac:dyDescent="0.25">
      <c r="Q57367" s="30"/>
    </row>
    <row r="57368" spans="17:17" x14ac:dyDescent="0.25">
      <c r="Q57368" s="30"/>
    </row>
    <row r="57369" spans="17:17" x14ac:dyDescent="0.25">
      <c r="Q57369" s="30"/>
    </row>
    <row r="57370" spans="17:17" x14ac:dyDescent="0.25">
      <c r="Q57370" s="30"/>
    </row>
    <row r="57371" spans="17:17" x14ac:dyDescent="0.25">
      <c r="Q57371" s="30"/>
    </row>
    <row r="57372" spans="17:17" x14ac:dyDescent="0.25">
      <c r="Q57372" s="30"/>
    </row>
    <row r="57373" spans="17:17" x14ac:dyDescent="0.25">
      <c r="Q57373" s="30"/>
    </row>
    <row r="57374" spans="17:17" x14ac:dyDescent="0.25">
      <c r="Q57374" s="30"/>
    </row>
    <row r="57375" spans="17:17" x14ac:dyDescent="0.25">
      <c r="Q57375" s="30"/>
    </row>
    <row r="57376" spans="17:17" x14ac:dyDescent="0.25">
      <c r="Q57376" s="30"/>
    </row>
    <row r="57377" spans="17:17" x14ac:dyDescent="0.25">
      <c r="Q57377" s="30"/>
    </row>
    <row r="57378" spans="17:17" x14ac:dyDescent="0.25">
      <c r="Q57378" s="30"/>
    </row>
    <row r="57379" spans="17:17" x14ac:dyDescent="0.25">
      <c r="Q57379" s="30"/>
    </row>
    <row r="57380" spans="17:17" x14ac:dyDescent="0.25">
      <c r="Q57380" s="30"/>
    </row>
    <row r="57381" spans="17:17" x14ac:dyDescent="0.25">
      <c r="Q57381" s="30"/>
    </row>
    <row r="57382" spans="17:17" x14ac:dyDescent="0.25">
      <c r="Q57382" s="30"/>
    </row>
    <row r="57383" spans="17:17" x14ac:dyDescent="0.25">
      <c r="Q57383" s="30"/>
    </row>
    <row r="57384" spans="17:17" x14ac:dyDescent="0.25">
      <c r="Q57384" s="30"/>
    </row>
    <row r="57385" spans="17:17" x14ac:dyDescent="0.25">
      <c r="Q57385" s="30"/>
    </row>
    <row r="57386" spans="17:17" x14ac:dyDescent="0.25">
      <c r="Q57386" s="30"/>
    </row>
    <row r="57387" spans="17:17" x14ac:dyDescent="0.25">
      <c r="Q57387" s="30"/>
    </row>
    <row r="57388" spans="17:17" x14ac:dyDescent="0.25">
      <c r="Q57388" s="30"/>
    </row>
    <row r="57389" spans="17:17" x14ac:dyDescent="0.25">
      <c r="Q57389" s="30"/>
    </row>
    <row r="57390" spans="17:17" x14ac:dyDescent="0.25">
      <c r="Q57390" s="30"/>
    </row>
    <row r="57391" spans="17:17" x14ac:dyDescent="0.25">
      <c r="Q57391" s="30"/>
    </row>
    <row r="57392" spans="17:17" x14ac:dyDescent="0.25">
      <c r="Q57392" s="30"/>
    </row>
    <row r="57393" spans="17:17" x14ac:dyDescent="0.25">
      <c r="Q57393" s="30"/>
    </row>
    <row r="57394" spans="17:17" x14ac:dyDescent="0.25">
      <c r="Q57394" s="30"/>
    </row>
    <row r="57395" spans="17:17" x14ac:dyDescent="0.25">
      <c r="Q57395" s="30"/>
    </row>
    <row r="57396" spans="17:17" x14ac:dyDescent="0.25">
      <c r="Q57396" s="30"/>
    </row>
    <row r="57397" spans="17:17" x14ac:dyDescent="0.25">
      <c r="Q57397" s="30"/>
    </row>
    <row r="57398" spans="17:17" x14ac:dyDescent="0.25">
      <c r="Q57398" s="30"/>
    </row>
    <row r="57399" spans="17:17" x14ac:dyDescent="0.25">
      <c r="Q57399" s="30"/>
    </row>
    <row r="57400" spans="17:17" x14ac:dyDescent="0.25">
      <c r="Q57400" s="30"/>
    </row>
    <row r="57401" spans="17:17" x14ac:dyDescent="0.25">
      <c r="Q57401" s="30"/>
    </row>
    <row r="57402" spans="17:17" x14ac:dyDescent="0.25">
      <c r="Q57402" s="30"/>
    </row>
    <row r="57403" spans="17:17" x14ac:dyDescent="0.25">
      <c r="Q57403" s="30"/>
    </row>
    <row r="57404" spans="17:17" x14ac:dyDescent="0.25">
      <c r="Q57404" s="30"/>
    </row>
    <row r="57405" spans="17:17" x14ac:dyDescent="0.25">
      <c r="Q57405" s="30"/>
    </row>
    <row r="57406" spans="17:17" x14ac:dyDescent="0.25">
      <c r="Q57406" s="30"/>
    </row>
    <row r="57407" spans="17:17" x14ac:dyDescent="0.25">
      <c r="Q57407" s="30"/>
    </row>
    <row r="57408" spans="17:17" x14ac:dyDescent="0.25">
      <c r="Q57408" s="30"/>
    </row>
    <row r="57409" spans="17:17" x14ac:dyDescent="0.25">
      <c r="Q57409" s="30"/>
    </row>
    <row r="57410" spans="17:17" x14ac:dyDescent="0.25">
      <c r="Q57410" s="30"/>
    </row>
    <row r="57411" spans="17:17" x14ac:dyDescent="0.25">
      <c r="Q57411" s="30"/>
    </row>
    <row r="57412" spans="17:17" x14ac:dyDescent="0.25">
      <c r="Q57412" s="30"/>
    </row>
    <row r="57413" spans="17:17" x14ac:dyDescent="0.25">
      <c r="Q57413" s="30"/>
    </row>
    <row r="57414" spans="17:17" x14ac:dyDescent="0.25">
      <c r="Q57414" s="30"/>
    </row>
    <row r="57415" spans="17:17" x14ac:dyDescent="0.25">
      <c r="Q57415" s="30"/>
    </row>
    <row r="57416" spans="17:17" x14ac:dyDescent="0.25">
      <c r="Q57416" s="30"/>
    </row>
    <row r="57417" spans="17:17" x14ac:dyDescent="0.25">
      <c r="Q57417" s="30"/>
    </row>
    <row r="57418" spans="17:17" x14ac:dyDescent="0.25">
      <c r="Q57418" s="30"/>
    </row>
    <row r="57419" spans="17:17" x14ac:dyDescent="0.25">
      <c r="Q57419" s="30"/>
    </row>
    <row r="57420" spans="17:17" x14ac:dyDescent="0.25">
      <c r="Q57420" s="30"/>
    </row>
    <row r="57421" spans="17:17" x14ac:dyDescent="0.25">
      <c r="Q57421" s="30"/>
    </row>
    <row r="57422" spans="17:17" x14ac:dyDescent="0.25">
      <c r="Q57422" s="30"/>
    </row>
    <row r="57423" spans="17:17" x14ac:dyDescent="0.25">
      <c r="Q57423" s="30"/>
    </row>
    <row r="57424" spans="17:17" x14ac:dyDescent="0.25">
      <c r="Q57424" s="30"/>
    </row>
    <row r="57425" spans="17:17" x14ac:dyDescent="0.25">
      <c r="Q57425" s="30"/>
    </row>
    <row r="57426" spans="17:17" x14ac:dyDescent="0.25">
      <c r="Q57426" s="30"/>
    </row>
    <row r="57427" spans="17:17" x14ac:dyDescent="0.25">
      <c r="Q57427" s="30"/>
    </row>
    <row r="57428" spans="17:17" x14ac:dyDescent="0.25">
      <c r="Q57428" s="30"/>
    </row>
    <row r="57429" spans="17:17" x14ac:dyDescent="0.25">
      <c r="Q57429" s="30"/>
    </row>
    <row r="57430" spans="17:17" x14ac:dyDescent="0.25">
      <c r="Q57430" s="30"/>
    </row>
    <row r="57431" spans="17:17" x14ac:dyDescent="0.25">
      <c r="Q57431" s="30"/>
    </row>
    <row r="57432" spans="17:17" x14ac:dyDescent="0.25">
      <c r="Q57432" s="30"/>
    </row>
    <row r="57433" spans="17:17" x14ac:dyDescent="0.25">
      <c r="Q57433" s="30"/>
    </row>
    <row r="57434" spans="17:17" x14ac:dyDescent="0.25">
      <c r="Q57434" s="30"/>
    </row>
    <row r="57435" spans="17:17" x14ac:dyDescent="0.25">
      <c r="Q57435" s="30"/>
    </row>
    <row r="57436" spans="17:17" x14ac:dyDescent="0.25">
      <c r="Q57436" s="30"/>
    </row>
    <row r="57437" spans="17:17" x14ac:dyDescent="0.25">
      <c r="Q57437" s="30"/>
    </row>
    <row r="57438" spans="17:17" x14ac:dyDescent="0.25">
      <c r="Q57438" s="30"/>
    </row>
    <row r="57439" spans="17:17" x14ac:dyDescent="0.25">
      <c r="Q57439" s="30"/>
    </row>
    <row r="57440" spans="17:17" x14ac:dyDescent="0.25">
      <c r="Q57440" s="30"/>
    </row>
    <row r="57441" spans="17:17" x14ac:dyDescent="0.25">
      <c r="Q57441" s="30"/>
    </row>
    <row r="57442" spans="17:17" x14ac:dyDescent="0.25">
      <c r="Q57442" s="30"/>
    </row>
    <row r="57443" spans="17:17" x14ac:dyDescent="0.25">
      <c r="Q57443" s="30"/>
    </row>
    <row r="57444" spans="17:17" x14ac:dyDescent="0.25">
      <c r="Q57444" s="30"/>
    </row>
    <row r="57445" spans="17:17" x14ac:dyDescent="0.25">
      <c r="Q57445" s="30"/>
    </row>
    <row r="57446" spans="17:17" x14ac:dyDescent="0.25">
      <c r="Q57446" s="30"/>
    </row>
    <row r="57447" spans="17:17" x14ac:dyDescent="0.25">
      <c r="Q57447" s="30"/>
    </row>
    <row r="57448" spans="17:17" x14ac:dyDescent="0.25">
      <c r="Q57448" s="30"/>
    </row>
    <row r="57449" spans="17:17" x14ac:dyDescent="0.25">
      <c r="Q57449" s="30"/>
    </row>
    <row r="57450" spans="17:17" x14ac:dyDescent="0.25">
      <c r="Q57450" s="30"/>
    </row>
    <row r="57451" spans="17:17" x14ac:dyDescent="0.25">
      <c r="Q57451" s="30"/>
    </row>
    <row r="57452" spans="17:17" x14ac:dyDescent="0.25">
      <c r="Q57452" s="30"/>
    </row>
    <row r="57453" spans="17:17" x14ac:dyDescent="0.25">
      <c r="Q57453" s="30"/>
    </row>
    <row r="57454" spans="17:17" x14ac:dyDescent="0.25">
      <c r="Q57454" s="30"/>
    </row>
    <row r="57455" spans="17:17" x14ac:dyDescent="0.25">
      <c r="Q57455" s="30"/>
    </row>
    <row r="57456" spans="17:17" x14ac:dyDescent="0.25">
      <c r="Q57456" s="30"/>
    </row>
    <row r="57457" spans="17:17" x14ac:dyDescent="0.25">
      <c r="Q57457" s="30"/>
    </row>
    <row r="57458" spans="17:17" x14ac:dyDescent="0.25">
      <c r="Q57458" s="30"/>
    </row>
    <row r="57459" spans="17:17" x14ac:dyDescent="0.25">
      <c r="Q57459" s="30"/>
    </row>
    <row r="57460" spans="17:17" x14ac:dyDescent="0.25">
      <c r="Q57460" s="30"/>
    </row>
    <row r="57461" spans="17:17" x14ac:dyDescent="0.25">
      <c r="Q57461" s="30"/>
    </row>
    <row r="57462" spans="17:17" x14ac:dyDescent="0.25">
      <c r="Q57462" s="30"/>
    </row>
    <row r="57463" spans="17:17" x14ac:dyDescent="0.25">
      <c r="Q57463" s="30"/>
    </row>
    <row r="57464" spans="17:17" x14ac:dyDescent="0.25">
      <c r="Q57464" s="30"/>
    </row>
    <row r="57465" spans="17:17" x14ac:dyDescent="0.25">
      <c r="Q57465" s="30"/>
    </row>
    <row r="57466" spans="17:17" x14ac:dyDescent="0.25">
      <c r="Q57466" s="30"/>
    </row>
    <row r="57467" spans="17:17" x14ac:dyDescent="0.25">
      <c r="Q57467" s="30"/>
    </row>
    <row r="57468" spans="17:17" x14ac:dyDescent="0.25">
      <c r="Q57468" s="30"/>
    </row>
    <row r="57469" spans="17:17" x14ac:dyDescent="0.25">
      <c r="Q57469" s="30"/>
    </row>
    <row r="57470" spans="17:17" x14ac:dyDescent="0.25">
      <c r="Q57470" s="30"/>
    </row>
    <row r="57471" spans="17:17" x14ac:dyDescent="0.25">
      <c r="Q57471" s="30"/>
    </row>
    <row r="57472" spans="17:17" x14ac:dyDescent="0.25">
      <c r="Q57472" s="30"/>
    </row>
    <row r="57473" spans="17:17" x14ac:dyDescent="0.25">
      <c r="Q57473" s="30"/>
    </row>
    <row r="57474" spans="17:17" x14ac:dyDescent="0.25">
      <c r="Q57474" s="30"/>
    </row>
    <row r="57475" spans="17:17" x14ac:dyDescent="0.25">
      <c r="Q57475" s="30"/>
    </row>
    <row r="57476" spans="17:17" x14ac:dyDescent="0.25">
      <c r="Q57476" s="30"/>
    </row>
    <row r="57477" spans="17:17" x14ac:dyDescent="0.25">
      <c r="Q57477" s="30"/>
    </row>
    <row r="57478" spans="17:17" x14ac:dyDescent="0.25">
      <c r="Q57478" s="30"/>
    </row>
    <row r="57479" spans="17:17" x14ac:dyDescent="0.25">
      <c r="Q57479" s="30"/>
    </row>
    <row r="57480" spans="17:17" x14ac:dyDescent="0.25">
      <c r="Q57480" s="30"/>
    </row>
    <row r="57481" spans="17:17" x14ac:dyDescent="0.25">
      <c r="Q57481" s="30"/>
    </row>
    <row r="57482" spans="17:17" x14ac:dyDescent="0.25">
      <c r="Q57482" s="30"/>
    </row>
    <row r="57483" spans="17:17" x14ac:dyDescent="0.25">
      <c r="Q57483" s="30"/>
    </row>
    <row r="57484" spans="17:17" x14ac:dyDescent="0.25">
      <c r="Q57484" s="30"/>
    </row>
    <row r="57485" spans="17:17" x14ac:dyDescent="0.25">
      <c r="Q57485" s="30"/>
    </row>
    <row r="57486" spans="17:17" x14ac:dyDescent="0.25">
      <c r="Q57486" s="30"/>
    </row>
    <row r="57487" spans="17:17" x14ac:dyDescent="0.25">
      <c r="Q57487" s="30"/>
    </row>
    <row r="57488" spans="17:17" x14ac:dyDescent="0.25">
      <c r="Q57488" s="30"/>
    </row>
    <row r="57489" spans="17:17" x14ac:dyDescent="0.25">
      <c r="Q57489" s="30"/>
    </row>
    <row r="57490" spans="17:17" x14ac:dyDescent="0.25">
      <c r="Q57490" s="30"/>
    </row>
    <row r="57491" spans="17:17" x14ac:dyDescent="0.25">
      <c r="Q57491" s="30"/>
    </row>
    <row r="57492" spans="17:17" x14ac:dyDescent="0.25">
      <c r="Q57492" s="30"/>
    </row>
    <row r="57493" spans="17:17" x14ac:dyDescent="0.25">
      <c r="Q57493" s="30"/>
    </row>
    <row r="57494" spans="17:17" x14ac:dyDescent="0.25">
      <c r="Q57494" s="30"/>
    </row>
    <row r="57495" spans="17:17" x14ac:dyDescent="0.25">
      <c r="Q57495" s="30"/>
    </row>
    <row r="57496" spans="17:17" x14ac:dyDescent="0.25">
      <c r="Q57496" s="30"/>
    </row>
    <row r="57497" spans="17:17" x14ac:dyDescent="0.25">
      <c r="Q57497" s="30"/>
    </row>
    <row r="57498" spans="17:17" x14ac:dyDescent="0.25">
      <c r="Q57498" s="30"/>
    </row>
    <row r="57499" spans="17:17" x14ac:dyDescent="0.25">
      <c r="Q57499" s="30"/>
    </row>
    <row r="57500" spans="17:17" x14ac:dyDescent="0.25">
      <c r="Q57500" s="30"/>
    </row>
    <row r="57501" spans="17:17" x14ac:dyDescent="0.25">
      <c r="Q57501" s="30"/>
    </row>
    <row r="57502" spans="17:17" x14ac:dyDescent="0.25">
      <c r="Q57502" s="30"/>
    </row>
    <row r="57503" spans="17:17" x14ac:dyDescent="0.25">
      <c r="Q57503" s="30"/>
    </row>
    <row r="57504" spans="17:17" x14ac:dyDescent="0.25">
      <c r="Q57504" s="30"/>
    </row>
    <row r="57505" spans="17:17" x14ac:dyDescent="0.25">
      <c r="Q57505" s="30"/>
    </row>
    <row r="57506" spans="17:17" x14ac:dyDescent="0.25">
      <c r="Q57506" s="30"/>
    </row>
    <row r="57507" spans="17:17" x14ac:dyDescent="0.25">
      <c r="Q57507" s="30"/>
    </row>
    <row r="57508" spans="17:17" x14ac:dyDescent="0.25">
      <c r="Q57508" s="30"/>
    </row>
    <row r="57509" spans="17:17" x14ac:dyDescent="0.25">
      <c r="Q57509" s="30"/>
    </row>
    <row r="57510" spans="17:17" x14ac:dyDescent="0.25">
      <c r="Q57510" s="30"/>
    </row>
    <row r="57511" spans="17:17" x14ac:dyDescent="0.25">
      <c r="Q57511" s="30"/>
    </row>
    <row r="57512" spans="17:17" x14ac:dyDescent="0.25">
      <c r="Q57512" s="30"/>
    </row>
    <row r="57513" spans="17:17" x14ac:dyDescent="0.25">
      <c r="Q57513" s="30"/>
    </row>
    <row r="57514" spans="17:17" x14ac:dyDescent="0.25">
      <c r="Q57514" s="30"/>
    </row>
    <row r="57515" spans="17:17" x14ac:dyDescent="0.25">
      <c r="Q57515" s="30"/>
    </row>
    <row r="57516" spans="17:17" x14ac:dyDescent="0.25">
      <c r="Q57516" s="30"/>
    </row>
    <row r="57517" spans="17:17" x14ac:dyDescent="0.25">
      <c r="Q57517" s="30"/>
    </row>
    <row r="57518" spans="17:17" x14ac:dyDescent="0.25">
      <c r="Q57518" s="30"/>
    </row>
    <row r="57519" spans="17:17" x14ac:dyDescent="0.25">
      <c r="Q57519" s="30"/>
    </row>
    <row r="57520" spans="17:17" x14ac:dyDescent="0.25">
      <c r="Q57520" s="30"/>
    </row>
    <row r="57521" spans="17:17" x14ac:dyDescent="0.25">
      <c r="Q57521" s="30"/>
    </row>
    <row r="57522" spans="17:17" x14ac:dyDescent="0.25">
      <c r="Q57522" s="30"/>
    </row>
    <row r="57523" spans="17:17" x14ac:dyDescent="0.25">
      <c r="Q57523" s="30"/>
    </row>
    <row r="57524" spans="17:17" x14ac:dyDescent="0.25">
      <c r="Q57524" s="30"/>
    </row>
    <row r="57525" spans="17:17" x14ac:dyDescent="0.25">
      <c r="Q57525" s="30"/>
    </row>
    <row r="57526" spans="17:17" x14ac:dyDescent="0.25">
      <c r="Q57526" s="30"/>
    </row>
    <row r="57527" spans="17:17" x14ac:dyDescent="0.25">
      <c r="Q57527" s="30"/>
    </row>
    <row r="57528" spans="17:17" x14ac:dyDescent="0.25">
      <c r="Q57528" s="30"/>
    </row>
    <row r="57529" spans="17:17" x14ac:dyDescent="0.25">
      <c r="Q57529" s="30"/>
    </row>
    <row r="57530" spans="17:17" x14ac:dyDescent="0.25">
      <c r="Q57530" s="30"/>
    </row>
    <row r="57531" spans="17:17" x14ac:dyDescent="0.25">
      <c r="Q57531" s="30"/>
    </row>
    <row r="57532" spans="17:17" x14ac:dyDescent="0.25">
      <c r="Q57532" s="30"/>
    </row>
    <row r="57533" spans="17:17" x14ac:dyDescent="0.25">
      <c r="Q57533" s="30"/>
    </row>
    <row r="57534" spans="17:17" x14ac:dyDescent="0.25">
      <c r="Q57534" s="30"/>
    </row>
    <row r="57535" spans="17:17" x14ac:dyDescent="0.25">
      <c r="Q57535" s="30"/>
    </row>
    <row r="57536" spans="17:17" x14ac:dyDescent="0.25">
      <c r="Q57536" s="30"/>
    </row>
    <row r="57537" spans="17:17" x14ac:dyDescent="0.25">
      <c r="Q57537" s="30"/>
    </row>
    <row r="57538" spans="17:17" x14ac:dyDescent="0.25">
      <c r="Q57538" s="30"/>
    </row>
    <row r="57539" spans="17:17" x14ac:dyDescent="0.25">
      <c r="Q57539" s="30"/>
    </row>
    <row r="57540" spans="17:17" x14ac:dyDescent="0.25">
      <c r="Q57540" s="30"/>
    </row>
    <row r="57541" spans="17:17" x14ac:dyDescent="0.25">
      <c r="Q57541" s="30"/>
    </row>
    <row r="57542" spans="17:17" x14ac:dyDescent="0.25">
      <c r="Q57542" s="30"/>
    </row>
    <row r="57543" spans="17:17" x14ac:dyDescent="0.25">
      <c r="Q57543" s="30"/>
    </row>
    <row r="57544" spans="17:17" x14ac:dyDescent="0.25">
      <c r="Q57544" s="30"/>
    </row>
    <row r="57545" spans="17:17" x14ac:dyDescent="0.25">
      <c r="Q57545" s="30"/>
    </row>
    <row r="57546" spans="17:17" x14ac:dyDescent="0.25">
      <c r="Q57546" s="30"/>
    </row>
    <row r="57547" spans="17:17" x14ac:dyDescent="0.25">
      <c r="Q57547" s="30"/>
    </row>
    <row r="57548" spans="17:17" x14ac:dyDescent="0.25">
      <c r="Q57548" s="30"/>
    </row>
    <row r="57549" spans="17:17" x14ac:dyDescent="0.25">
      <c r="Q57549" s="30"/>
    </row>
    <row r="57550" spans="17:17" x14ac:dyDescent="0.25">
      <c r="Q57550" s="30"/>
    </row>
    <row r="57551" spans="17:17" x14ac:dyDescent="0.25">
      <c r="Q57551" s="30"/>
    </row>
    <row r="57552" spans="17:17" x14ac:dyDescent="0.25">
      <c r="Q57552" s="30"/>
    </row>
    <row r="57553" spans="17:17" x14ac:dyDescent="0.25">
      <c r="Q57553" s="30"/>
    </row>
    <row r="57554" spans="17:17" x14ac:dyDescent="0.25">
      <c r="Q57554" s="30"/>
    </row>
    <row r="57555" spans="17:17" x14ac:dyDescent="0.25">
      <c r="Q57555" s="30"/>
    </row>
    <row r="57556" spans="17:17" x14ac:dyDescent="0.25">
      <c r="Q57556" s="30"/>
    </row>
    <row r="57557" spans="17:17" x14ac:dyDescent="0.25">
      <c r="Q57557" s="30"/>
    </row>
    <row r="57558" spans="17:17" x14ac:dyDescent="0.25">
      <c r="Q57558" s="30"/>
    </row>
    <row r="57559" spans="17:17" x14ac:dyDescent="0.25">
      <c r="Q57559" s="30"/>
    </row>
    <row r="57560" spans="17:17" x14ac:dyDescent="0.25">
      <c r="Q57560" s="30"/>
    </row>
    <row r="57561" spans="17:17" x14ac:dyDescent="0.25">
      <c r="Q57561" s="30"/>
    </row>
    <row r="57562" spans="17:17" x14ac:dyDescent="0.25">
      <c r="Q57562" s="30"/>
    </row>
    <row r="57563" spans="17:17" x14ac:dyDescent="0.25">
      <c r="Q57563" s="30"/>
    </row>
    <row r="57564" spans="17:17" x14ac:dyDescent="0.25">
      <c r="Q57564" s="30"/>
    </row>
    <row r="57565" spans="17:17" x14ac:dyDescent="0.25">
      <c r="Q57565" s="30"/>
    </row>
    <row r="57566" spans="17:17" x14ac:dyDescent="0.25">
      <c r="Q57566" s="30"/>
    </row>
    <row r="57567" spans="17:17" x14ac:dyDescent="0.25">
      <c r="Q57567" s="30"/>
    </row>
    <row r="57568" spans="17:17" x14ac:dyDescent="0.25">
      <c r="Q57568" s="30"/>
    </row>
    <row r="57569" spans="17:17" x14ac:dyDescent="0.25">
      <c r="Q57569" s="30"/>
    </row>
    <row r="57570" spans="17:17" x14ac:dyDescent="0.25">
      <c r="Q57570" s="30"/>
    </row>
    <row r="57571" spans="17:17" x14ac:dyDescent="0.25">
      <c r="Q57571" s="30"/>
    </row>
    <row r="57572" spans="17:17" x14ac:dyDescent="0.25">
      <c r="Q57572" s="30"/>
    </row>
    <row r="57573" spans="17:17" x14ac:dyDescent="0.25">
      <c r="Q57573" s="30"/>
    </row>
    <row r="57574" spans="17:17" x14ac:dyDescent="0.25">
      <c r="Q57574" s="30"/>
    </row>
    <row r="57575" spans="17:17" x14ac:dyDescent="0.25">
      <c r="Q57575" s="30"/>
    </row>
    <row r="57576" spans="17:17" x14ac:dyDescent="0.25">
      <c r="Q57576" s="30"/>
    </row>
    <row r="57577" spans="17:17" x14ac:dyDescent="0.25">
      <c r="Q57577" s="30"/>
    </row>
    <row r="57578" spans="17:17" x14ac:dyDescent="0.25">
      <c r="Q57578" s="30"/>
    </row>
    <row r="57579" spans="17:17" x14ac:dyDescent="0.25">
      <c r="Q57579" s="30"/>
    </row>
    <row r="57580" spans="17:17" x14ac:dyDescent="0.25">
      <c r="Q57580" s="30"/>
    </row>
    <row r="57581" spans="17:17" x14ac:dyDescent="0.25">
      <c r="Q57581" s="30"/>
    </row>
    <row r="57582" spans="17:17" x14ac:dyDescent="0.25">
      <c r="Q57582" s="30"/>
    </row>
    <row r="57583" spans="17:17" x14ac:dyDescent="0.25">
      <c r="Q57583" s="30"/>
    </row>
    <row r="57584" spans="17:17" x14ac:dyDescent="0.25">
      <c r="Q57584" s="30"/>
    </row>
    <row r="57585" spans="17:17" x14ac:dyDescent="0.25">
      <c r="Q57585" s="30"/>
    </row>
    <row r="57586" spans="17:17" x14ac:dyDescent="0.25">
      <c r="Q57586" s="30"/>
    </row>
    <row r="57587" spans="17:17" x14ac:dyDescent="0.25">
      <c r="Q57587" s="30"/>
    </row>
    <row r="57588" spans="17:17" x14ac:dyDescent="0.25">
      <c r="Q57588" s="30"/>
    </row>
    <row r="57589" spans="17:17" x14ac:dyDescent="0.25">
      <c r="Q57589" s="30"/>
    </row>
    <row r="57590" spans="17:17" x14ac:dyDescent="0.25">
      <c r="Q57590" s="30"/>
    </row>
    <row r="57591" spans="17:17" x14ac:dyDescent="0.25">
      <c r="Q57591" s="30"/>
    </row>
    <row r="57592" spans="17:17" x14ac:dyDescent="0.25">
      <c r="Q57592" s="30"/>
    </row>
    <row r="57593" spans="17:17" x14ac:dyDescent="0.25">
      <c r="Q57593" s="30"/>
    </row>
    <row r="57594" spans="17:17" x14ac:dyDescent="0.25">
      <c r="Q57594" s="30"/>
    </row>
    <row r="57595" spans="17:17" x14ac:dyDescent="0.25">
      <c r="Q57595" s="30"/>
    </row>
    <row r="57596" spans="17:17" x14ac:dyDescent="0.25">
      <c r="Q57596" s="30"/>
    </row>
    <row r="57597" spans="17:17" x14ac:dyDescent="0.25">
      <c r="Q57597" s="30"/>
    </row>
    <row r="57598" spans="17:17" x14ac:dyDescent="0.25">
      <c r="Q57598" s="30"/>
    </row>
    <row r="57599" spans="17:17" x14ac:dyDescent="0.25">
      <c r="Q57599" s="30"/>
    </row>
    <row r="57600" spans="17:17" x14ac:dyDescent="0.25">
      <c r="Q57600" s="30"/>
    </row>
    <row r="57601" spans="17:17" x14ac:dyDescent="0.25">
      <c r="Q57601" s="30"/>
    </row>
    <row r="57602" spans="17:17" x14ac:dyDescent="0.25">
      <c r="Q57602" s="30"/>
    </row>
    <row r="57603" spans="17:17" x14ac:dyDescent="0.25">
      <c r="Q57603" s="30"/>
    </row>
    <row r="57604" spans="17:17" x14ac:dyDescent="0.25">
      <c r="Q57604" s="30"/>
    </row>
    <row r="57605" spans="17:17" x14ac:dyDescent="0.25">
      <c r="Q57605" s="30"/>
    </row>
    <row r="57606" spans="17:17" x14ac:dyDescent="0.25">
      <c r="Q57606" s="30"/>
    </row>
    <row r="57607" spans="17:17" x14ac:dyDescent="0.25">
      <c r="Q57607" s="30"/>
    </row>
    <row r="57608" spans="17:17" x14ac:dyDescent="0.25">
      <c r="Q57608" s="30"/>
    </row>
    <row r="57609" spans="17:17" x14ac:dyDescent="0.25">
      <c r="Q57609" s="30"/>
    </row>
    <row r="57610" spans="17:17" x14ac:dyDescent="0.25">
      <c r="Q57610" s="30"/>
    </row>
    <row r="57611" spans="17:17" x14ac:dyDescent="0.25">
      <c r="Q57611" s="30"/>
    </row>
    <row r="57612" spans="17:17" x14ac:dyDescent="0.25">
      <c r="Q57612" s="30"/>
    </row>
    <row r="57613" spans="17:17" x14ac:dyDescent="0.25">
      <c r="Q57613" s="30"/>
    </row>
    <row r="57614" spans="17:17" x14ac:dyDescent="0.25">
      <c r="Q57614" s="30"/>
    </row>
    <row r="57615" spans="17:17" x14ac:dyDescent="0.25">
      <c r="Q57615" s="30"/>
    </row>
    <row r="57616" spans="17:17" x14ac:dyDescent="0.25">
      <c r="Q57616" s="30"/>
    </row>
    <row r="57617" spans="17:17" x14ac:dyDescent="0.25">
      <c r="Q57617" s="30"/>
    </row>
    <row r="57618" spans="17:17" x14ac:dyDescent="0.25">
      <c r="Q57618" s="30"/>
    </row>
    <row r="57619" spans="17:17" x14ac:dyDescent="0.25">
      <c r="Q57619" s="30"/>
    </row>
    <row r="57620" spans="17:17" x14ac:dyDescent="0.25">
      <c r="Q57620" s="30"/>
    </row>
    <row r="57621" spans="17:17" x14ac:dyDescent="0.25">
      <c r="Q57621" s="30"/>
    </row>
    <row r="57622" spans="17:17" x14ac:dyDescent="0.25">
      <c r="Q57622" s="30"/>
    </row>
    <row r="57623" spans="17:17" x14ac:dyDescent="0.25">
      <c r="Q57623" s="30"/>
    </row>
    <row r="57624" spans="17:17" x14ac:dyDescent="0.25">
      <c r="Q57624" s="30"/>
    </row>
    <row r="57625" spans="17:17" x14ac:dyDescent="0.25">
      <c r="Q57625" s="30"/>
    </row>
    <row r="57626" spans="17:17" x14ac:dyDescent="0.25">
      <c r="Q57626" s="30"/>
    </row>
    <row r="57627" spans="17:17" x14ac:dyDescent="0.25">
      <c r="Q57627" s="30"/>
    </row>
    <row r="57628" spans="17:17" x14ac:dyDescent="0.25">
      <c r="Q57628" s="30"/>
    </row>
    <row r="57629" spans="17:17" x14ac:dyDescent="0.25">
      <c r="Q57629" s="30"/>
    </row>
    <row r="57630" spans="17:17" x14ac:dyDescent="0.25">
      <c r="Q57630" s="30"/>
    </row>
    <row r="57631" spans="17:17" x14ac:dyDescent="0.25">
      <c r="Q57631" s="30"/>
    </row>
    <row r="57632" spans="17:17" x14ac:dyDescent="0.25">
      <c r="Q57632" s="30"/>
    </row>
    <row r="57633" spans="17:17" x14ac:dyDescent="0.25">
      <c r="Q57633" s="30"/>
    </row>
    <row r="57634" spans="17:17" x14ac:dyDescent="0.25">
      <c r="Q57634" s="30"/>
    </row>
    <row r="57635" spans="17:17" x14ac:dyDescent="0.25">
      <c r="Q57635" s="30"/>
    </row>
    <row r="57636" spans="17:17" x14ac:dyDescent="0.25">
      <c r="Q57636" s="30"/>
    </row>
    <row r="57637" spans="17:17" x14ac:dyDescent="0.25">
      <c r="Q57637" s="30"/>
    </row>
    <row r="57638" spans="17:17" x14ac:dyDescent="0.25">
      <c r="Q57638" s="30"/>
    </row>
    <row r="57639" spans="17:17" x14ac:dyDescent="0.25">
      <c r="Q57639" s="30"/>
    </row>
    <row r="57640" spans="17:17" x14ac:dyDescent="0.25">
      <c r="Q57640" s="30"/>
    </row>
    <row r="57641" spans="17:17" x14ac:dyDescent="0.25">
      <c r="Q57641" s="30"/>
    </row>
    <row r="57642" spans="17:17" x14ac:dyDescent="0.25">
      <c r="Q57642" s="30"/>
    </row>
    <row r="57643" spans="17:17" x14ac:dyDescent="0.25">
      <c r="Q57643" s="30"/>
    </row>
    <row r="57644" spans="17:17" x14ac:dyDescent="0.25">
      <c r="Q57644" s="30"/>
    </row>
    <row r="57645" spans="17:17" x14ac:dyDescent="0.25">
      <c r="Q57645" s="30"/>
    </row>
    <row r="57646" spans="17:17" x14ac:dyDescent="0.25">
      <c r="Q57646" s="30"/>
    </row>
    <row r="57647" spans="17:17" x14ac:dyDescent="0.25">
      <c r="Q57647" s="30"/>
    </row>
    <row r="57648" spans="17:17" x14ac:dyDescent="0.25">
      <c r="Q57648" s="30"/>
    </row>
    <row r="57649" spans="17:17" x14ac:dyDescent="0.25">
      <c r="Q57649" s="30"/>
    </row>
    <row r="57650" spans="17:17" x14ac:dyDescent="0.25">
      <c r="Q57650" s="30"/>
    </row>
    <row r="57651" spans="17:17" x14ac:dyDescent="0.25">
      <c r="Q57651" s="30"/>
    </row>
    <row r="57652" spans="17:17" x14ac:dyDescent="0.25">
      <c r="Q57652" s="30"/>
    </row>
    <row r="57653" spans="17:17" x14ac:dyDescent="0.25">
      <c r="Q57653" s="30"/>
    </row>
    <row r="57654" spans="17:17" x14ac:dyDescent="0.25">
      <c r="Q57654" s="30"/>
    </row>
    <row r="57655" spans="17:17" x14ac:dyDescent="0.25">
      <c r="Q57655" s="30"/>
    </row>
    <row r="57656" spans="17:17" x14ac:dyDescent="0.25">
      <c r="Q57656" s="30"/>
    </row>
    <row r="57657" spans="17:17" x14ac:dyDescent="0.25">
      <c r="Q57657" s="30"/>
    </row>
    <row r="57658" spans="17:17" x14ac:dyDescent="0.25">
      <c r="Q57658" s="30"/>
    </row>
    <row r="57659" spans="17:17" x14ac:dyDescent="0.25">
      <c r="Q57659" s="30"/>
    </row>
    <row r="57660" spans="17:17" x14ac:dyDescent="0.25">
      <c r="Q57660" s="30"/>
    </row>
    <row r="57661" spans="17:17" x14ac:dyDescent="0.25">
      <c r="Q57661" s="30"/>
    </row>
    <row r="57662" spans="17:17" x14ac:dyDescent="0.25">
      <c r="Q57662" s="30"/>
    </row>
    <row r="57663" spans="17:17" x14ac:dyDescent="0.25">
      <c r="Q57663" s="30"/>
    </row>
    <row r="57664" spans="17:17" x14ac:dyDescent="0.25">
      <c r="Q57664" s="30"/>
    </row>
    <row r="57665" spans="17:17" x14ac:dyDescent="0.25">
      <c r="Q57665" s="30"/>
    </row>
    <row r="57666" spans="17:17" x14ac:dyDescent="0.25">
      <c r="Q57666" s="30"/>
    </row>
    <row r="57667" spans="17:17" x14ac:dyDescent="0.25">
      <c r="Q57667" s="30"/>
    </row>
    <row r="57668" spans="17:17" x14ac:dyDescent="0.25">
      <c r="Q57668" s="30"/>
    </row>
    <row r="57669" spans="17:17" x14ac:dyDescent="0.25">
      <c r="Q57669" s="30"/>
    </row>
    <row r="57670" spans="17:17" x14ac:dyDescent="0.25">
      <c r="Q57670" s="30"/>
    </row>
    <row r="57671" spans="17:17" x14ac:dyDescent="0.25">
      <c r="Q57671" s="30"/>
    </row>
    <row r="57672" spans="17:17" x14ac:dyDescent="0.25">
      <c r="Q57672" s="30"/>
    </row>
    <row r="57673" spans="17:17" x14ac:dyDescent="0.25">
      <c r="Q57673" s="30"/>
    </row>
    <row r="57674" spans="17:17" x14ac:dyDescent="0.25">
      <c r="Q57674" s="30"/>
    </row>
    <row r="57675" spans="17:17" x14ac:dyDescent="0.25">
      <c r="Q57675" s="30"/>
    </row>
    <row r="57676" spans="17:17" x14ac:dyDescent="0.25">
      <c r="Q57676" s="30"/>
    </row>
    <row r="57677" spans="17:17" x14ac:dyDescent="0.25">
      <c r="Q57677" s="30"/>
    </row>
    <row r="57678" spans="17:17" x14ac:dyDescent="0.25">
      <c r="Q57678" s="30"/>
    </row>
    <row r="57679" spans="17:17" x14ac:dyDescent="0.25">
      <c r="Q57679" s="30"/>
    </row>
    <row r="57680" spans="17:17" x14ac:dyDescent="0.25">
      <c r="Q57680" s="30"/>
    </row>
    <row r="57681" spans="17:17" x14ac:dyDescent="0.25">
      <c r="Q57681" s="30"/>
    </row>
    <row r="57682" spans="17:17" x14ac:dyDescent="0.25">
      <c r="Q57682" s="30"/>
    </row>
    <row r="57683" spans="17:17" x14ac:dyDescent="0.25">
      <c r="Q57683" s="30"/>
    </row>
    <row r="57684" spans="17:17" x14ac:dyDescent="0.25">
      <c r="Q57684" s="30"/>
    </row>
    <row r="57685" spans="17:17" x14ac:dyDescent="0.25">
      <c r="Q57685" s="30"/>
    </row>
    <row r="57686" spans="17:17" x14ac:dyDescent="0.25">
      <c r="Q57686" s="30"/>
    </row>
    <row r="57687" spans="17:17" x14ac:dyDescent="0.25">
      <c r="Q57687" s="30"/>
    </row>
    <row r="57688" spans="17:17" x14ac:dyDescent="0.25">
      <c r="Q57688" s="30"/>
    </row>
    <row r="57689" spans="17:17" x14ac:dyDescent="0.25">
      <c r="Q57689" s="30"/>
    </row>
    <row r="57690" spans="17:17" x14ac:dyDescent="0.25">
      <c r="Q57690" s="30"/>
    </row>
    <row r="57691" spans="17:17" x14ac:dyDescent="0.25">
      <c r="Q57691" s="30"/>
    </row>
    <row r="57692" spans="17:17" x14ac:dyDescent="0.25">
      <c r="Q57692" s="30"/>
    </row>
    <row r="57693" spans="17:17" x14ac:dyDescent="0.25">
      <c r="Q57693" s="30"/>
    </row>
    <row r="57694" spans="17:17" x14ac:dyDescent="0.25">
      <c r="Q57694" s="30"/>
    </row>
    <row r="57695" spans="17:17" x14ac:dyDescent="0.25">
      <c r="Q57695" s="30"/>
    </row>
    <row r="57696" spans="17:17" x14ac:dyDescent="0.25">
      <c r="Q57696" s="30"/>
    </row>
    <row r="57697" spans="17:17" x14ac:dyDescent="0.25">
      <c r="Q57697" s="30"/>
    </row>
    <row r="57698" spans="17:17" x14ac:dyDescent="0.25">
      <c r="Q57698" s="30"/>
    </row>
    <row r="57699" spans="17:17" x14ac:dyDescent="0.25">
      <c r="Q57699" s="30"/>
    </row>
    <row r="57700" spans="17:17" x14ac:dyDescent="0.25">
      <c r="Q57700" s="30"/>
    </row>
    <row r="57701" spans="17:17" x14ac:dyDescent="0.25">
      <c r="Q57701" s="30"/>
    </row>
    <row r="57702" spans="17:17" x14ac:dyDescent="0.25">
      <c r="Q57702" s="30"/>
    </row>
    <row r="57703" spans="17:17" x14ac:dyDescent="0.25">
      <c r="Q57703" s="30"/>
    </row>
    <row r="57704" spans="17:17" x14ac:dyDescent="0.25">
      <c r="Q57704" s="30"/>
    </row>
    <row r="57705" spans="17:17" x14ac:dyDescent="0.25">
      <c r="Q57705" s="30"/>
    </row>
    <row r="57706" spans="17:17" x14ac:dyDescent="0.25">
      <c r="Q57706" s="30"/>
    </row>
    <row r="57707" spans="17:17" x14ac:dyDescent="0.25">
      <c r="Q57707" s="30"/>
    </row>
    <row r="57708" spans="17:17" x14ac:dyDescent="0.25">
      <c r="Q57708" s="30"/>
    </row>
    <row r="57709" spans="17:17" x14ac:dyDescent="0.25">
      <c r="Q57709" s="30"/>
    </row>
    <row r="57710" spans="17:17" x14ac:dyDescent="0.25">
      <c r="Q57710" s="30"/>
    </row>
    <row r="57711" spans="17:17" x14ac:dyDescent="0.25">
      <c r="Q57711" s="30"/>
    </row>
    <row r="57712" spans="17:17" x14ac:dyDescent="0.25">
      <c r="Q57712" s="30"/>
    </row>
    <row r="57713" spans="17:17" x14ac:dyDescent="0.25">
      <c r="Q57713" s="30"/>
    </row>
    <row r="57714" spans="17:17" x14ac:dyDescent="0.25">
      <c r="Q57714" s="30"/>
    </row>
    <row r="57715" spans="17:17" x14ac:dyDescent="0.25">
      <c r="Q57715" s="30"/>
    </row>
    <row r="57716" spans="17:17" x14ac:dyDescent="0.25">
      <c r="Q57716" s="30"/>
    </row>
    <row r="57717" spans="17:17" x14ac:dyDescent="0.25">
      <c r="Q57717" s="30"/>
    </row>
    <row r="57718" spans="17:17" x14ac:dyDescent="0.25">
      <c r="Q57718" s="30"/>
    </row>
    <row r="57719" spans="17:17" x14ac:dyDescent="0.25">
      <c r="Q57719" s="30"/>
    </row>
    <row r="57720" spans="17:17" x14ac:dyDescent="0.25">
      <c r="Q57720" s="30"/>
    </row>
    <row r="57721" spans="17:17" x14ac:dyDescent="0.25">
      <c r="Q57721" s="30"/>
    </row>
    <row r="57722" spans="17:17" x14ac:dyDescent="0.25">
      <c r="Q57722" s="30"/>
    </row>
    <row r="57723" spans="17:17" x14ac:dyDescent="0.25">
      <c r="Q57723" s="30"/>
    </row>
    <row r="57724" spans="17:17" x14ac:dyDescent="0.25">
      <c r="Q57724" s="30"/>
    </row>
    <row r="57725" spans="17:17" x14ac:dyDescent="0.25">
      <c r="Q57725" s="30"/>
    </row>
    <row r="57726" spans="17:17" x14ac:dyDescent="0.25">
      <c r="Q57726" s="30"/>
    </row>
    <row r="57727" spans="17:17" x14ac:dyDescent="0.25">
      <c r="Q57727" s="30"/>
    </row>
    <row r="57728" spans="17:17" x14ac:dyDescent="0.25">
      <c r="Q57728" s="30"/>
    </row>
    <row r="57729" spans="17:17" x14ac:dyDescent="0.25">
      <c r="Q57729" s="30"/>
    </row>
    <row r="57730" spans="17:17" x14ac:dyDescent="0.25">
      <c r="Q57730" s="30"/>
    </row>
    <row r="57731" spans="17:17" x14ac:dyDescent="0.25">
      <c r="Q57731" s="30"/>
    </row>
    <row r="57732" spans="17:17" x14ac:dyDescent="0.25">
      <c r="Q57732" s="30"/>
    </row>
    <row r="57733" spans="17:17" x14ac:dyDescent="0.25">
      <c r="Q57733" s="30"/>
    </row>
    <row r="57734" spans="17:17" x14ac:dyDescent="0.25">
      <c r="Q57734" s="30"/>
    </row>
    <row r="57735" spans="17:17" x14ac:dyDescent="0.25">
      <c r="Q57735" s="30"/>
    </row>
    <row r="57736" spans="17:17" x14ac:dyDescent="0.25">
      <c r="Q57736" s="30"/>
    </row>
    <row r="57737" spans="17:17" x14ac:dyDescent="0.25">
      <c r="Q57737" s="30"/>
    </row>
    <row r="57738" spans="17:17" x14ac:dyDescent="0.25">
      <c r="Q57738" s="30"/>
    </row>
    <row r="57739" spans="17:17" x14ac:dyDescent="0.25">
      <c r="Q57739" s="30"/>
    </row>
    <row r="57740" spans="17:17" x14ac:dyDescent="0.25">
      <c r="Q57740" s="30"/>
    </row>
    <row r="57741" spans="17:17" x14ac:dyDescent="0.25">
      <c r="Q57741" s="30"/>
    </row>
    <row r="57742" spans="17:17" x14ac:dyDescent="0.25">
      <c r="Q57742" s="30"/>
    </row>
    <row r="57743" spans="17:17" x14ac:dyDescent="0.25">
      <c r="Q57743" s="30"/>
    </row>
    <row r="57744" spans="17:17" x14ac:dyDescent="0.25">
      <c r="Q57744" s="30"/>
    </row>
    <row r="57745" spans="17:17" x14ac:dyDescent="0.25">
      <c r="Q57745" s="30"/>
    </row>
    <row r="57746" spans="17:17" x14ac:dyDescent="0.25">
      <c r="Q57746" s="30"/>
    </row>
    <row r="57747" spans="17:17" x14ac:dyDescent="0.25">
      <c r="Q57747" s="30"/>
    </row>
    <row r="57748" spans="17:17" x14ac:dyDescent="0.25">
      <c r="Q57748" s="30"/>
    </row>
    <row r="57749" spans="17:17" x14ac:dyDescent="0.25">
      <c r="Q57749" s="30"/>
    </row>
    <row r="57750" spans="17:17" x14ac:dyDescent="0.25">
      <c r="Q57750" s="30"/>
    </row>
    <row r="57751" spans="17:17" x14ac:dyDescent="0.25">
      <c r="Q57751" s="30"/>
    </row>
    <row r="57752" spans="17:17" x14ac:dyDescent="0.25">
      <c r="Q57752" s="30"/>
    </row>
    <row r="57753" spans="17:17" x14ac:dyDescent="0.25">
      <c r="Q57753" s="30"/>
    </row>
    <row r="57754" spans="17:17" x14ac:dyDescent="0.25">
      <c r="Q57754" s="30"/>
    </row>
    <row r="57755" spans="17:17" x14ac:dyDescent="0.25">
      <c r="Q57755" s="30"/>
    </row>
    <row r="57756" spans="17:17" x14ac:dyDescent="0.25">
      <c r="Q57756" s="30"/>
    </row>
    <row r="57757" spans="17:17" x14ac:dyDescent="0.25">
      <c r="Q57757" s="30"/>
    </row>
    <row r="57758" spans="17:17" x14ac:dyDescent="0.25">
      <c r="Q57758" s="30"/>
    </row>
    <row r="57759" spans="17:17" x14ac:dyDescent="0.25">
      <c r="Q57759" s="30"/>
    </row>
    <row r="57760" spans="17:17" x14ac:dyDescent="0.25">
      <c r="Q57760" s="30"/>
    </row>
    <row r="57761" spans="17:17" x14ac:dyDescent="0.25">
      <c r="Q57761" s="30"/>
    </row>
    <row r="57762" spans="17:17" x14ac:dyDescent="0.25">
      <c r="Q57762" s="30"/>
    </row>
    <row r="57763" spans="17:17" x14ac:dyDescent="0.25">
      <c r="Q57763" s="30"/>
    </row>
    <row r="57764" spans="17:17" x14ac:dyDescent="0.25">
      <c r="Q57764" s="30"/>
    </row>
    <row r="57765" spans="17:17" x14ac:dyDescent="0.25">
      <c r="Q57765" s="30"/>
    </row>
    <row r="57766" spans="17:17" x14ac:dyDescent="0.25">
      <c r="Q57766" s="30"/>
    </row>
    <row r="57767" spans="17:17" x14ac:dyDescent="0.25">
      <c r="Q57767" s="30"/>
    </row>
    <row r="57768" spans="17:17" x14ac:dyDescent="0.25">
      <c r="Q57768" s="30"/>
    </row>
    <row r="57769" spans="17:17" x14ac:dyDescent="0.25">
      <c r="Q57769" s="30"/>
    </row>
    <row r="57770" spans="17:17" x14ac:dyDescent="0.25">
      <c r="Q57770" s="30"/>
    </row>
    <row r="57771" spans="17:17" x14ac:dyDescent="0.25">
      <c r="Q57771" s="30"/>
    </row>
    <row r="57772" spans="17:17" x14ac:dyDescent="0.25">
      <c r="Q57772" s="30"/>
    </row>
    <row r="57773" spans="17:17" x14ac:dyDescent="0.25">
      <c r="Q57773" s="30"/>
    </row>
    <row r="57774" spans="17:17" x14ac:dyDescent="0.25">
      <c r="Q57774" s="30"/>
    </row>
    <row r="57775" spans="17:17" x14ac:dyDescent="0.25">
      <c r="Q57775" s="30"/>
    </row>
    <row r="57776" spans="17:17" x14ac:dyDescent="0.25">
      <c r="Q57776" s="30"/>
    </row>
    <row r="57777" spans="17:17" x14ac:dyDescent="0.25">
      <c r="Q57777" s="30"/>
    </row>
    <row r="57778" spans="17:17" x14ac:dyDescent="0.25">
      <c r="Q57778" s="30"/>
    </row>
    <row r="57779" spans="17:17" x14ac:dyDescent="0.25">
      <c r="Q57779" s="30"/>
    </row>
    <row r="57780" spans="17:17" x14ac:dyDescent="0.25">
      <c r="Q57780" s="30"/>
    </row>
    <row r="57781" spans="17:17" x14ac:dyDescent="0.25">
      <c r="Q57781" s="30"/>
    </row>
    <row r="57782" spans="17:17" x14ac:dyDescent="0.25">
      <c r="Q57782" s="30"/>
    </row>
    <row r="57783" spans="17:17" x14ac:dyDescent="0.25">
      <c r="Q57783" s="30"/>
    </row>
    <row r="57784" spans="17:17" x14ac:dyDescent="0.25">
      <c r="Q57784" s="30"/>
    </row>
    <row r="57785" spans="17:17" x14ac:dyDescent="0.25">
      <c r="Q57785" s="30"/>
    </row>
    <row r="57786" spans="17:17" x14ac:dyDescent="0.25">
      <c r="Q57786" s="30"/>
    </row>
    <row r="57787" spans="17:17" x14ac:dyDescent="0.25">
      <c r="Q57787" s="30"/>
    </row>
    <row r="57788" spans="17:17" x14ac:dyDescent="0.25">
      <c r="Q57788" s="30"/>
    </row>
    <row r="57789" spans="17:17" x14ac:dyDescent="0.25">
      <c r="Q57789" s="30"/>
    </row>
    <row r="57790" spans="17:17" x14ac:dyDescent="0.25">
      <c r="Q57790" s="30"/>
    </row>
    <row r="57791" spans="17:17" x14ac:dyDescent="0.25">
      <c r="Q57791" s="30"/>
    </row>
    <row r="57792" spans="17:17" x14ac:dyDescent="0.25">
      <c r="Q57792" s="30"/>
    </row>
    <row r="57793" spans="17:17" x14ac:dyDescent="0.25">
      <c r="Q57793" s="30"/>
    </row>
    <row r="57794" spans="17:17" x14ac:dyDescent="0.25">
      <c r="Q57794" s="30"/>
    </row>
    <row r="57795" spans="17:17" x14ac:dyDescent="0.25">
      <c r="Q57795" s="30"/>
    </row>
    <row r="57796" spans="17:17" x14ac:dyDescent="0.25">
      <c r="Q57796" s="30"/>
    </row>
    <row r="57797" spans="17:17" x14ac:dyDescent="0.25">
      <c r="Q57797" s="30"/>
    </row>
    <row r="57798" spans="17:17" x14ac:dyDescent="0.25">
      <c r="Q57798" s="30"/>
    </row>
    <row r="57799" spans="17:17" x14ac:dyDescent="0.25">
      <c r="Q57799" s="30"/>
    </row>
    <row r="57800" spans="17:17" x14ac:dyDescent="0.25">
      <c r="Q57800" s="30"/>
    </row>
    <row r="57801" spans="17:17" x14ac:dyDescent="0.25">
      <c r="Q57801" s="30"/>
    </row>
    <row r="57802" spans="17:17" x14ac:dyDescent="0.25">
      <c r="Q57802" s="30"/>
    </row>
    <row r="57803" spans="17:17" x14ac:dyDescent="0.25">
      <c r="Q57803" s="30"/>
    </row>
    <row r="57804" spans="17:17" x14ac:dyDescent="0.25">
      <c r="Q57804" s="30"/>
    </row>
    <row r="57805" spans="17:17" x14ac:dyDescent="0.25">
      <c r="Q57805" s="30"/>
    </row>
    <row r="57806" spans="17:17" x14ac:dyDescent="0.25">
      <c r="Q57806" s="30"/>
    </row>
    <row r="57807" spans="17:17" x14ac:dyDescent="0.25">
      <c r="Q57807" s="30"/>
    </row>
    <row r="57808" spans="17:17" x14ac:dyDescent="0.25">
      <c r="Q57808" s="30"/>
    </row>
    <row r="57809" spans="17:17" x14ac:dyDescent="0.25">
      <c r="Q57809" s="30"/>
    </row>
    <row r="57810" spans="17:17" x14ac:dyDescent="0.25">
      <c r="Q57810" s="30"/>
    </row>
    <row r="57811" spans="17:17" x14ac:dyDescent="0.25">
      <c r="Q57811" s="30"/>
    </row>
    <row r="57812" spans="17:17" x14ac:dyDescent="0.25">
      <c r="Q57812" s="30"/>
    </row>
    <row r="57813" spans="17:17" x14ac:dyDescent="0.25">
      <c r="Q57813" s="30"/>
    </row>
    <row r="57814" spans="17:17" x14ac:dyDescent="0.25">
      <c r="Q57814" s="30"/>
    </row>
    <row r="57815" spans="17:17" x14ac:dyDescent="0.25">
      <c r="Q57815" s="30"/>
    </row>
    <row r="57816" spans="17:17" x14ac:dyDescent="0.25">
      <c r="Q57816" s="30"/>
    </row>
    <row r="57817" spans="17:17" x14ac:dyDescent="0.25">
      <c r="Q57817" s="30"/>
    </row>
    <row r="57818" spans="17:17" x14ac:dyDescent="0.25">
      <c r="Q57818" s="30"/>
    </row>
    <row r="57819" spans="17:17" x14ac:dyDescent="0.25">
      <c r="Q57819" s="30"/>
    </row>
    <row r="57820" spans="17:17" x14ac:dyDescent="0.25">
      <c r="Q57820" s="30"/>
    </row>
    <row r="57821" spans="17:17" x14ac:dyDescent="0.25">
      <c r="Q57821" s="30"/>
    </row>
    <row r="57822" spans="17:17" x14ac:dyDescent="0.25">
      <c r="Q57822" s="30"/>
    </row>
    <row r="57823" spans="17:17" x14ac:dyDescent="0.25">
      <c r="Q57823" s="30"/>
    </row>
    <row r="57824" spans="17:17" x14ac:dyDescent="0.25">
      <c r="Q57824" s="30"/>
    </row>
    <row r="57825" spans="17:17" x14ac:dyDescent="0.25">
      <c r="Q57825" s="30"/>
    </row>
    <row r="57826" spans="17:17" x14ac:dyDescent="0.25">
      <c r="Q57826" s="30"/>
    </row>
    <row r="57827" spans="17:17" x14ac:dyDescent="0.25">
      <c r="Q57827" s="30"/>
    </row>
    <row r="57828" spans="17:17" x14ac:dyDescent="0.25">
      <c r="Q57828" s="30"/>
    </row>
    <row r="57829" spans="17:17" x14ac:dyDescent="0.25">
      <c r="Q57829" s="30"/>
    </row>
    <row r="57830" spans="17:17" x14ac:dyDescent="0.25">
      <c r="Q57830" s="30"/>
    </row>
    <row r="57831" spans="17:17" x14ac:dyDescent="0.25">
      <c r="Q57831" s="30"/>
    </row>
    <row r="57832" spans="17:17" x14ac:dyDescent="0.25">
      <c r="Q57832" s="30"/>
    </row>
    <row r="57833" spans="17:17" x14ac:dyDescent="0.25">
      <c r="Q57833" s="30"/>
    </row>
    <row r="57834" spans="17:17" x14ac:dyDescent="0.25">
      <c r="Q57834" s="30"/>
    </row>
    <row r="57835" spans="17:17" x14ac:dyDescent="0.25">
      <c r="Q57835" s="30"/>
    </row>
    <row r="57836" spans="17:17" x14ac:dyDescent="0.25">
      <c r="Q57836" s="30"/>
    </row>
    <row r="57837" spans="17:17" x14ac:dyDescent="0.25">
      <c r="Q57837" s="30"/>
    </row>
    <row r="57838" spans="17:17" x14ac:dyDescent="0.25">
      <c r="Q57838" s="30"/>
    </row>
    <row r="57839" spans="17:17" x14ac:dyDescent="0.25">
      <c r="Q57839" s="30"/>
    </row>
    <row r="57840" spans="17:17" x14ac:dyDescent="0.25">
      <c r="Q57840" s="30"/>
    </row>
    <row r="57841" spans="17:17" x14ac:dyDescent="0.25">
      <c r="Q57841" s="30"/>
    </row>
    <row r="57842" spans="17:17" x14ac:dyDescent="0.25">
      <c r="Q57842" s="30"/>
    </row>
    <row r="57843" spans="17:17" x14ac:dyDescent="0.25">
      <c r="Q57843" s="30"/>
    </row>
    <row r="57844" spans="17:17" x14ac:dyDescent="0.25">
      <c r="Q57844" s="30"/>
    </row>
    <row r="57845" spans="17:17" x14ac:dyDescent="0.25">
      <c r="Q57845" s="30"/>
    </row>
    <row r="57846" spans="17:17" x14ac:dyDescent="0.25">
      <c r="Q57846" s="30"/>
    </row>
    <row r="57847" spans="17:17" x14ac:dyDescent="0.25">
      <c r="Q57847" s="30"/>
    </row>
    <row r="57848" spans="17:17" x14ac:dyDescent="0.25">
      <c r="Q57848" s="30"/>
    </row>
    <row r="57849" spans="17:17" x14ac:dyDescent="0.25">
      <c r="Q57849" s="30"/>
    </row>
    <row r="57850" spans="17:17" x14ac:dyDescent="0.25">
      <c r="Q57850" s="30"/>
    </row>
    <row r="57851" spans="17:17" x14ac:dyDescent="0.25">
      <c r="Q57851" s="30"/>
    </row>
    <row r="57852" spans="17:17" x14ac:dyDescent="0.25">
      <c r="Q57852" s="30"/>
    </row>
    <row r="57853" spans="17:17" x14ac:dyDescent="0.25">
      <c r="Q57853" s="30"/>
    </row>
    <row r="57854" spans="17:17" x14ac:dyDescent="0.25">
      <c r="Q57854" s="30"/>
    </row>
    <row r="57855" spans="17:17" x14ac:dyDescent="0.25">
      <c r="Q57855" s="30"/>
    </row>
    <row r="57856" spans="17:17" x14ac:dyDescent="0.25">
      <c r="Q57856" s="30"/>
    </row>
    <row r="57857" spans="17:17" x14ac:dyDescent="0.25">
      <c r="Q57857" s="30"/>
    </row>
    <row r="57858" spans="17:17" x14ac:dyDescent="0.25">
      <c r="Q57858" s="30"/>
    </row>
    <row r="57859" spans="17:17" x14ac:dyDescent="0.25">
      <c r="Q57859" s="30"/>
    </row>
    <row r="57860" spans="17:17" x14ac:dyDescent="0.25">
      <c r="Q57860" s="30"/>
    </row>
    <row r="57861" spans="17:17" x14ac:dyDescent="0.25">
      <c r="Q57861" s="30"/>
    </row>
    <row r="57862" spans="17:17" x14ac:dyDescent="0.25">
      <c r="Q57862" s="30"/>
    </row>
    <row r="57863" spans="17:17" x14ac:dyDescent="0.25">
      <c r="Q57863" s="30"/>
    </row>
    <row r="57864" spans="17:17" x14ac:dyDescent="0.25">
      <c r="Q57864" s="30"/>
    </row>
    <row r="57865" spans="17:17" x14ac:dyDescent="0.25">
      <c r="Q57865" s="30"/>
    </row>
    <row r="57866" spans="17:17" x14ac:dyDescent="0.25">
      <c r="Q57866" s="30"/>
    </row>
    <row r="57867" spans="17:17" x14ac:dyDescent="0.25">
      <c r="Q57867" s="30"/>
    </row>
    <row r="57868" spans="17:17" x14ac:dyDescent="0.25">
      <c r="Q57868" s="30"/>
    </row>
    <row r="57869" spans="17:17" x14ac:dyDescent="0.25">
      <c r="Q57869" s="30"/>
    </row>
    <row r="57870" spans="17:17" x14ac:dyDescent="0.25">
      <c r="Q57870" s="30"/>
    </row>
    <row r="57871" spans="17:17" x14ac:dyDescent="0.25">
      <c r="Q57871" s="30"/>
    </row>
    <row r="57872" spans="17:17" x14ac:dyDescent="0.25">
      <c r="Q57872" s="30"/>
    </row>
    <row r="57873" spans="17:17" x14ac:dyDescent="0.25">
      <c r="Q57873" s="30"/>
    </row>
    <row r="57874" spans="17:17" x14ac:dyDescent="0.25">
      <c r="Q57874" s="30"/>
    </row>
    <row r="57875" spans="17:17" x14ac:dyDescent="0.25">
      <c r="Q57875" s="30"/>
    </row>
    <row r="57876" spans="17:17" x14ac:dyDescent="0.25">
      <c r="Q57876" s="30"/>
    </row>
    <row r="57877" spans="17:17" x14ac:dyDescent="0.25">
      <c r="Q57877" s="30"/>
    </row>
    <row r="57878" spans="17:17" x14ac:dyDescent="0.25">
      <c r="Q57878" s="30"/>
    </row>
    <row r="57879" spans="17:17" x14ac:dyDescent="0.25">
      <c r="Q57879" s="30"/>
    </row>
    <row r="57880" spans="17:17" x14ac:dyDescent="0.25">
      <c r="Q57880" s="30"/>
    </row>
    <row r="57881" spans="17:17" x14ac:dyDescent="0.25">
      <c r="Q57881" s="30"/>
    </row>
    <row r="57882" spans="17:17" x14ac:dyDescent="0.25">
      <c r="Q57882" s="30"/>
    </row>
    <row r="57883" spans="17:17" x14ac:dyDescent="0.25">
      <c r="Q57883" s="30"/>
    </row>
    <row r="57884" spans="17:17" x14ac:dyDescent="0.25">
      <c r="Q57884" s="30"/>
    </row>
    <row r="57885" spans="17:17" x14ac:dyDescent="0.25">
      <c r="Q57885" s="30"/>
    </row>
    <row r="57886" spans="17:17" x14ac:dyDescent="0.25">
      <c r="Q57886" s="30"/>
    </row>
    <row r="57887" spans="17:17" x14ac:dyDescent="0.25">
      <c r="Q57887" s="30"/>
    </row>
    <row r="57888" spans="17:17" x14ac:dyDescent="0.25">
      <c r="Q57888" s="30"/>
    </row>
    <row r="57889" spans="17:17" x14ac:dyDescent="0.25">
      <c r="Q57889" s="30"/>
    </row>
    <row r="57890" spans="17:17" x14ac:dyDescent="0.25">
      <c r="Q57890" s="30"/>
    </row>
    <row r="57891" spans="17:17" x14ac:dyDescent="0.25">
      <c r="Q57891" s="30"/>
    </row>
    <row r="57892" spans="17:17" x14ac:dyDescent="0.25">
      <c r="Q57892" s="30"/>
    </row>
    <row r="57893" spans="17:17" x14ac:dyDescent="0.25">
      <c r="Q57893" s="30"/>
    </row>
    <row r="57894" spans="17:17" x14ac:dyDescent="0.25">
      <c r="Q57894" s="30"/>
    </row>
    <row r="57895" spans="17:17" x14ac:dyDescent="0.25">
      <c r="Q57895" s="30"/>
    </row>
    <row r="57896" spans="17:17" x14ac:dyDescent="0.25">
      <c r="Q57896" s="30"/>
    </row>
    <row r="57897" spans="17:17" x14ac:dyDescent="0.25">
      <c r="Q57897" s="30"/>
    </row>
    <row r="57898" spans="17:17" x14ac:dyDescent="0.25">
      <c r="Q57898" s="30"/>
    </row>
    <row r="57899" spans="17:17" x14ac:dyDescent="0.25">
      <c r="Q57899" s="30"/>
    </row>
    <row r="57900" spans="17:17" x14ac:dyDescent="0.25">
      <c r="Q57900" s="30"/>
    </row>
    <row r="57901" spans="17:17" x14ac:dyDescent="0.25">
      <c r="Q57901" s="30"/>
    </row>
    <row r="57902" spans="17:17" x14ac:dyDescent="0.25">
      <c r="Q57902" s="30"/>
    </row>
    <row r="57903" spans="17:17" x14ac:dyDescent="0.25">
      <c r="Q57903" s="30"/>
    </row>
    <row r="57904" spans="17:17" x14ac:dyDescent="0.25">
      <c r="Q57904" s="30"/>
    </row>
    <row r="57905" spans="17:17" x14ac:dyDescent="0.25">
      <c r="Q57905" s="30"/>
    </row>
    <row r="57906" spans="17:17" x14ac:dyDescent="0.25">
      <c r="Q57906" s="30"/>
    </row>
    <row r="57907" spans="17:17" x14ac:dyDescent="0.25">
      <c r="Q57907" s="30"/>
    </row>
    <row r="57908" spans="17:17" x14ac:dyDescent="0.25">
      <c r="Q57908" s="30"/>
    </row>
    <row r="57909" spans="17:17" x14ac:dyDescent="0.25">
      <c r="Q57909" s="30"/>
    </row>
    <row r="57910" spans="17:17" x14ac:dyDescent="0.25">
      <c r="Q57910" s="30"/>
    </row>
    <row r="57911" spans="17:17" x14ac:dyDescent="0.25">
      <c r="Q57911" s="30"/>
    </row>
    <row r="57912" spans="17:17" x14ac:dyDescent="0.25">
      <c r="Q57912" s="30"/>
    </row>
    <row r="57913" spans="17:17" x14ac:dyDescent="0.25">
      <c r="Q57913" s="30"/>
    </row>
    <row r="57914" spans="17:17" x14ac:dyDescent="0.25">
      <c r="Q57914" s="30"/>
    </row>
    <row r="57915" spans="17:17" x14ac:dyDescent="0.25">
      <c r="Q57915" s="30"/>
    </row>
    <row r="57916" spans="17:17" x14ac:dyDescent="0.25">
      <c r="Q57916" s="30"/>
    </row>
    <row r="57917" spans="17:17" x14ac:dyDescent="0.25">
      <c r="Q57917" s="30"/>
    </row>
    <row r="57918" spans="17:17" x14ac:dyDescent="0.25">
      <c r="Q57918" s="30"/>
    </row>
    <row r="57919" spans="17:17" x14ac:dyDescent="0.25">
      <c r="Q57919" s="30"/>
    </row>
    <row r="57920" spans="17:17" x14ac:dyDescent="0.25">
      <c r="Q57920" s="30"/>
    </row>
    <row r="57921" spans="17:17" x14ac:dyDescent="0.25">
      <c r="Q57921" s="30"/>
    </row>
    <row r="57922" spans="17:17" x14ac:dyDescent="0.25">
      <c r="Q57922" s="30"/>
    </row>
    <row r="57923" spans="17:17" x14ac:dyDescent="0.25">
      <c r="Q57923" s="30"/>
    </row>
    <row r="57924" spans="17:17" x14ac:dyDescent="0.25">
      <c r="Q57924" s="30"/>
    </row>
    <row r="57925" spans="17:17" x14ac:dyDescent="0.25">
      <c r="Q57925" s="30"/>
    </row>
    <row r="57926" spans="17:17" x14ac:dyDescent="0.25">
      <c r="Q57926" s="30"/>
    </row>
    <row r="57927" spans="17:17" x14ac:dyDescent="0.25">
      <c r="Q57927" s="30"/>
    </row>
    <row r="57928" spans="17:17" x14ac:dyDescent="0.25">
      <c r="Q57928" s="30"/>
    </row>
    <row r="57929" spans="17:17" x14ac:dyDescent="0.25">
      <c r="Q57929" s="30"/>
    </row>
    <row r="57930" spans="17:17" x14ac:dyDescent="0.25">
      <c r="Q57930" s="30"/>
    </row>
    <row r="57931" spans="17:17" x14ac:dyDescent="0.25">
      <c r="Q57931" s="30"/>
    </row>
    <row r="57932" spans="17:17" x14ac:dyDescent="0.25">
      <c r="Q57932" s="30"/>
    </row>
    <row r="57933" spans="17:17" x14ac:dyDescent="0.25">
      <c r="Q57933" s="30"/>
    </row>
    <row r="57934" spans="17:17" x14ac:dyDescent="0.25">
      <c r="Q57934" s="30"/>
    </row>
    <row r="57935" spans="17:17" x14ac:dyDescent="0.25">
      <c r="Q57935" s="30"/>
    </row>
    <row r="57936" spans="17:17" x14ac:dyDescent="0.25">
      <c r="Q57936" s="30"/>
    </row>
    <row r="57937" spans="17:17" x14ac:dyDescent="0.25">
      <c r="Q57937" s="30"/>
    </row>
    <row r="57938" spans="17:17" x14ac:dyDescent="0.25">
      <c r="Q57938" s="30"/>
    </row>
    <row r="57939" spans="17:17" x14ac:dyDescent="0.25">
      <c r="Q57939" s="30"/>
    </row>
    <row r="57940" spans="17:17" x14ac:dyDescent="0.25">
      <c r="Q57940" s="30"/>
    </row>
    <row r="57941" spans="17:17" x14ac:dyDescent="0.25">
      <c r="Q57941" s="30"/>
    </row>
    <row r="57942" spans="17:17" x14ac:dyDescent="0.25">
      <c r="Q57942" s="30"/>
    </row>
    <row r="57943" spans="17:17" x14ac:dyDescent="0.25">
      <c r="Q57943" s="30"/>
    </row>
    <row r="57944" spans="17:17" x14ac:dyDescent="0.25">
      <c r="Q57944" s="30"/>
    </row>
    <row r="57945" spans="17:17" x14ac:dyDescent="0.25">
      <c r="Q57945" s="30"/>
    </row>
    <row r="57946" spans="17:17" x14ac:dyDescent="0.25">
      <c r="Q57946" s="30"/>
    </row>
    <row r="57947" spans="17:17" x14ac:dyDescent="0.25">
      <c r="Q57947" s="30"/>
    </row>
    <row r="57948" spans="17:17" x14ac:dyDescent="0.25">
      <c r="Q57948" s="30"/>
    </row>
    <row r="57949" spans="17:17" x14ac:dyDescent="0.25">
      <c r="Q57949" s="30"/>
    </row>
    <row r="57950" spans="17:17" x14ac:dyDescent="0.25">
      <c r="Q57950" s="30"/>
    </row>
    <row r="57951" spans="17:17" x14ac:dyDescent="0.25">
      <c r="Q57951" s="30"/>
    </row>
    <row r="57952" spans="17:17" x14ac:dyDescent="0.25">
      <c r="Q57952" s="30"/>
    </row>
    <row r="57953" spans="17:17" x14ac:dyDescent="0.25">
      <c r="Q57953" s="30"/>
    </row>
    <row r="57954" spans="17:17" x14ac:dyDescent="0.25">
      <c r="Q57954" s="30"/>
    </row>
    <row r="57955" spans="17:17" x14ac:dyDescent="0.25">
      <c r="Q57955" s="30"/>
    </row>
    <row r="57956" spans="17:17" x14ac:dyDescent="0.25">
      <c r="Q57956" s="30"/>
    </row>
    <row r="57957" spans="17:17" x14ac:dyDescent="0.25">
      <c r="Q57957" s="30"/>
    </row>
    <row r="57958" spans="17:17" x14ac:dyDescent="0.25">
      <c r="Q57958" s="30"/>
    </row>
    <row r="57959" spans="17:17" x14ac:dyDescent="0.25">
      <c r="Q57959" s="30"/>
    </row>
    <row r="57960" spans="17:17" x14ac:dyDescent="0.25">
      <c r="Q57960" s="30"/>
    </row>
    <row r="57961" spans="17:17" x14ac:dyDescent="0.25">
      <c r="Q57961" s="30"/>
    </row>
    <row r="57962" spans="17:17" x14ac:dyDescent="0.25">
      <c r="Q57962" s="30"/>
    </row>
    <row r="57963" spans="17:17" x14ac:dyDescent="0.25">
      <c r="Q57963" s="30"/>
    </row>
    <row r="57964" spans="17:17" x14ac:dyDescent="0.25">
      <c r="Q57964" s="30"/>
    </row>
    <row r="57965" spans="17:17" x14ac:dyDescent="0.25">
      <c r="Q57965" s="30"/>
    </row>
    <row r="57966" spans="17:17" x14ac:dyDescent="0.25">
      <c r="Q57966" s="30"/>
    </row>
    <row r="57967" spans="17:17" x14ac:dyDescent="0.25">
      <c r="Q57967" s="30"/>
    </row>
    <row r="57968" spans="17:17" x14ac:dyDescent="0.25">
      <c r="Q57968" s="30"/>
    </row>
    <row r="57969" spans="17:17" x14ac:dyDescent="0.25">
      <c r="Q57969" s="30"/>
    </row>
    <row r="57970" spans="17:17" x14ac:dyDescent="0.25">
      <c r="Q57970" s="30"/>
    </row>
    <row r="57971" spans="17:17" x14ac:dyDescent="0.25">
      <c r="Q57971" s="30"/>
    </row>
    <row r="57972" spans="17:17" x14ac:dyDescent="0.25">
      <c r="Q57972" s="30"/>
    </row>
    <row r="57973" spans="17:17" x14ac:dyDescent="0.25">
      <c r="Q57973" s="30"/>
    </row>
    <row r="57974" spans="17:17" x14ac:dyDescent="0.25">
      <c r="Q57974" s="30"/>
    </row>
    <row r="57975" spans="17:17" x14ac:dyDescent="0.25">
      <c r="Q57975" s="30"/>
    </row>
    <row r="57976" spans="17:17" x14ac:dyDescent="0.25">
      <c r="Q57976" s="30"/>
    </row>
    <row r="57977" spans="17:17" x14ac:dyDescent="0.25">
      <c r="Q57977" s="30"/>
    </row>
    <row r="57978" spans="17:17" x14ac:dyDescent="0.25">
      <c r="Q57978" s="30"/>
    </row>
    <row r="57979" spans="17:17" x14ac:dyDescent="0.25">
      <c r="Q57979" s="30"/>
    </row>
    <row r="57980" spans="17:17" x14ac:dyDescent="0.25">
      <c r="Q57980" s="30"/>
    </row>
    <row r="57981" spans="17:17" x14ac:dyDescent="0.25">
      <c r="Q57981" s="30"/>
    </row>
    <row r="57982" spans="17:17" x14ac:dyDescent="0.25">
      <c r="Q57982" s="30"/>
    </row>
    <row r="57983" spans="17:17" x14ac:dyDescent="0.25">
      <c r="Q57983" s="30"/>
    </row>
    <row r="57984" spans="17:17" x14ac:dyDescent="0.25">
      <c r="Q57984" s="30"/>
    </row>
    <row r="57985" spans="17:17" x14ac:dyDescent="0.25">
      <c r="Q57985" s="30"/>
    </row>
    <row r="57986" spans="17:17" x14ac:dyDescent="0.25">
      <c r="Q57986" s="30"/>
    </row>
    <row r="57987" spans="17:17" x14ac:dyDescent="0.25">
      <c r="Q57987" s="30"/>
    </row>
    <row r="57988" spans="17:17" x14ac:dyDescent="0.25">
      <c r="Q57988" s="30"/>
    </row>
    <row r="57989" spans="17:17" x14ac:dyDescent="0.25">
      <c r="Q57989" s="30"/>
    </row>
    <row r="57990" spans="17:17" x14ac:dyDescent="0.25">
      <c r="Q57990" s="30"/>
    </row>
    <row r="57991" spans="17:17" x14ac:dyDescent="0.25">
      <c r="Q57991" s="30"/>
    </row>
    <row r="57992" spans="17:17" x14ac:dyDescent="0.25">
      <c r="Q57992" s="30"/>
    </row>
    <row r="57993" spans="17:17" x14ac:dyDescent="0.25">
      <c r="Q57993" s="30"/>
    </row>
    <row r="57994" spans="17:17" x14ac:dyDescent="0.25">
      <c r="Q57994" s="30"/>
    </row>
    <row r="57995" spans="17:17" x14ac:dyDescent="0.25">
      <c r="Q57995" s="30"/>
    </row>
    <row r="57996" spans="17:17" x14ac:dyDescent="0.25">
      <c r="Q57996" s="30"/>
    </row>
    <row r="57997" spans="17:17" x14ac:dyDescent="0.25">
      <c r="Q57997" s="30"/>
    </row>
    <row r="57998" spans="17:17" x14ac:dyDescent="0.25">
      <c r="Q57998" s="30"/>
    </row>
    <row r="57999" spans="17:17" x14ac:dyDescent="0.25">
      <c r="Q57999" s="30"/>
    </row>
    <row r="58000" spans="17:17" x14ac:dyDescent="0.25">
      <c r="Q58000" s="30"/>
    </row>
    <row r="58001" spans="17:17" x14ac:dyDescent="0.25">
      <c r="Q58001" s="30"/>
    </row>
    <row r="58002" spans="17:17" x14ac:dyDescent="0.25">
      <c r="Q58002" s="30"/>
    </row>
    <row r="58003" spans="17:17" x14ac:dyDescent="0.25">
      <c r="Q58003" s="30"/>
    </row>
    <row r="58004" spans="17:17" x14ac:dyDescent="0.25">
      <c r="Q58004" s="30"/>
    </row>
    <row r="58005" spans="17:17" x14ac:dyDescent="0.25">
      <c r="Q58005" s="30"/>
    </row>
    <row r="58006" spans="17:17" x14ac:dyDescent="0.25">
      <c r="Q58006" s="30"/>
    </row>
    <row r="58007" spans="17:17" x14ac:dyDescent="0.25">
      <c r="Q58007" s="30"/>
    </row>
    <row r="58008" spans="17:17" x14ac:dyDescent="0.25">
      <c r="Q58008" s="30"/>
    </row>
    <row r="58009" spans="17:17" x14ac:dyDescent="0.25">
      <c r="Q58009" s="30"/>
    </row>
    <row r="58010" spans="17:17" x14ac:dyDescent="0.25">
      <c r="Q58010" s="30"/>
    </row>
    <row r="58011" spans="17:17" x14ac:dyDescent="0.25">
      <c r="Q58011" s="30"/>
    </row>
    <row r="58012" spans="17:17" x14ac:dyDescent="0.25">
      <c r="Q58012" s="30"/>
    </row>
    <row r="58013" spans="17:17" x14ac:dyDescent="0.25">
      <c r="Q58013" s="30"/>
    </row>
    <row r="58014" spans="17:17" x14ac:dyDescent="0.25">
      <c r="Q58014" s="30"/>
    </row>
    <row r="58015" spans="17:17" x14ac:dyDescent="0.25">
      <c r="Q58015" s="30"/>
    </row>
    <row r="58016" spans="17:17" x14ac:dyDescent="0.25">
      <c r="Q58016" s="30"/>
    </row>
    <row r="58017" spans="17:17" x14ac:dyDescent="0.25">
      <c r="Q58017" s="30"/>
    </row>
    <row r="58018" spans="17:17" x14ac:dyDescent="0.25">
      <c r="Q58018" s="30"/>
    </row>
    <row r="58019" spans="17:17" x14ac:dyDescent="0.25">
      <c r="Q58019" s="30"/>
    </row>
    <row r="58020" spans="17:17" x14ac:dyDescent="0.25">
      <c r="Q58020" s="30"/>
    </row>
    <row r="58021" spans="17:17" x14ac:dyDescent="0.25">
      <c r="Q58021" s="30"/>
    </row>
    <row r="58022" spans="17:17" x14ac:dyDescent="0.25">
      <c r="Q58022" s="30"/>
    </row>
    <row r="58023" spans="17:17" x14ac:dyDescent="0.25">
      <c r="Q58023" s="30"/>
    </row>
    <row r="58024" spans="17:17" x14ac:dyDescent="0.25">
      <c r="Q58024" s="30"/>
    </row>
    <row r="58025" spans="17:17" x14ac:dyDescent="0.25">
      <c r="Q58025" s="30"/>
    </row>
    <row r="58026" spans="17:17" x14ac:dyDescent="0.25">
      <c r="Q58026" s="30"/>
    </row>
    <row r="58027" spans="17:17" x14ac:dyDescent="0.25">
      <c r="Q58027" s="30"/>
    </row>
    <row r="58028" spans="17:17" x14ac:dyDescent="0.25">
      <c r="Q58028" s="30"/>
    </row>
    <row r="58029" spans="17:17" x14ac:dyDescent="0.25">
      <c r="Q58029" s="30"/>
    </row>
    <row r="58030" spans="17:17" x14ac:dyDescent="0.25">
      <c r="Q58030" s="30"/>
    </row>
    <row r="58031" spans="17:17" x14ac:dyDescent="0.25">
      <c r="Q58031" s="30"/>
    </row>
    <row r="58032" spans="17:17" x14ac:dyDescent="0.25">
      <c r="Q58032" s="30"/>
    </row>
    <row r="58033" spans="17:17" x14ac:dyDescent="0.25">
      <c r="Q58033" s="30"/>
    </row>
    <row r="58034" spans="17:17" x14ac:dyDescent="0.25">
      <c r="Q58034" s="30"/>
    </row>
    <row r="58035" spans="17:17" x14ac:dyDescent="0.25">
      <c r="Q58035" s="30"/>
    </row>
    <row r="58036" spans="17:17" x14ac:dyDescent="0.25">
      <c r="Q58036" s="30"/>
    </row>
    <row r="58037" spans="17:17" x14ac:dyDescent="0.25">
      <c r="Q58037" s="30"/>
    </row>
    <row r="58038" spans="17:17" x14ac:dyDescent="0.25">
      <c r="Q58038" s="30"/>
    </row>
    <row r="58039" spans="17:17" x14ac:dyDescent="0.25">
      <c r="Q58039" s="30"/>
    </row>
    <row r="58040" spans="17:17" x14ac:dyDescent="0.25">
      <c r="Q58040" s="30"/>
    </row>
    <row r="58041" spans="17:17" x14ac:dyDescent="0.25">
      <c r="Q58041" s="30"/>
    </row>
    <row r="58042" spans="17:17" x14ac:dyDescent="0.25">
      <c r="Q58042" s="30"/>
    </row>
    <row r="58043" spans="17:17" x14ac:dyDescent="0.25">
      <c r="Q58043" s="30"/>
    </row>
    <row r="58044" spans="17:17" x14ac:dyDescent="0.25">
      <c r="Q58044" s="30"/>
    </row>
    <row r="58045" spans="17:17" x14ac:dyDescent="0.25">
      <c r="Q58045" s="30"/>
    </row>
    <row r="58046" spans="17:17" x14ac:dyDescent="0.25">
      <c r="Q58046" s="30"/>
    </row>
    <row r="58047" spans="17:17" x14ac:dyDescent="0.25">
      <c r="Q58047" s="30"/>
    </row>
    <row r="58048" spans="17:17" x14ac:dyDescent="0.25">
      <c r="Q58048" s="30"/>
    </row>
    <row r="58049" spans="17:17" x14ac:dyDescent="0.25">
      <c r="Q58049" s="30"/>
    </row>
    <row r="58050" spans="17:17" x14ac:dyDescent="0.25">
      <c r="Q58050" s="30"/>
    </row>
    <row r="58051" spans="17:17" x14ac:dyDescent="0.25">
      <c r="Q58051" s="30"/>
    </row>
    <row r="58052" spans="17:17" x14ac:dyDescent="0.25">
      <c r="Q58052" s="30"/>
    </row>
    <row r="58053" spans="17:17" x14ac:dyDescent="0.25">
      <c r="Q58053" s="30"/>
    </row>
    <row r="58054" spans="17:17" x14ac:dyDescent="0.25">
      <c r="Q58054" s="30"/>
    </row>
    <row r="58055" spans="17:17" x14ac:dyDescent="0.25">
      <c r="Q58055" s="30"/>
    </row>
    <row r="58056" spans="17:17" x14ac:dyDescent="0.25">
      <c r="Q58056" s="30"/>
    </row>
    <row r="58057" spans="17:17" x14ac:dyDescent="0.25">
      <c r="Q58057" s="30"/>
    </row>
    <row r="58058" spans="17:17" x14ac:dyDescent="0.25">
      <c r="Q58058" s="30"/>
    </row>
    <row r="58059" spans="17:17" x14ac:dyDescent="0.25">
      <c r="Q58059" s="30"/>
    </row>
    <row r="58060" spans="17:17" x14ac:dyDescent="0.25">
      <c r="Q58060" s="30"/>
    </row>
    <row r="58061" spans="17:17" x14ac:dyDescent="0.25">
      <c r="Q58061" s="30"/>
    </row>
    <row r="58062" spans="17:17" x14ac:dyDescent="0.25">
      <c r="Q58062" s="30"/>
    </row>
    <row r="58063" spans="17:17" x14ac:dyDescent="0.25">
      <c r="Q58063" s="30"/>
    </row>
    <row r="58064" spans="17:17" x14ac:dyDescent="0.25">
      <c r="Q58064" s="30"/>
    </row>
    <row r="58065" spans="17:17" x14ac:dyDescent="0.25">
      <c r="Q58065" s="30"/>
    </row>
    <row r="58066" spans="17:17" x14ac:dyDescent="0.25">
      <c r="Q58066" s="30"/>
    </row>
    <row r="58067" spans="17:17" x14ac:dyDescent="0.25">
      <c r="Q58067" s="30"/>
    </row>
    <row r="58068" spans="17:17" x14ac:dyDescent="0.25">
      <c r="Q58068" s="30"/>
    </row>
    <row r="58069" spans="17:17" x14ac:dyDescent="0.25">
      <c r="Q58069" s="30"/>
    </row>
    <row r="58070" spans="17:17" x14ac:dyDescent="0.25">
      <c r="Q58070" s="30"/>
    </row>
    <row r="58071" spans="17:17" x14ac:dyDescent="0.25">
      <c r="Q58071" s="30"/>
    </row>
    <row r="58072" spans="17:17" x14ac:dyDescent="0.25">
      <c r="Q58072" s="30"/>
    </row>
    <row r="58073" spans="17:17" x14ac:dyDescent="0.25">
      <c r="Q58073" s="30"/>
    </row>
    <row r="58074" spans="17:17" x14ac:dyDescent="0.25">
      <c r="Q58074" s="30"/>
    </row>
    <row r="58075" spans="17:17" x14ac:dyDescent="0.25">
      <c r="Q58075" s="30"/>
    </row>
    <row r="58076" spans="17:17" x14ac:dyDescent="0.25">
      <c r="Q58076" s="30"/>
    </row>
    <row r="58077" spans="17:17" x14ac:dyDescent="0.25">
      <c r="Q58077" s="30"/>
    </row>
    <row r="58078" spans="17:17" x14ac:dyDescent="0.25">
      <c r="Q58078" s="30"/>
    </row>
    <row r="58079" spans="17:17" x14ac:dyDescent="0.25">
      <c r="Q58079" s="30"/>
    </row>
    <row r="58080" spans="17:17" x14ac:dyDescent="0.25">
      <c r="Q58080" s="30"/>
    </row>
    <row r="58081" spans="17:17" x14ac:dyDescent="0.25">
      <c r="Q58081" s="30"/>
    </row>
    <row r="58082" spans="17:17" x14ac:dyDescent="0.25">
      <c r="Q58082" s="30"/>
    </row>
    <row r="58083" spans="17:17" x14ac:dyDescent="0.25">
      <c r="Q58083" s="30"/>
    </row>
    <row r="58084" spans="17:17" x14ac:dyDescent="0.25">
      <c r="Q58084" s="30"/>
    </row>
    <row r="58085" spans="17:17" x14ac:dyDescent="0.25">
      <c r="Q58085" s="30"/>
    </row>
    <row r="58086" spans="17:17" x14ac:dyDescent="0.25">
      <c r="Q58086" s="30"/>
    </row>
    <row r="58087" spans="17:17" x14ac:dyDescent="0.25">
      <c r="Q58087" s="30"/>
    </row>
    <row r="58088" spans="17:17" x14ac:dyDescent="0.25">
      <c r="Q58088" s="30"/>
    </row>
    <row r="58089" spans="17:17" x14ac:dyDescent="0.25">
      <c r="Q58089" s="30"/>
    </row>
    <row r="58090" spans="17:17" x14ac:dyDescent="0.25">
      <c r="Q58090" s="30"/>
    </row>
    <row r="58091" spans="17:17" x14ac:dyDescent="0.25">
      <c r="Q58091" s="30"/>
    </row>
    <row r="58092" spans="17:17" x14ac:dyDescent="0.25">
      <c r="Q58092" s="30"/>
    </row>
    <row r="58093" spans="17:17" x14ac:dyDescent="0.25">
      <c r="Q58093" s="30"/>
    </row>
    <row r="58094" spans="17:17" x14ac:dyDescent="0.25">
      <c r="Q58094" s="30"/>
    </row>
    <row r="58095" spans="17:17" x14ac:dyDescent="0.25">
      <c r="Q58095" s="30"/>
    </row>
    <row r="58096" spans="17:17" x14ac:dyDescent="0.25">
      <c r="Q58096" s="30"/>
    </row>
    <row r="58097" spans="17:17" x14ac:dyDescent="0.25">
      <c r="Q58097" s="30"/>
    </row>
    <row r="58098" spans="17:17" x14ac:dyDescent="0.25">
      <c r="Q58098" s="30"/>
    </row>
    <row r="58099" spans="17:17" x14ac:dyDescent="0.25">
      <c r="Q58099" s="30"/>
    </row>
    <row r="58100" spans="17:17" x14ac:dyDescent="0.25">
      <c r="Q58100" s="30"/>
    </row>
    <row r="58101" spans="17:17" x14ac:dyDescent="0.25">
      <c r="Q58101" s="30"/>
    </row>
    <row r="58102" spans="17:17" x14ac:dyDescent="0.25">
      <c r="Q58102" s="30"/>
    </row>
    <row r="58103" spans="17:17" x14ac:dyDescent="0.25">
      <c r="Q58103" s="30"/>
    </row>
    <row r="58104" spans="17:17" x14ac:dyDescent="0.25">
      <c r="Q58104" s="30"/>
    </row>
    <row r="58105" spans="17:17" x14ac:dyDescent="0.25">
      <c r="Q58105" s="30"/>
    </row>
    <row r="58106" spans="17:17" x14ac:dyDescent="0.25">
      <c r="Q58106" s="30"/>
    </row>
    <row r="58107" spans="17:17" x14ac:dyDescent="0.25">
      <c r="Q58107" s="30"/>
    </row>
    <row r="58108" spans="17:17" x14ac:dyDescent="0.25">
      <c r="Q58108" s="30"/>
    </row>
    <row r="58109" spans="17:17" x14ac:dyDescent="0.25">
      <c r="Q58109" s="30"/>
    </row>
    <row r="58110" spans="17:17" x14ac:dyDescent="0.25">
      <c r="Q58110" s="30"/>
    </row>
    <row r="58111" spans="17:17" x14ac:dyDescent="0.25">
      <c r="Q58111" s="30"/>
    </row>
    <row r="58112" spans="17:17" x14ac:dyDescent="0.25">
      <c r="Q58112" s="30"/>
    </row>
    <row r="58113" spans="17:17" x14ac:dyDescent="0.25">
      <c r="Q58113" s="30"/>
    </row>
    <row r="58114" spans="17:17" x14ac:dyDescent="0.25">
      <c r="Q58114" s="30"/>
    </row>
    <row r="58115" spans="17:17" x14ac:dyDescent="0.25">
      <c r="Q58115" s="30"/>
    </row>
    <row r="58116" spans="17:17" x14ac:dyDescent="0.25">
      <c r="Q58116" s="30"/>
    </row>
    <row r="58117" spans="17:17" x14ac:dyDescent="0.25">
      <c r="Q58117" s="30"/>
    </row>
    <row r="58118" spans="17:17" x14ac:dyDescent="0.25">
      <c r="Q58118" s="30"/>
    </row>
    <row r="58119" spans="17:17" x14ac:dyDescent="0.25">
      <c r="Q58119" s="30"/>
    </row>
    <row r="58120" spans="17:17" x14ac:dyDescent="0.25">
      <c r="Q58120" s="30"/>
    </row>
    <row r="58121" spans="17:17" x14ac:dyDescent="0.25">
      <c r="Q58121" s="30"/>
    </row>
    <row r="58122" spans="17:17" x14ac:dyDescent="0.25">
      <c r="Q58122" s="30"/>
    </row>
    <row r="58123" spans="17:17" x14ac:dyDescent="0.25">
      <c r="Q58123" s="30"/>
    </row>
    <row r="58124" spans="17:17" x14ac:dyDescent="0.25">
      <c r="Q58124" s="30"/>
    </row>
    <row r="58125" spans="17:17" x14ac:dyDescent="0.25">
      <c r="Q58125" s="30"/>
    </row>
    <row r="58126" spans="17:17" x14ac:dyDescent="0.25">
      <c r="Q58126" s="30"/>
    </row>
    <row r="58127" spans="17:17" x14ac:dyDescent="0.25">
      <c r="Q58127" s="30"/>
    </row>
    <row r="58128" spans="17:17" x14ac:dyDescent="0.25">
      <c r="Q58128" s="30"/>
    </row>
    <row r="58129" spans="17:17" x14ac:dyDescent="0.25">
      <c r="Q58129" s="30"/>
    </row>
    <row r="58130" spans="17:17" x14ac:dyDescent="0.25">
      <c r="Q58130" s="30"/>
    </row>
    <row r="58131" spans="17:17" x14ac:dyDescent="0.25">
      <c r="Q58131" s="30"/>
    </row>
    <row r="58132" spans="17:17" x14ac:dyDescent="0.25">
      <c r="Q58132" s="30"/>
    </row>
    <row r="58133" spans="17:17" x14ac:dyDescent="0.25">
      <c r="Q58133" s="30"/>
    </row>
    <row r="58134" spans="17:17" x14ac:dyDescent="0.25">
      <c r="Q58134" s="30"/>
    </row>
    <row r="58135" spans="17:17" x14ac:dyDescent="0.25">
      <c r="Q58135" s="30"/>
    </row>
    <row r="58136" spans="17:17" x14ac:dyDescent="0.25">
      <c r="Q58136" s="30"/>
    </row>
    <row r="58137" spans="17:17" x14ac:dyDescent="0.25">
      <c r="Q58137" s="30"/>
    </row>
    <row r="58138" spans="17:17" x14ac:dyDescent="0.25">
      <c r="Q58138" s="30"/>
    </row>
    <row r="58139" spans="17:17" x14ac:dyDescent="0.25">
      <c r="Q58139" s="30"/>
    </row>
    <row r="58140" spans="17:17" x14ac:dyDescent="0.25">
      <c r="Q58140" s="30"/>
    </row>
    <row r="58141" spans="17:17" x14ac:dyDescent="0.25">
      <c r="Q58141" s="30"/>
    </row>
    <row r="58142" spans="17:17" x14ac:dyDescent="0.25">
      <c r="Q58142" s="30"/>
    </row>
    <row r="58143" spans="17:17" x14ac:dyDescent="0.25">
      <c r="Q58143" s="30"/>
    </row>
    <row r="58144" spans="17:17" x14ac:dyDescent="0.25">
      <c r="Q58144" s="30"/>
    </row>
    <row r="58145" spans="17:17" x14ac:dyDescent="0.25">
      <c r="Q58145" s="30"/>
    </row>
    <row r="58146" spans="17:17" x14ac:dyDescent="0.25">
      <c r="Q58146" s="30"/>
    </row>
    <row r="58147" spans="17:17" x14ac:dyDescent="0.25">
      <c r="Q58147" s="30"/>
    </row>
    <row r="58148" spans="17:17" x14ac:dyDescent="0.25">
      <c r="Q58148" s="30"/>
    </row>
    <row r="58149" spans="17:17" x14ac:dyDescent="0.25">
      <c r="Q58149" s="30"/>
    </row>
    <row r="58150" spans="17:17" x14ac:dyDescent="0.25">
      <c r="Q58150" s="30"/>
    </row>
    <row r="58151" spans="17:17" x14ac:dyDescent="0.25">
      <c r="Q58151" s="30"/>
    </row>
    <row r="58152" spans="17:17" x14ac:dyDescent="0.25">
      <c r="Q58152" s="30"/>
    </row>
    <row r="58153" spans="17:17" x14ac:dyDescent="0.25">
      <c r="Q58153" s="30"/>
    </row>
    <row r="58154" spans="17:17" x14ac:dyDescent="0.25">
      <c r="Q58154" s="30"/>
    </row>
    <row r="58155" spans="17:17" x14ac:dyDescent="0.25">
      <c r="Q58155" s="30"/>
    </row>
    <row r="58156" spans="17:17" x14ac:dyDescent="0.25">
      <c r="Q58156" s="30"/>
    </row>
    <row r="58157" spans="17:17" x14ac:dyDescent="0.25">
      <c r="Q58157" s="30"/>
    </row>
    <row r="58158" spans="17:17" x14ac:dyDescent="0.25">
      <c r="Q58158" s="30"/>
    </row>
    <row r="58159" spans="17:17" x14ac:dyDescent="0.25">
      <c r="Q58159" s="30"/>
    </row>
    <row r="58160" spans="17:17" x14ac:dyDescent="0.25">
      <c r="Q58160" s="30"/>
    </row>
    <row r="58161" spans="17:17" x14ac:dyDescent="0.25">
      <c r="Q58161" s="30"/>
    </row>
    <row r="58162" spans="17:17" x14ac:dyDescent="0.25">
      <c r="Q58162" s="30"/>
    </row>
    <row r="58163" spans="17:17" x14ac:dyDescent="0.25">
      <c r="Q58163" s="30"/>
    </row>
    <row r="58164" spans="17:17" x14ac:dyDescent="0.25">
      <c r="Q58164" s="30"/>
    </row>
    <row r="58165" spans="17:17" x14ac:dyDescent="0.25">
      <c r="Q58165" s="30"/>
    </row>
    <row r="58166" spans="17:17" x14ac:dyDescent="0.25">
      <c r="Q58166" s="30"/>
    </row>
    <row r="58167" spans="17:17" x14ac:dyDescent="0.25">
      <c r="Q58167" s="30"/>
    </row>
    <row r="58168" spans="17:17" x14ac:dyDescent="0.25">
      <c r="Q58168" s="30"/>
    </row>
    <row r="58169" spans="17:17" x14ac:dyDescent="0.25">
      <c r="Q58169" s="30"/>
    </row>
    <row r="58170" spans="17:17" x14ac:dyDescent="0.25">
      <c r="Q58170" s="30"/>
    </row>
    <row r="58171" spans="17:17" x14ac:dyDescent="0.25">
      <c r="Q58171" s="30"/>
    </row>
    <row r="58172" spans="17:17" x14ac:dyDescent="0.25">
      <c r="Q58172" s="30"/>
    </row>
    <row r="58173" spans="17:17" x14ac:dyDescent="0.25">
      <c r="Q58173" s="30"/>
    </row>
    <row r="58174" spans="17:17" x14ac:dyDescent="0.25">
      <c r="Q58174" s="30"/>
    </row>
    <row r="58175" spans="17:17" x14ac:dyDescent="0.25">
      <c r="Q58175" s="30"/>
    </row>
    <row r="58176" spans="17:17" x14ac:dyDescent="0.25">
      <c r="Q58176" s="30"/>
    </row>
    <row r="58177" spans="17:17" x14ac:dyDescent="0.25">
      <c r="Q58177" s="30"/>
    </row>
    <row r="58178" spans="17:17" x14ac:dyDescent="0.25">
      <c r="Q58178" s="30"/>
    </row>
    <row r="58179" spans="17:17" x14ac:dyDescent="0.25">
      <c r="Q58179" s="30"/>
    </row>
    <row r="58180" spans="17:17" x14ac:dyDescent="0.25">
      <c r="Q58180" s="30"/>
    </row>
    <row r="58181" spans="17:17" x14ac:dyDescent="0.25">
      <c r="Q58181" s="30"/>
    </row>
    <row r="58182" spans="17:17" x14ac:dyDescent="0.25">
      <c r="Q58182" s="30"/>
    </row>
    <row r="58183" spans="17:17" x14ac:dyDescent="0.25">
      <c r="Q58183" s="30"/>
    </row>
    <row r="58184" spans="17:17" x14ac:dyDescent="0.25">
      <c r="Q58184" s="30"/>
    </row>
    <row r="58185" spans="17:17" x14ac:dyDescent="0.25">
      <c r="Q58185" s="30"/>
    </row>
    <row r="58186" spans="17:17" x14ac:dyDescent="0.25">
      <c r="Q58186" s="30"/>
    </row>
    <row r="58187" spans="17:17" x14ac:dyDescent="0.25">
      <c r="Q58187" s="30"/>
    </row>
    <row r="58188" spans="17:17" x14ac:dyDescent="0.25">
      <c r="Q58188" s="30"/>
    </row>
    <row r="58189" spans="17:17" x14ac:dyDescent="0.25">
      <c r="Q58189" s="30"/>
    </row>
    <row r="58190" spans="17:17" x14ac:dyDescent="0.25">
      <c r="Q58190" s="30"/>
    </row>
    <row r="58191" spans="17:17" x14ac:dyDescent="0.25">
      <c r="Q58191" s="30"/>
    </row>
    <row r="58192" spans="17:17" x14ac:dyDescent="0.25">
      <c r="Q58192" s="30"/>
    </row>
    <row r="58193" spans="17:17" x14ac:dyDescent="0.25">
      <c r="Q58193" s="30"/>
    </row>
    <row r="58194" spans="17:17" x14ac:dyDescent="0.25">
      <c r="Q58194" s="30"/>
    </row>
    <row r="58195" spans="17:17" x14ac:dyDescent="0.25">
      <c r="Q58195" s="30"/>
    </row>
    <row r="58196" spans="17:17" x14ac:dyDescent="0.25">
      <c r="Q58196" s="30"/>
    </row>
    <row r="58197" spans="17:17" x14ac:dyDescent="0.25">
      <c r="Q58197" s="30"/>
    </row>
    <row r="58198" spans="17:17" x14ac:dyDescent="0.25">
      <c r="Q58198" s="30"/>
    </row>
    <row r="58199" spans="17:17" x14ac:dyDescent="0.25">
      <c r="Q58199" s="30"/>
    </row>
    <row r="58200" spans="17:17" x14ac:dyDescent="0.25">
      <c r="Q58200" s="30"/>
    </row>
    <row r="58201" spans="17:17" x14ac:dyDescent="0.25">
      <c r="Q58201" s="30"/>
    </row>
    <row r="58202" spans="17:17" x14ac:dyDescent="0.25">
      <c r="Q58202" s="30"/>
    </row>
    <row r="58203" spans="17:17" x14ac:dyDescent="0.25">
      <c r="Q58203" s="30"/>
    </row>
    <row r="58204" spans="17:17" x14ac:dyDescent="0.25">
      <c r="Q58204" s="30"/>
    </row>
    <row r="58205" spans="17:17" x14ac:dyDescent="0.25">
      <c r="Q58205" s="30"/>
    </row>
    <row r="58206" spans="17:17" x14ac:dyDescent="0.25">
      <c r="Q58206" s="30"/>
    </row>
    <row r="58207" spans="17:17" x14ac:dyDescent="0.25">
      <c r="Q58207" s="30"/>
    </row>
    <row r="58208" spans="17:17" x14ac:dyDescent="0.25">
      <c r="Q58208" s="30"/>
    </row>
    <row r="58209" spans="17:17" x14ac:dyDescent="0.25">
      <c r="Q58209" s="30"/>
    </row>
    <row r="58210" spans="17:17" x14ac:dyDescent="0.25">
      <c r="Q58210" s="30"/>
    </row>
    <row r="58211" spans="17:17" x14ac:dyDescent="0.25">
      <c r="Q58211" s="30"/>
    </row>
    <row r="58212" spans="17:17" x14ac:dyDescent="0.25">
      <c r="Q58212" s="30"/>
    </row>
    <row r="58213" spans="17:17" x14ac:dyDescent="0.25">
      <c r="Q58213" s="30"/>
    </row>
    <row r="58214" spans="17:17" x14ac:dyDescent="0.25">
      <c r="Q58214" s="30"/>
    </row>
    <row r="58215" spans="17:17" x14ac:dyDescent="0.25">
      <c r="Q58215" s="30"/>
    </row>
    <row r="58216" spans="17:17" x14ac:dyDescent="0.25">
      <c r="Q58216" s="30"/>
    </row>
    <row r="58217" spans="17:17" x14ac:dyDescent="0.25">
      <c r="Q58217" s="30"/>
    </row>
    <row r="58218" spans="17:17" x14ac:dyDescent="0.25">
      <c r="Q58218" s="30"/>
    </row>
    <row r="58219" spans="17:17" x14ac:dyDescent="0.25">
      <c r="Q58219" s="30"/>
    </row>
    <row r="58220" spans="17:17" x14ac:dyDescent="0.25">
      <c r="Q58220" s="30"/>
    </row>
    <row r="58221" spans="17:17" x14ac:dyDescent="0.25">
      <c r="Q58221" s="30"/>
    </row>
    <row r="58222" spans="17:17" x14ac:dyDescent="0.25">
      <c r="Q58222" s="30"/>
    </row>
    <row r="58223" spans="17:17" x14ac:dyDescent="0.25">
      <c r="Q58223" s="30"/>
    </row>
    <row r="58224" spans="17:17" x14ac:dyDescent="0.25">
      <c r="Q58224" s="30"/>
    </row>
    <row r="58225" spans="17:17" x14ac:dyDescent="0.25">
      <c r="Q58225" s="30"/>
    </row>
    <row r="58226" spans="17:17" x14ac:dyDescent="0.25">
      <c r="Q58226" s="30"/>
    </row>
    <row r="58227" spans="17:17" x14ac:dyDescent="0.25">
      <c r="Q58227" s="30"/>
    </row>
    <row r="58228" spans="17:17" x14ac:dyDescent="0.25">
      <c r="Q58228" s="30"/>
    </row>
    <row r="58229" spans="17:17" x14ac:dyDescent="0.25">
      <c r="Q58229" s="30"/>
    </row>
    <row r="58230" spans="17:17" x14ac:dyDescent="0.25">
      <c r="Q58230" s="30"/>
    </row>
    <row r="58231" spans="17:17" x14ac:dyDescent="0.25">
      <c r="Q58231" s="30"/>
    </row>
    <row r="58232" spans="17:17" x14ac:dyDescent="0.25">
      <c r="Q58232" s="30"/>
    </row>
    <row r="58233" spans="17:17" x14ac:dyDescent="0.25">
      <c r="Q58233" s="30"/>
    </row>
    <row r="58234" spans="17:17" x14ac:dyDescent="0.25">
      <c r="Q58234" s="30"/>
    </row>
    <row r="58235" spans="17:17" x14ac:dyDescent="0.25">
      <c r="Q58235" s="30"/>
    </row>
    <row r="58236" spans="17:17" x14ac:dyDescent="0.25">
      <c r="Q58236" s="30"/>
    </row>
    <row r="58237" spans="17:17" x14ac:dyDescent="0.25">
      <c r="Q58237" s="30"/>
    </row>
    <row r="58238" spans="17:17" x14ac:dyDescent="0.25">
      <c r="Q58238" s="30"/>
    </row>
    <row r="58239" spans="17:17" x14ac:dyDescent="0.25">
      <c r="Q58239" s="30"/>
    </row>
    <row r="58240" spans="17:17" x14ac:dyDescent="0.25">
      <c r="Q58240" s="30"/>
    </row>
    <row r="58241" spans="17:17" x14ac:dyDescent="0.25">
      <c r="Q58241" s="30"/>
    </row>
    <row r="58242" spans="17:17" x14ac:dyDescent="0.25">
      <c r="Q58242" s="30"/>
    </row>
    <row r="58243" spans="17:17" x14ac:dyDescent="0.25">
      <c r="Q58243" s="30"/>
    </row>
    <row r="58244" spans="17:17" x14ac:dyDescent="0.25">
      <c r="Q58244" s="30"/>
    </row>
    <row r="58245" spans="17:17" x14ac:dyDescent="0.25">
      <c r="Q58245" s="30"/>
    </row>
    <row r="58246" spans="17:17" x14ac:dyDescent="0.25">
      <c r="Q58246" s="30"/>
    </row>
    <row r="58247" spans="17:17" x14ac:dyDescent="0.25">
      <c r="Q58247" s="30"/>
    </row>
    <row r="58248" spans="17:17" x14ac:dyDescent="0.25">
      <c r="Q58248" s="30"/>
    </row>
    <row r="58249" spans="17:17" x14ac:dyDescent="0.25">
      <c r="Q58249" s="30"/>
    </row>
    <row r="58250" spans="17:17" x14ac:dyDescent="0.25">
      <c r="Q58250" s="30"/>
    </row>
    <row r="58251" spans="17:17" x14ac:dyDescent="0.25">
      <c r="Q58251" s="30"/>
    </row>
    <row r="58252" spans="17:17" x14ac:dyDescent="0.25">
      <c r="Q58252" s="30"/>
    </row>
    <row r="58253" spans="17:17" x14ac:dyDescent="0.25">
      <c r="Q58253" s="30"/>
    </row>
    <row r="58254" spans="17:17" x14ac:dyDescent="0.25">
      <c r="Q58254" s="30"/>
    </row>
    <row r="58255" spans="17:17" x14ac:dyDescent="0.25">
      <c r="Q58255" s="30"/>
    </row>
    <row r="58256" spans="17:17" x14ac:dyDescent="0.25">
      <c r="Q58256" s="30"/>
    </row>
    <row r="58257" spans="17:17" x14ac:dyDescent="0.25">
      <c r="Q58257" s="30"/>
    </row>
    <row r="58258" spans="17:17" x14ac:dyDescent="0.25">
      <c r="Q58258" s="30"/>
    </row>
    <row r="58259" spans="17:17" x14ac:dyDescent="0.25">
      <c r="Q58259" s="30"/>
    </row>
    <row r="58260" spans="17:17" x14ac:dyDescent="0.25">
      <c r="Q58260" s="30"/>
    </row>
    <row r="58261" spans="17:17" x14ac:dyDescent="0.25">
      <c r="Q58261" s="30"/>
    </row>
    <row r="58262" spans="17:17" x14ac:dyDescent="0.25">
      <c r="Q58262" s="30"/>
    </row>
    <row r="58263" spans="17:17" x14ac:dyDescent="0.25">
      <c r="Q58263" s="30"/>
    </row>
    <row r="58264" spans="17:17" x14ac:dyDescent="0.25">
      <c r="Q58264" s="30"/>
    </row>
    <row r="58265" spans="17:17" x14ac:dyDescent="0.25">
      <c r="Q58265" s="30"/>
    </row>
    <row r="58266" spans="17:17" x14ac:dyDescent="0.25">
      <c r="Q58266" s="30"/>
    </row>
    <row r="58267" spans="17:17" x14ac:dyDescent="0.25">
      <c r="Q58267" s="30"/>
    </row>
    <row r="58268" spans="17:17" x14ac:dyDescent="0.25">
      <c r="Q58268" s="30"/>
    </row>
    <row r="58269" spans="17:17" x14ac:dyDescent="0.25">
      <c r="Q58269" s="30"/>
    </row>
    <row r="58270" spans="17:17" x14ac:dyDescent="0.25">
      <c r="Q58270" s="30"/>
    </row>
    <row r="58271" spans="17:17" x14ac:dyDescent="0.25">
      <c r="Q58271" s="30"/>
    </row>
    <row r="58272" spans="17:17" x14ac:dyDescent="0.25">
      <c r="Q58272" s="30"/>
    </row>
    <row r="58273" spans="17:17" x14ac:dyDescent="0.25">
      <c r="Q58273" s="30"/>
    </row>
    <row r="58274" spans="17:17" x14ac:dyDescent="0.25">
      <c r="Q58274" s="30"/>
    </row>
    <row r="58275" spans="17:17" x14ac:dyDescent="0.25">
      <c r="Q58275" s="30"/>
    </row>
    <row r="58276" spans="17:17" x14ac:dyDescent="0.25">
      <c r="Q58276" s="30"/>
    </row>
    <row r="58277" spans="17:17" x14ac:dyDescent="0.25">
      <c r="Q58277" s="30"/>
    </row>
    <row r="58278" spans="17:17" x14ac:dyDescent="0.25">
      <c r="Q58278" s="30"/>
    </row>
    <row r="58279" spans="17:17" x14ac:dyDescent="0.25">
      <c r="Q58279" s="30"/>
    </row>
    <row r="58280" spans="17:17" x14ac:dyDescent="0.25">
      <c r="Q58280" s="30"/>
    </row>
    <row r="58281" spans="17:17" x14ac:dyDescent="0.25">
      <c r="Q58281" s="30"/>
    </row>
    <row r="58282" spans="17:17" x14ac:dyDescent="0.25">
      <c r="Q58282" s="30"/>
    </row>
    <row r="58283" spans="17:17" x14ac:dyDescent="0.25">
      <c r="Q58283" s="30"/>
    </row>
    <row r="58284" spans="17:17" x14ac:dyDescent="0.25">
      <c r="Q58284" s="30"/>
    </row>
    <row r="58285" spans="17:17" x14ac:dyDescent="0.25">
      <c r="Q58285" s="30"/>
    </row>
    <row r="58286" spans="17:17" x14ac:dyDescent="0.25">
      <c r="Q58286" s="30"/>
    </row>
    <row r="58287" spans="17:17" x14ac:dyDescent="0.25">
      <c r="Q58287" s="30"/>
    </row>
    <row r="58288" spans="17:17" x14ac:dyDescent="0.25">
      <c r="Q58288" s="30"/>
    </row>
    <row r="58289" spans="17:17" x14ac:dyDescent="0.25">
      <c r="Q58289" s="30"/>
    </row>
    <row r="58290" spans="17:17" x14ac:dyDescent="0.25">
      <c r="Q58290" s="30"/>
    </row>
    <row r="58291" spans="17:17" x14ac:dyDescent="0.25">
      <c r="Q58291" s="30"/>
    </row>
    <row r="58292" spans="17:17" x14ac:dyDescent="0.25">
      <c r="Q58292" s="30"/>
    </row>
    <row r="58293" spans="17:17" x14ac:dyDescent="0.25">
      <c r="Q58293" s="30"/>
    </row>
    <row r="58294" spans="17:17" x14ac:dyDescent="0.25">
      <c r="Q58294" s="30"/>
    </row>
    <row r="58295" spans="17:17" x14ac:dyDescent="0.25">
      <c r="Q58295" s="30"/>
    </row>
    <row r="58296" spans="17:17" x14ac:dyDescent="0.25">
      <c r="Q58296" s="30"/>
    </row>
    <row r="58297" spans="17:17" x14ac:dyDescent="0.25">
      <c r="Q58297" s="30"/>
    </row>
    <row r="58298" spans="17:17" x14ac:dyDescent="0.25">
      <c r="Q58298" s="30"/>
    </row>
    <row r="58299" spans="17:17" x14ac:dyDescent="0.25">
      <c r="Q58299" s="30"/>
    </row>
    <row r="58300" spans="17:17" x14ac:dyDescent="0.25">
      <c r="Q58300" s="30"/>
    </row>
    <row r="58301" spans="17:17" x14ac:dyDescent="0.25">
      <c r="Q58301" s="30"/>
    </row>
    <row r="58302" spans="17:17" x14ac:dyDescent="0.25">
      <c r="Q58302" s="30"/>
    </row>
    <row r="58303" spans="17:17" x14ac:dyDescent="0.25">
      <c r="Q58303" s="30"/>
    </row>
    <row r="58304" spans="17:17" x14ac:dyDescent="0.25">
      <c r="Q58304" s="30"/>
    </row>
    <row r="58305" spans="17:17" x14ac:dyDescent="0.25">
      <c r="Q58305" s="30"/>
    </row>
    <row r="58306" spans="17:17" x14ac:dyDescent="0.25">
      <c r="Q58306" s="30"/>
    </row>
    <row r="58307" spans="17:17" x14ac:dyDescent="0.25">
      <c r="Q58307" s="30"/>
    </row>
    <row r="58308" spans="17:17" x14ac:dyDescent="0.25">
      <c r="Q58308" s="30"/>
    </row>
    <row r="58309" spans="17:17" x14ac:dyDescent="0.25">
      <c r="Q58309" s="30"/>
    </row>
    <row r="58310" spans="17:17" x14ac:dyDescent="0.25">
      <c r="Q58310" s="30"/>
    </row>
    <row r="58311" spans="17:17" x14ac:dyDescent="0.25">
      <c r="Q58311" s="30"/>
    </row>
    <row r="58312" spans="17:17" x14ac:dyDescent="0.25">
      <c r="Q58312" s="30"/>
    </row>
    <row r="58313" spans="17:17" x14ac:dyDescent="0.25">
      <c r="Q58313" s="30"/>
    </row>
    <row r="58314" spans="17:17" x14ac:dyDescent="0.25">
      <c r="Q58314" s="30"/>
    </row>
    <row r="58315" spans="17:17" x14ac:dyDescent="0.25">
      <c r="Q58315" s="30"/>
    </row>
    <row r="58316" spans="17:17" x14ac:dyDescent="0.25">
      <c r="Q58316" s="30"/>
    </row>
    <row r="58317" spans="17:17" x14ac:dyDescent="0.25">
      <c r="Q58317" s="30"/>
    </row>
    <row r="58318" spans="17:17" x14ac:dyDescent="0.25">
      <c r="Q58318" s="30"/>
    </row>
    <row r="58319" spans="17:17" x14ac:dyDescent="0.25">
      <c r="Q58319" s="30"/>
    </row>
    <row r="58320" spans="17:17" x14ac:dyDescent="0.25">
      <c r="Q58320" s="30"/>
    </row>
    <row r="58321" spans="17:17" x14ac:dyDescent="0.25">
      <c r="Q58321" s="30"/>
    </row>
    <row r="58322" spans="17:17" x14ac:dyDescent="0.25">
      <c r="Q58322" s="30"/>
    </row>
    <row r="58323" spans="17:17" x14ac:dyDescent="0.25">
      <c r="Q58323" s="30"/>
    </row>
    <row r="58324" spans="17:17" x14ac:dyDescent="0.25">
      <c r="Q58324" s="30"/>
    </row>
    <row r="58325" spans="17:17" x14ac:dyDescent="0.25">
      <c r="Q58325" s="30"/>
    </row>
    <row r="58326" spans="17:17" x14ac:dyDescent="0.25">
      <c r="Q58326" s="30"/>
    </row>
    <row r="58327" spans="17:17" x14ac:dyDescent="0.25">
      <c r="Q58327" s="30"/>
    </row>
    <row r="58328" spans="17:17" x14ac:dyDescent="0.25">
      <c r="Q58328" s="30"/>
    </row>
    <row r="58329" spans="17:17" x14ac:dyDescent="0.25">
      <c r="Q58329" s="30"/>
    </row>
    <row r="58330" spans="17:17" x14ac:dyDescent="0.25">
      <c r="Q58330" s="30"/>
    </row>
    <row r="58331" spans="17:17" x14ac:dyDescent="0.25">
      <c r="Q58331" s="30"/>
    </row>
    <row r="58332" spans="17:17" x14ac:dyDescent="0.25">
      <c r="Q58332" s="30"/>
    </row>
    <row r="58333" spans="17:17" x14ac:dyDescent="0.25">
      <c r="Q58333" s="30"/>
    </row>
    <row r="58334" spans="17:17" x14ac:dyDescent="0.25">
      <c r="Q58334" s="30"/>
    </row>
    <row r="58335" spans="17:17" x14ac:dyDescent="0.25">
      <c r="Q58335" s="30"/>
    </row>
    <row r="58336" spans="17:17" x14ac:dyDescent="0.25">
      <c r="Q58336" s="30"/>
    </row>
    <row r="58337" spans="17:17" x14ac:dyDescent="0.25">
      <c r="Q58337" s="30"/>
    </row>
    <row r="58338" spans="17:17" x14ac:dyDescent="0.25">
      <c r="Q58338" s="30"/>
    </row>
    <row r="58339" spans="17:17" x14ac:dyDescent="0.25">
      <c r="Q58339" s="30"/>
    </row>
    <row r="58340" spans="17:17" x14ac:dyDescent="0.25">
      <c r="Q58340" s="30"/>
    </row>
    <row r="58341" spans="17:17" x14ac:dyDescent="0.25">
      <c r="Q58341" s="30"/>
    </row>
    <row r="58342" spans="17:17" x14ac:dyDescent="0.25">
      <c r="Q58342" s="30"/>
    </row>
    <row r="58343" spans="17:17" x14ac:dyDescent="0.25">
      <c r="Q58343" s="30"/>
    </row>
    <row r="58344" spans="17:17" x14ac:dyDescent="0.25">
      <c r="Q58344" s="30"/>
    </row>
    <row r="58345" spans="17:17" x14ac:dyDescent="0.25">
      <c r="Q58345" s="30"/>
    </row>
    <row r="58346" spans="17:17" x14ac:dyDescent="0.25">
      <c r="Q58346" s="30"/>
    </row>
    <row r="58347" spans="17:17" x14ac:dyDescent="0.25">
      <c r="Q58347" s="30"/>
    </row>
    <row r="58348" spans="17:17" x14ac:dyDescent="0.25">
      <c r="Q58348" s="30"/>
    </row>
    <row r="58349" spans="17:17" x14ac:dyDescent="0.25">
      <c r="Q58349" s="30"/>
    </row>
    <row r="58350" spans="17:17" x14ac:dyDescent="0.25">
      <c r="Q58350" s="30"/>
    </row>
    <row r="58351" spans="17:17" x14ac:dyDescent="0.25">
      <c r="Q58351" s="30"/>
    </row>
    <row r="58352" spans="17:17" x14ac:dyDescent="0.25">
      <c r="Q58352" s="30"/>
    </row>
    <row r="58353" spans="17:17" x14ac:dyDescent="0.25">
      <c r="Q58353" s="30"/>
    </row>
    <row r="58354" spans="17:17" x14ac:dyDescent="0.25">
      <c r="Q58354" s="30"/>
    </row>
    <row r="58355" spans="17:17" x14ac:dyDescent="0.25">
      <c r="Q58355" s="30"/>
    </row>
    <row r="58356" spans="17:17" x14ac:dyDescent="0.25">
      <c r="Q58356" s="30"/>
    </row>
    <row r="58357" spans="17:17" x14ac:dyDescent="0.25">
      <c r="Q58357" s="30"/>
    </row>
    <row r="58358" spans="17:17" x14ac:dyDescent="0.25">
      <c r="Q58358" s="30"/>
    </row>
    <row r="58359" spans="17:17" x14ac:dyDescent="0.25">
      <c r="Q58359" s="30"/>
    </row>
    <row r="58360" spans="17:17" x14ac:dyDescent="0.25">
      <c r="Q58360" s="30"/>
    </row>
    <row r="58361" spans="17:17" x14ac:dyDescent="0.25">
      <c r="Q58361" s="30"/>
    </row>
    <row r="58362" spans="17:17" x14ac:dyDescent="0.25">
      <c r="Q58362" s="30"/>
    </row>
    <row r="58363" spans="17:17" x14ac:dyDescent="0.25">
      <c r="Q58363" s="30"/>
    </row>
    <row r="58364" spans="17:17" x14ac:dyDescent="0.25">
      <c r="Q58364" s="30"/>
    </row>
    <row r="58365" spans="17:17" x14ac:dyDescent="0.25">
      <c r="Q58365" s="30"/>
    </row>
    <row r="58366" spans="17:17" x14ac:dyDescent="0.25">
      <c r="Q58366" s="30"/>
    </row>
    <row r="58367" spans="17:17" x14ac:dyDescent="0.25">
      <c r="Q58367" s="30"/>
    </row>
    <row r="58368" spans="17:17" x14ac:dyDescent="0.25">
      <c r="Q58368" s="30"/>
    </row>
    <row r="58369" spans="17:17" x14ac:dyDescent="0.25">
      <c r="Q58369" s="30"/>
    </row>
    <row r="58370" spans="17:17" x14ac:dyDescent="0.25">
      <c r="Q58370" s="30"/>
    </row>
    <row r="58371" spans="17:17" x14ac:dyDescent="0.25">
      <c r="Q58371" s="30"/>
    </row>
    <row r="58372" spans="17:17" x14ac:dyDescent="0.25">
      <c r="Q58372" s="30"/>
    </row>
    <row r="58373" spans="17:17" x14ac:dyDescent="0.25">
      <c r="Q58373" s="30"/>
    </row>
    <row r="58374" spans="17:17" x14ac:dyDescent="0.25">
      <c r="Q58374" s="30"/>
    </row>
    <row r="58375" spans="17:17" x14ac:dyDescent="0.25">
      <c r="Q58375" s="30"/>
    </row>
    <row r="58376" spans="17:17" x14ac:dyDescent="0.25">
      <c r="Q58376" s="30"/>
    </row>
    <row r="58377" spans="17:17" x14ac:dyDescent="0.25">
      <c r="Q58377" s="30"/>
    </row>
    <row r="58378" spans="17:17" x14ac:dyDescent="0.25">
      <c r="Q58378" s="30"/>
    </row>
    <row r="58379" spans="17:17" x14ac:dyDescent="0.25">
      <c r="Q58379" s="30"/>
    </row>
    <row r="58380" spans="17:17" x14ac:dyDescent="0.25">
      <c r="Q58380" s="30"/>
    </row>
    <row r="58381" spans="17:17" x14ac:dyDescent="0.25">
      <c r="Q58381" s="30"/>
    </row>
    <row r="58382" spans="17:17" x14ac:dyDescent="0.25">
      <c r="Q58382" s="30"/>
    </row>
    <row r="58383" spans="17:17" x14ac:dyDescent="0.25">
      <c r="Q58383" s="30"/>
    </row>
    <row r="58384" spans="17:17" x14ac:dyDescent="0.25">
      <c r="Q58384" s="30"/>
    </row>
    <row r="58385" spans="17:17" x14ac:dyDescent="0.25">
      <c r="Q58385" s="30"/>
    </row>
    <row r="58386" spans="17:17" x14ac:dyDescent="0.25">
      <c r="Q58386" s="30"/>
    </row>
    <row r="58387" spans="17:17" x14ac:dyDescent="0.25">
      <c r="Q58387" s="30"/>
    </row>
    <row r="58388" spans="17:17" x14ac:dyDescent="0.25">
      <c r="Q58388" s="30"/>
    </row>
    <row r="58389" spans="17:17" x14ac:dyDescent="0.25">
      <c r="Q58389" s="30"/>
    </row>
    <row r="58390" spans="17:17" x14ac:dyDescent="0.25">
      <c r="Q58390" s="30"/>
    </row>
    <row r="58391" spans="17:17" x14ac:dyDescent="0.25">
      <c r="Q58391" s="30"/>
    </row>
    <row r="58392" spans="17:17" x14ac:dyDescent="0.25">
      <c r="Q58392" s="30"/>
    </row>
    <row r="58393" spans="17:17" x14ac:dyDescent="0.25">
      <c r="Q58393" s="30"/>
    </row>
    <row r="58394" spans="17:17" x14ac:dyDescent="0.25">
      <c r="Q58394" s="30"/>
    </row>
    <row r="58395" spans="17:17" x14ac:dyDescent="0.25">
      <c r="Q58395" s="30"/>
    </row>
    <row r="58396" spans="17:17" x14ac:dyDescent="0.25">
      <c r="Q58396" s="30"/>
    </row>
    <row r="58397" spans="17:17" x14ac:dyDescent="0.25">
      <c r="Q58397" s="30"/>
    </row>
    <row r="58398" spans="17:17" x14ac:dyDescent="0.25">
      <c r="Q58398" s="30"/>
    </row>
    <row r="58399" spans="17:17" x14ac:dyDescent="0.25">
      <c r="Q58399" s="30"/>
    </row>
    <row r="58400" spans="17:17" x14ac:dyDescent="0.25">
      <c r="Q58400" s="30"/>
    </row>
    <row r="58401" spans="17:17" x14ac:dyDescent="0.25">
      <c r="Q58401" s="30"/>
    </row>
    <row r="58402" spans="17:17" x14ac:dyDescent="0.25">
      <c r="Q58402" s="30"/>
    </row>
    <row r="58403" spans="17:17" x14ac:dyDescent="0.25">
      <c r="Q58403" s="30"/>
    </row>
    <row r="58404" spans="17:17" x14ac:dyDescent="0.25">
      <c r="Q58404" s="30"/>
    </row>
    <row r="58405" spans="17:17" x14ac:dyDescent="0.25">
      <c r="Q58405" s="30"/>
    </row>
    <row r="58406" spans="17:17" x14ac:dyDescent="0.25">
      <c r="Q58406" s="30"/>
    </row>
    <row r="58407" spans="17:17" x14ac:dyDescent="0.25">
      <c r="Q58407" s="30"/>
    </row>
    <row r="58408" spans="17:17" x14ac:dyDescent="0.25">
      <c r="Q58408" s="30"/>
    </row>
    <row r="58409" spans="17:17" x14ac:dyDescent="0.25">
      <c r="Q58409" s="30"/>
    </row>
    <row r="58410" spans="17:17" x14ac:dyDescent="0.25">
      <c r="Q58410" s="30"/>
    </row>
    <row r="58411" spans="17:17" x14ac:dyDescent="0.25">
      <c r="Q58411" s="30"/>
    </row>
    <row r="58412" spans="17:17" x14ac:dyDescent="0.25">
      <c r="Q58412" s="30"/>
    </row>
    <row r="58413" spans="17:17" x14ac:dyDescent="0.25">
      <c r="Q58413" s="30"/>
    </row>
    <row r="58414" spans="17:17" x14ac:dyDescent="0.25">
      <c r="Q58414" s="30"/>
    </row>
    <row r="58415" spans="17:17" x14ac:dyDescent="0.25">
      <c r="Q58415" s="30"/>
    </row>
    <row r="58416" spans="17:17" x14ac:dyDescent="0.25">
      <c r="Q58416" s="30"/>
    </row>
    <row r="58417" spans="17:17" x14ac:dyDescent="0.25">
      <c r="Q58417" s="30"/>
    </row>
    <row r="58418" spans="17:17" x14ac:dyDescent="0.25">
      <c r="Q58418" s="30"/>
    </row>
    <row r="58419" spans="17:17" x14ac:dyDescent="0.25">
      <c r="Q58419" s="30"/>
    </row>
    <row r="58420" spans="17:17" x14ac:dyDescent="0.25">
      <c r="Q58420" s="30"/>
    </row>
    <row r="58421" spans="17:17" x14ac:dyDescent="0.25">
      <c r="Q58421" s="30"/>
    </row>
    <row r="58422" spans="17:17" x14ac:dyDescent="0.25">
      <c r="Q58422" s="30"/>
    </row>
    <row r="58423" spans="17:17" x14ac:dyDescent="0.25">
      <c r="Q58423" s="30"/>
    </row>
    <row r="58424" spans="17:17" x14ac:dyDescent="0.25">
      <c r="Q58424" s="30"/>
    </row>
    <row r="58425" spans="17:17" x14ac:dyDescent="0.25">
      <c r="Q58425" s="30"/>
    </row>
    <row r="58426" spans="17:17" x14ac:dyDescent="0.25">
      <c r="Q58426" s="30"/>
    </row>
    <row r="58427" spans="17:17" x14ac:dyDescent="0.25">
      <c r="Q58427" s="30"/>
    </row>
    <row r="58428" spans="17:17" x14ac:dyDescent="0.25">
      <c r="Q58428" s="30"/>
    </row>
    <row r="58429" spans="17:17" x14ac:dyDescent="0.25">
      <c r="Q58429" s="30"/>
    </row>
    <row r="58430" spans="17:17" x14ac:dyDescent="0.25">
      <c r="Q58430" s="30"/>
    </row>
    <row r="58431" spans="17:17" x14ac:dyDescent="0.25">
      <c r="Q58431" s="30"/>
    </row>
    <row r="58432" spans="17:17" x14ac:dyDescent="0.25">
      <c r="Q58432" s="30"/>
    </row>
    <row r="58433" spans="17:17" x14ac:dyDescent="0.25">
      <c r="Q58433" s="30"/>
    </row>
    <row r="58434" spans="17:17" x14ac:dyDescent="0.25">
      <c r="Q58434" s="30"/>
    </row>
    <row r="58435" spans="17:17" x14ac:dyDescent="0.25">
      <c r="Q58435" s="30"/>
    </row>
    <row r="58436" spans="17:17" x14ac:dyDescent="0.25">
      <c r="Q58436" s="30"/>
    </row>
    <row r="58437" spans="17:17" x14ac:dyDescent="0.25">
      <c r="Q58437" s="30"/>
    </row>
    <row r="58438" spans="17:17" x14ac:dyDescent="0.25">
      <c r="Q58438" s="30"/>
    </row>
    <row r="58439" spans="17:17" x14ac:dyDescent="0.25">
      <c r="Q58439" s="30"/>
    </row>
    <row r="58440" spans="17:17" x14ac:dyDescent="0.25">
      <c r="Q58440" s="30"/>
    </row>
    <row r="58441" spans="17:17" x14ac:dyDescent="0.25">
      <c r="Q58441" s="30"/>
    </row>
    <row r="58442" spans="17:17" x14ac:dyDescent="0.25">
      <c r="Q58442" s="30"/>
    </row>
    <row r="58443" spans="17:17" x14ac:dyDescent="0.25">
      <c r="Q58443" s="30"/>
    </row>
    <row r="58444" spans="17:17" x14ac:dyDescent="0.25">
      <c r="Q58444" s="30"/>
    </row>
    <row r="58445" spans="17:17" x14ac:dyDescent="0.25">
      <c r="Q58445" s="30"/>
    </row>
    <row r="58446" spans="17:17" x14ac:dyDescent="0.25">
      <c r="Q58446" s="30"/>
    </row>
    <row r="58447" spans="17:17" x14ac:dyDescent="0.25">
      <c r="Q58447" s="30"/>
    </row>
    <row r="58448" spans="17:17" x14ac:dyDescent="0.25">
      <c r="Q58448" s="30"/>
    </row>
    <row r="58449" spans="17:17" x14ac:dyDescent="0.25">
      <c r="Q58449" s="30"/>
    </row>
    <row r="58450" spans="17:17" x14ac:dyDescent="0.25">
      <c r="Q58450" s="30"/>
    </row>
    <row r="58451" spans="17:17" x14ac:dyDescent="0.25">
      <c r="Q58451" s="30"/>
    </row>
    <row r="58452" spans="17:17" x14ac:dyDescent="0.25">
      <c r="Q58452" s="30"/>
    </row>
    <row r="58453" spans="17:17" x14ac:dyDescent="0.25">
      <c r="Q58453" s="30"/>
    </row>
    <row r="58454" spans="17:17" x14ac:dyDescent="0.25">
      <c r="Q58454" s="30"/>
    </row>
    <row r="58455" spans="17:17" x14ac:dyDescent="0.25">
      <c r="Q58455" s="30"/>
    </row>
    <row r="58456" spans="17:17" x14ac:dyDescent="0.25">
      <c r="Q58456" s="30"/>
    </row>
    <row r="58457" spans="17:17" x14ac:dyDescent="0.25">
      <c r="Q58457" s="30"/>
    </row>
    <row r="58458" spans="17:17" x14ac:dyDescent="0.25">
      <c r="Q58458" s="30"/>
    </row>
    <row r="58459" spans="17:17" x14ac:dyDescent="0.25">
      <c r="Q58459" s="30"/>
    </row>
    <row r="58460" spans="17:17" x14ac:dyDescent="0.25">
      <c r="Q58460" s="30"/>
    </row>
    <row r="58461" spans="17:17" x14ac:dyDescent="0.25">
      <c r="Q58461" s="30"/>
    </row>
    <row r="58462" spans="17:17" x14ac:dyDescent="0.25">
      <c r="Q58462" s="30"/>
    </row>
    <row r="58463" spans="17:17" x14ac:dyDescent="0.25">
      <c r="Q58463" s="30"/>
    </row>
    <row r="58464" spans="17:17" x14ac:dyDescent="0.25">
      <c r="Q58464" s="30"/>
    </row>
    <row r="58465" spans="17:17" x14ac:dyDescent="0.25">
      <c r="Q58465" s="30"/>
    </row>
    <row r="58466" spans="17:17" x14ac:dyDescent="0.25">
      <c r="Q58466" s="30"/>
    </row>
    <row r="58467" spans="17:17" x14ac:dyDescent="0.25">
      <c r="Q58467" s="30"/>
    </row>
    <row r="58468" spans="17:17" x14ac:dyDescent="0.25">
      <c r="Q58468" s="30"/>
    </row>
    <row r="58469" spans="17:17" x14ac:dyDescent="0.25">
      <c r="Q58469" s="30"/>
    </row>
    <row r="58470" spans="17:17" x14ac:dyDescent="0.25">
      <c r="Q58470" s="30"/>
    </row>
    <row r="58471" spans="17:17" x14ac:dyDescent="0.25">
      <c r="Q58471" s="30"/>
    </row>
    <row r="58472" spans="17:17" x14ac:dyDescent="0.25">
      <c r="Q58472" s="30"/>
    </row>
    <row r="58473" spans="17:17" x14ac:dyDescent="0.25">
      <c r="Q58473" s="30"/>
    </row>
    <row r="58474" spans="17:17" x14ac:dyDescent="0.25">
      <c r="Q58474" s="30"/>
    </row>
    <row r="58475" spans="17:17" x14ac:dyDescent="0.25">
      <c r="Q58475" s="30"/>
    </row>
    <row r="58476" spans="17:17" x14ac:dyDescent="0.25">
      <c r="Q58476" s="30"/>
    </row>
    <row r="58477" spans="17:17" x14ac:dyDescent="0.25">
      <c r="Q58477" s="30"/>
    </row>
    <row r="58478" spans="17:17" x14ac:dyDescent="0.25">
      <c r="Q58478" s="30"/>
    </row>
    <row r="58479" spans="17:17" x14ac:dyDescent="0.25">
      <c r="Q58479" s="30"/>
    </row>
    <row r="58480" spans="17:17" x14ac:dyDescent="0.25">
      <c r="Q58480" s="30"/>
    </row>
    <row r="58481" spans="17:17" x14ac:dyDescent="0.25">
      <c r="Q58481" s="30"/>
    </row>
    <row r="58482" spans="17:17" x14ac:dyDescent="0.25">
      <c r="Q58482" s="30"/>
    </row>
    <row r="58483" spans="17:17" x14ac:dyDescent="0.25">
      <c r="Q58483" s="30"/>
    </row>
    <row r="58484" spans="17:17" x14ac:dyDescent="0.25">
      <c r="Q58484" s="30"/>
    </row>
    <row r="58485" spans="17:17" x14ac:dyDescent="0.25">
      <c r="Q58485" s="30"/>
    </row>
    <row r="58486" spans="17:17" x14ac:dyDescent="0.25">
      <c r="Q58486" s="30"/>
    </row>
    <row r="58487" spans="17:17" x14ac:dyDescent="0.25">
      <c r="Q58487" s="30"/>
    </row>
    <row r="58488" spans="17:17" x14ac:dyDescent="0.25">
      <c r="Q58488" s="30"/>
    </row>
    <row r="58489" spans="17:17" x14ac:dyDescent="0.25">
      <c r="Q58489" s="30"/>
    </row>
    <row r="58490" spans="17:17" x14ac:dyDescent="0.25">
      <c r="Q58490" s="30"/>
    </row>
    <row r="58491" spans="17:17" x14ac:dyDescent="0.25">
      <c r="Q58491" s="30"/>
    </row>
    <row r="58492" spans="17:17" x14ac:dyDescent="0.25">
      <c r="Q58492" s="30"/>
    </row>
    <row r="58493" spans="17:17" x14ac:dyDescent="0.25">
      <c r="Q58493" s="30"/>
    </row>
    <row r="58494" spans="17:17" x14ac:dyDescent="0.25">
      <c r="Q58494" s="30"/>
    </row>
    <row r="58495" spans="17:17" x14ac:dyDescent="0.25">
      <c r="Q58495" s="30"/>
    </row>
    <row r="58496" spans="17:17" x14ac:dyDescent="0.25">
      <c r="Q58496" s="30"/>
    </row>
    <row r="58497" spans="17:17" x14ac:dyDescent="0.25">
      <c r="Q58497" s="30"/>
    </row>
    <row r="58498" spans="17:17" x14ac:dyDescent="0.25">
      <c r="Q58498" s="30"/>
    </row>
    <row r="58499" spans="17:17" x14ac:dyDescent="0.25">
      <c r="Q58499" s="30"/>
    </row>
    <row r="58500" spans="17:17" x14ac:dyDescent="0.25">
      <c r="Q58500" s="30"/>
    </row>
    <row r="58501" spans="17:17" x14ac:dyDescent="0.25">
      <c r="Q58501" s="30"/>
    </row>
    <row r="58502" spans="17:17" x14ac:dyDescent="0.25">
      <c r="Q58502" s="30"/>
    </row>
    <row r="58503" spans="17:17" x14ac:dyDescent="0.25">
      <c r="Q58503" s="30"/>
    </row>
    <row r="58504" spans="17:17" x14ac:dyDescent="0.25">
      <c r="Q58504" s="30"/>
    </row>
    <row r="58505" spans="17:17" x14ac:dyDescent="0.25">
      <c r="Q58505" s="30"/>
    </row>
    <row r="58506" spans="17:17" x14ac:dyDescent="0.25">
      <c r="Q58506" s="30"/>
    </row>
    <row r="58507" spans="17:17" x14ac:dyDescent="0.25">
      <c r="Q58507" s="30"/>
    </row>
    <row r="58508" spans="17:17" x14ac:dyDescent="0.25">
      <c r="Q58508" s="30"/>
    </row>
    <row r="58509" spans="17:17" x14ac:dyDescent="0.25">
      <c r="Q58509" s="30"/>
    </row>
    <row r="58510" spans="17:17" x14ac:dyDescent="0.25">
      <c r="Q58510" s="30"/>
    </row>
    <row r="58511" spans="17:17" x14ac:dyDescent="0.25">
      <c r="Q58511" s="30"/>
    </row>
    <row r="58512" spans="17:17" x14ac:dyDescent="0.25">
      <c r="Q58512" s="30"/>
    </row>
    <row r="58513" spans="17:17" x14ac:dyDescent="0.25">
      <c r="Q58513" s="30"/>
    </row>
    <row r="58514" spans="17:17" x14ac:dyDescent="0.25">
      <c r="Q58514" s="30"/>
    </row>
    <row r="58515" spans="17:17" x14ac:dyDescent="0.25">
      <c r="Q58515" s="30"/>
    </row>
    <row r="58516" spans="17:17" x14ac:dyDescent="0.25">
      <c r="Q58516" s="30"/>
    </row>
    <row r="58517" spans="17:17" x14ac:dyDescent="0.25">
      <c r="Q58517" s="30"/>
    </row>
    <row r="58518" spans="17:17" x14ac:dyDescent="0.25">
      <c r="Q58518" s="30"/>
    </row>
    <row r="58519" spans="17:17" x14ac:dyDescent="0.25">
      <c r="Q58519" s="30"/>
    </row>
    <row r="58520" spans="17:17" x14ac:dyDescent="0.25">
      <c r="Q58520" s="30"/>
    </row>
    <row r="58521" spans="17:17" x14ac:dyDescent="0.25">
      <c r="Q58521" s="30"/>
    </row>
    <row r="58522" spans="17:17" x14ac:dyDescent="0.25">
      <c r="Q58522" s="30"/>
    </row>
    <row r="58523" spans="17:17" x14ac:dyDescent="0.25">
      <c r="Q58523" s="30"/>
    </row>
    <row r="58524" spans="17:17" x14ac:dyDescent="0.25">
      <c r="Q58524" s="30"/>
    </row>
    <row r="58525" spans="17:17" x14ac:dyDescent="0.25">
      <c r="Q58525" s="30"/>
    </row>
    <row r="58526" spans="17:17" x14ac:dyDescent="0.25">
      <c r="Q58526" s="30"/>
    </row>
    <row r="58527" spans="17:17" x14ac:dyDescent="0.25">
      <c r="Q58527" s="30"/>
    </row>
    <row r="58528" spans="17:17" x14ac:dyDescent="0.25">
      <c r="Q58528" s="30"/>
    </row>
    <row r="58529" spans="17:17" x14ac:dyDescent="0.25">
      <c r="Q58529" s="30"/>
    </row>
    <row r="58530" spans="17:17" x14ac:dyDescent="0.25">
      <c r="Q58530" s="30"/>
    </row>
    <row r="58531" spans="17:17" x14ac:dyDescent="0.25">
      <c r="Q58531" s="30"/>
    </row>
    <row r="58532" spans="17:17" x14ac:dyDescent="0.25">
      <c r="Q58532" s="30"/>
    </row>
    <row r="58533" spans="17:17" x14ac:dyDescent="0.25">
      <c r="Q58533" s="30"/>
    </row>
    <row r="58534" spans="17:17" x14ac:dyDescent="0.25">
      <c r="Q58534" s="30"/>
    </row>
    <row r="58535" spans="17:17" x14ac:dyDescent="0.25">
      <c r="Q58535" s="30"/>
    </row>
    <row r="58536" spans="17:17" x14ac:dyDescent="0.25">
      <c r="Q58536" s="30"/>
    </row>
    <row r="58537" spans="17:17" x14ac:dyDescent="0.25">
      <c r="Q58537" s="30"/>
    </row>
    <row r="58538" spans="17:17" x14ac:dyDescent="0.25">
      <c r="Q58538" s="30"/>
    </row>
    <row r="58539" spans="17:17" x14ac:dyDescent="0.25">
      <c r="Q58539" s="30"/>
    </row>
    <row r="58540" spans="17:17" x14ac:dyDescent="0.25">
      <c r="Q58540" s="30"/>
    </row>
    <row r="58541" spans="17:17" x14ac:dyDescent="0.25">
      <c r="Q58541" s="30"/>
    </row>
    <row r="58542" spans="17:17" x14ac:dyDescent="0.25">
      <c r="Q58542" s="30"/>
    </row>
    <row r="58543" spans="17:17" x14ac:dyDescent="0.25">
      <c r="Q58543" s="30"/>
    </row>
    <row r="58544" spans="17:17" x14ac:dyDescent="0.25">
      <c r="Q58544" s="30"/>
    </row>
    <row r="58545" spans="17:17" x14ac:dyDescent="0.25">
      <c r="Q58545" s="30"/>
    </row>
    <row r="58546" spans="17:17" x14ac:dyDescent="0.25">
      <c r="Q58546" s="30"/>
    </row>
    <row r="58547" spans="17:17" x14ac:dyDescent="0.25">
      <c r="Q58547" s="30"/>
    </row>
    <row r="58548" spans="17:17" x14ac:dyDescent="0.25">
      <c r="Q58548" s="30"/>
    </row>
    <row r="58549" spans="17:17" x14ac:dyDescent="0.25">
      <c r="Q58549" s="30"/>
    </row>
    <row r="58550" spans="17:17" x14ac:dyDescent="0.25">
      <c r="Q58550" s="30"/>
    </row>
    <row r="58551" spans="17:17" x14ac:dyDescent="0.25">
      <c r="Q58551" s="30"/>
    </row>
    <row r="58552" spans="17:17" x14ac:dyDescent="0.25">
      <c r="Q58552" s="30"/>
    </row>
    <row r="58553" spans="17:17" x14ac:dyDescent="0.25">
      <c r="Q58553" s="30"/>
    </row>
    <row r="58554" spans="17:17" x14ac:dyDescent="0.25">
      <c r="Q58554" s="30"/>
    </row>
    <row r="58555" spans="17:17" x14ac:dyDescent="0.25">
      <c r="Q58555" s="30"/>
    </row>
    <row r="58556" spans="17:17" x14ac:dyDescent="0.25">
      <c r="Q58556" s="30"/>
    </row>
    <row r="58557" spans="17:17" x14ac:dyDescent="0.25">
      <c r="Q58557" s="30"/>
    </row>
    <row r="58558" spans="17:17" x14ac:dyDescent="0.25">
      <c r="Q58558" s="30"/>
    </row>
    <row r="58559" spans="17:17" x14ac:dyDescent="0.25">
      <c r="Q58559" s="30"/>
    </row>
    <row r="58560" spans="17:17" x14ac:dyDescent="0.25">
      <c r="Q58560" s="30"/>
    </row>
    <row r="58561" spans="17:17" x14ac:dyDescent="0.25">
      <c r="Q58561" s="30"/>
    </row>
    <row r="58562" spans="17:17" x14ac:dyDescent="0.25">
      <c r="Q58562" s="30"/>
    </row>
    <row r="58563" spans="17:17" x14ac:dyDescent="0.25">
      <c r="Q58563" s="30"/>
    </row>
    <row r="58564" spans="17:17" x14ac:dyDescent="0.25">
      <c r="Q58564" s="30"/>
    </row>
    <row r="58565" spans="17:17" x14ac:dyDescent="0.25">
      <c r="Q58565" s="30"/>
    </row>
    <row r="58566" spans="17:17" x14ac:dyDescent="0.25">
      <c r="Q58566" s="30"/>
    </row>
    <row r="58567" spans="17:17" x14ac:dyDescent="0.25">
      <c r="Q58567" s="30"/>
    </row>
    <row r="58568" spans="17:17" x14ac:dyDescent="0.25">
      <c r="Q58568" s="30"/>
    </row>
    <row r="58569" spans="17:17" x14ac:dyDescent="0.25">
      <c r="Q58569" s="30"/>
    </row>
    <row r="58570" spans="17:17" x14ac:dyDescent="0.25">
      <c r="Q58570" s="30"/>
    </row>
    <row r="58571" spans="17:17" x14ac:dyDescent="0.25">
      <c r="Q58571" s="30"/>
    </row>
    <row r="58572" spans="17:17" x14ac:dyDescent="0.25">
      <c r="Q58572" s="30"/>
    </row>
    <row r="58573" spans="17:17" x14ac:dyDescent="0.25">
      <c r="Q58573" s="30"/>
    </row>
    <row r="58574" spans="17:17" x14ac:dyDescent="0.25">
      <c r="Q58574" s="30"/>
    </row>
    <row r="58575" spans="17:17" x14ac:dyDescent="0.25">
      <c r="Q58575" s="30"/>
    </row>
    <row r="58576" spans="17:17" x14ac:dyDescent="0.25">
      <c r="Q58576" s="30"/>
    </row>
    <row r="58577" spans="17:17" x14ac:dyDescent="0.25">
      <c r="Q58577" s="30"/>
    </row>
    <row r="58578" spans="17:17" x14ac:dyDescent="0.25">
      <c r="Q58578" s="30"/>
    </row>
    <row r="58579" spans="17:17" x14ac:dyDescent="0.25">
      <c r="Q58579" s="30"/>
    </row>
    <row r="58580" spans="17:17" x14ac:dyDescent="0.25">
      <c r="Q58580" s="30"/>
    </row>
    <row r="58581" spans="17:17" x14ac:dyDescent="0.25">
      <c r="Q58581" s="30"/>
    </row>
    <row r="58582" spans="17:17" x14ac:dyDescent="0.25">
      <c r="Q58582" s="30"/>
    </row>
    <row r="58583" spans="17:17" x14ac:dyDescent="0.25">
      <c r="Q58583" s="30"/>
    </row>
    <row r="58584" spans="17:17" x14ac:dyDescent="0.25">
      <c r="Q58584" s="30"/>
    </row>
    <row r="58585" spans="17:17" x14ac:dyDescent="0.25">
      <c r="Q58585" s="30"/>
    </row>
    <row r="58586" spans="17:17" x14ac:dyDescent="0.25">
      <c r="Q58586" s="30"/>
    </row>
    <row r="58587" spans="17:17" x14ac:dyDescent="0.25">
      <c r="Q58587" s="30"/>
    </row>
    <row r="58588" spans="17:17" x14ac:dyDescent="0.25">
      <c r="Q58588" s="30"/>
    </row>
    <row r="58589" spans="17:17" x14ac:dyDescent="0.25">
      <c r="Q58589" s="30"/>
    </row>
    <row r="58590" spans="17:17" x14ac:dyDescent="0.25">
      <c r="Q58590" s="30"/>
    </row>
    <row r="58591" spans="17:17" x14ac:dyDescent="0.25">
      <c r="Q58591" s="30"/>
    </row>
    <row r="58592" spans="17:17" x14ac:dyDescent="0.25">
      <c r="Q58592" s="30"/>
    </row>
    <row r="58593" spans="17:17" x14ac:dyDescent="0.25">
      <c r="Q58593" s="30"/>
    </row>
    <row r="58594" spans="17:17" x14ac:dyDescent="0.25">
      <c r="Q58594" s="30"/>
    </row>
    <row r="58595" spans="17:17" x14ac:dyDescent="0.25">
      <c r="Q58595" s="30"/>
    </row>
    <row r="58596" spans="17:17" x14ac:dyDescent="0.25">
      <c r="Q58596" s="30"/>
    </row>
    <row r="58597" spans="17:17" x14ac:dyDescent="0.25">
      <c r="Q58597" s="30"/>
    </row>
    <row r="58598" spans="17:17" x14ac:dyDescent="0.25">
      <c r="Q58598" s="30"/>
    </row>
    <row r="58599" spans="17:17" x14ac:dyDescent="0.25">
      <c r="Q58599" s="30"/>
    </row>
    <row r="58600" spans="17:17" x14ac:dyDescent="0.25">
      <c r="Q58600" s="30"/>
    </row>
    <row r="58601" spans="17:17" x14ac:dyDescent="0.25">
      <c r="Q58601" s="30"/>
    </row>
    <row r="58602" spans="17:17" x14ac:dyDescent="0.25">
      <c r="Q58602" s="30"/>
    </row>
    <row r="58603" spans="17:17" x14ac:dyDescent="0.25">
      <c r="Q58603" s="30"/>
    </row>
    <row r="58604" spans="17:17" x14ac:dyDescent="0.25">
      <c r="Q58604" s="30"/>
    </row>
    <row r="58605" spans="17:17" x14ac:dyDescent="0.25">
      <c r="Q58605" s="30"/>
    </row>
    <row r="58606" spans="17:17" x14ac:dyDescent="0.25">
      <c r="Q58606" s="30"/>
    </row>
    <row r="58607" spans="17:17" x14ac:dyDescent="0.25">
      <c r="Q58607" s="30"/>
    </row>
    <row r="58608" spans="17:17" x14ac:dyDescent="0.25">
      <c r="Q58608" s="30"/>
    </row>
    <row r="58609" spans="17:17" x14ac:dyDescent="0.25">
      <c r="Q58609" s="30"/>
    </row>
    <row r="58610" spans="17:17" x14ac:dyDescent="0.25">
      <c r="Q58610" s="30"/>
    </row>
    <row r="58611" spans="17:17" x14ac:dyDescent="0.25">
      <c r="Q58611" s="30"/>
    </row>
    <row r="58612" spans="17:17" x14ac:dyDescent="0.25">
      <c r="Q58612" s="30"/>
    </row>
    <row r="58613" spans="17:17" x14ac:dyDescent="0.25">
      <c r="Q58613" s="30"/>
    </row>
    <row r="58614" spans="17:17" x14ac:dyDescent="0.25">
      <c r="Q58614" s="30"/>
    </row>
    <row r="58615" spans="17:17" x14ac:dyDescent="0.25">
      <c r="Q58615" s="30"/>
    </row>
    <row r="58616" spans="17:17" x14ac:dyDescent="0.25">
      <c r="Q58616" s="30"/>
    </row>
    <row r="58617" spans="17:17" x14ac:dyDescent="0.25">
      <c r="Q58617" s="30"/>
    </row>
    <row r="58618" spans="17:17" x14ac:dyDescent="0.25">
      <c r="Q58618" s="30"/>
    </row>
    <row r="58619" spans="17:17" x14ac:dyDescent="0.25">
      <c r="Q58619" s="30"/>
    </row>
    <row r="58620" spans="17:17" x14ac:dyDescent="0.25">
      <c r="Q58620" s="30"/>
    </row>
    <row r="58621" spans="17:17" x14ac:dyDescent="0.25">
      <c r="Q58621" s="30"/>
    </row>
    <row r="58622" spans="17:17" x14ac:dyDescent="0.25">
      <c r="Q58622" s="30"/>
    </row>
    <row r="58623" spans="17:17" x14ac:dyDescent="0.25">
      <c r="Q58623" s="30"/>
    </row>
    <row r="58624" spans="17:17" x14ac:dyDescent="0.25">
      <c r="Q58624" s="30"/>
    </row>
    <row r="58625" spans="17:17" x14ac:dyDescent="0.25">
      <c r="Q58625" s="30"/>
    </row>
    <row r="58626" spans="17:17" x14ac:dyDescent="0.25">
      <c r="Q58626" s="30"/>
    </row>
    <row r="58627" spans="17:17" x14ac:dyDescent="0.25">
      <c r="Q58627" s="30"/>
    </row>
    <row r="58628" spans="17:17" x14ac:dyDescent="0.25">
      <c r="Q58628" s="30"/>
    </row>
    <row r="58629" spans="17:17" x14ac:dyDescent="0.25">
      <c r="Q58629" s="30"/>
    </row>
    <row r="58630" spans="17:17" x14ac:dyDescent="0.25">
      <c r="Q58630" s="30"/>
    </row>
    <row r="58631" spans="17:17" x14ac:dyDescent="0.25">
      <c r="Q58631" s="30"/>
    </row>
    <row r="58632" spans="17:17" x14ac:dyDescent="0.25">
      <c r="Q58632" s="30"/>
    </row>
    <row r="58633" spans="17:17" x14ac:dyDescent="0.25">
      <c r="Q58633" s="30"/>
    </row>
    <row r="58634" spans="17:17" x14ac:dyDescent="0.25">
      <c r="Q58634" s="30"/>
    </row>
    <row r="58635" spans="17:17" x14ac:dyDescent="0.25">
      <c r="Q58635" s="30"/>
    </row>
    <row r="58636" spans="17:17" x14ac:dyDescent="0.25">
      <c r="Q58636" s="30"/>
    </row>
    <row r="58637" spans="17:17" x14ac:dyDescent="0.25">
      <c r="Q58637" s="30"/>
    </row>
    <row r="58638" spans="17:17" x14ac:dyDescent="0.25">
      <c r="Q58638" s="30"/>
    </row>
    <row r="58639" spans="17:17" x14ac:dyDescent="0.25">
      <c r="Q58639" s="30"/>
    </row>
    <row r="58640" spans="17:17" x14ac:dyDescent="0.25">
      <c r="Q58640" s="30"/>
    </row>
    <row r="58641" spans="17:17" x14ac:dyDescent="0.25">
      <c r="Q58641" s="30"/>
    </row>
    <row r="58642" spans="17:17" x14ac:dyDescent="0.25">
      <c r="Q58642" s="30"/>
    </row>
    <row r="58643" spans="17:17" x14ac:dyDescent="0.25">
      <c r="Q58643" s="30"/>
    </row>
    <row r="58644" spans="17:17" x14ac:dyDescent="0.25">
      <c r="Q58644" s="30"/>
    </row>
    <row r="58645" spans="17:17" x14ac:dyDescent="0.25">
      <c r="Q58645" s="30"/>
    </row>
    <row r="58646" spans="17:17" x14ac:dyDescent="0.25">
      <c r="Q58646" s="30"/>
    </row>
    <row r="58647" spans="17:17" x14ac:dyDescent="0.25">
      <c r="Q58647" s="30"/>
    </row>
    <row r="58648" spans="17:17" x14ac:dyDescent="0.25">
      <c r="Q58648" s="30"/>
    </row>
    <row r="58649" spans="17:17" x14ac:dyDescent="0.25">
      <c r="Q58649" s="30"/>
    </row>
    <row r="58650" spans="17:17" x14ac:dyDescent="0.25">
      <c r="Q58650" s="30"/>
    </row>
    <row r="58651" spans="17:17" x14ac:dyDescent="0.25">
      <c r="Q58651" s="30"/>
    </row>
    <row r="58652" spans="17:17" x14ac:dyDescent="0.25">
      <c r="Q58652" s="30"/>
    </row>
    <row r="58653" spans="17:17" x14ac:dyDescent="0.25">
      <c r="Q58653" s="30"/>
    </row>
    <row r="58654" spans="17:17" x14ac:dyDescent="0.25">
      <c r="Q58654" s="30"/>
    </row>
    <row r="58655" spans="17:17" x14ac:dyDescent="0.25">
      <c r="Q58655" s="30"/>
    </row>
    <row r="58656" spans="17:17" x14ac:dyDescent="0.25">
      <c r="Q58656" s="30"/>
    </row>
    <row r="58657" spans="17:17" x14ac:dyDescent="0.25">
      <c r="Q58657" s="30"/>
    </row>
    <row r="58658" spans="17:17" x14ac:dyDescent="0.25">
      <c r="Q58658" s="30"/>
    </row>
    <row r="58659" spans="17:17" x14ac:dyDescent="0.25">
      <c r="Q58659" s="30"/>
    </row>
    <row r="58660" spans="17:17" x14ac:dyDescent="0.25">
      <c r="Q58660" s="30"/>
    </row>
    <row r="58661" spans="17:17" x14ac:dyDescent="0.25">
      <c r="Q58661" s="30"/>
    </row>
    <row r="58662" spans="17:17" x14ac:dyDescent="0.25">
      <c r="Q58662" s="30"/>
    </row>
    <row r="58663" spans="17:17" x14ac:dyDescent="0.25">
      <c r="Q58663" s="30"/>
    </row>
    <row r="58664" spans="17:17" x14ac:dyDescent="0.25">
      <c r="Q58664" s="30"/>
    </row>
    <row r="58665" spans="17:17" x14ac:dyDescent="0.25">
      <c r="Q58665" s="30"/>
    </row>
    <row r="58666" spans="17:17" x14ac:dyDescent="0.25">
      <c r="Q58666" s="30"/>
    </row>
    <row r="58667" spans="17:17" x14ac:dyDescent="0.25">
      <c r="Q58667" s="30"/>
    </row>
    <row r="58668" spans="17:17" x14ac:dyDescent="0.25">
      <c r="Q58668" s="30"/>
    </row>
    <row r="58669" spans="17:17" x14ac:dyDescent="0.25">
      <c r="Q58669" s="30"/>
    </row>
    <row r="58670" spans="17:17" x14ac:dyDescent="0.25">
      <c r="Q58670" s="30"/>
    </row>
    <row r="58671" spans="17:17" x14ac:dyDescent="0.25">
      <c r="Q58671" s="30"/>
    </row>
    <row r="58672" spans="17:17" x14ac:dyDescent="0.25">
      <c r="Q58672" s="30"/>
    </row>
    <row r="58673" spans="17:17" x14ac:dyDescent="0.25">
      <c r="Q58673" s="30"/>
    </row>
    <row r="58674" spans="17:17" x14ac:dyDescent="0.25">
      <c r="Q58674" s="30"/>
    </row>
    <row r="58675" spans="17:17" x14ac:dyDescent="0.25">
      <c r="Q58675" s="30"/>
    </row>
    <row r="58676" spans="17:17" x14ac:dyDescent="0.25">
      <c r="Q58676" s="30"/>
    </row>
    <row r="58677" spans="17:17" x14ac:dyDescent="0.25">
      <c r="Q58677" s="30"/>
    </row>
    <row r="58678" spans="17:17" x14ac:dyDescent="0.25">
      <c r="Q58678" s="30"/>
    </row>
    <row r="58679" spans="17:17" x14ac:dyDescent="0.25">
      <c r="Q58679" s="30"/>
    </row>
    <row r="58680" spans="17:17" x14ac:dyDescent="0.25">
      <c r="Q58680" s="30"/>
    </row>
    <row r="58681" spans="17:17" x14ac:dyDescent="0.25">
      <c r="Q58681" s="30"/>
    </row>
    <row r="58682" spans="17:17" x14ac:dyDescent="0.25">
      <c r="Q58682" s="30"/>
    </row>
    <row r="58683" spans="17:17" x14ac:dyDescent="0.25">
      <c r="Q58683" s="30"/>
    </row>
    <row r="58684" spans="17:17" x14ac:dyDescent="0.25">
      <c r="Q58684" s="30"/>
    </row>
    <row r="58685" spans="17:17" x14ac:dyDescent="0.25">
      <c r="Q58685" s="30"/>
    </row>
    <row r="58686" spans="17:17" x14ac:dyDescent="0.25">
      <c r="Q58686" s="30"/>
    </row>
    <row r="58687" spans="17:17" x14ac:dyDescent="0.25">
      <c r="Q58687" s="30"/>
    </row>
    <row r="58688" spans="17:17" x14ac:dyDescent="0.25">
      <c r="Q58688" s="30"/>
    </row>
    <row r="58689" spans="17:17" x14ac:dyDescent="0.25">
      <c r="Q58689" s="30"/>
    </row>
    <row r="58690" spans="17:17" x14ac:dyDescent="0.25">
      <c r="Q58690" s="30"/>
    </row>
    <row r="58691" spans="17:17" x14ac:dyDescent="0.25">
      <c r="Q58691" s="30"/>
    </row>
    <row r="58692" spans="17:17" x14ac:dyDescent="0.25">
      <c r="Q58692" s="30"/>
    </row>
    <row r="58693" spans="17:17" x14ac:dyDescent="0.25">
      <c r="Q58693" s="30"/>
    </row>
    <row r="58694" spans="17:17" x14ac:dyDescent="0.25">
      <c r="Q58694" s="30"/>
    </row>
    <row r="58695" spans="17:17" x14ac:dyDescent="0.25">
      <c r="Q58695" s="30"/>
    </row>
    <row r="58696" spans="17:17" x14ac:dyDescent="0.25">
      <c r="Q58696" s="30"/>
    </row>
    <row r="58697" spans="17:17" x14ac:dyDescent="0.25">
      <c r="Q58697" s="30"/>
    </row>
    <row r="58698" spans="17:17" x14ac:dyDescent="0.25">
      <c r="Q58698" s="30"/>
    </row>
    <row r="58699" spans="17:17" x14ac:dyDescent="0.25">
      <c r="Q58699" s="30"/>
    </row>
    <row r="58700" spans="17:17" x14ac:dyDescent="0.25">
      <c r="Q58700" s="30"/>
    </row>
    <row r="58701" spans="17:17" x14ac:dyDescent="0.25">
      <c r="Q58701" s="30"/>
    </row>
    <row r="58702" spans="17:17" x14ac:dyDescent="0.25">
      <c r="Q58702" s="30"/>
    </row>
    <row r="58703" spans="17:17" x14ac:dyDescent="0.25">
      <c r="Q58703" s="30"/>
    </row>
    <row r="58704" spans="17:17" x14ac:dyDescent="0.25">
      <c r="Q58704" s="30"/>
    </row>
    <row r="58705" spans="17:17" x14ac:dyDescent="0.25">
      <c r="Q58705" s="30"/>
    </row>
    <row r="58706" spans="17:17" x14ac:dyDescent="0.25">
      <c r="Q58706" s="30"/>
    </row>
    <row r="58707" spans="17:17" x14ac:dyDescent="0.25">
      <c r="Q58707" s="30"/>
    </row>
    <row r="58708" spans="17:17" x14ac:dyDescent="0.25">
      <c r="Q58708" s="30"/>
    </row>
    <row r="58709" spans="17:17" x14ac:dyDescent="0.25">
      <c r="Q58709" s="30"/>
    </row>
    <row r="58710" spans="17:17" x14ac:dyDescent="0.25">
      <c r="Q58710" s="30"/>
    </row>
    <row r="58711" spans="17:17" x14ac:dyDescent="0.25">
      <c r="Q58711" s="30"/>
    </row>
    <row r="58712" spans="17:17" x14ac:dyDescent="0.25">
      <c r="Q58712" s="30"/>
    </row>
    <row r="58713" spans="17:17" x14ac:dyDescent="0.25">
      <c r="Q58713" s="30"/>
    </row>
    <row r="58714" spans="17:17" x14ac:dyDescent="0.25">
      <c r="Q58714" s="30"/>
    </row>
    <row r="58715" spans="17:17" x14ac:dyDescent="0.25">
      <c r="Q58715" s="30"/>
    </row>
    <row r="58716" spans="17:17" x14ac:dyDescent="0.25">
      <c r="Q58716" s="30"/>
    </row>
    <row r="58717" spans="17:17" x14ac:dyDescent="0.25">
      <c r="Q58717" s="30"/>
    </row>
    <row r="58718" spans="17:17" x14ac:dyDescent="0.25">
      <c r="Q58718" s="30"/>
    </row>
    <row r="58719" spans="17:17" x14ac:dyDescent="0.25">
      <c r="Q58719" s="30"/>
    </row>
    <row r="58720" spans="17:17" x14ac:dyDescent="0.25">
      <c r="Q58720" s="30"/>
    </row>
    <row r="58721" spans="17:17" x14ac:dyDescent="0.25">
      <c r="Q58721" s="30"/>
    </row>
    <row r="58722" spans="17:17" x14ac:dyDescent="0.25">
      <c r="Q58722" s="30"/>
    </row>
    <row r="58723" spans="17:17" x14ac:dyDescent="0.25">
      <c r="Q58723" s="30"/>
    </row>
    <row r="58724" spans="17:17" x14ac:dyDescent="0.25">
      <c r="Q58724" s="30"/>
    </row>
    <row r="58725" spans="17:17" x14ac:dyDescent="0.25">
      <c r="Q58725" s="30"/>
    </row>
    <row r="58726" spans="17:17" x14ac:dyDescent="0.25">
      <c r="Q58726" s="30"/>
    </row>
    <row r="58727" spans="17:17" x14ac:dyDescent="0.25">
      <c r="Q58727" s="30"/>
    </row>
    <row r="58728" spans="17:17" x14ac:dyDescent="0.25">
      <c r="Q58728" s="30"/>
    </row>
    <row r="58729" spans="17:17" x14ac:dyDescent="0.25">
      <c r="Q58729" s="30"/>
    </row>
    <row r="58730" spans="17:17" x14ac:dyDescent="0.25">
      <c r="Q58730" s="30"/>
    </row>
    <row r="58731" spans="17:17" x14ac:dyDescent="0.25">
      <c r="Q58731" s="30"/>
    </row>
    <row r="58732" spans="17:17" x14ac:dyDescent="0.25">
      <c r="Q58732" s="30"/>
    </row>
    <row r="58733" spans="17:17" x14ac:dyDescent="0.25">
      <c r="Q58733" s="30"/>
    </row>
    <row r="58734" spans="17:17" x14ac:dyDescent="0.25">
      <c r="Q58734" s="30"/>
    </row>
    <row r="58735" spans="17:17" x14ac:dyDescent="0.25">
      <c r="Q58735" s="30"/>
    </row>
    <row r="58736" spans="17:17" x14ac:dyDescent="0.25">
      <c r="Q58736" s="30"/>
    </row>
    <row r="58737" spans="17:17" x14ac:dyDescent="0.25">
      <c r="Q58737" s="30"/>
    </row>
    <row r="58738" spans="17:17" x14ac:dyDescent="0.25">
      <c r="Q58738" s="30"/>
    </row>
    <row r="58739" spans="17:17" x14ac:dyDescent="0.25">
      <c r="Q58739" s="30"/>
    </row>
    <row r="58740" spans="17:17" x14ac:dyDescent="0.25">
      <c r="Q58740" s="30"/>
    </row>
    <row r="58741" spans="17:17" x14ac:dyDescent="0.25">
      <c r="Q58741" s="30"/>
    </row>
    <row r="58742" spans="17:17" x14ac:dyDescent="0.25">
      <c r="Q58742" s="30"/>
    </row>
    <row r="58743" spans="17:17" x14ac:dyDescent="0.25">
      <c r="Q58743" s="30"/>
    </row>
    <row r="58744" spans="17:17" x14ac:dyDescent="0.25">
      <c r="Q58744" s="30"/>
    </row>
    <row r="58745" spans="17:17" x14ac:dyDescent="0.25">
      <c r="Q58745" s="30"/>
    </row>
    <row r="58746" spans="17:17" x14ac:dyDescent="0.25">
      <c r="Q58746" s="30"/>
    </row>
    <row r="58747" spans="17:17" x14ac:dyDescent="0.25">
      <c r="Q58747" s="30"/>
    </row>
    <row r="58748" spans="17:17" x14ac:dyDescent="0.25">
      <c r="Q58748" s="30"/>
    </row>
    <row r="58749" spans="17:17" x14ac:dyDescent="0.25">
      <c r="Q58749" s="30"/>
    </row>
    <row r="58750" spans="17:17" x14ac:dyDescent="0.25">
      <c r="Q58750" s="30"/>
    </row>
    <row r="58751" spans="17:17" x14ac:dyDescent="0.25">
      <c r="Q58751" s="30"/>
    </row>
    <row r="58752" spans="17:17" x14ac:dyDescent="0.25">
      <c r="Q58752" s="30"/>
    </row>
    <row r="58753" spans="17:17" x14ac:dyDescent="0.25">
      <c r="Q58753" s="30"/>
    </row>
    <row r="58754" spans="17:17" x14ac:dyDescent="0.25">
      <c r="Q58754" s="30"/>
    </row>
    <row r="58755" spans="17:17" x14ac:dyDescent="0.25">
      <c r="Q58755" s="30"/>
    </row>
    <row r="58756" spans="17:17" x14ac:dyDescent="0.25">
      <c r="Q58756" s="30"/>
    </row>
    <row r="58757" spans="17:17" x14ac:dyDescent="0.25">
      <c r="Q58757" s="30"/>
    </row>
    <row r="58758" spans="17:17" x14ac:dyDescent="0.25">
      <c r="Q58758" s="30"/>
    </row>
    <row r="58759" spans="17:17" x14ac:dyDescent="0.25">
      <c r="Q58759" s="30"/>
    </row>
    <row r="58760" spans="17:17" x14ac:dyDescent="0.25">
      <c r="Q58760" s="30"/>
    </row>
    <row r="58761" spans="17:17" x14ac:dyDescent="0.25">
      <c r="Q58761" s="30"/>
    </row>
    <row r="58762" spans="17:17" x14ac:dyDescent="0.25">
      <c r="Q58762" s="30"/>
    </row>
    <row r="58763" spans="17:17" x14ac:dyDescent="0.25">
      <c r="Q58763" s="30"/>
    </row>
    <row r="58764" spans="17:17" x14ac:dyDescent="0.25">
      <c r="Q58764" s="30"/>
    </row>
    <row r="58765" spans="17:17" x14ac:dyDescent="0.25">
      <c r="Q58765" s="30"/>
    </row>
    <row r="58766" spans="17:17" x14ac:dyDescent="0.25">
      <c r="Q58766" s="30"/>
    </row>
    <row r="58767" spans="17:17" x14ac:dyDescent="0.25">
      <c r="Q58767" s="30"/>
    </row>
    <row r="58768" spans="17:17" x14ac:dyDescent="0.25">
      <c r="Q58768" s="30"/>
    </row>
    <row r="58769" spans="17:17" x14ac:dyDescent="0.25">
      <c r="Q58769" s="30"/>
    </row>
    <row r="58770" spans="17:17" x14ac:dyDescent="0.25">
      <c r="Q58770" s="30"/>
    </row>
    <row r="58771" spans="17:17" x14ac:dyDescent="0.25">
      <c r="Q58771" s="30"/>
    </row>
    <row r="58772" spans="17:17" x14ac:dyDescent="0.25">
      <c r="Q58772" s="30"/>
    </row>
    <row r="58773" spans="17:17" x14ac:dyDescent="0.25">
      <c r="Q58773" s="30"/>
    </row>
    <row r="58774" spans="17:17" x14ac:dyDescent="0.25">
      <c r="Q58774" s="30"/>
    </row>
    <row r="58775" spans="17:17" x14ac:dyDescent="0.25">
      <c r="Q58775" s="30"/>
    </row>
    <row r="58776" spans="17:17" x14ac:dyDescent="0.25">
      <c r="Q58776" s="30"/>
    </row>
    <row r="58777" spans="17:17" x14ac:dyDescent="0.25">
      <c r="Q58777" s="30"/>
    </row>
    <row r="58778" spans="17:17" x14ac:dyDescent="0.25">
      <c r="Q58778" s="30"/>
    </row>
    <row r="58779" spans="17:17" x14ac:dyDescent="0.25">
      <c r="Q58779" s="30"/>
    </row>
    <row r="58780" spans="17:17" x14ac:dyDescent="0.25">
      <c r="Q58780" s="30"/>
    </row>
    <row r="58781" spans="17:17" x14ac:dyDescent="0.25">
      <c r="Q58781" s="30"/>
    </row>
    <row r="58782" spans="17:17" x14ac:dyDescent="0.25">
      <c r="Q58782" s="30"/>
    </row>
    <row r="58783" spans="17:17" x14ac:dyDescent="0.25">
      <c r="Q58783" s="30"/>
    </row>
    <row r="58784" spans="17:17" x14ac:dyDescent="0.25">
      <c r="Q58784" s="30"/>
    </row>
    <row r="58785" spans="17:17" x14ac:dyDescent="0.25">
      <c r="Q58785" s="30"/>
    </row>
    <row r="58786" spans="17:17" x14ac:dyDescent="0.25">
      <c r="Q58786" s="30"/>
    </row>
    <row r="58787" spans="17:17" x14ac:dyDescent="0.25">
      <c r="Q58787" s="30"/>
    </row>
    <row r="58788" spans="17:17" x14ac:dyDescent="0.25">
      <c r="Q58788" s="30"/>
    </row>
    <row r="58789" spans="17:17" x14ac:dyDescent="0.25">
      <c r="Q58789" s="30"/>
    </row>
    <row r="58790" spans="17:17" x14ac:dyDescent="0.25">
      <c r="Q58790" s="30"/>
    </row>
    <row r="58791" spans="17:17" x14ac:dyDescent="0.25">
      <c r="Q58791" s="30"/>
    </row>
    <row r="58792" spans="17:17" x14ac:dyDescent="0.25">
      <c r="Q58792" s="30"/>
    </row>
    <row r="58793" spans="17:17" x14ac:dyDescent="0.25">
      <c r="Q58793" s="30"/>
    </row>
    <row r="58794" spans="17:17" x14ac:dyDescent="0.25">
      <c r="Q58794" s="30"/>
    </row>
    <row r="58795" spans="17:17" x14ac:dyDescent="0.25">
      <c r="Q58795" s="30"/>
    </row>
    <row r="58796" spans="17:17" x14ac:dyDescent="0.25">
      <c r="Q58796" s="30"/>
    </row>
    <row r="58797" spans="17:17" x14ac:dyDescent="0.25">
      <c r="Q58797" s="30"/>
    </row>
    <row r="58798" spans="17:17" x14ac:dyDescent="0.25">
      <c r="Q58798" s="30"/>
    </row>
    <row r="58799" spans="17:17" x14ac:dyDescent="0.25">
      <c r="Q58799" s="30"/>
    </row>
    <row r="58800" spans="17:17" x14ac:dyDescent="0.25">
      <c r="Q58800" s="30"/>
    </row>
    <row r="58801" spans="17:17" x14ac:dyDescent="0.25">
      <c r="Q58801" s="30"/>
    </row>
    <row r="58802" spans="17:17" x14ac:dyDescent="0.25">
      <c r="Q58802" s="30"/>
    </row>
    <row r="58803" spans="17:17" x14ac:dyDescent="0.25">
      <c r="Q58803" s="30"/>
    </row>
    <row r="58804" spans="17:17" x14ac:dyDescent="0.25">
      <c r="Q58804" s="30"/>
    </row>
    <row r="58805" spans="17:17" x14ac:dyDescent="0.25">
      <c r="Q58805" s="30"/>
    </row>
    <row r="58806" spans="17:17" x14ac:dyDescent="0.25">
      <c r="Q58806" s="30"/>
    </row>
    <row r="58807" spans="17:17" x14ac:dyDescent="0.25">
      <c r="Q58807" s="30"/>
    </row>
    <row r="58808" spans="17:17" x14ac:dyDescent="0.25">
      <c r="Q58808" s="30"/>
    </row>
    <row r="58809" spans="17:17" x14ac:dyDescent="0.25">
      <c r="Q58809" s="30"/>
    </row>
    <row r="58810" spans="17:17" x14ac:dyDescent="0.25">
      <c r="Q58810" s="30"/>
    </row>
    <row r="58811" spans="17:17" x14ac:dyDescent="0.25">
      <c r="Q58811" s="30"/>
    </row>
    <row r="58812" spans="17:17" x14ac:dyDescent="0.25">
      <c r="Q58812" s="30"/>
    </row>
    <row r="58813" spans="17:17" x14ac:dyDescent="0.25">
      <c r="Q58813" s="30"/>
    </row>
    <row r="58814" spans="17:17" x14ac:dyDescent="0.25">
      <c r="Q58814" s="30"/>
    </row>
    <row r="58815" spans="17:17" x14ac:dyDescent="0.25">
      <c r="Q58815" s="30"/>
    </row>
    <row r="58816" spans="17:17" x14ac:dyDescent="0.25">
      <c r="Q58816" s="30"/>
    </row>
    <row r="58817" spans="17:17" x14ac:dyDescent="0.25">
      <c r="Q58817" s="30"/>
    </row>
    <row r="58818" spans="17:17" x14ac:dyDescent="0.25">
      <c r="Q58818" s="30"/>
    </row>
    <row r="58819" spans="17:17" x14ac:dyDescent="0.25">
      <c r="Q58819" s="30"/>
    </row>
    <row r="58820" spans="17:17" x14ac:dyDescent="0.25">
      <c r="Q58820" s="30"/>
    </row>
    <row r="58821" spans="17:17" x14ac:dyDescent="0.25">
      <c r="Q58821" s="30"/>
    </row>
    <row r="58822" spans="17:17" x14ac:dyDescent="0.25">
      <c r="Q58822" s="30"/>
    </row>
    <row r="58823" spans="17:17" x14ac:dyDescent="0.25">
      <c r="Q58823" s="30"/>
    </row>
    <row r="58824" spans="17:17" x14ac:dyDescent="0.25">
      <c r="Q58824" s="30"/>
    </row>
    <row r="58825" spans="17:17" x14ac:dyDescent="0.25">
      <c r="Q58825" s="30"/>
    </row>
    <row r="58826" spans="17:17" x14ac:dyDescent="0.25">
      <c r="Q58826" s="30"/>
    </row>
    <row r="58827" spans="17:17" x14ac:dyDescent="0.25">
      <c r="Q58827" s="30"/>
    </row>
    <row r="58828" spans="17:17" x14ac:dyDescent="0.25">
      <c r="Q58828" s="30"/>
    </row>
    <row r="58829" spans="17:17" x14ac:dyDescent="0.25">
      <c r="Q58829" s="30"/>
    </row>
    <row r="58830" spans="17:17" x14ac:dyDescent="0.25">
      <c r="Q58830" s="30"/>
    </row>
    <row r="58831" spans="17:17" x14ac:dyDescent="0.25">
      <c r="Q58831" s="30"/>
    </row>
    <row r="58832" spans="17:17" x14ac:dyDescent="0.25">
      <c r="Q58832" s="30"/>
    </row>
    <row r="58833" spans="17:17" x14ac:dyDescent="0.25">
      <c r="Q58833" s="30"/>
    </row>
    <row r="58834" spans="17:17" x14ac:dyDescent="0.25">
      <c r="Q58834" s="30"/>
    </row>
    <row r="58835" spans="17:17" x14ac:dyDescent="0.25">
      <c r="Q58835" s="30"/>
    </row>
    <row r="58836" spans="17:17" x14ac:dyDescent="0.25">
      <c r="Q58836" s="30"/>
    </row>
    <row r="58837" spans="17:17" x14ac:dyDescent="0.25">
      <c r="Q58837" s="30"/>
    </row>
    <row r="58838" spans="17:17" x14ac:dyDescent="0.25">
      <c r="Q58838" s="30"/>
    </row>
    <row r="58839" spans="17:17" x14ac:dyDescent="0.25">
      <c r="Q58839" s="30"/>
    </row>
    <row r="58840" spans="17:17" x14ac:dyDescent="0.25">
      <c r="Q58840" s="30"/>
    </row>
    <row r="58841" spans="17:17" x14ac:dyDescent="0.25">
      <c r="Q58841" s="30"/>
    </row>
    <row r="58842" spans="17:17" x14ac:dyDescent="0.25">
      <c r="Q58842" s="30"/>
    </row>
    <row r="58843" spans="17:17" x14ac:dyDescent="0.25">
      <c r="Q58843" s="30"/>
    </row>
    <row r="58844" spans="17:17" x14ac:dyDescent="0.25">
      <c r="Q58844" s="30"/>
    </row>
    <row r="58845" spans="17:17" x14ac:dyDescent="0.25">
      <c r="Q58845" s="30"/>
    </row>
    <row r="58846" spans="17:17" x14ac:dyDescent="0.25">
      <c r="Q58846" s="30"/>
    </row>
    <row r="58847" spans="17:17" x14ac:dyDescent="0.25">
      <c r="Q58847" s="30"/>
    </row>
    <row r="58848" spans="17:17" x14ac:dyDescent="0.25">
      <c r="Q58848" s="30"/>
    </row>
    <row r="58849" spans="17:17" x14ac:dyDescent="0.25">
      <c r="Q58849" s="30"/>
    </row>
    <row r="58850" spans="17:17" x14ac:dyDescent="0.25">
      <c r="Q58850" s="30"/>
    </row>
    <row r="58851" spans="17:17" x14ac:dyDescent="0.25">
      <c r="Q58851" s="30"/>
    </row>
    <row r="58852" spans="17:17" x14ac:dyDescent="0.25">
      <c r="Q58852" s="30"/>
    </row>
    <row r="58853" spans="17:17" x14ac:dyDescent="0.25">
      <c r="Q58853" s="30"/>
    </row>
    <row r="58854" spans="17:17" x14ac:dyDescent="0.25">
      <c r="Q58854" s="30"/>
    </row>
    <row r="58855" spans="17:17" x14ac:dyDescent="0.25">
      <c r="Q58855" s="30"/>
    </row>
    <row r="58856" spans="17:17" x14ac:dyDescent="0.25">
      <c r="Q58856" s="30"/>
    </row>
    <row r="58857" spans="17:17" x14ac:dyDescent="0.25">
      <c r="Q58857" s="30"/>
    </row>
    <row r="58858" spans="17:17" x14ac:dyDescent="0.25">
      <c r="Q58858" s="30"/>
    </row>
    <row r="58859" spans="17:17" x14ac:dyDescent="0.25">
      <c r="Q58859" s="30"/>
    </row>
    <row r="58860" spans="17:17" x14ac:dyDescent="0.25">
      <c r="Q58860" s="30"/>
    </row>
    <row r="58861" spans="17:17" x14ac:dyDescent="0.25">
      <c r="Q58861" s="30"/>
    </row>
    <row r="58862" spans="17:17" x14ac:dyDescent="0.25">
      <c r="Q58862" s="30"/>
    </row>
    <row r="58863" spans="17:17" x14ac:dyDescent="0.25">
      <c r="Q58863" s="30"/>
    </row>
    <row r="58864" spans="17:17" x14ac:dyDescent="0.25">
      <c r="Q58864" s="30"/>
    </row>
    <row r="58865" spans="17:17" x14ac:dyDescent="0.25">
      <c r="Q58865" s="30"/>
    </row>
    <row r="58866" spans="17:17" x14ac:dyDescent="0.25">
      <c r="Q58866" s="30"/>
    </row>
    <row r="58867" spans="17:17" x14ac:dyDescent="0.25">
      <c r="Q58867" s="30"/>
    </row>
    <row r="58868" spans="17:17" x14ac:dyDescent="0.25">
      <c r="Q58868" s="30"/>
    </row>
    <row r="58869" spans="17:17" x14ac:dyDescent="0.25">
      <c r="Q58869" s="30"/>
    </row>
    <row r="58870" spans="17:17" x14ac:dyDescent="0.25">
      <c r="Q58870" s="30"/>
    </row>
    <row r="58871" spans="17:17" x14ac:dyDescent="0.25">
      <c r="Q58871" s="30"/>
    </row>
    <row r="58872" spans="17:17" x14ac:dyDescent="0.25">
      <c r="Q58872" s="30"/>
    </row>
    <row r="58873" spans="17:17" x14ac:dyDescent="0.25">
      <c r="Q58873" s="30"/>
    </row>
    <row r="58874" spans="17:17" x14ac:dyDescent="0.25">
      <c r="Q58874" s="30"/>
    </row>
    <row r="58875" spans="17:17" x14ac:dyDescent="0.25">
      <c r="Q58875" s="30"/>
    </row>
    <row r="58876" spans="17:17" x14ac:dyDescent="0.25">
      <c r="Q58876" s="30"/>
    </row>
    <row r="58877" spans="17:17" x14ac:dyDescent="0.25">
      <c r="Q58877" s="30"/>
    </row>
    <row r="58878" spans="17:17" x14ac:dyDescent="0.25">
      <c r="Q58878" s="30"/>
    </row>
    <row r="58879" spans="17:17" x14ac:dyDescent="0.25">
      <c r="Q58879" s="30"/>
    </row>
    <row r="58880" spans="17:17" x14ac:dyDescent="0.25">
      <c r="Q58880" s="30"/>
    </row>
    <row r="58881" spans="17:17" x14ac:dyDescent="0.25">
      <c r="Q58881" s="30"/>
    </row>
    <row r="58882" spans="17:17" x14ac:dyDescent="0.25">
      <c r="Q58882" s="30"/>
    </row>
    <row r="58883" spans="17:17" x14ac:dyDescent="0.25">
      <c r="Q58883" s="30"/>
    </row>
    <row r="58884" spans="17:17" x14ac:dyDescent="0.25">
      <c r="Q58884" s="30"/>
    </row>
    <row r="58885" spans="17:17" x14ac:dyDescent="0.25">
      <c r="Q58885" s="30"/>
    </row>
    <row r="58886" spans="17:17" x14ac:dyDescent="0.25">
      <c r="Q58886" s="30"/>
    </row>
    <row r="58887" spans="17:17" x14ac:dyDescent="0.25">
      <c r="Q58887" s="30"/>
    </row>
    <row r="58888" spans="17:17" x14ac:dyDescent="0.25">
      <c r="Q58888" s="30"/>
    </row>
    <row r="58889" spans="17:17" x14ac:dyDescent="0.25">
      <c r="Q58889" s="30"/>
    </row>
    <row r="58890" spans="17:17" x14ac:dyDescent="0.25">
      <c r="Q58890" s="30"/>
    </row>
    <row r="58891" spans="17:17" x14ac:dyDescent="0.25">
      <c r="Q58891" s="30"/>
    </row>
    <row r="58892" spans="17:17" x14ac:dyDescent="0.25">
      <c r="Q58892" s="30"/>
    </row>
    <row r="58893" spans="17:17" x14ac:dyDescent="0.25">
      <c r="Q58893" s="30"/>
    </row>
    <row r="58894" spans="17:17" x14ac:dyDescent="0.25">
      <c r="Q58894" s="30"/>
    </row>
    <row r="58895" spans="17:17" x14ac:dyDescent="0.25">
      <c r="Q58895" s="30"/>
    </row>
    <row r="58896" spans="17:17" x14ac:dyDescent="0.25">
      <c r="Q58896" s="30"/>
    </row>
    <row r="58897" spans="17:17" x14ac:dyDescent="0.25">
      <c r="Q58897" s="30"/>
    </row>
    <row r="58898" spans="17:17" x14ac:dyDescent="0.25">
      <c r="Q58898" s="30"/>
    </row>
    <row r="58899" spans="17:17" x14ac:dyDescent="0.25">
      <c r="Q58899" s="30"/>
    </row>
    <row r="58900" spans="17:17" x14ac:dyDescent="0.25">
      <c r="Q58900" s="30"/>
    </row>
    <row r="58901" spans="17:17" x14ac:dyDescent="0.25">
      <c r="Q58901" s="30"/>
    </row>
    <row r="58902" spans="17:17" x14ac:dyDescent="0.25">
      <c r="Q58902" s="30"/>
    </row>
    <row r="58903" spans="17:17" x14ac:dyDescent="0.25">
      <c r="Q58903" s="30"/>
    </row>
    <row r="58904" spans="17:17" x14ac:dyDescent="0.25">
      <c r="Q58904" s="30"/>
    </row>
    <row r="58905" spans="17:17" x14ac:dyDescent="0.25">
      <c r="Q58905" s="30"/>
    </row>
    <row r="58906" spans="17:17" x14ac:dyDescent="0.25">
      <c r="Q58906" s="30"/>
    </row>
    <row r="58907" spans="17:17" x14ac:dyDescent="0.25">
      <c r="Q58907" s="30"/>
    </row>
    <row r="58908" spans="17:17" x14ac:dyDescent="0.25">
      <c r="Q58908" s="30"/>
    </row>
    <row r="58909" spans="17:17" x14ac:dyDescent="0.25">
      <c r="Q58909" s="30"/>
    </row>
    <row r="58910" spans="17:17" x14ac:dyDescent="0.25">
      <c r="Q58910" s="30"/>
    </row>
    <row r="58911" spans="17:17" x14ac:dyDescent="0.25">
      <c r="Q58911" s="30"/>
    </row>
    <row r="58912" spans="17:17" x14ac:dyDescent="0.25">
      <c r="Q58912" s="30"/>
    </row>
    <row r="58913" spans="17:17" x14ac:dyDescent="0.25">
      <c r="Q58913" s="30"/>
    </row>
    <row r="58914" spans="17:17" x14ac:dyDescent="0.25">
      <c r="Q58914" s="30"/>
    </row>
    <row r="58915" spans="17:17" x14ac:dyDescent="0.25">
      <c r="Q58915" s="30"/>
    </row>
    <row r="58916" spans="17:17" x14ac:dyDescent="0.25">
      <c r="Q58916" s="30"/>
    </row>
    <row r="58917" spans="17:17" x14ac:dyDescent="0.25">
      <c r="Q58917" s="30"/>
    </row>
    <row r="58918" spans="17:17" x14ac:dyDescent="0.25">
      <c r="Q58918" s="30"/>
    </row>
    <row r="58919" spans="17:17" x14ac:dyDescent="0.25">
      <c r="Q58919" s="30"/>
    </row>
    <row r="58920" spans="17:17" x14ac:dyDescent="0.25">
      <c r="Q58920" s="30"/>
    </row>
    <row r="58921" spans="17:17" x14ac:dyDescent="0.25">
      <c r="Q58921" s="30"/>
    </row>
    <row r="58922" spans="17:17" x14ac:dyDescent="0.25">
      <c r="Q58922" s="30"/>
    </row>
    <row r="58923" spans="17:17" x14ac:dyDescent="0.25">
      <c r="Q58923" s="30"/>
    </row>
    <row r="58924" spans="17:17" x14ac:dyDescent="0.25">
      <c r="Q58924" s="30"/>
    </row>
    <row r="58925" spans="17:17" x14ac:dyDescent="0.25">
      <c r="Q58925" s="30"/>
    </row>
    <row r="58926" spans="17:17" x14ac:dyDescent="0.25">
      <c r="Q58926" s="30"/>
    </row>
    <row r="58927" spans="17:17" x14ac:dyDescent="0.25">
      <c r="Q58927" s="30"/>
    </row>
    <row r="58928" spans="17:17" x14ac:dyDescent="0.25">
      <c r="Q58928" s="30"/>
    </row>
    <row r="58929" spans="17:17" x14ac:dyDescent="0.25">
      <c r="Q58929" s="30"/>
    </row>
    <row r="58930" spans="17:17" x14ac:dyDescent="0.25">
      <c r="Q58930" s="30"/>
    </row>
    <row r="58931" spans="17:17" x14ac:dyDescent="0.25">
      <c r="Q58931" s="30"/>
    </row>
    <row r="58932" spans="17:17" x14ac:dyDescent="0.25">
      <c r="Q58932" s="30"/>
    </row>
    <row r="58933" spans="17:17" x14ac:dyDescent="0.25">
      <c r="Q58933" s="30"/>
    </row>
    <row r="58934" spans="17:17" x14ac:dyDescent="0.25">
      <c r="Q58934" s="30"/>
    </row>
    <row r="58935" spans="17:17" x14ac:dyDescent="0.25">
      <c r="Q58935" s="30"/>
    </row>
    <row r="58936" spans="17:17" x14ac:dyDescent="0.25">
      <c r="Q58936" s="30"/>
    </row>
    <row r="58937" spans="17:17" x14ac:dyDescent="0.25">
      <c r="Q58937" s="30"/>
    </row>
    <row r="58938" spans="17:17" x14ac:dyDescent="0.25">
      <c r="Q58938" s="30"/>
    </row>
    <row r="58939" spans="17:17" x14ac:dyDescent="0.25">
      <c r="Q58939" s="30"/>
    </row>
    <row r="58940" spans="17:17" x14ac:dyDescent="0.25">
      <c r="Q58940" s="30"/>
    </row>
    <row r="58941" spans="17:17" x14ac:dyDescent="0.25">
      <c r="Q58941" s="30"/>
    </row>
    <row r="58942" spans="17:17" x14ac:dyDescent="0.25">
      <c r="Q58942" s="30"/>
    </row>
    <row r="58943" spans="17:17" x14ac:dyDescent="0.25">
      <c r="Q58943" s="30"/>
    </row>
    <row r="58944" spans="17:17" x14ac:dyDescent="0.25">
      <c r="Q58944" s="30"/>
    </row>
    <row r="58945" spans="17:17" x14ac:dyDescent="0.25">
      <c r="Q58945" s="30"/>
    </row>
    <row r="58946" spans="17:17" x14ac:dyDescent="0.25">
      <c r="Q58946" s="30"/>
    </row>
    <row r="58947" spans="17:17" x14ac:dyDescent="0.25">
      <c r="Q58947" s="30"/>
    </row>
    <row r="58948" spans="17:17" x14ac:dyDescent="0.25">
      <c r="Q58948" s="30"/>
    </row>
    <row r="58949" spans="17:17" x14ac:dyDescent="0.25">
      <c r="Q58949" s="30"/>
    </row>
    <row r="58950" spans="17:17" x14ac:dyDescent="0.25">
      <c r="Q58950" s="30"/>
    </row>
    <row r="58951" spans="17:17" x14ac:dyDescent="0.25">
      <c r="Q58951" s="30"/>
    </row>
    <row r="58952" spans="17:17" x14ac:dyDescent="0.25">
      <c r="Q58952" s="30"/>
    </row>
    <row r="58953" spans="17:17" x14ac:dyDescent="0.25">
      <c r="Q58953" s="30"/>
    </row>
    <row r="58954" spans="17:17" x14ac:dyDescent="0.25">
      <c r="Q58954" s="30"/>
    </row>
    <row r="58955" spans="17:17" x14ac:dyDescent="0.25">
      <c r="Q58955" s="30"/>
    </row>
    <row r="58956" spans="17:17" x14ac:dyDescent="0.25">
      <c r="Q58956" s="30"/>
    </row>
    <row r="58957" spans="17:17" x14ac:dyDescent="0.25">
      <c r="Q58957" s="30"/>
    </row>
    <row r="58958" spans="17:17" x14ac:dyDescent="0.25">
      <c r="Q58958" s="30"/>
    </row>
    <row r="58959" spans="17:17" x14ac:dyDescent="0.25">
      <c r="Q58959" s="30"/>
    </row>
    <row r="58960" spans="17:17" x14ac:dyDescent="0.25">
      <c r="Q58960" s="30"/>
    </row>
    <row r="58961" spans="17:17" x14ac:dyDescent="0.25">
      <c r="Q58961" s="30"/>
    </row>
    <row r="58962" spans="17:17" x14ac:dyDescent="0.25">
      <c r="Q58962" s="30"/>
    </row>
    <row r="58963" spans="17:17" x14ac:dyDescent="0.25">
      <c r="Q58963" s="30"/>
    </row>
    <row r="58964" spans="17:17" x14ac:dyDescent="0.25">
      <c r="Q58964" s="30"/>
    </row>
    <row r="58965" spans="17:17" x14ac:dyDescent="0.25">
      <c r="Q58965" s="30"/>
    </row>
    <row r="58966" spans="17:17" x14ac:dyDescent="0.25">
      <c r="Q58966" s="30"/>
    </row>
    <row r="58967" spans="17:17" x14ac:dyDescent="0.25">
      <c r="Q58967" s="30"/>
    </row>
    <row r="58968" spans="17:17" x14ac:dyDescent="0.25">
      <c r="Q58968" s="30"/>
    </row>
    <row r="58969" spans="17:17" x14ac:dyDescent="0.25">
      <c r="Q58969" s="30"/>
    </row>
    <row r="58970" spans="17:17" x14ac:dyDescent="0.25">
      <c r="Q58970" s="30"/>
    </row>
    <row r="58971" spans="17:17" x14ac:dyDescent="0.25">
      <c r="Q58971" s="30"/>
    </row>
    <row r="58972" spans="17:17" x14ac:dyDescent="0.25">
      <c r="Q58972" s="30"/>
    </row>
    <row r="58973" spans="17:17" x14ac:dyDescent="0.25">
      <c r="Q58973" s="30"/>
    </row>
    <row r="58974" spans="17:17" x14ac:dyDescent="0.25">
      <c r="Q58974" s="30"/>
    </row>
    <row r="58975" spans="17:17" x14ac:dyDescent="0.25">
      <c r="Q58975" s="30"/>
    </row>
    <row r="58976" spans="17:17" x14ac:dyDescent="0.25">
      <c r="Q58976" s="30"/>
    </row>
    <row r="58977" spans="17:17" x14ac:dyDescent="0.25">
      <c r="Q58977" s="30"/>
    </row>
    <row r="58978" spans="17:17" x14ac:dyDescent="0.25">
      <c r="Q58978" s="30"/>
    </row>
    <row r="58979" spans="17:17" x14ac:dyDescent="0.25">
      <c r="Q58979" s="30"/>
    </row>
    <row r="58980" spans="17:17" x14ac:dyDescent="0.25">
      <c r="Q58980" s="30"/>
    </row>
    <row r="58981" spans="17:17" x14ac:dyDescent="0.25">
      <c r="Q58981" s="30"/>
    </row>
    <row r="58982" spans="17:17" x14ac:dyDescent="0.25">
      <c r="Q58982" s="30"/>
    </row>
    <row r="58983" spans="17:17" x14ac:dyDescent="0.25">
      <c r="Q58983" s="30"/>
    </row>
    <row r="58984" spans="17:17" x14ac:dyDescent="0.25">
      <c r="Q58984" s="30"/>
    </row>
    <row r="58985" spans="17:17" x14ac:dyDescent="0.25">
      <c r="Q58985" s="30"/>
    </row>
    <row r="58986" spans="17:17" x14ac:dyDescent="0.25">
      <c r="Q58986" s="30"/>
    </row>
    <row r="58987" spans="17:17" x14ac:dyDescent="0.25">
      <c r="Q58987" s="30"/>
    </row>
    <row r="58988" spans="17:17" x14ac:dyDescent="0.25">
      <c r="Q58988" s="30"/>
    </row>
    <row r="58989" spans="17:17" x14ac:dyDescent="0.25">
      <c r="Q58989" s="30"/>
    </row>
    <row r="58990" spans="17:17" x14ac:dyDescent="0.25">
      <c r="Q58990" s="30"/>
    </row>
    <row r="58991" spans="17:17" x14ac:dyDescent="0.25">
      <c r="Q58991" s="30"/>
    </row>
    <row r="58992" spans="17:17" x14ac:dyDescent="0.25">
      <c r="Q58992" s="30"/>
    </row>
    <row r="58993" spans="17:17" x14ac:dyDescent="0.25">
      <c r="Q58993" s="30"/>
    </row>
    <row r="58994" spans="17:17" x14ac:dyDescent="0.25">
      <c r="Q58994" s="30"/>
    </row>
    <row r="58995" spans="17:17" x14ac:dyDescent="0.25">
      <c r="Q58995" s="30"/>
    </row>
    <row r="58996" spans="17:17" x14ac:dyDescent="0.25">
      <c r="Q58996" s="30"/>
    </row>
    <row r="58997" spans="17:17" x14ac:dyDescent="0.25">
      <c r="Q58997" s="30"/>
    </row>
    <row r="58998" spans="17:17" x14ac:dyDescent="0.25">
      <c r="Q58998" s="30"/>
    </row>
    <row r="58999" spans="17:17" x14ac:dyDescent="0.25">
      <c r="Q58999" s="30"/>
    </row>
    <row r="59000" spans="17:17" x14ac:dyDescent="0.25">
      <c r="Q59000" s="30"/>
    </row>
    <row r="59001" spans="17:17" x14ac:dyDescent="0.25">
      <c r="Q59001" s="30"/>
    </row>
    <row r="59002" spans="17:17" x14ac:dyDescent="0.25">
      <c r="Q59002" s="30"/>
    </row>
    <row r="59003" spans="17:17" x14ac:dyDescent="0.25">
      <c r="Q59003" s="30"/>
    </row>
    <row r="59004" spans="17:17" x14ac:dyDescent="0.25">
      <c r="Q59004" s="30"/>
    </row>
    <row r="59005" spans="17:17" x14ac:dyDescent="0.25">
      <c r="Q59005" s="30"/>
    </row>
    <row r="59006" spans="17:17" x14ac:dyDescent="0.25">
      <c r="Q59006" s="30"/>
    </row>
    <row r="59007" spans="17:17" x14ac:dyDescent="0.25">
      <c r="Q59007" s="30"/>
    </row>
    <row r="59008" spans="17:17" x14ac:dyDescent="0.25">
      <c r="Q59008" s="30"/>
    </row>
    <row r="59009" spans="17:17" x14ac:dyDescent="0.25">
      <c r="Q59009" s="30"/>
    </row>
    <row r="59010" spans="17:17" x14ac:dyDescent="0.25">
      <c r="Q59010" s="30"/>
    </row>
    <row r="59011" spans="17:17" x14ac:dyDescent="0.25">
      <c r="Q59011" s="30"/>
    </row>
    <row r="59012" spans="17:17" x14ac:dyDescent="0.25">
      <c r="Q59012" s="30"/>
    </row>
    <row r="59013" spans="17:17" x14ac:dyDescent="0.25">
      <c r="Q59013" s="30"/>
    </row>
    <row r="59014" spans="17:17" x14ac:dyDescent="0.25">
      <c r="Q59014" s="30"/>
    </row>
    <row r="59015" spans="17:17" x14ac:dyDescent="0.25">
      <c r="Q59015" s="30"/>
    </row>
    <row r="59016" spans="17:17" x14ac:dyDescent="0.25">
      <c r="Q59016" s="30"/>
    </row>
    <row r="59017" spans="17:17" x14ac:dyDescent="0.25">
      <c r="Q59017" s="30"/>
    </row>
    <row r="59018" spans="17:17" x14ac:dyDescent="0.25">
      <c r="Q59018" s="30"/>
    </row>
    <row r="59019" spans="17:17" x14ac:dyDescent="0.25">
      <c r="Q59019" s="30"/>
    </row>
    <row r="59020" spans="17:17" x14ac:dyDescent="0.25">
      <c r="Q59020" s="30"/>
    </row>
    <row r="59021" spans="17:17" x14ac:dyDescent="0.25">
      <c r="Q59021" s="30"/>
    </row>
    <row r="59022" spans="17:17" x14ac:dyDescent="0.25">
      <c r="Q59022" s="30"/>
    </row>
    <row r="59023" spans="17:17" x14ac:dyDescent="0.25">
      <c r="Q59023" s="30"/>
    </row>
    <row r="59024" spans="17:17" x14ac:dyDescent="0.25">
      <c r="Q59024" s="30"/>
    </row>
    <row r="59025" spans="17:17" x14ac:dyDescent="0.25">
      <c r="Q59025" s="30"/>
    </row>
    <row r="59026" spans="17:17" x14ac:dyDescent="0.25">
      <c r="Q59026" s="30"/>
    </row>
    <row r="59027" spans="17:17" x14ac:dyDescent="0.25">
      <c r="Q59027" s="30"/>
    </row>
    <row r="59028" spans="17:17" x14ac:dyDescent="0.25">
      <c r="Q59028" s="30"/>
    </row>
    <row r="59029" spans="17:17" x14ac:dyDescent="0.25">
      <c r="Q59029" s="30"/>
    </row>
    <row r="59030" spans="17:17" x14ac:dyDescent="0.25">
      <c r="Q59030" s="30"/>
    </row>
    <row r="59031" spans="17:17" x14ac:dyDescent="0.25">
      <c r="Q59031" s="30"/>
    </row>
    <row r="59032" spans="17:17" x14ac:dyDescent="0.25">
      <c r="Q59032" s="30"/>
    </row>
    <row r="59033" spans="17:17" x14ac:dyDescent="0.25">
      <c r="Q59033" s="30"/>
    </row>
    <row r="59034" spans="17:17" x14ac:dyDescent="0.25">
      <c r="Q59034" s="30"/>
    </row>
    <row r="59035" spans="17:17" x14ac:dyDescent="0.25">
      <c r="Q59035" s="30"/>
    </row>
    <row r="59036" spans="17:17" x14ac:dyDescent="0.25">
      <c r="Q59036" s="30"/>
    </row>
    <row r="59037" spans="17:17" x14ac:dyDescent="0.25">
      <c r="Q59037" s="30"/>
    </row>
    <row r="59038" spans="17:17" x14ac:dyDescent="0.25">
      <c r="Q59038" s="30"/>
    </row>
    <row r="59039" spans="17:17" x14ac:dyDescent="0.25">
      <c r="Q59039" s="30"/>
    </row>
    <row r="59040" spans="17:17" x14ac:dyDescent="0.25">
      <c r="Q59040" s="30"/>
    </row>
    <row r="59041" spans="17:17" x14ac:dyDescent="0.25">
      <c r="Q59041" s="30"/>
    </row>
    <row r="59042" spans="17:17" x14ac:dyDescent="0.25">
      <c r="Q59042" s="30"/>
    </row>
    <row r="59043" spans="17:17" x14ac:dyDescent="0.25">
      <c r="Q59043" s="30"/>
    </row>
    <row r="59044" spans="17:17" x14ac:dyDescent="0.25">
      <c r="Q59044" s="30"/>
    </row>
    <row r="59045" spans="17:17" x14ac:dyDescent="0.25">
      <c r="Q59045" s="30"/>
    </row>
    <row r="59046" spans="17:17" x14ac:dyDescent="0.25">
      <c r="Q59046" s="30"/>
    </row>
    <row r="59047" spans="17:17" x14ac:dyDescent="0.25">
      <c r="Q59047" s="30"/>
    </row>
    <row r="59048" spans="17:17" x14ac:dyDescent="0.25">
      <c r="Q59048" s="30"/>
    </row>
    <row r="59049" spans="17:17" x14ac:dyDescent="0.25">
      <c r="Q59049" s="30"/>
    </row>
    <row r="59050" spans="17:17" x14ac:dyDescent="0.25">
      <c r="Q59050" s="30"/>
    </row>
    <row r="59051" spans="17:17" x14ac:dyDescent="0.25">
      <c r="Q59051" s="30"/>
    </row>
    <row r="59052" spans="17:17" x14ac:dyDescent="0.25">
      <c r="Q59052" s="30"/>
    </row>
    <row r="59053" spans="17:17" x14ac:dyDescent="0.25">
      <c r="Q59053" s="30"/>
    </row>
    <row r="59054" spans="17:17" x14ac:dyDescent="0.25">
      <c r="Q59054" s="30"/>
    </row>
    <row r="59055" spans="17:17" x14ac:dyDescent="0.25">
      <c r="Q59055" s="30"/>
    </row>
    <row r="59056" spans="17:17" x14ac:dyDescent="0.25">
      <c r="Q59056" s="30"/>
    </row>
    <row r="59057" spans="17:17" x14ac:dyDescent="0.25">
      <c r="Q59057" s="30"/>
    </row>
    <row r="59058" spans="17:17" x14ac:dyDescent="0.25">
      <c r="Q59058" s="30"/>
    </row>
    <row r="59059" spans="17:17" x14ac:dyDescent="0.25">
      <c r="Q59059" s="30"/>
    </row>
    <row r="59060" spans="17:17" x14ac:dyDescent="0.25">
      <c r="Q59060" s="30"/>
    </row>
    <row r="59061" spans="17:17" x14ac:dyDescent="0.25">
      <c r="Q59061" s="30"/>
    </row>
    <row r="59062" spans="17:17" x14ac:dyDescent="0.25">
      <c r="Q59062" s="30"/>
    </row>
    <row r="59063" spans="17:17" x14ac:dyDescent="0.25">
      <c r="Q59063" s="30"/>
    </row>
    <row r="59064" spans="17:17" x14ac:dyDescent="0.25">
      <c r="Q59064" s="30"/>
    </row>
    <row r="59065" spans="17:17" x14ac:dyDescent="0.25">
      <c r="Q59065" s="30"/>
    </row>
    <row r="59066" spans="17:17" x14ac:dyDescent="0.25">
      <c r="Q59066" s="30"/>
    </row>
    <row r="59067" spans="17:17" x14ac:dyDescent="0.25">
      <c r="Q59067" s="30"/>
    </row>
    <row r="59068" spans="17:17" x14ac:dyDescent="0.25">
      <c r="Q59068" s="30"/>
    </row>
    <row r="59069" spans="17:17" x14ac:dyDescent="0.25">
      <c r="Q59069" s="30"/>
    </row>
    <row r="59070" spans="17:17" x14ac:dyDescent="0.25">
      <c r="Q59070" s="30"/>
    </row>
    <row r="59071" spans="17:17" x14ac:dyDescent="0.25">
      <c r="Q59071" s="30"/>
    </row>
    <row r="59072" spans="17:17" x14ac:dyDescent="0.25">
      <c r="Q59072" s="30"/>
    </row>
    <row r="59073" spans="17:17" x14ac:dyDescent="0.25">
      <c r="Q59073" s="30"/>
    </row>
    <row r="59074" spans="17:17" x14ac:dyDescent="0.25">
      <c r="Q59074" s="30"/>
    </row>
    <row r="59075" spans="17:17" x14ac:dyDescent="0.25">
      <c r="Q59075" s="30"/>
    </row>
    <row r="59076" spans="17:17" x14ac:dyDescent="0.25">
      <c r="Q59076" s="30"/>
    </row>
    <row r="59077" spans="17:17" x14ac:dyDescent="0.25">
      <c r="Q59077" s="30"/>
    </row>
    <row r="59078" spans="17:17" x14ac:dyDescent="0.25">
      <c r="Q59078" s="30"/>
    </row>
    <row r="59079" spans="17:17" x14ac:dyDescent="0.25">
      <c r="Q59079" s="30"/>
    </row>
    <row r="59080" spans="17:17" x14ac:dyDescent="0.25">
      <c r="Q59080" s="30"/>
    </row>
    <row r="59081" spans="17:17" x14ac:dyDescent="0.25">
      <c r="Q59081" s="30"/>
    </row>
    <row r="59082" spans="17:17" x14ac:dyDescent="0.25">
      <c r="Q59082" s="30"/>
    </row>
    <row r="59083" spans="17:17" x14ac:dyDescent="0.25">
      <c r="Q59083" s="30"/>
    </row>
    <row r="59084" spans="17:17" x14ac:dyDescent="0.25">
      <c r="Q59084" s="30"/>
    </row>
    <row r="59085" spans="17:17" x14ac:dyDescent="0.25">
      <c r="Q59085" s="30"/>
    </row>
    <row r="59086" spans="17:17" x14ac:dyDescent="0.25">
      <c r="Q59086" s="30"/>
    </row>
    <row r="59087" spans="17:17" x14ac:dyDescent="0.25">
      <c r="Q59087" s="30"/>
    </row>
    <row r="59088" spans="17:17" x14ac:dyDescent="0.25">
      <c r="Q59088" s="30"/>
    </row>
    <row r="59089" spans="17:17" x14ac:dyDescent="0.25">
      <c r="Q59089" s="30"/>
    </row>
    <row r="59090" spans="17:17" x14ac:dyDescent="0.25">
      <c r="Q59090" s="30"/>
    </row>
    <row r="59091" spans="17:17" x14ac:dyDescent="0.25">
      <c r="Q59091" s="30"/>
    </row>
    <row r="59092" spans="17:17" x14ac:dyDescent="0.25">
      <c r="Q59092" s="30"/>
    </row>
    <row r="59093" spans="17:17" x14ac:dyDescent="0.25">
      <c r="Q59093" s="30"/>
    </row>
    <row r="59094" spans="17:17" x14ac:dyDescent="0.25">
      <c r="Q59094" s="30"/>
    </row>
    <row r="59095" spans="17:17" x14ac:dyDescent="0.25">
      <c r="Q59095" s="30"/>
    </row>
    <row r="59096" spans="17:17" x14ac:dyDescent="0.25">
      <c r="Q59096" s="30"/>
    </row>
    <row r="59097" spans="17:17" x14ac:dyDescent="0.25">
      <c r="Q59097" s="30"/>
    </row>
    <row r="59098" spans="17:17" x14ac:dyDescent="0.25">
      <c r="Q59098" s="30"/>
    </row>
    <row r="59099" spans="17:17" x14ac:dyDescent="0.25">
      <c r="Q59099" s="30"/>
    </row>
    <row r="59100" spans="17:17" x14ac:dyDescent="0.25">
      <c r="Q59100" s="30"/>
    </row>
    <row r="59101" spans="17:17" x14ac:dyDescent="0.25">
      <c r="Q59101" s="30"/>
    </row>
    <row r="59102" spans="17:17" x14ac:dyDescent="0.25">
      <c r="Q59102" s="30"/>
    </row>
    <row r="59103" spans="17:17" x14ac:dyDescent="0.25">
      <c r="Q59103" s="30"/>
    </row>
    <row r="59104" spans="17:17" x14ac:dyDescent="0.25">
      <c r="Q59104" s="30"/>
    </row>
    <row r="59105" spans="17:17" x14ac:dyDescent="0.25">
      <c r="Q59105" s="30"/>
    </row>
    <row r="59106" spans="17:17" x14ac:dyDescent="0.25">
      <c r="Q59106" s="30"/>
    </row>
    <row r="59107" spans="17:17" x14ac:dyDescent="0.25">
      <c r="Q59107" s="30"/>
    </row>
    <row r="59108" spans="17:17" x14ac:dyDescent="0.25">
      <c r="Q59108" s="30"/>
    </row>
    <row r="59109" spans="17:17" x14ac:dyDescent="0.25">
      <c r="Q59109" s="30"/>
    </row>
    <row r="59110" spans="17:17" x14ac:dyDescent="0.25">
      <c r="Q59110" s="30"/>
    </row>
    <row r="59111" spans="17:17" x14ac:dyDescent="0.25">
      <c r="Q59111" s="30"/>
    </row>
    <row r="59112" spans="17:17" x14ac:dyDescent="0.25">
      <c r="Q59112" s="30"/>
    </row>
    <row r="59113" spans="17:17" x14ac:dyDescent="0.25">
      <c r="Q59113" s="30"/>
    </row>
    <row r="59114" spans="17:17" x14ac:dyDescent="0.25">
      <c r="Q59114" s="30"/>
    </row>
    <row r="59115" spans="17:17" x14ac:dyDescent="0.25">
      <c r="Q59115" s="30"/>
    </row>
    <row r="59116" spans="17:17" x14ac:dyDescent="0.25">
      <c r="Q59116" s="30"/>
    </row>
    <row r="59117" spans="17:17" x14ac:dyDescent="0.25">
      <c r="Q59117" s="30"/>
    </row>
    <row r="59118" spans="17:17" x14ac:dyDescent="0.25">
      <c r="Q59118" s="30"/>
    </row>
    <row r="59119" spans="17:17" x14ac:dyDescent="0.25">
      <c r="Q59119" s="30"/>
    </row>
    <row r="59120" spans="17:17" x14ac:dyDescent="0.25">
      <c r="Q59120" s="30"/>
    </row>
    <row r="59121" spans="17:17" x14ac:dyDescent="0.25">
      <c r="Q59121" s="30"/>
    </row>
    <row r="59122" spans="17:17" x14ac:dyDescent="0.25">
      <c r="Q59122" s="30"/>
    </row>
    <row r="59123" spans="17:17" x14ac:dyDescent="0.25">
      <c r="Q59123" s="30"/>
    </row>
    <row r="59124" spans="17:17" x14ac:dyDescent="0.25">
      <c r="Q59124" s="30"/>
    </row>
    <row r="59125" spans="17:17" x14ac:dyDescent="0.25">
      <c r="Q59125" s="30"/>
    </row>
    <row r="59126" spans="17:17" x14ac:dyDescent="0.25">
      <c r="Q59126" s="30"/>
    </row>
    <row r="59127" spans="17:17" x14ac:dyDescent="0.25">
      <c r="Q59127" s="30"/>
    </row>
    <row r="59128" spans="17:17" x14ac:dyDescent="0.25">
      <c r="Q59128" s="30"/>
    </row>
    <row r="59129" spans="17:17" x14ac:dyDescent="0.25">
      <c r="Q59129" s="30"/>
    </row>
    <row r="59130" spans="17:17" x14ac:dyDescent="0.25">
      <c r="Q59130" s="30"/>
    </row>
    <row r="59131" spans="17:17" x14ac:dyDescent="0.25">
      <c r="Q59131" s="30"/>
    </row>
    <row r="59132" spans="17:17" x14ac:dyDescent="0.25">
      <c r="Q59132" s="30"/>
    </row>
    <row r="59133" spans="17:17" x14ac:dyDescent="0.25">
      <c r="Q59133" s="30"/>
    </row>
    <row r="59134" spans="17:17" x14ac:dyDescent="0.25">
      <c r="Q59134" s="30"/>
    </row>
    <row r="59135" spans="17:17" x14ac:dyDescent="0.25">
      <c r="Q59135" s="30"/>
    </row>
    <row r="59136" spans="17:17" x14ac:dyDescent="0.25">
      <c r="Q59136" s="30"/>
    </row>
    <row r="59137" spans="17:17" x14ac:dyDescent="0.25">
      <c r="Q59137" s="30"/>
    </row>
    <row r="59138" spans="17:17" x14ac:dyDescent="0.25">
      <c r="Q59138" s="30"/>
    </row>
    <row r="59139" spans="17:17" x14ac:dyDescent="0.25">
      <c r="Q59139" s="30"/>
    </row>
    <row r="59140" spans="17:17" x14ac:dyDescent="0.25">
      <c r="Q59140" s="30"/>
    </row>
    <row r="59141" spans="17:17" x14ac:dyDescent="0.25">
      <c r="Q59141" s="30"/>
    </row>
    <row r="59142" spans="17:17" x14ac:dyDescent="0.25">
      <c r="Q59142" s="30"/>
    </row>
    <row r="59143" spans="17:17" x14ac:dyDescent="0.25">
      <c r="Q59143" s="30"/>
    </row>
    <row r="59144" spans="17:17" x14ac:dyDescent="0.25">
      <c r="Q59144" s="30"/>
    </row>
    <row r="59145" spans="17:17" x14ac:dyDescent="0.25">
      <c r="Q59145" s="30"/>
    </row>
    <row r="59146" spans="17:17" x14ac:dyDescent="0.25">
      <c r="Q59146" s="30"/>
    </row>
    <row r="59147" spans="17:17" x14ac:dyDescent="0.25">
      <c r="Q59147" s="30"/>
    </row>
    <row r="59148" spans="17:17" x14ac:dyDescent="0.25">
      <c r="Q59148" s="30"/>
    </row>
    <row r="59149" spans="17:17" x14ac:dyDescent="0.25">
      <c r="Q59149" s="30"/>
    </row>
    <row r="59150" spans="17:17" x14ac:dyDescent="0.25">
      <c r="Q59150" s="30"/>
    </row>
    <row r="59151" spans="17:17" x14ac:dyDescent="0.25">
      <c r="Q59151" s="30"/>
    </row>
    <row r="59152" spans="17:17" x14ac:dyDescent="0.25">
      <c r="Q59152" s="30"/>
    </row>
    <row r="59153" spans="17:17" x14ac:dyDescent="0.25">
      <c r="Q59153" s="30"/>
    </row>
    <row r="59154" spans="17:17" x14ac:dyDescent="0.25">
      <c r="Q59154" s="30"/>
    </row>
    <row r="59155" spans="17:17" x14ac:dyDescent="0.25">
      <c r="Q59155" s="30"/>
    </row>
    <row r="59156" spans="17:17" x14ac:dyDescent="0.25">
      <c r="Q59156" s="30"/>
    </row>
    <row r="59157" spans="17:17" x14ac:dyDescent="0.25">
      <c r="Q59157" s="30"/>
    </row>
    <row r="59158" spans="17:17" x14ac:dyDescent="0.25">
      <c r="Q59158" s="30"/>
    </row>
    <row r="59159" spans="17:17" x14ac:dyDescent="0.25">
      <c r="Q59159" s="30"/>
    </row>
    <row r="59160" spans="17:17" x14ac:dyDescent="0.25">
      <c r="Q59160" s="30"/>
    </row>
    <row r="59161" spans="17:17" x14ac:dyDescent="0.25">
      <c r="Q59161" s="30"/>
    </row>
    <row r="59162" spans="17:17" x14ac:dyDescent="0.25">
      <c r="Q59162" s="30"/>
    </row>
    <row r="59163" spans="17:17" x14ac:dyDescent="0.25">
      <c r="Q59163" s="30"/>
    </row>
    <row r="59164" spans="17:17" x14ac:dyDescent="0.25">
      <c r="Q59164" s="30"/>
    </row>
    <row r="59165" spans="17:17" x14ac:dyDescent="0.25">
      <c r="Q59165" s="30"/>
    </row>
    <row r="59166" spans="17:17" x14ac:dyDescent="0.25">
      <c r="Q59166" s="30"/>
    </row>
    <row r="59167" spans="17:17" x14ac:dyDescent="0.25">
      <c r="Q59167" s="30"/>
    </row>
    <row r="59168" spans="17:17" x14ac:dyDescent="0.25">
      <c r="Q59168" s="30"/>
    </row>
    <row r="59169" spans="17:17" x14ac:dyDescent="0.25">
      <c r="Q59169" s="30"/>
    </row>
    <row r="59170" spans="17:17" x14ac:dyDescent="0.25">
      <c r="Q59170" s="30"/>
    </row>
    <row r="59171" spans="17:17" x14ac:dyDescent="0.25">
      <c r="Q59171" s="30"/>
    </row>
    <row r="59172" spans="17:17" x14ac:dyDescent="0.25">
      <c r="Q59172" s="30"/>
    </row>
    <row r="59173" spans="17:17" x14ac:dyDescent="0.25">
      <c r="Q59173" s="30"/>
    </row>
    <row r="59174" spans="17:17" x14ac:dyDescent="0.25">
      <c r="Q59174" s="30"/>
    </row>
    <row r="59175" spans="17:17" x14ac:dyDescent="0.25">
      <c r="Q59175" s="30"/>
    </row>
    <row r="59176" spans="17:17" x14ac:dyDescent="0.25">
      <c r="Q59176" s="30"/>
    </row>
    <row r="59177" spans="17:17" x14ac:dyDescent="0.25">
      <c r="Q59177" s="30"/>
    </row>
    <row r="59178" spans="17:17" x14ac:dyDescent="0.25">
      <c r="Q59178" s="30"/>
    </row>
    <row r="59179" spans="17:17" x14ac:dyDescent="0.25">
      <c r="Q59179" s="30"/>
    </row>
    <row r="59180" spans="17:17" x14ac:dyDescent="0.25">
      <c r="Q59180" s="30"/>
    </row>
    <row r="59181" spans="17:17" x14ac:dyDescent="0.25">
      <c r="Q59181" s="30"/>
    </row>
    <row r="59182" spans="17:17" x14ac:dyDescent="0.25">
      <c r="Q59182" s="30"/>
    </row>
    <row r="59183" spans="17:17" x14ac:dyDescent="0.25">
      <c r="Q59183" s="30"/>
    </row>
    <row r="59184" spans="17:17" x14ac:dyDescent="0.25">
      <c r="Q59184" s="30"/>
    </row>
    <row r="59185" spans="17:17" x14ac:dyDescent="0.25">
      <c r="Q59185" s="30"/>
    </row>
    <row r="59186" spans="17:17" x14ac:dyDescent="0.25">
      <c r="Q59186" s="30"/>
    </row>
    <row r="59187" spans="17:17" x14ac:dyDescent="0.25">
      <c r="Q59187" s="30"/>
    </row>
    <row r="59188" spans="17:17" x14ac:dyDescent="0.25">
      <c r="Q59188" s="30"/>
    </row>
    <row r="59189" spans="17:17" x14ac:dyDescent="0.25">
      <c r="Q59189" s="30"/>
    </row>
    <row r="59190" spans="17:17" x14ac:dyDescent="0.25">
      <c r="Q59190" s="30"/>
    </row>
    <row r="59191" spans="17:17" x14ac:dyDescent="0.25">
      <c r="Q59191" s="30"/>
    </row>
    <row r="59192" spans="17:17" x14ac:dyDescent="0.25">
      <c r="Q59192" s="30"/>
    </row>
    <row r="59193" spans="17:17" x14ac:dyDescent="0.25">
      <c r="Q59193" s="30"/>
    </row>
    <row r="59194" spans="17:17" x14ac:dyDescent="0.25">
      <c r="Q59194" s="30"/>
    </row>
    <row r="59195" spans="17:17" x14ac:dyDescent="0.25">
      <c r="Q59195" s="30"/>
    </row>
    <row r="59196" spans="17:17" x14ac:dyDescent="0.25">
      <c r="Q59196" s="30"/>
    </row>
    <row r="59197" spans="17:17" x14ac:dyDescent="0.25">
      <c r="Q59197" s="30"/>
    </row>
    <row r="59198" spans="17:17" x14ac:dyDescent="0.25">
      <c r="Q59198" s="30"/>
    </row>
    <row r="59199" spans="17:17" x14ac:dyDescent="0.25">
      <c r="Q59199" s="30"/>
    </row>
    <row r="59200" spans="17:17" x14ac:dyDescent="0.25">
      <c r="Q59200" s="30"/>
    </row>
    <row r="59201" spans="17:17" x14ac:dyDescent="0.25">
      <c r="Q59201" s="30"/>
    </row>
    <row r="59202" spans="17:17" x14ac:dyDescent="0.25">
      <c r="Q59202" s="30"/>
    </row>
    <row r="59203" spans="17:17" x14ac:dyDescent="0.25">
      <c r="Q59203" s="30"/>
    </row>
    <row r="59204" spans="17:17" x14ac:dyDescent="0.25">
      <c r="Q59204" s="30"/>
    </row>
    <row r="59205" spans="17:17" x14ac:dyDescent="0.25">
      <c r="Q59205" s="30"/>
    </row>
    <row r="59206" spans="17:17" x14ac:dyDescent="0.25">
      <c r="Q59206" s="30"/>
    </row>
    <row r="59207" spans="17:17" x14ac:dyDescent="0.25">
      <c r="Q59207" s="30"/>
    </row>
    <row r="59208" spans="17:17" x14ac:dyDescent="0.25">
      <c r="Q59208" s="30"/>
    </row>
    <row r="59209" spans="17:17" x14ac:dyDescent="0.25">
      <c r="Q59209" s="30"/>
    </row>
    <row r="59210" spans="17:17" x14ac:dyDescent="0.25">
      <c r="Q59210" s="30"/>
    </row>
    <row r="59211" spans="17:17" x14ac:dyDescent="0.25">
      <c r="Q59211" s="30"/>
    </row>
    <row r="59212" spans="17:17" x14ac:dyDescent="0.25">
      <c r="Q59212" s="30"/>
    </row>
    <row r="59213" spans="17:17" x14ac:dyDescent="0.25">
      <c r="Q59213" s="30"/>
    </row>
    <row r="59214" spans="17:17" x14ac:dyDescent="0.25">
      <c r="Q59214" s="30"/>
    </row>
    <row r="59215" spans="17:17" x14ac:dyDescent="0.25">
      <c r="Q59215" s="30"/>
    </row>
    <row r="59216" spans="17:17" x14ac:dyDescent="0.25">
      <c r="Q59216" s="30"/>
    </row>
    <row r="59217" spans="17:17" x14ac:dyDescent="0.25">
      <c r="Q59217" s="30"/>
    </row>
    <row r="59218" spans="17:17" x14ac:dyDescent="0.25">
      <c r="Q59218" s="30"/>
    </row>
    <row r="59219" spans="17:17" x14ac:dyDescent="0.25">
      <c r="Q59219" s="30"/>
    </row>
    <row r="59220" spans="17:17" x14ac:dyDescent="0.25">
      <c r="Q59220" s="30"/>
    </row>
    <row r="59221" spans="17:17" x14ac:dyDescent="0.25">
      <c r="Q59221" s="30"/>
    </row>
    <row r="59222" spans="17:17" x14ac:dyDescent="0.25">
      <c r="Q59222" s="30"/>
    </row>
    <row r="59223" spans="17:17" x14ac:dyDescent="0.25">
      <c r="Q59223" s="30"/>
    </row>
    <row r="59224" spans="17:17" x14ac:dyDescent="0.25">
      <c r="Q59224" s="30"/>
    </row>
    <row r="59225" spans="17:17" x14ac:dyDescent="0.25">
      <c r="Q59225" s="30"/>
    </row>
    <row r="59226" spans="17:17" x14ac:dyDescent="0.25">
      <c r="Q59226" s="30"/>
    </row>
    <row r="59227" spans="17:17" x14ac:dyDescent="0.25">
      <c r="Q59227" s="30"/>
    </row>
    <row r="59228" spans="17:17" x14ac:dyDescent="0.25">
      <c r="Q59228" s="30"/>
    </row>
    <row r="59229" spans="17:17" x14ac:dyDescent="0.25">
      <c r="Q59229" s="30"/>
    </row>
    <row r="59230" spans="17:17" x14ac:dyDescent="0.25">
      <c r="Q59230" s="30"/>
    </row>
    <row r="59231" spans="17:17" x14ac:dyDescent="0.25">
      <c r="Q59231" s="30"/>
    </row>
    <row r="59232" spans="17:17" x14ac:dyDescent="0.25">
      <c r="Q59232" s="30"/>
    </row>
    <row r="59233" spans="17:17" x14ac:dyDescent="0.25">
      <c r="Q59233" s="30"/>
    </row>
    <row r="59234" spans="17:17" x14ac:dyDescent="0.25">
      <c r="Q59234" s="30"/>
    </row>
    <row r="59235" spans="17:17" x14ac:dyDescent="0.25">
      <c r="Q59235" s="30"/>
    </row>
    <row r="59236" spans="17:17" x14ac:dyDescent="0.25">
      <c r="Q59236" s="30"/>
    </row>
    <row r="59237" spans="17:17" x14ac:dyDescent="0.25">
      <c r="Q59237" s="30"/>
    </row>
    <row r="59238" spans="17:17" x14ac:dyDescent="0.25">
      <c r="Q59238" s="30"/>
    </row>
    <row r="59239" spans="17:17" x14ac:dyDescent="0.25">
      <c r="Q59239" s="30"/>
    </row>
    <row r="59240" spans="17:17" x14ac:dyDescent="0.25">
      <c r="Q59240" s="30"/>
    </row>
    <row r="59241" spans="17:17" x14ac:dyDescent="0.25">
      <c r="Q59241" s="30"/>
    </row>
    <row r="59242" spans="17:17" x14ac:dyDescent="0.25">
      <c r="Q59242" s="30"/>
    </row>
    <row r="59243" spans="17:17" x14ac:dyDescent="0.25">
      <c r="Q59243" s="30"/>
    </row>
    <row r="59244" spans="17:17" x14ac:dyDescent="0.25">
      <c r="Q59244" s="30"/>
    </row>
    <row r="59245" spans="17:17" x14ac:dyDescent="0.25">
      <c r="Q59245" s="30"/>
    </row>
    <row r="59246" spans="17:17" x14ac:dyDescent="0.25">
      <c r="Q59246" s="30"/>
    </row>
    <row r="59247" spans="17:17" x14ac:dyDescent="0.25">
      <c r="Q59247" s="30"/>
    </row>
    <row r="59248" spans="17:17" x14ac:dyDescent="0.25">
      <c r="Q59248" s="30"/>
    </row>
    <row r="59249" spans="17:17" x14ac:dyDescent="0.25">
      <c r="Q59249" s="30"/>
    </row>
    <row r="59250" spans="17:17" x14ac:dyDescent="0.25">
      <c r="Q59250" s="30"/>
    </row>
    <row r="59251" spans="17:17" x14ac:dyDescent="0.25">
      <c r="Q59251" s="30"/>
    </row>
    <row r="59252" spans="17:17" x14ac:dyDescent="0.25">
      <c r="Q59252" s="30"/>
    </row>
    <row r="59253" spans="17:17" x14ac:dyDescent="0.25">
      <c r="Q59253" s="30"/>
    </row>
    <row r="59254" spans="17:17" x14ac:dyDescent="0.25">
      <c r="Q59254" s="30"/>
    </row>
    <row r="59255" spans="17:17" x14ac:dyDescent="0.25">
      <c r="Q59255" s="30"/>
    </row>
    <row r="59256" spans="17:17" x14ac:dyDescent="0.25">
      <c r="Q59256" s="30"/>
    </row>
    <row r="59257" spans="17:17" x14ac:dyDescent="0.25">
      <c r="Q59257" s="30"/>
    </row>
    <row r="59258" spans="17:17" x14ac:dyDescent="0.25">
      <c r="Q59258" s="30"/>
    </row>
    <row r="59259" spans="17:17" x14ac:dyDescent="0.25">
      <c r="Q59259" s="30"/>
    </row>
    <row r="59260" spans="17:17" x14ac:dyDescent="0.25">
      <c r="Q59260" s="30"/>
    </row>
    <row r="59261" spans="17:17" x14ac:dyDescent="0.25">
      <c r="Q59261" s="30"/>
    </row>
    <row r="59262" spans="17:17" x14ac:dyDescent="0.25">
      <c r="Q59262" s="30"/>
    </row>
    <row r="59263" spans="17:17" x14ac:dyDescent="0.25">
      <c r="Q59263" s="30"/>
    </row>
    <row r="59264" spans="17:17" x14ac:dyDescent="0.25">
      <c r="Q59264" s="30"/>
    </row>
    <row r="59265" spans="17:17" x14ac:dyDescent="0.25">
      <c r="Q59265" s="30"/>
    </row>
    <row r="59266" spans="17:17" x14ac:dyDescent="0.25">
      <c r="Q59266" s="30"/>
    </row>
    <row r="59267" spans="17:17" x14ac:dyDescent="0.25">
      <c r="Q59267" s="30"/>
    </row>
    <row r="59268" spans="17:17" x14ac:dyDescent="0.25">
      <c r="Q59268" s="30"/>
    </row>
    <row r="59269" spans="17:17" x14ac:dyDescent="0.25">
      <c r="Q59269" s="30"/>
    </row>
    <row r="59270" spans="17:17" x14ac:dyDescent="0.25">
      <c r="Q59270" s="30"/>
    </row>
    <row r="59271" spans="17:17" x14ac:dyDescent="0.25">
      <c r="Q59271" s="30"/>
    </row>
    <row r="59272" spans="17:17" x14ac:dyDescent="0.25">
      <c r="Q59272" s="30"/>
    </row>
    <row r="59273" spans="17:17" x14ac:dyDescent="0.25">
      <c r="Q59273" s="30"/>
    </row>
    <row r="59274" spans="17:17" x14ac:dyDescent="0.25">
      <c r="Q59274" s="30"/>
    </row>
    <row r="59275" spans="17:17" x14ac:dyDescent="0.25">
      <c r="Q59275" s="30"/>
    </row>
    <row r="59276" spans="17:17" x14ac:dyDescent="0.25">
      <c r="Q59276" s="30"/>
    </row>
    <row r="59277" spans="17:17" x14ac:dyDescent="0.25">
      <c r="Q59277" s="30"/>
    </row>
    <row r="59278" spans="17:17" x14ac:dyDescent="0.25">
      <c r="Q59278" s="30"/>
    </row>
    <row r="59279" spans="17:17" x14ac:dyDescent="0.25">
      <c r="Q59279" s="30"/>
    </row>
    <row r="59280" spans="17:17" x14ac:dyDescent="0.25">
      <c r="Q59280" s="30"/>
    </row>
    <row r="59281" spans="17:17" x14ac:dyDescent="0.25">
      <c r="Q59281" s="30"/>
    </row>
    <row r="59282" spans="17:17" x14ac:dyDescent="0.25">
      <c r="Q59282" s="30"/>
    </row>
    <row r="59283" spans="17:17" x14ac:dyDescent="0.25">
      <c r="Q59283" s="30"/>
    </row>
    <row r="59284" spans="17:17" x14ac:dyDescent="0.25">
      <c r="Q59284" s="30"/>
    </row>
    <row r="59285" spans="17:17" x14ac:dyDescent="0.25">
      <c r="Q59285" s="30"/>
    </row>
    <row r="59286" spans="17:17" x14ac:dyDescent="0.25">
      <c r="Q59286" s="30"/>
    </row>
    <row r="59287" spans="17:17" x14ac:dyDescent="0.25">
      <c r="Q59287" s="30"/>
    </row>
    <row r="59288" spans="17:17" x14ac:dyDescent="0.25">
      <c r="Q59288" s="30"/>
    </row>
    <row r="59289" spans="17:17" x14ac:dyDescent="0.25">
      <c r="Q59289" s="30"/>
    </row>
    <row r="59290" spans="17:17" x14ac:dyDescent="0.25">
      <c r="Q59290" s="30"/>
    </row>
    <row r="59291" spans="17:17" x14ac:dyDescent="0.25">
      <c r="Q59291" s="30"/>
    </row>
    <row r="59292" spans="17:17" x14ac:dyDescent="0.25">
      <c r="Q59292" s="30"/>
    </row>
    <row r="59293" spans="17:17" x14ac:dyDescent="0.25">
      <c r="Q59293" s="30"/>
    </row>
    <row r="59294" spans="17:17" x14ac:dyDescent="0.25">
      <c r="Q59294" s="30"/>
    </row>
    <row r="59295" spans="17:17" x14ac:dyDescent="0.25">
      <c r="Q59295" s="30"/>
    </row>
    <row r="59296" spans="17:17" x14ac:dyDescent="0.25">
      <c r="Q59296" s="30"/>
    </row>
    <row r="59297" spans="17:17" x14ac:dyDescent="0.25">
      <c r="Q59297" s="30"/>
    </row>
    <row r="59298" spans="17:17" x14ac:dyDescent="0.25">
      <c r="Q59298" s="30"/>
    </row>
    <row r="59299" spans="17:17" x14ac:dyDescent="0.25">
      <c r="Q59299" s="30"/>
    </row>
    <row r="59300" spans="17:17" x14ac:dyDescent="0.25">
      <c r="Q59300" s="30"/>
    </row>
    <row r="59301" spans="17:17" x14ac:dyDescent="0.25">
      <c r="Q59301" s="30"/>
    </row>
    <row r="59302" spans="17:17" x14ac:dyDescent="0.25">
      <c r="Q59302" s="30"/>
    </row>
    <row r="59303" spans="17:17" x14ac:dyDescent="0.25">
      <c r="Q59303" s="30"/>
    </row>
    <row r="59304" spans="17:17" x14ac:dyDescent="0.25">
      <c r="Q59304" s="30"/>
    </row>
    <row r="59305" spans="17:17" x14ac:dyDescent="0.25">
      <c r="Q59305" s="30"/>
    </row>
    <row r="59306" spans="17:17" x14ac:dyDescent="0.25">
      <c r="Q59306" s="30"/>
    </row>
    <row r="59307" spans="17:17" x14ac:dyDescent="0.25">
      <c r="Q59307" s="30"/>
    </row>
    <row r="59308" spans="17:17" x14ac:dyDescent="0.25">
      <c r="Q59308" s="30"/>
    </row>
    <row r="59309" spans="17:17" x14ac:dyDescent="0.25">
      <c r="Q59309" s="30"/>
    </row>
    <row r="59310" spans="17:17" x14ac:dyDescent="0.25">
      <c r="Q59310" s="30"/>
    </row>
    <row r="59311" spans="17:17" x14ac:dyDescent="0.25">
      <c r="Q59311" s="30"/>
    </row>
    <row r="59312" spans="17:17" x14ac:dyDescent="0.25">
      <c r="Q59312" s="30"/>
    </row>
    <row r="59313" spans="17:17" x14ac:dyDescent="0.25">
      <c r="Q59313" s="30"/>
    </row>
    <row r="59314" spans="17:17" x14ac:dyDescent="0.25">
      <c r="Q59314" s="30"/>
    </row>
    <row r="59315" spans="17:17" x14ac:dyDescent="0.25">
      <c r="Q59315" s="30"/>
    </row>
    <row r="59316" spans="17:17" x14ac:dyDescent="0.25">
      <c r="Q59316" s="30"/>
    </row>
    <row r="59317" spans="17:17" x14ac:dyDescent="0.25">
      <c r="Q59317" s="30"/>
    </row>
    <row r="59318" spans="17:17" x14ac:dyDescent="0.25">
      <c r="Q59318" s="30"/>
    </row>
    <row r="59319" spans="17:17" x14ac:dyDescent="0.25">
      <c r="Q59319" s="30"/>
    </row>
    <row r="59320" spans="17:17" x14ac:dyDescent="0.25">
      <c r="Q59320" s="30"/>
    </row>
    <row r="59321" spans="17:17" x14ac:dyDescent="0.25">
      <c r="Q59321" s="30"/>
    </row>
    <row r="59322" spans="17:17" x14ac:dyDescent="0.25">
      <c r="Q59322" s="30"/>
    </row>
    <row r="59323" spans="17:17" x14ac:dyDescent="0.25">
      <c r="Q59323" s="30"/>
    </row>
    <row r="59324" spans="17:17" x14ac:dyDescent="0.25">
      <c r="Q59324" s="30"/>
    </row>
    <row r="59325" spans="17:17" x14ac:dyDescent="0.25">
      <c r="Q59325" s="30"/>
    </row>
    <row r="59326" spans="17:17" x14ac:dyDescent="0.25">
      <c r="Q59326" s="30"/>
    </row>
    <row r="59327" spans="17:17" x14ac:dyDescent="0.25">
      <c r="Q59327" s="30"/>
    </row>
    <row r="59328" spans="17:17" x14ac:dyDescent="0.25">
      <c r="Q59328" s="30"/>
    </row>
    <row r="59329" spans="17:17" x14ac:dyDescent="0.25">
      <c r="Q59329" s="30"/>
    </row>
    <row r="59330" spans="17:17" x14ac:dyDescent="0.25">
      <c r="Q59330" s="30"/>
    </row>
    <row r="59331" spans="17:17" x14ac:dyDescent="0.25">
      <c r="Q59331" s="30"/>
    </row>
    <row r="59332" spans="17:17" x14ac:dyDescent="0.25">
      <c r="Q59332" s="30"/>
    </row>
    <row r="59333" spans="17:17" x14ac:dyDescent="0.25">
      <c r="Q59333" s="30"/>
    </row>
    <row r="59334" spans="17:17" x14ac:dyDescent="0.25">
      <c r="Q59334" s="30"/>
    </row>
    <row r="59335" spans="17:17" x14ac:dyDescent="0.25">
      <c r="Q59335" s="30"/>
    </row>
    <row r="59336" spans="17:17" x14ac:dyDescent="0.25">
      <c r="Q59336" s="30"/>
    </row>
    <row r="59337" spans="17:17" x14ac:dyDescent="0.25">
      <c r="Q59337" s="30"/>
    </row>
    <row r="59338" spans="17:17" x14ac:dyDescent="0.25">
      <c r="Q59338" s="30"/>
    </row>
    <row r="59339" spans="17:17" x14ac:dyDescent="0.25">
      <c r="Q59339" s="30"/>
    </row>
    <row r="59340" spans="17:17" x14ac:dyDescent="0.25">
      <c r="Q59340" s="30"/>
    </row>
    <row r="59341" spans="17:17" x14ac:dyDescent="0.25">
      <c r="Q59341" s="30"/>
    </row>
    <row r="59342" spans="17:17" x14ac:dyDescent="0.25">
      <c r="Q59342" s="30"/>
    </row>
    <row r="59343" spans="17:17" x14ac:dyDescent="0.25">
      <c r="Q59343" s="30"/>
    </row>
    <row r="59344" spans="17:17" x14ac:dyDescent="0.25">
      <c r="Q59344" s="30"/>
    </row>
    <row r="59345" spans="17:17" x14ac:dyDescent="0.25">
      <c r="Q59345" s="30"/>
    </row>
    <row r="59346" spans="17:17" x14ac:dyDescent="0.25">
      <c r="Q59346" s="30"/>
    </row>
    <row r="59347" spans="17:17" x14ac:dyDescent="0.25">
      <c r="Q59347" s="30"/>
    </row>
    <row r="59348" spans="17:17" x14ac:dyDescent="0.25">
      <c r="Q59348" s="30"/>
    </row>
    <row r="59349" spans="17:17" x14ac:dyDescent="0.25">
      <c r="Q59349" s="30"/>
    </row>
    <row r="59350" spans="17:17" x14ac:dyDescent="0.25">
      <c r="Q59350" s="30"/>
    </row>
    <row r="59351" spans="17:17" x14ac:dyDescent="0.25">
      <c r="Q59351" s="30"/>
    </row>
    <row r="59352" spans="17:17" x14ac:dyDescent="0.25">
      <c r="Q59352" s="30"/>
    </row>
    <row r="59353" spans="17:17" x14ac:dyDescent="0.25">
      <c r="Q59353" s="30"/>
    </row>
    <row r="59354" spans="17:17" x14ac:dyDescent="0.25">
      <c r="Q59354" s="30"/>
    </row>
    <row r="59355" spans="17:17" x14ac:dyDescent="0.25">
      <c r="Q59355" s="30"/>
    </row>
    <row r="59356" spans="17:17" x14ac:dyDescent="0.25">
      <c r="Q59356" s="30"/>
    </row>
    <row r="59357" spans="17:17" x14ac:dyDescent="0.25">
      <c r="Q59357" s="30"/>
    </row>
    <row r="59358" spans="17:17" x14ac:dyDescent="0.25">
      <c r="Q59358" s="30"/>
    </row>
    <row r="59359" spans="17:17" x14ac:dyDescent="0.25">
      <c r="Q59359" s="30"/>
    </row>
    <row r="59360" spans="17:17" x14ac:dyDescent="0.25">
      <c r="Q59360" s="30"/>
    </row>
    <row r="59361" spans="17:17" x14ac:dyDescent="0.25">
      <c r="Q59361" s="30"/>
    </row>
    <row r="59362" spans="17:17" x14ac:dyDescent="0.25">
      <c r="Q59362" s="30"/>
    </row>
    <row r="59363" spans="17:17" x14ac:dyDescent="0.25">
      <c r="Q59363" s="30"/>
    </row>
    <row r="59364" spans="17:17" x14ac:dyDescent="0.25">
      <c r="Q59364" s="30"/>
    </row>
    <row r="59365" spans="17:17" x14ac:dyDescent="0.25">
      <c r="Q59365" s="30"/>
    </row>
    <row r="59366" spans="17:17" x14ac:dyDescent="0.25">
      <c r="Q59366" s="30"/>
    </row>
    <row r="59367" spans="17:17" x14ac:dyDescent="0.25">
      <c r="Q59367" s="30"/>
    </row>
    <row r="59368" spans="17:17" x14ac:dyDescent="0.25">
      <c r="Q59368" s="30"/>
    </row>
    <row r="59369" spans="17:17" x14ac:dyDescent="0.25">
      <c r="Q59369" s="30"/>
    </row>
    <row r="59370" spans="17:17" x14ac:dyDescent="0.25">
      <c r="Q59370" s="30"/>
    </row>
    <row r="59371" spans="17:17" x14ac:dyDescent="0.25">
      <c r="Q59371" s="30"/>
    </row>
    <row r="59372" spans="17:17" x14ac:dyDescent="0.25">
      <c r="Q59372" s="30"/>
    </row>
    <row r="59373" spans="17:17" x14ac:dyDescent="0.25">
      <c r="Q59373" s="30"/>
    </row>
    <row r="59374" spans="17:17" x14ac:dyDescent="0.25">
      <c r="Q59374" s="30"/>
    </row>
    <row r="59375" spans="17:17" x14ac:dyDescent="0.25">
      <c r="Q59375" s="30"/>
    </row>
    <row r="59376" spans="17:17" x14ac:dyDescent="0.25">
      <c r="Q59376" s="30"/>
    </row>
    <row r="59377" spans="17:17" x14ac:dyDescent="0.25">
      <c r="Q59377" s="30"/>
    </row>
    <row r="59378" spans="17:17" x14ac:dyDescent="0.25">
      <c r="Q59378" s="30"/>
    </row>
    <row r="59379" spans="17:17" x14ac:dyDescent="0.25">
      <c r="Q59379" s="30"/>
    </row>
    <row r="59380" spans="17:17" x14ac:dyDescent="0.25">
      <c r="Q59380" s="30"/>
    </row>
    <row r="59381" spans="17:17" x14ac:dyDescent="0.25">
      <c r="Q59381" s="30"/>
    </row>
    <row r="59382" spans="17:17" x14ac:dyDescent="0.25">
      <c r="Q59382" s="30"/>
    </row>
    <row r="59383" spans="17:17" x14ac:dyDescent="0.25">
      <c r="Q59383" s="30"/>
    </row>
    <row r="59384" spans="17:17" x14ac:dyDescent="0.25">
      <c r="Q59384" s="30"/>
    </row>
    <row r="59385" spans="17:17" x14ac:dyDescent="0.25">
      <c r="Q59385" s="30"/>
    </row>
    <row r="59386" spans="17:17" x14ac:dyDescent="0.25">
      <c r="Q59386" s="30"/>
    </row>
    <row r="59387" spans="17:17" x14ac:dyDescent="0.25">
      <c r="Q59387" s="30"/>
    </row>
    <row r="59388" spans="17:17" x14ac:dyDescent="0.25">
      <c r="Q59388" s="30"/>
    </row>
    <row r="59389" spans="17:17" x14ac:dyDescent="0.25">
      <c r="Q59389" s="30"/>
    </row>
    <row r="59390" spans="17:17" x14ac:dyDescent="0.25">
      <c r="Q59390" s="30"/>
    </row>
    <row r="59391" spans="17:17" x14ac:dyDescent="0.25">
      <c r="Q59391" s="30"/>
    </row>
    <row r="59392" spans="17:17" x14ac:dyDescent="0.25">
      <c r="Q59392" s="30"/>
    </row>
    <row r="59393" spans="17:17" x14ac:dyDescent="0.25">
      <c r="Q59393" s="30"/>
    </row>
    <row r="59394" spans="17:17" x14ac:dyDescent="0.25">
      <c r="Q59394" s="30"/>
    </row>
    <row r="59395" spans="17:17" x14ac:dyDescent="0.25">
      <c r="Q59395" s="30"/>
    </row>
    <row r="59396" spans="17:17" x14ac:dyDescent="0.25">
      <c r="Q59396" s="30"/>
    </row>
    <row r="59397" spans="17:17" x14ac:dyDescent="0.25">
      <c r="Q59397" s="30"/>
    </row>
    <row r="59398" spans="17:17" x14ac:dyDescent="0.25">
      <c r="Q59398" s="30"/>
    </row>
    <row r="59399" spans="17:17" x14ac:dyDescent="0.25">
      <c r="Q59399" s="30"/>
    </row>
    <row r="59400" spans="17:17" x14ac:dyDescent="0.25">
      <c r="Q59400" s="30"/>
    </row>
    <row r="59401" spans="17:17" x14ac:dyDescent="0.25">
      <c r="Q59401" s="30"/>
    </row>
    <row r="59402" spans="17:17" x14ac:dyDescent="0.25">
      <c r="Q59402" s="30"/>
    </row>
    <row r="59403" spans="17:17" x14ac:dyDescent="0.25">
      <c r="Q59403" s="30"/>
    </row>
    <row r="59404" spans="17:17" x14ac:dyDescent="0.25">
      <c r="Q59404" s="30"/>
    </row>
    <row r="59405" spans="17:17" x14ac:dyDescent="0.25">
      <c r="Q59405" s="30"/>
    </row>
    <row r="59406" spans="17:17" x14ac:dyDescent="0.25">
      <c r="Q59406" s="30"/>
    </row>
    <row r="59407" spans="17:17" x14ac:dyDescent="0.25">
      <c r="Q59407" s="30"/>
    </row>
    <row r="59408" spans="17:17" x14ac:dyDescent="0.25">
      <c r="Q59408" s="30"/>
    </row>
    <row r="59409" spans="17:17" x14ac:dyDescent="0.25">
      <c r="Q59409" s="30"/>
    </row>
    <row r="59410" spans="17:17" x14ac:dyDescent="0.25">
      <c r="Q59410" s="30"/>
    </row>
    <row r="59411" spans="17:17" x14ac:dyDescent="0.25">
      <c r="Q59411" s="30"/>
    </row>
    <row r="59412" spans="17:17" x14ac:dyDescent="0.25">
      <c r="Q59412" s="30"/>
    </row>
    <row r="59413" spans="17:17" x14ac:dyDescent="0.25">
      <c r="Q59413" s="30"/>
    </row>
    <row r="59414" spans="17:17" x14ac:dyDescent="0.25">
      <c r="Q59414" s="30"/>
    </row>
    <row r="59415" spans="17:17" x14ac:dyDescent="0.25">
      <c r="Q59415" s="30"/>
    </row>
    <row r="59416" spans="17:17" x14ac:dyDescent="0.25">
      <c r="Q59416" s="30"/>
    </row>
    <row r="59417" spans="17:17" x14ac:dyDescent="0.25">
      <c r="Q59417" s="30"/>
    </row>
    <row r="59418" spans="17:17" x14ac:dyDescent="0.25">
      <c r="Q59418" s="30"/>
    </row>
    <row r="59419" spans="17:17" x14ac:dyDescent="0.25">
      <c r="Q59419" s="30"/>
    </row>
    <row r="59420" spans="17:17" x14ac:dyDescent="0.25">
      <c r="Q59420" s="30"/>
    </row>
    <row r="59421" spans="17:17" x14ac:dyDescent="0.25">
      <c r="Q59421" s="30"/>
    </row>
    <row r="59422" spans="17:17" x14ac:dyDescent="0.25">
      <c r="Q59422" s="30"/>
    </row>
    <row r="59423" spans="17:17" x14ac:dyDescent="0.25">
      <c r="Q59423" s="30"/>
    </row>
    <row r="59424" spans="17:17" x14ac:dyDescent="0.25">
      <c r="Q59424" s="30"/>
    </row>
    <row r="59425" spans="17:17" x14ac:dyDescent="0.25">
      <c r="Q59425" s="30"/>
    </row>
    <row r="59426" spans="17:17" x14ac:dyDescent="0.25">
      <c r="Q59426" s="30"/>
    </row>
    <row r="59427" spans="17:17" x14ac:dyDescent="0.25">
      <c r="Q59427" s="30"/>
    </row>
    <row r="59428" spans="17:17" x14ac:dyDescent="0.25">
      <c r="Q59428" s="30"/>
    </row>
    <row r="59429" spans="17:17" x14ac:dyDescent="0.25">
      <c r="Q59429" s="30"/>
    </row>
    <row r="59430" spans="17:17" x14ac:dyDescent="0.25">
      <c r="Q59430" s="30"/>
    </row>
    <row r="59431" spans="17:17" x14ac:dyDescent="0.25">
      <c r="Q59431" s="30"/>
    </row>
    <row r="59432" spans="17:17" x14ac:dyDescent="0.25">
      <c r="Q59432" s="30"/>
    </row>
    <row r="59433" spans="17:17" x14ac:dyDescent="0.25">
      <c r="Q59433" s="30"/>
    </row>
    <row r="59434" spans="17:17" x14ac:dyDescent="0.25">
      <c r="Q59434" s="30"/>
    </row>
    <row r="59435" spans="17:17" x14ac:dyDescent="0.25">
      <c r="Q59435" s="30"/>
    </row>
    <row r="59436" spans="17:17" x14ac:dyDescent="0.25">
      <c r="Q59436" s="30"/>
    </row>
    <row r="59437" spans="17:17" x14ac:dyDescent="0.25">
      <c r="Q59437" s="30"/>
    </row>
    <row r="59438" spans="17:17" x14ac:dyDescent="0.25">
      <c r="Q59438" s="30"/>
    </row>
    <row r="59439" spans="17:17" x14ac:dyDescent="0.25">
      <c r="Q59439" s="30"/>
    </row>
    <row r="59440" spans="17:17" x14ac:dyDescent="0.25">
      <c r="Q59440" s="30"/>
    </row>
    <row r="59441" spans="17:17" x14ac:dyDescent="0.25">
      <c r="Q59441" s="30"/>
    </row>
    <row r="59442" spans="17:17" x14ac:dyDescent="0.25">
      <c r="Q59442" s="30"/>
    </row>
    <row r="59443" spans="17:17" x14ac:dyDescent="0.25">
      <c r="Q59443" s="30"/>
    </row>
    <row r="59444" spans="17:17" x14ac:dyDescent="0.25">
      <c r="Q59444" s="30"/>
    </row>
    <row r="59445" spans="17:17" x14ac:dyDescent="0.25">
      <c r="Q59445" s="30"/>
    </row>
    <row r="59446" spans="17:17" x14ac:dyDescent="0.25">
      <c r="Q59446" s="30"/>
    </row>
    <row r="59447" spans="17:17" x14ac:dyDescent="0.25">
      <c r="Q59447" s="30"/>
    </row>
    <row r="59448" spans="17:17" x14ac:dyDescent="0.25">
      <c r="Q59448" s="30"/>
    </row>
    <row r="59449" spans="17:17" x14ac:dyDescent="0.25">
      <c r="Q59449" s="30"/>
    </row>
    <row r="59450" spans="17:17" x14ac:dyDescent="0.25">
      <c r="Q59450" s="30"/>
    </row>
    <row r="59451" spans="17:17" x14ac:dyDescent="0.25">
      <c r="Q59451" s="30"/>
    </row>
    <row r="59452" spans="17:17" x14ac:dyDescent="0.25">
      <c r="Q59452" s="30"/>
    </row>
    <row r="59453" spans="17:17" x14ac:dyDescent="0.25">
      <c r="Q59453" s="30"/>
    </row>
    <row r="59454" spans="17:17" x14ac:dyDescent="0.25">
      <c r="Q59454" s="30"/>
    </row>
    <row r="59455" spans="17:17" x14ac:dyDescent="0.25">
      <c r="Q59455" s="30"/>
    </row>
    <row r="59456" spans="17:17" x14ac:dyDescent="0.25">
      <c r="Q59456" s="30"/>
    </row>
    <row r="59457" spans="17:17" x14ac:dyDescent="0.25">
      <c r="Q59457" s="30"/>
    </row>
    <row r="59458" spans="17:17" x14ac:dyDescent="0.25">
      <c r="Q59458" s="30"/>
    </row>
    <row r="59459" spans="17:17" x14ac:dyDescent="0.25">
      <c r="Q59459" s="30"/>
    </row>
    <row r="59460" spans="17:17" x14ac:dyDescent="0.25">
      <c r="Q59460" s="30"/>
    </row>
    <row r="59461" spans="17:17" x14ac:dyDescent="0.25">
      <c r="Q59461" s="30"/>
    </row>
    <row r="59462" spans="17:17" x14ac:dyDescent="0.25">
      <c r="Q59462" s="30"/>
    </row>
    <row r="59463" spans="17:17" x14ac:dyDescent="0.25">
      <c r="Q59463" s="30"/>
    </row>
    <row r="59464" spans="17:17" x14ac:dyDescent="0.25">
      <c r="Q59464" s="30"/>
    </row>
    <row r="59465" spans="17:17" x14ac:dyDescent="0.25">
      <c r="Q59465" s="30"/>
    </row>
    <row r="59466" spans="17:17" x14ac:dyDescent="0.25">
      <c r="Q59466" s="30"/>
    </row>
    <row r="59467" spans="17:17" x14ac:dyDescent="0.25">
      <c r="Q59467" s="30"/>
    </row>
    <row r="59468" spans="17:17" x14ac:dyDescent="0.25">
      <c r="Q59468" s="30"/>
    </row>
    <row r="59469" spans="17:17" x14ac:dyDescent="0.25">
      <c r="Q59469" s="30"/>
    </row>
    <row r="59470" spans="17:17" x14ac:dyDescent="0.25">
      <c r="Q59470" s="30"/>
    </row>
    <row r="59471" spans="17:17" x14ac:dyDescent="0.25">
      <c r="Q59471" s="30"/>
    </row>
    <row r="59472" spans="17:17" x14ac:dyDescent="0.25">
      <c r="Q59472" s="30"/>
    </row>
    <row r="59473" spans="17:17" x14ac:dyDescent="0.25">
      <c r="Q59473" s="30"/>
    </row>
    <row r="59474" spans="17:17" x14ac:dyDescent="0.25">
      <c r="Q59474" s="30"/>
    </row>
    <row r="59475" spans="17:17" x14ac:dyDescent="0.25">
      <c r="Q59475" s="30"/>
    </row>
    <row r="59476" spans="17:17" x14ac:dyDescent="0.25">
      <c r="Q59476" s="30"/>
    </row>
    <row r="59477" spans="17:17" x14ac:dyDescent="0.25">
      <c r="Q59477" s="30"/>
    </row>
    <row r="59478" spans="17:17" x14ac:dyDescent="0.25">
      <c r="Q59478" s="30"/>
    </row>
    <row r="59479" spans="17:17" x14ac:dyDescent="0.25">
      <c r="Q59479" s="30"/>
    </row>
    <row r="59480" spans="17:17" x14ac:dyDescent="0.25">
      <c r="Q59480" s="30"/>
    </row>
    <row r="59481" spans="17:17" x14ac:dyDescent="0.25">
      <c r="Q59481" s="30"/>
    </row>
    <row r="59482" spans="17:17" x14ac:dyDescent="0.25">
      <c r="Q59482" s="30"/>
    </row>
    <row r="59483" spans="17:17" x14ac:dyDescent="0.25">
      <c r="Q59483" s="30"/>
    </row>
    <row r="59484" spans="17:17" x14ac:dyDescent="0.25">
      <c r="Q59484" s="30"/>
    </row>
    <row r="59485" spans="17:17" x14ac:dyDescent="0.25">
      <c r="Q59485" s="30"/>
    </row>
    <row r="59486" spans="17:17" x14ac:dyDescent="0.25">
      <c r="Q59486" s="30"/>
    </row>
    <row r="59487" spans="17:17" x14ac:dyDescent="0.25">
      <c r="Q59487" s="30"/>
    </row>
    <row r="59488" spans="17:17" x14ac:dyDescent="0.25">
      <c r="Q59488" s="30"/>
    </row>
    <row r="59489" spans="17:17" x14ac:dyDescent="0.25">
      <c r="Q59489" s="30"/>
    </row>
    <row r="59490" spans="17:17" x14ac:dyDescent="0.25">
      <c r="Q59490" s="30"/>
    </row>
    <row r="59491" spans="17:17" x14ac:dyDescent="0.25">
      <c r="Q59491" s="30"/>
    </row>
    <row r="59492" spans="17:17" x14ac:dyDescent="0.25">
      <c r="Q59492" s="30"/>
    </row>
    <row r="59493" spans="17:17" x14ac:dyDescent="0.25">
      <c r="Q59493" s="30"/>
    </row>
    <row r="59494" spans="17:17" x14ac:dyDescent="0.25">
      <c r="Q59494" s="30"/>
    </row>
    <row r="59495" spans="17:17" x14ac:dyDescent="0.25">
      <c r="Q59495" s="30"/>
    </row>
    <row r="59496" spans="17:17" x14ac:dyDescent="0.25">
      <c r="Q59496" s="30"/>
    </row>
    <row r="59497" spans="17:17" x14ac:dyDescent="0.25">
      <c r="Q59497" s="30"/>
    </row>
    <row r="59498" spans="17:17" x14ac:dyDescent="0.25">
      <c r="Q59498" s="30"/>
    </row>
    <row r="59499" spans="17:17" x14ac:dyDescent="0.25">
      <c r="Q59499" s="30"/>
    </row>
    <row r="59500" spans="17:17" x14ac:dyDescent="0.25">
      <c r="Q59500" s="30"/>
    </row>
    <row r="59501" spans="17:17" x14ac:dyDescent="0.25">
      <c r="Q59501" s="30"/>
    </row>
    <row r="59502" spans="17:17" x14ac:dyDescent="0.25">
      <c r="Q59502" s="30"/>
    </row>
    <row r="59503" spans="17:17" x14ac:dyDescent="0.25">
      <c r="Q59503" s="30"/>
    </row>
    <row r="59504" spans="17:17" x14ac:dyDescent="0.25">
      <c r="Q59504" s="30"/>
    </row>
    <row r="59505" spans="17:17" x14ac:dyDescent="0.25">
      <c r="Q59505" s="30"/>
    </row>
    <row r="59506" spans="17:17" x14ac:dyDescent="0.25">
      <c r="Q59506" s="30"/>
    </row>
    <row r="59507" spans="17:17" x14ac:dyDescent="0.25">
      <c r="Q59507" s="30"/>
    </row>
    <row r="59508" spans="17:17" x14ac:dyDescent="0.25">
      <c r="Q59508" s="30"/>
    </row>
    <row r="59509" spans="17:17" x14ac:dyDescent="0.25">
      <c r="Q59509" s="30"/>
    </row>
    <row r="59510" spans="17:17" x14ac:dyDescent="0.25">
      <c r="Q59510" s="30"/>
    </row>
    <row r="59511" spans="17:17" x14ac:dyDescent="0.25">
      <c r="Q59511" s="30"/>
    </row>
    <row r="59512" spans="17:17" x14ac:dyDescent="0.25">
      <c r="Q59512" s="30"/>
    </row>
    <row r="59513" spans="17:17" x14ac:dyDescent="0.25">
      <c r="Q59513" s="30"/>
    </row>
    <row r="59514" spans="17:17" x14ac:dyDescent="0.25">
      <c r="Q59514" s="30"/>
    </row>
    <row r="59515" spans="17:17" x14ac:dyDescent="0.25">
      <c r="Q59515" s="30"/>
    </row>
    <row r="59516" spans="17:17" x14ac:dyDescent="0.25">
      <c r="Q59516" s="30"/>
    </row>
    <row r="59517" spans="17:17" x14ac:dyDescent="0.25">
      <c r="Q59517" s="30"/>
    </row>
    <row r="59518" spans="17:17" x14ac:dyDescent="0.25">
      <c r="Q59518" s="30"/>
    </row>
    <row r="59519" spans="17:17" x14ac:dyDescent="0.25">
      <c r="Q59519" s="30"/>
    </row>
    <row r="59520" spans="17:17" x14ac:dyDescent="0.25">
      <c r="Q59520" s="30"/>
    </row>
    <row r="59521" spans="17:17" x14ac:dyDescent="0.25">
      <c r="Q59521" s="30"/>
    </row>
    <row r="59522" spans="17:17" x14ac:dyDescent="0.25">
      <c r="Q59522" s="30"/>
    </row>
    <row r="59523" spans="17:17" x14ac:dyDescent="0.25">
      <c r="Q59523" s="30"/>
    </row>
    <row r="59524" spans="17:17" x14ac:dyDescent="0.25">
      <c r="Q59524" s="30"/>
    </row>
    <row r="59525" spans="17:17" x14ac:dyDescent="0.25">
      <c r="Q59525" s="30"/>
    </row>
    <row r="59526" spans="17:17" x14ac:dyDescent="0.25">
      <c r="Q59526" s="30"/>
    </row>
    <row r="59527" spans="17:17" x14ac:dyDescent="0.25">
      <c r="Q59527" s="30"/>
    </row>
    <row r="59528" spans="17:17" x14ac:dyDescent="0.25">
      <c r="Q59528" s="30"/>
    </row>
    <row r="59529" spans="17:17" x14ac:dyDescent="0.25">
      <c r="Q59529" s="30"/>
    </row>
    <row r="59530" spans="17:17" x14ac:dyDescent="0.25">
      <c r="Q59530" s="30"/>
    </row>
    <row r="59531" spans="17:17" x14ac:dyDescent="0.25">
      <c r="Q59531" s="30"/>
    </row>
    <row r="59532" spans="17:17" x14ac:dyDescent="0.25">
      <c r="Q59532" s="30"/>
    </row>
    <row r="59533" spans="17:17" x14ac:dyDescent="0.25">
      <c r="Q59533" s="30"/>
    </row>
    <row r="59534" spans="17:17" x14ac:dyDescent="0.25">
      <c r="Q59534" s="30"/>
    </row>
    <row r="59535" spans="17:17" x14ac:dyDescent="0.25">
      <c r="Q59535" s="30"/>
    </row>
    <row r="59536" spans="17:17" x14ac:dyDescent="0.25">
      <c r="Q59536" s="30"/>
    </row>
    <row r="59537" spans="17:17" x14ac:dyDescent="0.25">
      <c r="Q59537" s="30"/>
    </row>
    <row r="59538" spans="17:17" x14ac:dyDescent="0.25">
      <c r="Q59538" s="30"/>
    </row>
    <row r="59539" spans="17:17" x14ac:dyDescent="0.25">
      <c r="Q59539" s="30"/>
    </row>
    <row r="59540" spans="17:17" x14ac:dyDescent="0.25">
      <c r="Q59540" s="30"/>
    </row>
    <row r="59541" spans="17:17" x14ac:dyDescent="0.25">
      <c r="Q59541" s="30"/>
    </row>
    <row r="59542" spans="17:17" x14ac:dyDescent="0.25">
      <c r="Q59542" s="30"/>
    </row>
    <row r="59543" spans="17:17" x14ac:dyDescent="0.25">
      <c r="Q59543" s="30"/>
    </row>
    <row r="59544" spans="17:17" x14ac:dyDescent="0.25">
      <c r="Q59544" s="30"/>
    </row>
    <row r="59545" spans="17:17" x14ac:dyDescent="0.25">
      <c r="Q59545" s="30"/>
    </row>
    <row r="59546" spans="17:17" x14ac:dyDescent="0.25">
      <c r="Q59546" s="30"/>
    </row>
    <row r="59547" spans="17:17" x14ac:dyDescent="0.25">
      <c r="Q59547" s="30"/>
    </row>
    <row r="59548" spans="17:17" x14ac:dyDescent="0.25">
      <c r="Q59548" s="30"/>
    </row>
    <row r="59549" spans="17:17" x14ac:dyDescent="0.25">
      <c r="Q59549" s="30"/>
    </row>
    <row r="59550" spans="17:17" x14ac:dyDescent="0.25">
      <c r="Q59550" s="30"/>
    </row>
    <row r="59551" spans="17:17" x14ac:dyDescent="0.25">
      <c r="Q59551" s="30"/>
    </row>
    <row r="59552" spans="17:17" x14ac:dyDescent="0.25">
      <c r="Q59552" s="30"/>
    </row>
    <row r="59553" spans="17:17" x14ac:dyDescent="0.25">
      <c r="Q59553" s="30"/>
    </row>
    <row r="59554" spans="17:17" x14ac:dyDescent="0.25">
      <c r="Q59554" s="30"/>
    </row>
    <row r="59555" spans="17:17" x14ac:dyDescent="0.25">
      <c r="Q59555" s="30"/>
    </row>
    <row r="59556" spans="17:17" x14ac:dyDescent="0.25">
      <c r="Q59556" s="30"/>
    </row>
    <row r="59557" spans="17:17" x14ac:dyDescent="0.25">
      <c r="Q59557" s="30"/>
    </row>
    <row r="59558" spans="17:17" x14ac:dyDescent="0.25">
      <c r="Q59558" s="30"/>
    </row>
    <row r="59559" spans="17:17" x14ac:dyDescent="0.25">
      <c r="Q59559" s="30"/>
    </row>
    <row r="59560" spans="17:17" x14ac:dyDescent="0.25">
      <c r="Q59560" s="30"/>
    </row>
    <row r="59561" spans="17:17" x14ac:dyDescent="0.25">
      <c r="Q59561" s="30"/>
    </row>
    <row r="59562" spans="17:17" x14ac:dyDescent="0.25">
      <c r="Q59562" s="30"/>
    </row>
    <row r="59563" spans="17:17" x14ac:dyDescent="0.25">
      <c r="Q59563" s="30"/>
    </row>
    <row r="59564" spans="17:17" x14ac:dyDescent="0.25">
      <c r="Q59564" s="30"/>
    </row>
    <row r="59565" spans="17:17" x14ac:dyDescent="0.25">
      <c r="Q59565" s="30"/>
    </row>
    <row r="59566" spans="17:17" x14ac:dyDescent="0.25">
      <c r="Q59566" s="30"/>
    </row>
    <row r="59567" spans="17:17" x14ac:dyDescent="0.25">
      <c r="Q59567" s="30"/>
    </row>
    <row r="59568" spans="17:17" x14ac:dyDescent="0.25">
      <c r="Q59568" s="30"/>
    </row>
    <row r="59569" spans="17:17" x14ac:dyDescent="0.25">
      <c r="Q59569" s="30"/>
    </row>
    <row r="59570" spans="17:17" x14ac:dyDescent="0.25">
      <c r="Q59570" s="30"/>
    </row>
    <row r="59571" spans="17:17" x14ac:dyDescent="0.25">
      <c r="Q59571" s="30"/>
    </row>
    <row r="59572" spans="17:17" x14ac:dyDescent="0.25">
      <c r="Q59572" s="30"/>
    </row>
    <row r="59573" spans="17:17" x14ac:dyDescent="0.25">
      <c r="Q59573" s="30"/>
    </row>
    <row r="59574" spans="17:17" x14ac:dyDescent="0.25">
      <c r="Q59574" s="30"/>
    </row>
    <row r="59575" spans="17:17" x14ac:dyDescent="0.25">
      <c r="Q59575" s="30"/>
    </row>
    <row r="59576" spans="17:17" x14ac:dyDescent="0.25">
      <c r="Q59576" s="30"/>
    </row>
    <row r="59577" spans="17:17" x14ac:dyDescent="0.25">
      <c r="Q59577" s="30"/>
    </row>
    <row r="59578" spans="17:17" x14ac:dyDescent="0.25">
      <c r="Q59578" s="30"/>
    </row>
    <row r="59579" spans="17:17" x14ac:dyDescent="0.25">
      <c r="Q59579" s="30"/>
    </row>
    <row r="59580" spans="17:17" x14ac:dyDescent="0.25">
      <c r="Q59580" s="30"/>
    </row>
    <row r="59581" spans="17:17" x14ac:dyDescent="0.25">
      <c r="Q59581" s="30"/>
    </row>
    <row r="59582" spans="17:17" x14ac:dyDescent="0.25">
      <c r="Q59582" s="30"/>
    </row>
    <row r="59583" spans="17:17" x14ac:dyDescent="0.25">
      <c r="Q59583" s="30"/>
    </row>
    <row r="59584" spans="17:17" x14ac:dyDescent="0.25">
      <c r="Q59584" s="30"/>
    </row>
    <row r="59585" spans="17:17" x14ac:dyDescent="0.25">
      <c r="Q59585" s="30"/>
    </row>
    <row r="59586" spans="17:17" x14ac:dyDescent="0.25">
      <c r="Q59586" s="30"/>
    </row>
    <row r="59587" spans="17:17" x14ac:dyDescent="0.25">
      <c r="Q59587" s="30"/>
    </row>
    <row r="59588" spans="17:17" x14ac:dyDescent="0.25">
      <c r="Q59588" s="30"/>
    </row>
    <row r="59589" spans="17:17" x14ac:dyDescent="0.25">
      <c r="Q59589" s="30"/>
    </row>
    <row r="59590" spans="17:17" x14ac:dyDescent="0.25">
      <c r="Q59590" s="30"/>
    </row>
    <row r="59591" spans="17:17" x14ac:dyDescent="0.25">
      <c r="Q59591" s="30"/>
    </row>
    <row r="59592" spans="17:17" x14ac:dyDescent="0.25">
      <c r="Q59592" s="30"/>
    </row>
    <row r="59593" spans="17:17" x14ac:dyDescent="0.25">
      <c r="Q59593" s="30"/>
    </row>
    <row r="59594" spans="17:17" x14ac:dyDescent="0.25">
      <c r="Q59594" s="30"/>
    </row>
    <row r="59595" spans="17:17" x14ac:dyDescent="0.25">
      <c r="Q59595" s="30"/>
    </row>
    <row r="59596" spans="17:17" x14ac:dyDescent="0.25">
      <c r="Q59596" s="30"/>
    </row>
    <row r="59597" spans="17:17" x14ac:dyDescent="0.25">
      <c r="Q59597" s="30"/>
    </row>
    <row r="59598" spans="17:17" x14ac:dyDescent="0.25">
      <c r="Q59598" s="30"/>
    </row>
    <row r="59599" spans="17:17" x14ac:dyDescent="0.25">
      <c r="Q59599" s="30"/>
    </row>
    <row r="59600" spans="17:17" x14ac:dyDescent="0.25">
      <c r="Q59600" s="30"/>
    </row>
    <row r="59601" spans="17:17" x14ac:dyDescent="0.25">
      <c r="Q59601" s="30"/>
    </row>
    <row r="59602" spans="17:17" x14ac:dyDescent="0.25">
      <c r="Q59602" s="30"/>
    </row>
    <row r="59603" spans="17:17" x14ac:dyDescent="0.25">
      <c r="Q59603" s="30"/>
    </row>
    <row r="59604" spans="17:17" x14ac:dyDescent="0.25">
      <c r="Q59604" s="30"/>
    </row>
    <row r="59605" spans="17:17" x14ac:dyDescent="0.25">
      <c r="Q59605" s="30"/>
    </row>
    <row r="59606" spans="17:17" x14ac:dyDescent="0.25">
      <c r="Q59606" s="30"/>
    </row>
    <row r="59607" spans="17:17" x14ac:dyDescent="0.25">
      <c r="Q59607" s="30"/>
    </row>
    <row r="59608" spans="17:17" x14ac:dyDescent="0.25">
      <c r="Q59608" s="30"/>
    </row>
    <row r="59609" spans="17:17" x14ac:dyDescent="0.25">
      <c r="Q59609" s="30"/>
    </row>
    <row r="59610" spans="17:17" x14ac:dyDescent="0.25">
      <c r="Q59610" s="30"/>
    </row>
    <row r="59611" spans="17:17" x14ac:dyDescent="0.25">
      <c r="Q59611" s="30"/>
    </row>
    <row r="59612" spans="17:17" x14ac:dyDescent="0.25">
      <c r="Q59612" s="30"/>
    </row>
    <row r="59613" spans="17:17" x14ac:dyDescent="0.25">
      <c r="Q59613" s="30"/>
    </row>
    <row r="59614" spans="17:17" x14ac:dyDescent="0.25">
      <c r="Q59614" s="30"/>
    </row>
    <row r="59615" spans="17:17" x14ac:dyDescent="0.25">
      <c r="Q59615" s="30"/>
    </row>
    <row r="59616" spans="17:17" x14ac:dyDescent="0.25">
      <c r="Q59616" s="30"/>
    </row>
    <row r="59617" spans="17:17" x14ac:dyDescent="0.25">
      <c r="Q59617" s="30"/>
    </row>
    <row r="59618" spans="17:17" x14ac:dyDescent="0.25">
      <c r="Q59618" s="30"/>
    </row>
    <row r="59619" spans="17:17" x14ac:dyDescent="0.25">
      <c r="Q59619" s="30"/>
    </row>
    <row r="59620" spans="17:17" x14ac:dyDescent="0.25">
      <c r="Q59620" s="30"/>
    </row>
    <row r="59621" spans="17:17" x14ac:dyDescent="0.25">
      <c r="Q59621" s="30"/>
    </row>
    <row r="59622" spans="17:17" x14ac:dyDescent="0.25">
      <c r="Q59622" s="30"/>
    </row>
    <row r="59623" spans="17:17" x14ac:dyDescent="0.25">
      <c r="Q59623" s="30"/>
    </row>
    <row r="59624" spans="17:17" x14ac:dyDescent="0.25">
      <c r="Q59624" s="30"/>
    </row>
    <row r="59625" spans="17:17" x14ac:dyDescent="0.25">
      <c r="Q59625" s="30"/>
    </row>
    <row r="59626" spans="17:17" x14ac:dyDescent="0.25">
      <c r="Q59626" s="30"/>
    </row>
    <row r="59627" spans="17:17" x14ac:dyDescent="0.25">
      <c r="Q59627" s="30"/>
    </row>
    <row r="59628" spans="17:17" x14ac:dyDescent="0.25">
      <c r="Q59628" s="30"/>
    </row>
    <row r="59629" spans="17:17" x14ac:dyDescent="0.25">
      <c r="Q59629" s="30"/>
    </row>
    <row r="59630" spans="17:17" x14ac:dyDescent="0.25">
      <c r="Q59630" s="30"/>
    </row>
    <row r="59631" spans="17:17" x14ac:dyDescent="0.25">
      <c r="Q59631" s="30"/>
    </row>
    <row r="59632" spans="17:17" x14ac:dyDescent="0.25">
      <c r="Q59632" s="30"/>
    </row>
    <row r="59633" spans="17:17" x14ac:dyDescent="0.25">
      <c r="Q59633" s="30"/>
    </row>
    <row r="59634" spans="17:17" x14ac:dyDescent="0.25">
      <c r="Q59634" s="30"/>
    </row>
    <row r="59635" spans="17:17" x14ac:dyDescent="0.25">
      <c r="Q59635" s="30"/>
    </row>
    <row r="59636" spans="17:17" x14ac:dyDescent="0.25">
      <c r="Q59636" s="30"/>
    </row>
    <row r="59637" spans="17:17" x14ac:dyDescent="0.25">
      <c r="Q59637" s="30"/>
    </row>
    <row r="59638" spans="17:17" x14ac:dyDescent="0.25">
      <c r="Q59638" s="30"/>
    </row>
    <row r="59639" spans="17:17" x14ac:dyDescent="0.25">
      <c r="Q59639" s="30"/>
    </row>
    <row r="59640" spans="17:17" x14ac:dyDescent="0.25">
      <c r="Q59640" s="30"/>
    </row>
    <row r="59641" spans="17:17" x14ac:dyDescent="0.25">
      <c r="Q59641" s="30"/>
    </row>
    <row r="59642" spans="17:17" x14ac:dyDescent="0.25">
      <c r="Q59642" s="30"/>
    </row>
    <row r="59643" spans="17:17" x14ac:dyDescent="0.25">
      <c r="Q59643" s="30"/>
    </row>
    <row r="59644" spans="17:17" x14ac:dyDescent="0.25">
      <c r="Q59644" s="30"/>
    </row>
    <row r="59645" spans="17:17" x14ac:dyDescent="0.25">
      <c r="Q59645" s="30"/>
    </row>
    <row r="59646" spans="17:17" x14ac:dyDescent="0.25">
      <c r="Q59646" s="30"/>
    </row>
    <row r="59647" spans="17:17" x14ac:dyDescent="0.25">
      <c r="Q59647" s="30"/>
    </row>
    <row r="59648" spans="17:17" x14ac:dyDescent="0.25">
      <c r="Q59648" s="30"/>
    </row>
    <row r="59649" spans="17:17" x14ac:dyDescent="0.25">
      <c r="Q59649" s="30"/>
    </row>
    <row r="59650" spans="17:17" x14ac:dyDescent="0.25">
      <c r="Q59650" s="30"/>
    </row>
    <row r="59651" spans="17:17" x14ac:dyDescent="0.25">
      <c r="Q59651" s="30"/>
    </row>
    <row r="59652" spans="17:17" x14ac:dyDescent="0.25">
      <c r="Q59652" s="30"/>
    </row>
    <row r="59653" spans="17:17" x14ac:dyDescent="0.25">
      <c r="Q59653" s="30"/>
    </row>
    <row r="59654" spans="17:17" x14ac:dyDescent="0.25">
      <c r="Q59654" s="30"/>
    </row>
    <row r="59655" spans="17:17" x14ac:dyDescent="0.25">
      <c r="Q59655" s="30"/>
    </row>
    <row r="59656" spans="17:17" x14ac:dyDescent="0.25">
      <c r="Q59656" s="30"/>
    </row>
    <row r="59657" spans="17:17" x14ac:dyDescent="0.25">
      <c r="Q59657" s="30"/>
    </row>
    <row r="59658" spans="17:17" x14ac:dyDescent="0.25">
      <c r="Q59658" s="30"/>
    </row>
    <row r="59659" spans="17:17" x14ac:dyDescent="0.25">
      <c r="Q59659" s="30"/>
    </row>
    <row r="59660" spans="17:17" x14ac:dyDescent="0.25">
      <c r="Q59660" s="30"/>
    </row>
    <row r="59661" spans="17:17" x14ac:dyDescent="0.25">
      <c r="Q59661" s="30"/>
    </row>
    <row r="59662" spans="17:17" x14ac:dyDescent="0.25">
      <c r="Q59662" s="30"/>
    </row>
    <row r="59663" spans="17:17" x14ac:dyDescent="0.25">
      <c r="Q59663" s="30"/>
    </row>
    <row r="59664" spans="17:17" x14ac:dyDescent="0.25">
      <c r="Q59664" s="30"/>
    </row>
    <row r="59665" spans="17:17" x14ac:dyDescent="0.25">
      <c r="Q59665" s="30"/>
    </row>
    <row r="59666" spans="17:17" x14ac:dyDescent="0.25">
      <c r="Q59666" s="30"/>
    </row>
    <row r="59667" spans="17:17" x14ac:dyDescent="0.25">
      <c r="Q59667" s="30"/>
    </row>
    <row r="59668" spans="17:17" x14ac:dyDescent="0.25">
      <c r="Q59668" s="30"/>
    </row>
    <row r="59669" spans="17:17" x14ac:dyDescent="0.25">
      <c r="Q59669" s="30"/>
    </row>
    <row r="59670" spans="17:17" x14ac:dyDescent="0.25">
      <c r="Q59670" s="30"/>
    </row>
    <row r="59671" spans="17:17" x14ac:dyDescent="0.25">
      <c r="Q59671" s="30"/>
    </row>
    <row r="59672" spans="17:17" x14ac:dyDescent="0.25">
      <c r="Q59672" s="30"/>
    </row>
    <row r="59673" spans="17:17" x14ac:dyDescent="0.25">
      <c r="Q59673" s="30"/>
    </row>
    <row r="59674" spans="17:17" x14ac:dyDescent="0.25">
      <c r="Q59674" s="30"/>
    </row>
    <row r="59675" spans="17:17" x14ac:dyDescent="0.25">
      <c r="Q59675" s="30"/>
    </row>
    <row r="59676" spans="17:17" x14ac:dyDescent="0.25">
      <c r="Q59676" s="30"/>
    </row>
    <row r="59677" spans="17:17" x14ac:dyDescent="0.25">
      <c r="Q59677" s="30"/>
    </row>
    <row r="59678" spans="17:17" x14ac:dyDescent="0.25">
      <c r="Q59678" s="30"/>
    </row>
    <row r="59679" spans="17:17" x14ac:dyDescent="0.25">
      <c r="Q59679" s="30"/>
    </row>
    <row r="59680" spans="17:17" x14ac:dyDescent="0.25">
      <c r="Q59680" s="30"/>
    </row>
    <row r="59681" spans="17:17" x14ac:dyDescent="0.25">
      <c r="Q59681" s="30"/>
    </row>
    <row r="59682" spans="17:17" x14ac:dyDescent="0.25">
      <c r="Q59682" s="30"/>
    </row>
    <row r="59683" spans="17:17" x14ac:dyDescent="0.25">
      <c r="Q59683" s="30"/>
    </row>
    <row r="59684" spans="17:17" x14ac:dyDescent="0.25">
      <c r="Q59684" s="30"/>
    </row>
    <row r="59685" spans="17:17" x14ac:dyDescent="0.25">
      <c r="Q59685" s="30"/>
    </row>
    <row r="59686" spans="17:17" x14ac:dyDescent="0.25">
      <c r="Q59686" s="30"/>
    </row>
    <row r="59687" spans="17:17" x14ac:dyDescent="0.25">
      <c r="Q59687" s="30"/>
    </row>
    <row r="59688" spans="17:17" x14ac:dyDescent="0.25">
      <c r="Q59688" s="30"/>
    </row>
    <row r="59689" spans="17:17" x14ac:dyDescent="0.25">
      <c r="Q59689" s="30"/>
    </row>
    <row r="59690" spans="17:17" x14ac:dyDescent="0.25">
      <c r="Q59690" s="30"/>
    </row>
    <row r="59691" spans="17:17" x14ac:dyDescent="0.25">
      <c r="Q59691" s="30"/>
    </row>
    <row r="59692" spans="17:17" x14ac:dyDescent="0.25">
      <c r="Q59692" s="30"/>
    </row>
    <row r="59693" spans="17:17" x14ac:dyDescent="0.25">
      <c r="Q59693" s="30"/>
    </row>
    <row r="59694" spans="17:17" x14ac:dyDescent="0.25">
      <c r="Q59694" s="30"/>
    </row>
    <row r="59695" spans="17:17" x14ac:dyDescent="0.25">
      <c r="Q59695" s="30"/>
    </row>
    <row r="59696" spans="17:17" x14ac:dyDescent="0.25">
      <c r="Q59696" s="30"/>
    </row>
    <row r="59697" spans="17:17" x14ac:dyDescent="0.25">
      <c r="Q59697" s="30"/>
    </row>
    <row r="59698" spans="17:17" x14ac:dyDescent="0.25">
      <c r="Q59698" s="30"/>
    </row>
    <row r="59699" spans="17:17" x14ac:dyDescent="0.25">
      <c r="Q59699" s="30"/>
    </row>
    <row r="59700" spans="17:17" x14ac:dyDescent="0.25">
      <c r="Q59700" s="30"/>
    </row>
    <row r="59701" spans="17:17" x14ac:dyDescent="0.25">
      <c r="Q59701" s="30"/>
    </row>
    <row r="59702" spans="17:17" x14ac:dyDescent="0.25">
      <c r="Q59702" s="30"/>
    </row>
    <row r="59703" spans="17:17" x14ac:dyDescent="0.25">
      <c r="Q59703" s="30"/>
    </row>
    <row r="59704" spans="17:17" x14ac:dyDescent="0.25">
      <c r="Q59704" s="30"/>
    </row>
    <row r="59705" spans="17:17" x14ac:dyDescent="0.25">
      <c r="Q59705" s="30"/>
    </row>
    <row r="59706" spans="17:17" x14ac:dyDescent="0.25">
      <c r="Q59706" s="30"/>
    </row>
    <row r="59707" spans="17:17" x14ac:dyDescent="0.25">
      <c r="Q59707" s="30"/>
    </row>
    <row r="59708" spans="17:17" x14ac:dyDescent="0.25">
      <c r="Q59708" s="30"/>
    </row>
    <row r="59709" spans="17:17" x14ac:dyDescent="0.25">
      <c r="Q59709" s="30"/>
    </row>
    <row r="59710" spans="17:17" x14ac:dyDescent="0.25">
      <c r="Q59710" s="30"/>
    </row>
    <row r="59711" spans="17:17" x14ac:dyDescent="0.25">
      <c r="Q59711" s="30"/>
    </row>
    <row r="59712" spans="17:17" x14ac:dyDescent="0.25">
      <c r="Q59712" s="30"/>
    </row>
    <row r="59713" spans="17:17" x14ac:dyDescent="0.25">
      <c r="Q59713" s="30"/>
    </row>
    <row r="59714" spans="17:17" x14ac:dyDescent="0.25">
      <c r="Q59714" s="30"/>
    </row>
    <row r="59715" spans="17:17" x14ac:dyDescent="0.25">
      <c r="Q59715" s="30"/>
    </row>
    <row r="59716" spans="17:17" x14ac:dyDescent="0.25">
      <c r="Q59716" s="30"/>
    </row>
    <row r="59717" spans="17:17" x14ac:dyDescent="0.25">
      <c r="Q59717" s="30"/>
    </row>
    <row r="59718" spans="17:17" x14ac:dyDescent="0.25">
      <c r="Q59718" s="30"/>
    </row>
    <row r="59719" spans="17:17" x14ac:dyDescent="0.25">
      <c r="Q59719" s="30"/>
    </row>
    <row r="59720" spans="17:17" x14ac:dyDescent="0.25">
      <c r="Q59720" s="30"/>
    </row>
    <row r="59721" spans="17:17" x14ac:dyDescent="0.25">
      <c r="Q59721" s="30"/>
    </row>
    <row r="59722" spans="17:17" x14ac:dyDescent="0.25">
      <c r="Q59722" s="30"/>
    </row>
    <row r="59723" spans="17:17" x14ac:dyDescent="0.25">
      <c r="Q59723" s="30"/>
    </row>
    <row r="59724" spans="17:17" x14ac:dyDescent="0.25">
      <c r="Q59724" s="30"/>
    </row>
    <row r="59725" spans="17:17" x14ac:dyDescent="0.25">
      <c r="Q59725" s="30"/>
    </row>
    <row r="59726" spans="17:17" x14ac:dyDescent="0.25">
      <c r="Q59726" s="30"/>
    </row>
    <row r="59727" spans="17:17" x14ac:dyDescent="0.25">
      <c r="Q59727" s="30"/>
    </row>
    <row r="59728" spans="17:17" x14ac:dyDescent="0.25">
      <c r="Q59728" s="30"/>
    </row>
    <row r="59729" spans="17:17" x14ac:dyDescent="0.25">
      <c r="Q59729" s="30"/>
    </row>
    <row r="59730" spans="17:17" x14ac:dyDescent="0.25">
      <c r="Q59730" s="30"/>
    </row>
    <row r="59731" spans="17:17" x14ac:dyDescent="0.25">
      <c r="Q59731" s="30"/>
    </row>
    <row r="59732" spans="17:17" x14ac:dyDescent="0.25">
      <c r="Q59732" s="30"/>
    </row>
    <row r="59733" spans="17:17" x14ac:dyDescent="0.25">
      <c r="Q59733" s="30"/>
    </row>
    <row r="59734" spans="17:17" x14ac:dyDescent="0.25">
      <c r="Q59734" s="30"/>
    </row>
    <row r="59735" spans="17:17" x14ac:dyDescent="0.25">
      <c r="Q59735" s="30"/>
    </row>
    <row r="59736" spans="17:17" x14ac:dyDescent="0.25">
      <c r="Q59736" s="30"/>
    </row>
    <row r="59737" spans="17:17" x14ac:dyDescent="0.25">
      <c r="Q59737" s="30"/>
    </row>
    <row r="59738" spans="17:17" x14ac:dyDescent="0.25">
      <c r="Q59738" s="30"/>
    </row>
    <row r="59739" spans="17:17" x14ac:dyDescent="0.25">
      <c r="Q59739" s="30"/>
    </row>
    <row r="59740" spans="17:17" x14ac:dyDescent="0.25">
      <c r="Q59740" s="30"/>
    </row>
    <row r="59741" spans="17:17" x14ac:dyDescent="0.25">
      <c r="Q59741" s="30"/>
    </row>
    <row r="59742" spans="17:17" x14ac:dyDescent="0.25">
      <c r="Q59742" s="30"/>
    </row>
    <row r="59743" spans="17:17" x14ac:dyDescent="0.25">
      <c r="Q59743" s="30"/>
    </row>
    <row r="59744" spans="17:17" x14ac:dyDescent="0.25">
      <c r="Q59744" s="30"/>
    </row>
    <row r="59745" spans="17:17" x14ac:dyDescent="0.25">
      <c r="Q59745" s="30"/>
    </row>
    <row r="59746" spans="17:17" x14ac:dyDescent="0.25">
      <c r="Q59746" s="30"/>
    </row>
    <row r="59747" spans="17:17" x14ac:dyDescent="0.25">
      <c r="Q59747" s="30"/>
    </row>
    <row r="59748" spans="17:17" x14ac:dyDescent="0.25">
      <c r="Q59748" s="30"/>
    </row>
    <row r="59749" spans="17:17" x14ac:dyDescent="0.25">
      <c r="Q59749" s="30"/>
    </row>
    <row r="59750" spans="17:17" x14ac:dyDescent="0.25">
      <c r="Q59750" s="30"/>
    </row>
    <row r="59751" spans="17:17" x14ac:dyDescent="0.25">
      <c r="Q59751" s="30"/>
    </row>
    <row r="59752" spans="17:17" x14ac:dyDescent="0.25">
      <c r="Q59752" s="30"/>
    </row>
    <row r="59753" spans="17:17" x14ac:dyDescent="0.25">
      <c r="Q59753" s="30"/>
    </row>
    <row r="59754" spans="17:17" x14ac:dyDescent="0.25">
      <c r="Q59754" s="30"/>
    </row>
    <row r="59755" spans="17:17" x14ac:dyDescent="0.25">
      <c r="Q59755" s="30"/>
    </row>
    <row r="59756" spans="17:17" x14ac:dyDescent="0.25">
      <c r="Q59756" s="30"/>
    </row>
    <row r="59757" spans="17:17" x14ac:dyDescent="0.25">
      <c r="Q59757" s="30"/>
    </row>
    <row r="59758" spans="17:17" x14ac:dyDescent="0.25">
      <c r="Q59758" s="30"/>
    </row>
    <row r="59759" spans="17:17" x14ac:dyDescent="0.25">
      <c r="Q59759" s="30"/>
    </row>
    <row r="59760" spans="17:17" x14ac:dyDescent="0.25">
      <c r="Q59760" s="30"/>
    </row>
    <row r="59761" spans="17:17" x14ac:dyDescent="0.25">
      <c r="Q59761" s="30"/>
    </row>
    <row r="59762" spans="17:17" x14ac:dyDescent="0.25">
      <c r="Q59762" s="30"/>
    </row>
    <row r="59763" spans="17:17" x14ac:dyDescent="0.25">
      <c r="Q59763" s="30"/>
    </row>
    <row r="59764" spans="17:17" x14ac:dyDescent="0.25">
      <c r="Q59764" s="30"/>
    </row>
    <row r="59765" spans="17:17" x14ac:dyDescent="0.25">
      <c r="Q59765" s="30"/>
    </row>
    <row r="59766" spans="17:17" x14ac:dyDescent="0.25">
      <c r="Q59766" s="30"/>
    </row>
    <row r="59767" spans="17:17" x14ac:dyDescent="0.25">
      <c r="Q59767" s="30"/>
    </row>
    <row r="59768" spans="17:17" x14ac:dyDescent="0.25">
      <c r="Q59768" s="30"/>
    </row>
    <row r="59769" spans="17:17" x14ac:dyDescent="0.25">
      <c r="Q59769" s="30"/>
    </row>
    <row r="59770" spans="17:17" x14ac:dyDescent="0.25">
      <c r="Q59770" s="30"/>
    </row>
    <row r="59771" spans="17:17" x14ac:dyDescent="0.25">
      <c r="Q59771" s="30"/>
    </row>
    <row r="59772" spans="17:17" x14ac:dyDescent="0.25">
      <c r="Q59772" s="30"/>
    </row>
    <row r="59773" spans="17:17" x14ac:dyDescent="0.25">
      <c r="Q59773" s="30"/>
    </row>
    <row r="59774" spans="17:17" x14ac:dyDescent="0.25">
      <c r="Q59774" s="30"/>
    </row>
    <row r="59775" spans="17:17" x14ac:dyDescent="0.25">
      <c r="Q59775" s="30"/>
    </row>
    <row r="59776" spans="17:17" x14ac:dyDescent="0.25">
      <c r="Q59776" s="30"/>
    </row>
    <row r="59777" spans="17:17" x14ac:dyDescent="0.25">
      <c r="Q59777" s="30"/>
    </row>
    <row r="59778" spans="17:17" x14ac:dyDescent="0.25">
      <c r="Q59778" s="30"/>
    </row>
    <row r="59779" spans="17:17" x14ac:dyDescent="0.25">
      <c r="Q59779" s="30"/>
    </row>
    <row r="59780" spans="17:17" x14ac:dyDescent="0.25">
      <c r="Q59780" s="30"/>
    </row>
    <row r="59781" spans="17:17" x14ac:dyDescent="0.25">
      <c r="Q59781" s="30"/>
    </row>
    <row r="59782" spans="17:17" x14ac:dyDescent="0.25">
      <c r="Q59782" s="30"/>
    </row>
    <row r="59783" spans="17:17" x14ac:dyDescent="0.25">
      <c r="Q59783" s="30"/>
    </row>
    <row r="59784" spans="17:17" x14ac:dyDescent="0.25">
      <c r="Q59784" s="30"/>
    </row>
    <row r="59785" spans="17:17" x14ac:dyDescent="0.25">
      <c r="Q59785" s="30"/>
    </row>
    <row r="59786" spans="17:17" x14ac:dyDescent="0.25">
      <c r="Q59786" s="30"/>
    </row>
    <row r="59787" spans="17:17" x14ac:dyDescent="0.25">
      <c r="Q59787" s="30"/>
    </row>
    <row r="59788" spans="17:17" x14ac:dyDescent="0.25">
      <c r="Q59788" s="30"/>
    </row>
    <row r="59789" spans="17:17" x14ac:dyDescent="0.25">
      <c r="Q59789" s="30"/>
    </row>
    <row r="59790" spans="17:17" x14ac:dyDescent="0.25">
      <c r="Q59790" s="30"/>
    </row>
    <row r="59791" spans="17:17" x14ac:dyDescent="0.25">
      <c r="Q59791" s="30"/>
    </row>
    <row r="59792" spans="17:17" x14ac:dyDescent="0.25">
      <c r="Q59792" s="30"/>
    </row>
    <row r="59793" spans="17:17" x14ac:dyDescent="0.25">
      <c r="Q59793" s="30"/>
    </row>
    <row r="59794" spans="17:17" x14ac:dyDescent="0.25">
      <c r="Q59794" s="30"/>
    </row>
    <row r="59795" spans="17:17" x14ac:dyDescent="0.25">
      <c r="Q59795" s="30"/>
    </row>
    <row r="59796" spans="17:17" x14ac:dyDescent="0.25">
      <c r="Q59796" s="30"/>
    </row>
    <row r="59797" spans="17:17" x14ac:dyDescent="0.25">
      <c r="Q59797" s="30"/>
    </row>
    <row r="59798" spans="17:17" x14ac:dyDescent="0.25">
      <c r="Q59798" s="30"/>
    </row>
    <row r="59799" spans="17:17" x14ac:dyDescent="0.25">
      <c r="Q59799" s="30"/>
    </row>
    <row r="59800" spans="17:17" x14ac:dyDescent="0.25">
      <c r="Q59800" s="30"/>
    </row>
    <row r="59801" spans="17:17" x14ac:dyDescent="0.25">
      <c r="Q59801" s="30"/>
    </row>
    <row r="59802" spans="17:17" x14ac:dyDescent="0.25">
      <c r="Q59802" s="30"/>
    </row>
    <row r="59803" spans="17:17" x14ac:dyDescent="0.25">
      <c r="Q59803" s="30"/>
    </row>
    <row r="59804" spans="17:17" x14ac:dyDescent="0.25">
      <c r="Q59804" s="30"/>
    </row>
    <row r="59805" spans="17:17" x14ac:dyDescent="0.25">
      <c r="Q59805" s="30"/>
    </row>
    <row r="59806" spans="17:17" x14ac:dyDescent="0.25">
      <c r="Q59806" s="30"/>
    </row>
    <row r="59807" spans="17:17" x14ac:dyDescent="0.25">
      <c r="Q59807" s="30"/>
    </row>
    <row r="59808" spans="17:17" x14ac:dyDescent="0.25">
      <c r="Q59808" s="30"/>
    </row>
    <row r="59809" spans="17:17" x14ac:dyDescent="0.25">
      <c r="Q59809" s="30"/>
    </row>
    <row r="59810" spans="17:17" x14ac:dyDescent="0.25">
      <c r="Q59810" s="30"/>
    </row>
    <row r="59811" spans="17:17" x14ac:dyDescent="0.25">
      <c r="Q59811" s="30"/>
    </row>
    <row r="59812" spans="17:17" x14ac:dyDescent="0.25">
      <c r="Q59812" s="30"/>
    </row>
    <row r="59813" spans="17:17" x14ac:dyDescent="0.25">
      <c r="Q59813" s="30"/>
    </row>
    <row r="59814" spans="17:17" x14ac:dyDescent="0.25">
      <c r="Q59814" s="30"/>
    </row>
    <row r="59815" spans="17:17" x14ac:dyDescent="0.25">
      <c r="Q59815" s="30"/>
    </row>
    <row r="59816" spans="17:17" x14ac:dyDescent="0.25">
      <c r="Q59816" s="30"/>
    </row>
    <row r="59817" spans="17:17" x14ac:dyDescent="0.25">
      <c r="Q59817" s="30"/>
    </row>
    <row r="59818" spans="17:17" x14ac:dyDescent="0.25">
      <c r="Q59818" s="30"/>
    </row>
    <row r="59819" spans="17:17" x14ac:dyDescent="0.25">
      <c r="Q59819" s="30"/>
    </row>
    <row r="59820" spans="17:17" x14ac:dyDescent="0.25">
      <c r="Q59820" s="30"/>
    </row>
    <row r="59821" spans="17:17" x14ac:dyDescent="0.25">
      <c r="Q59821" s="30"/>
    </row>
    <row r="59822" spans="17:17" x14ac:dyDescent="0.25">
      <c r="Q59822" s="30"/>
    </row>
    <row r="59823" spans="17:17" x14ac:dyDescent="0.25">
      <c r="Q59823" s="30"/>
    </row>
    <row r="59824" spans="17:17" x14ac:dyDescent="0.25">
      <c r="Q59824" s="30"/>
    </row>
    <row r="59825" spans="17:17" x14ac:dyDescent="0.25">
      <c r="Q59825" s="30"/>
    </row>
    <row r="59826" spans="17:17" x14ac:dyDescent="0.25">
      <c r="Q59826" s="30"/>
    </row>
    <row r="59827" spans="17:17" x14ac:dyDescent="0.25">
      <c r="Q59827" s="30"/>
    </row>
    <row r="59828" spans="17:17" x14ac:dyDescent="0.25">
      <c r="Q59828" s="30"/>
    </row>
    <row r="59829" spans="17:17" x14ac:dyDescent="0.25">
      <c r="Q59829" s="30"/>
    </row>
    <row r="59830" spans="17:17" x14ac:dyDescent="0.25">
      <c r="Q59830" s="30"/>
    </row>
    <row r="59831" spans="17:17" x14ac:dyDescent="0.25">
      <c r="Q59831" s="30"/>
    </row>
    <row r="59832" spans="17:17" x14ac:dyDescent="0.25">
      <c r="Q59832" s="30"/>
    </row>
    <row r="59833" spans="17:17" x14ac:dyDescent="0.25">
      <c r="Q59833" s="30"/>
    </row>
    <row r="59834" spans="17:17" x14ac:dyDescent="0.25">
      <c r="Q59834" s="30"/>
    </row>
    <row r="59835" spans="17:17" x14ac:dyDescent="0.25">
      <c r="Q59835" s="30"/>
    </row>
    <row r="59836" spans="17:17" x14ac:dyDescent="0.25">
      <c r="Q59836" s="30"/>
    </row>
    <row r="59837" spans="17:17" x14ac:dyDescent="0.25">
      <c r="Q59837" s="30"/>
    </row>
    <row r="59838" spans="17:17" x14ac:dyDescent="0.25">
      <c r="Q59838" s="30"/>
    </row>
    <row r="59839" spans="17:17" x14ac:dyDescent="0.25">
      <c r="Q59839" s="30"/>
    </row>
    <row r="59840" spans="17:17" x14ac:dyDescent="0.25">
      <c r="Q59840" s="30"/>
    </row>
    <row r="59841" spans="17:17" x14ac:dyDescent="0.25">
      <c r="Q59841" s="30"/>
    </row>
    <row r="59842" spans="17:17" x14ac:dyDescent="0.25">
      <c r="Q59842" s="30"/>
    </row>
    <row r="59843" spans="17:17" x14ac:dyDescent="0.25">
      <c r="Q59843" s="30"/>
    </row>
    <row r="59844" spans="17:17" x14ac:dyDescent="0.25">
      <c r="Q59844" s="30"/>
    </row>
    <row r="59845" spans="17:17" x14ac:dyDescent="0.25">
      <c r="Q59845" s="30"/>
    </row>
    <row r="59846" spans="17:17" x14ac:dyDescent="0.25">
      <c r="Q59846" s="30"/>
    </row>
    <row r="59847" spans="17:17" x14ac:dyDescent="0.25">
      <c r="Q59847" s="30"/>
    </row>
    <row r="59848" spans="17:17" x14ac:dyDescent="0.25">
      <c r="Q59848" s="30"/>
    </row>
    <row r="59849" spans="17:17" x14ac:dyDescent="0.25">
      <c r="Q59849" s="30"/>
    </row>
    <row r="59850" spans="17:17" x14ac:dyDescent="0.25">
      <c r="Q59850" s="30"/>
    </row>
    <row r="59851" spans="17:17" x14ac:dyDescent="0.25">
      <c r="Q59851" s="30"/>
    </row>
    <row r="59852" spans="17:17" x14ac:dyDescent="0.25">
      <c r="Q59852" s="30"/>
    </row>
    <row r="59853" spans="17:17" x14ac:dyDescent="0.25">
      <c r="Q59853" s="30"/>
    </row>
    <row r="59854" spans="17:17" x14ac:dyDescent="0.25">
      <c r="Q59854" s="30"/>
    </row>
    <row r="59855" spans="17:17" x14ac:dyDescent="0.25">
      <c r="Q59855" s="30"/>
    </row>
    <row r="59856" spans="17:17" x14ac:dyDescent="0.25">
      <c r="Q59856" s="30"/>
    </row>
    <row r="59857" spans="17:17" x14ac:dyDescent="0.25">
      <c r="Q59857" s="30"/>
    </row>
    <row r="59858" spans="17:17" x14ac:dyDescent="0.25">
      <c r="Q59858" s="30"/>
    </row>
    <row r="59859" spans="17:17" x14ac:dyDescent="0.25">
      <c r="Q59859" s="30"/>
    </row>
    <row r="59860" spans="17:17" x14ac:dyDescent="0.25">
      <c r="Q59860" s="30"/>
    </row>
    <row r="59861" spans="17:17" x14ac:dyDescent="0.25">
      <c r="Q59861" s="30"/>
    </row>
    <row r="59862" spans="17:17" x14ac:dyDescent="0.25">
      <c r="Q59862" s="30"/>
    </row>
    <row r="59863" spans="17:17" x14ac:dyDescent="0.25">
      <c r="Q59863" s="30"/>
    </row>
    <row r="59864" spans="17:17" x14ac:dyDescent="0.25">
      <c r="Q59864" s="30"/>
    </row>
    <row r="59865" spans="17:17" x14ac:dyDescent="0.25">
      <c r="Q59865" s="30"/>
    </row>
    <row r="59866" spans="17:17" x14ac:dyDescent="0.25">
      <c r="Q59866" s="30"/>
    </row>
    <row r="59867" spans="17:17" x14ac:dyDescent="0.25">
      <c r="Q59867" s="30"/>
    </row>
    <row r="59868" spans="17:17" x14ac:dyDescent="0.25">
      <c r="Q59868" s="30"/>
    </row>
    <row r="59869" spans="17:17" x14ac:dyDescent="0.25">
      <c r="Q59869" s="30"/>
    </row>
    <row r="59870" spans="17:17" x14ac:dyDescent="0.25">
      <c r="Q59870" s="30"/>
    </row>
    <row r="59871" spans="17:17" x14ac:dyDescent="0.25">
      <c r="Q59871" s="30"/>
    </row>
    <row r="59872" spans="17:17" x14ac:dyDescent="0.25">
      <c r="Q59872" s="30"/>
    </row>
    <row r="59873" spans="17:17" x14ac:dyDescent="0.25">
      <c r="Q59873" s="30"/>
    </row>
    <row r="59874" spans="17:17" x14ac:dyDescent="0.25">
      <c r="Q59874" s="30"/>
    </row>
    <row r="59875" spans="17:17" x14ac:dyDescent="0.25">
      <c r="Q59875" s="30"/>
    </row>
    <row r="59876" spans="17:17" x14ac:dyDescent="0.25">
      <c r="Q59876" s="30"/>
    </row>
    <row r="59877" spans="17:17" x14ac:dyDescent="0.25">
      <c r="Q59877" s="30"/>
    </row>
    <row r="59878" spans="17:17" x14ac:dyDescent="0.25">
      <c r="Q59878" s="30"/>
    </row>
    <row r="59879" spans="17:17" x14ac:dyDescent="0.25">
      <c r="Q59879" s="30"/>
    </row>
    <row r="59880" spans="17:17" x14ac:dyDescent="0.25">
      <c r="Q59880" s="30"/>
    </row>
    <row r="59881" spans="17:17" x14ac:dyDescent="0.25">
      <c r="Q59881" s="30"/>
    </row>
    <row r="59882" spans="17:17" x14ac:dyDescent="0.25">
      <c r="Q59882" s="30"/>
    </row>
    <row r="59883" spans="17:17" x14ac:dyDescent="0.25">
      <c r="Q59883" s="30"/>
    </row>
    <row r="59884" spans="17:17" x14ac:dyDescent="0.25">
      <c r="Q59884" s="30"/>
    </row>
    <row r="59885" spans="17:17" x14ac:dyDescent="0.25">
      <c r="Q59885" s="30"/>
    </row>
    <row r="59886" spans="17:17" x14ac:dyDescent="0.25">
      <c r="Q59886" s="30"/>
    </row>
    <row r="59887" spans="17:17" x14ac:dyDescent="0.25">
      <c r="Q59887" s="30"/>
    </row>
    <row r="59888" spans="17:17" x14ac:dyDescent="0.25">
      <c r="Q59888" s="30"/>
    </row>
    <row r="59889" spans="17:17" x14ac:dyDescent="0.25">
      <c r="Q59889" s="30"/>
    </row>
    <row r="59890" spans="17:17" x14ac:dyDescent="0.25">
      <c r="Q59890" s="30"/>
    </row>
    <row r="59891" spans="17:17" x14ac:dyDescent="0.25">
      <c r="Q59891" s="30"/>
    </row>
    <row r="59892" spans="17:17" x14ac:dyDescent="0.25">
      <c r="Q59892" s="30"/>
    </row>
    <row r="59893" spans="17:17" x14ac:dyDescent="0.25">
      <c r="Q59893" s="30"/>
    </row>
    <row r="59894" spans="17:17" x14ac:dyDescent="0.25">
      <c r="Q59894" s="30"/>
    </row>
    <row r="59895" spans="17:17" x14ac:dyDescent="0.25">
      <c r="Q59895" s="30"/>
    </row>
    <row r="59896" spans="17:17" x14ac:dyDescent="0.25">
      <c r="Q59896" s="30"/>
    </row>
    <row r="59897" spans="17:17" x14ac:dyDescent="0.25">
      <c r="Q59897" s="30"/>
    </row>
    <row r="59898" spans="17:17" x14ac:dyDescent="0.25">
      <c r="Q59898" s="30"/>
    </row>
    <row r="59899" spans="17:17" x14ac:dyDescent="0.25">
      <c r="Q59899" s="30"/>
    </row>
    <row r="59900" spans="17:17" x14ac:dyDescent="0.25">
      <c r="Q59900" s="30"/>
    </row>
    <row r="59901" spans="17:17" x14ac:dyDescent="0.25">
      <c r="Q59901" s="30"/>
    </row>
    <row r="59902" spans="17:17" x14ac:dyDescent="0.25">
      <c r="Q59902" s="30"/>
    </row>
    <row r="59903" spans="17:17" x14ac:dyDescent="0.25">
      <c r="Q59903" s="30"/>
    </row>
    <row r="59904" spans="17:17" x14ac:dyDescent="0.25">
      <c r="Q59904" s="30"/>
    </row>
    <row r="59905" spans="17:17" x14ac:dyDescent="0.25">
      <c r="Q59905" s="30"/>
    </row>
    <row r="59906" spans="17:17" x14ac:dyDescent="0.25">
      <c r="Q59906" s="30"/>
    </row>
    <row r="59907" spans="17:17" x14ac:dyDescent="0.25">
      <c r="Q59907" s="30"/>
    </row>
    <row r="59908" spans="17:17" x14ac:dyDescent="0.25">
      <c r="Q59908" s="30"/>
    </row>
    <row r="59909" spans="17:17" x14ac:dyDescent="0.25">
      <c r="Q59909" s="30"/>
    </row>
    <row r="59910" spans="17:17" x14ac:dyDescent="0.25">
      <c r="Q59910" s="30"/>
    </row>
    <row r="59911" spans="17:17" x14ac:dyDescent="0.25">
      <c r="Q59911" s="30"/>
    </row>
    <row r="59912" spans="17:17" x14ac:dyDescent="0.25">
      <c r="Q59912" s="30"/>
    </row>
    <row r="59913" spans="17:17" x14ac:dyDescent="0.25">
      <c r="Q59913" s="30"/>
    </row>
    <row r="59914" spans="17:17" x14ac:dyDescent="0.25">
      <c r="Q59914" s="30"/>
    </row>
    <row r="59915" spans="17:17" x14ac:dyDescent="0.25">
      <c r="Q59915" s="30"/>
    </row>
    <row r="59916" spans="17:17" x14ac:dyDescent="0.25">
      <c r="Q59916" s="30"/>
    </row>
    <row r="59917" spans="17:17" x14ac:dyDescent="0.25">
      <c r="Q59917" s="30"/>
    </row>
    <row r="59918" spans="17:17" x14ac:dyDescent="0.25">
      <c r="Q59918" s="30"/>
    </row>
    <row r="59919" spans="17:17" x14ac:dyDescent="0.25">
      <c r="Q59919" s="30"/>
    </row>
    <row r="59920" spans="17:17" x14ac:dyDescent="0.25">
      <c r="Q59920" s="30"/>
    </row>
    <row r="59921" spans="17:17" x14ac:dyDescent="0.25">
      <c r="Q59921" s="30"/>
    </row>
    <row r="59922" spans="17:17" x14ac:dyDescent="0.25">
      <c r="Q59922" s="30"/>
    </row>
    <row r="59923" spans="17:17" x14ac:dyDescent="0.25">
      <c r="Q59923" s="30"/>
    </row>
    <row r="59924" spans="17:17" x14ac:dyDescent="0.25">
      <c r="Q59924" s="30"/>
    </row>
    <row r="59925" spans="17:17" x14ac:dyDescent="0.25">
      <c r="Q59925" s="30"/>
    </row>
    <row r="59926" spans="17:17" x14ac:dyDescent="0.25">
      <c r="Q59926" s="30"/>
    </row>
    <row r="59927" spans="17:17" x14ac:dyDescent="0.25">
      <c r="Q59927" s="30"/>
    </row>
    <row r="59928" spans="17:17" x14ac:dyDescent="0.25">
      <c r="Q59928" s="30"/>
    </row>
    <row r="59929" spans="17:17" x14ac:dyDescent="0.25">
      <c r="Q59929" s="30"/>
    </row>
    <row r="59930" spans="17:17" x14ac:dyDescent="0.25">
      <c r="Q59930" s="30"/>
    </row>
    <row r="59931" spans="17:17" x14ac:dyDescent="0.25">
      <c r="Q59931" s="30"/>
    </row>
    <row r="59932" spans="17:17" x14ac:dyDescent="0.25">
      <c r="Q59932" s="30"/>
    </row>
    <row r="59933" spans="17:17" x14ac:dyDescent="0.25">
      <c r="Q59933" s="30"/>
    </row>
    <row r="59934" spans="17:17" x14ac:dyDescent="0.25">
      <c r="Q59934" s="30"/>
    </row>
    <row r="59935" spans="17:17" x14ac:dyDescent="0.25">
      <c r="Q59935" s="30"/>
    </row>
    <row r="59936" spans="17:17" x14ac:dyDescent="0.25">
      <c r="Q59936" s="30"/>
    </row>
    <row r="59937" spans="17:17" x14ac:dyDescent="0.25">
      <c r="Q59937" s="30"/>
    </row>
    <row r="59938" spans="17:17" x14ac:dyDescent="0.25">
      <c r="Q59938" s="30"/>
    </row>
    <row r="59939" spans="17:17" x14ac:dyDescent="0.25">
      <c r="Q59939" s="30"/>
    </row>
    <row r="59940" spans="17:17" x14ac:dyDescent="0.25">
      <c r="Q59940" s="30"/>
    </row>
    <row r="59941" spans="17:17" x14ac:dyDescent="0.25">
      <c r="Q59941" s="30"/>
    </row>
    <row r="59942" spans="17:17" x14ac:dyDescent="0.25">
      <c r="Q59942" s="30"/>
    </row>
    <row r="59943" spans="17:17" x14ac:dyDescent="0.25">
      <c r="Q59943" s="30"/>
    </row>
    <row r="59944" spans="17:17" x14ac:dyDescent="0.25">
      <c r="Q59944" s="30"/>
    </row>
    <row r="59945" spans="17:17" x14ac:dyDescent="0.25">
      <c r="Q59945" s="30"/>
    </row>
    <row r="59946" spans="17:17" x14ac:dyDescent="0.25">
      <c r="Q59946" s="30"/>
    </row>
    <row r="59947" spans="17:17" x14ac:dyDescent="0.25">
      <c r="Q59947" s="30"/>
    </row>
    <row r="59948" spans="17:17" x14ac:dyDescent="0.25">
      <c r="Q59948" s="30"/>
    </row>
    <row r="59949" spans="17:17" x14ac:dyDescent="0.25">
      <c r="Q59949" s="30"/>
    </row>
    <row r="59950" spans="17:17" x14ac:dyDescent="0.25">
      <c r="Q59950" s="30"/>
    </row>
    <row r="59951" spans="17:17" x14ac:dyDescent="0.25">
      <c r="Q59951" s="30"/>
    </row>
    <row r="59952" spans="17:17" x14ac:dyDescent="0.25">
      <c r="Q59952" s="30"/>
    </row>
    <row r="59953" spans="17:17" x14ac:dyDescent="0.25">
      <c r="Q59953" s="30"/>
    </row>
    <row r="59954" spans="17:17" x14ac:dyDescent="0.25">
      <c r="Q59954" s="30"/>
    </row>
    <row r="59955" spans="17:17" x14ac:dyDescent="0.25">
      <c r="Q59955" s="30"/>
    </row>
    <row r="59956" spans="17:17" x14ac:dyDescent="0.25">
      <c r="Q59956" s="30"/>
    </row>
    <row r="59957" spans="17:17" x14ac:dyDescent="0.25">
      <c r="Q59957" s="30"/>
    </row>
    <row r="59958" spans="17:17" x14ac:dyDescent="0.25">
      <c r="Q59958" s="30"/>
    </row>
    <row r="59959" spans="17:17" x14ac:dyDescent="0.25">
      <c r="Q59959" s="30"/>
    </row>
    <row r="59960" spans="17:17" x14ac:dyDescent="0.25">
      <c r="Q59960" s="30"/>
    </row>
    <row r="59961" spans="17:17" x14ac:dyDescent="0.25">
      <c r="Q59961" s="30"/>
    </row>
    <row r="59962" spans="17:17" x14ac:dyDescent="0.25">
      <c r="Q59962" s="30"/>
    </row>
    <row r="59963" spans="17:17" x14ac:dyDescent="0.25">
      <c r="Q59963" s="30"/>
    </row>
    <row r="59964" spans="17:17" x14ac:dyDescent="0.25">
      <c r="Q59964" s="30"/>
    </row>
    <row r="59965" spans="17:17" x14ac:dyDescent="0.25">
      <c r="Q59965" s="30"/>
    </row>
    <row r="59966" spans="17:17" x14ac:dyDescent="0.25">
      <c r="Q59966" s="30"/>
    </row>
    <row r="59967" spans="17:17" x14ac:dyDescent="0.25">
      <c r="Q59967" s="30"/>
    </row>
    <row r="59968" spans="17:17" x14ac:dyDescent="0.25">
      <c r="Q59968" s="30"/>
    </row>
    <row r="59969" spans="17:17" x14ac:dyDescent="0.25">
      <c r="Q59969" s="30"/>
    </row>
    <row r="59970" spans="17:17" x14ac:dyDescent="0.25">
      <c r="Q59970" s="30"/>
    </row>
    <row r="59971" spans="17:17" x14ac:dyDescent="0.25">
      <c r="Q59971" s="30"/>
    </row>
    <row r="59972" spans="17:17" x14ac:dyDescent="0.25">
      <c r="Q59972" s="30"/>
    </row>
    <row r="59973" spans="17:17" x14ac:dyDescent="0.25">
      <c r="Q59973" s="30"/>
    </row>
    <row r="59974" spans="17:17" x14ac:dyDescent="0.25">
      <c r="Q59974" s="30"/>
    </row>
    <row r="59975" spans="17:17" x14ac:dyDescent="0.25">
      <c r="Q59975" s="30"/>
    </row>
    <row r="59976" spans="17:17" x14ac:dyDescent="0.25">
      <c r="Q59976" s="30"/>
    </row>
    <row r="59977" spans="17:17" x14ac:dyDescent="0.25">
      <c r="Q59977" s="30"/>
    </row>
    <row r="59978" spans="17:17" x14ac:dyDescent="0.25">
      <c r="Q59978" s="30"/>
    </row>
    <row r="59979" spans="17:17" x14ac:dyDescent="0.25">
      <c r="Q59979" s="30"/>
    </row>
    <row r="59980" spans="17:17" x14ac:dyDescent="0.25">
      <c r="Q59980" s="30"/>
    </row>
    <row r="59981" spans="17:17" x14ac:dyDescent="0.25">
      <c r="Q59981" s="30"/>
    </row>
    <row r="59982" spans="17:17" x14ac:dyDescent="0.25">
      <c r="Q59982" s="30"/>
    </row>
    <row r="59983" spans="17:17" x14ac:dyDescent="0.25">
      <c r="Q59983" s="30"/>
    </row>
    <row r="59984" spans="17:17" x14ac:dyDescent="0.25">
      <c r="Q59984" s="30"/>
    </row>
    <row r="59985" spans="17:17" x14ac:dyDescent="0.25">
      <c r="Q59985" s="30"/>
    </row>
    <row r="59986" spans="17:17" x14ac:dyDescent="0.25">
      <c r="Q59986" s="30"/>
    </row>
    <row r="59987" spans="17:17" x14ac:dyDescent="0.25">
      <c r="Q59987" s="30"/>
    </row>
    <row r="59988" spans="17:17" x14ac:dyDescent="0.25">
      <c r="Q59988" s="30"/>
    </row>
    <row r="59989" spans="17:17" x14ac:dyDescent="0.25">
      <c r="Q59989" s="30"/>
    </row>
    <row r="59990" spans="17:17" x14ac:dyDescent="0.25">
      <c r="Q59990" s="30"/>
    </row>
    <row r="59991" spans="17:17" x14ac:dyDescent="0.25">
      <c r="Q59991" s="30"/>
    </row>
    <row r="59992" spans="17:17" x14ac:dyDescent="0.25">
      <c r="Q59992" s="30"/>
    </row>
    <row r="59993" spans="17:17" x14ac:dyDescent="0.25">
      <c r="Q59993" s="30"/>
    </row>
    <row r="59994" spans="17:17" x14ac:dyDescent="0.25">
      <c r="Q59994" s="30"/>
    </row>
    <row r="59995" spans="17:17" x14ac:dyDescent="0.25">
      <c r="Q59995" s="30"/>
    </row>
    <row r="59996" spans="17:17" x14ac:dyDescent="0.25">
      <c r="Q59996" s="30"/>
    </row>
    <row r="59997" spans="17:17" x14ac:dyDescent="0.25">
      <c r="Q59997" s="30"/>
    </row>
    <row r="59998" spans="17:17" x14ac:dyDescent="0.25">
      <c r="Q59998" s="30"/>
    </row>
    <row r="59999" spans="17:17" x14ac:dyDescent="0.25">
      <c r="Q59999" s="30"/>
    </row>
    <row r="60000" spans="17:17" x14ac:dyDescent="0.25">
      <c r="Q60000" s="30"/>
    </row>
    <row r="60001" spans="17:17" x14ac:dyDescent="0.25">
      <c r="Q60001" s="30"/>
    </row>
    <row r="60002" spans="17:17" x14ac:dyDescent="0.25">
      <c r="Q60002" s="30"/>
    </row>
    <row r="60003" spans="17:17" x14ac:dyDescent="0.25">
      <c r="Q60003" s="30"/>
    </row>
    <row r="60004" spans="17:17" x14ac:dyDescent="0.25">
      <c r="Q60004" s="30"/>
    </row>
    <row r="60005" spans="17:17" x14ac:dyDescent="0.25">
      <c r="Q60005" s="30"/>
    </row>
    <row r="60006" spans="17:17" x14ac:dyDescent="0.25">
      <c r="Q60006" s="30"/>
    </row>
    <row r="60007" spans="17:17" x14ac:dyDescent="0.25">
      <c r="Q60007" s="30"/>
    </row>
    <row r="60008" spans="17:17" x14ac:dyDescent="0.25">
      <c r="Q60008" s="30"/>
    </row>
    <row r="60009" spans="17:17" x14ac:dyDescent="0.25">
      <c r="Q60009" s="30"/>
    </row>
    <row r="60010" spans="17:17" x14ac:dyDescent="0.25">
      <c r="Q60010" s="30"/>
    </row>
    <row r="60011" spans="17:17" x14ac:dyDescent="0.25">
      <c r="Q60011" s="30"/>
    </row>
    <row r="60012" spans="17:17" x14ac:dyDescent="0.25">
      <c r="Q60012" s="30"/>
    </row>
    <row r="60013" spans="17:17" x14ac:dyDescent="0.25">
      <c r="Q60013" s="30"/>
    </row>
    <row r="60014" spans="17:17" x14ac:dyDescent="0.25">
      <c r="Q60014" s="30"/>
    </row>
    <row r="60015" spans="17:17" x14ac:dyDescent="0.25">
      <c r="Q60015" s="30"/>
    </row>
    <row r="60016" spans="17:17" x14ac:dyDescent="0.25">
      <c r="Q60016" s="30"/>
    </row>
    <row r="60017" spans="17:17" x14ac:dyDescent="0.25">
      <c r="Q60017" s="30"/>
    </row>
    <row r="60018" spans="17:17" x14ac:dyDescent="0.25">
      <c r="Q60018" s="30"/>
    </row>
    <row r="60019" spans="17:17" x14ac:dyDescent="0.25">
      <c r="Q60019" s="30"/>
    </row>
    <row r="60020" spans="17:17" x14ac:dyDescent="0.25">
      <c r="Q60020" s="30"/>
    </row>
    <row r="60021" spans="17:17" x14ac:dyDescent="0.25">
      <c r="Q60021" s="30"/>
    </row>
    <row r="60022" spans="17:17" x14ac:dyDescent="0.25">
      <c r="Q60022" s="30"/>
    </row>
    <row r="60023" spans="17:17" x14ac:dyDescent="0.25">
      <c r="Q60023" s="30"/>
    </row>
    <row r="60024" spans="17:17" x14ac:dyDescent="0.25">
      <c r="Q60024" s="30"/>
    </row>
    <row r="60025" spans="17:17" x14ac:dyDescent="0.25">
      <c r="Q60025" s="30"/>
    </row>
    <row r="60026" spans="17:17" x14ac:dyDescent="0.25">
      <c r="Q60026" s="30"/>
    </row>
    <row r="60027" spans="17:17" x14ac:dyDescent="0.25">
      <c r="Q60027" s="30"/>
    </row>
    <row r="60028" spans="17:17" x14ac:dyDescent="0.25">
      <c r="Q60028" s="30"/>
    </row>
    <row r="60029" spans="17:17" x14ac:dyDescent="0.25">
      <c r="Q60029" s="30"/>
    </row>
    <row r="60030" spans="17:17" x14ac:dyDescent="0.25">
      <c r="Q60030" s="30"/>
    </row>
    <row r="60031" spans="17:17" x14ac:dyDescent="0.25">
      <c r="Q60031" s="30"/>
    </row>
    <row r="60032" spans="17:17" x14ac:dyDescent="0.25">
      <c r="Q60032" s="30"/>
    </row>
    <row r="60033" spans="17:17" x14ac:dyDescent="0.25">
      <c r="Q60033" s="30"/>
    </row>
    <row r="60034" spans="17:17" x14ac:dyDescent="0.25">
      <c r="Q60034" s="30"/>
    </row>
    <row r="60035" spans="17:17" x14ac:dyDescent="0.25">
      <c r="Q60035" s="30"/>
    </row>
    <row r="60036" spans="17:17" x14ac:dyDescent="0.25">
      <c r="Q60036" s="30"/>
    </row>
    <row r="60037" spans="17:17" x14ac:dyDescent="0.25">
      <c r="Q60037" s="30"/>
    </row>
    <row r="60038" spans="17:17" x14ac:dyDescent="0.25">
      <c r="Q60038" s="30"/>
    </row>
    <row r="60039" spans="17:17" x14ac:dyDescent="0.25">
      <c r="Q60039" s="30"/>
    </row>
    <row r="60040" spans="17:17" x14ac:dyDescent="0.25">
      <c r="Q60040" s="30"/>
    </row>
    <row r="60041" spans="17:17" x14ac:dyDescent="0.25">
      <c r="Q60041" s="30"/>
    </row>
    <row r="60042" spans="17:17" x14ac:dyDescent="0.25">
      <c r="Q60042" s="30"/>
    </row>
    <row r="60043" spans="17:17" x14ac:dyDescent="0.25">
      <c r="Q60043" s="30"/>
    </row>
    <row r="60044" spans="17:17" x14ac:dyDescent="0.25">
      <c r="Q60044" s="30"/>
    </row>
    <row r="60045" spans="17:17" x14ac:dyDescent="0.25">
      <c r="Q60045" s="30"/>
    </row>
    <row r="60046" spans="17:17" x14ac:dyDescent="0.25">
      <c r="Q60046" s="30"/>
    </row>
    <row r="60047" spans="17:17" x14ac:dyDescent="0.25">
      <c r="Q60047" s="30"/>
    </row>
    <row r="60048" spans="17:17" x14ac:dyDescent="0.25">
      <c r="Q60048" s="30"/>
    </row>
    <row r="60049" spans="17:17" x14ac:dyDescent="0.25">
      <c r="Q60049" s="30"/>
    </row>
    <row r="60050" spans="17:17" x14ac:dyDescent="0.25">
      <c r="Q60050" s="30"/>
    </row>
    <row r="60051" spans="17:17" x14ac:dyDescent="0.25">
      <c r="Q60051" s="30"/>
    </row>
    <row r="60052" spans="17:17" x14ac:dyDescent="0.25">
      <c r="Q60052" s="30"/>
    </row>
    <row r="60053" spans="17:17" x14ac:dyDescent="0.25">
      <c r="Q60053" s="30"/>
    </row>
    <row r="60054" spans="17:17" x14ac:dyDescent="0.25">
      <c r="Q60054" s="30"/>
    </row>
    <row r="60055" spans="17:17" x14ac:dyDescent="0.25">
      <c r="Q60055" s="30"/>
    </row>
    <row r="60056" spans="17:17" x14ac:dyDescent="0.25">
      <c r="Q60056" s="30"/>
    </row>
    <row r="60057" spans="17:17" x14ac:dyDescent="0.25">
      <c r="Q60057" s="30"/>
    </row>
    <row r="60058" spans="17:17" x14ac:dyDescent="0.25">
      <c r="Q60058" s="30"/>
    </row>
    <row r="60059" spans="17:17" x14ac:dyDescent="0.25">
      <c r="Q60059" s="30"/>
    </row>
    <row r="60060" spans="17:17" x14ac:dyDescent="0.25">
      <c r="Q60060" s="30"/>
    </row>
    <row r="60061" spans="17:17" x14ac:dyDescent="0.25">
      <c r="Q60061" s="30"/>
    </row>
    <row r="60062" spans="17:17" x14ac:dyDescent="0.25">
      <c r="Q60062" s="30"/>
    </row>
    <row r="60063" spans="17:17" x14ac:dyDescent="0.25">
      <c r="Q60063" s="30"/>
    </row>
    <row r="60064" spans="17:17" x14ac:dyDescent="0.25">
      <c r="Q60064" s="30"/>
    </row>
    <row r="60065" spans="17:17" x14ac:dyDescent="0.25">
      <c r="Q60065" s="30"/>
    </row>
    <row r="60066" spans="17:17" x14ac:dyDescent="0.25">
      <c r="Q60066" s="30"/>
    </row>
    <row r="60067" spans="17:17" x14ac:dyDescent="0.25">
      <c r="Q60067" s="30"/>
    </row>
    <row r="60068" spans="17:17" x14ac:dyDescent="0.25">
      <c r="Q60068" s="30"/>
    </row>
    <row r="60069" spans="17:17" x14ac:dyDescent="0.25">
      <c r="Q60069" s="30"/>
    </row>
    <row r="60070" spans="17:17" x14ac:dyDescent="0.25">
      <c r="Q60070" s="30"/>
    </row>
    <row r="60071" spans="17:17" x14ac:dyDescent="0.25">
      <c r="Q60071" s="30"/>
    </row>
    <row r="60072" spans="17:17" x14ac:dyDescent="0.25">
      <c r="Q60072" s="30"/>
    </row>
    <row r="60073" spans="17:17" x14ac:dyDescent="0.25">
      <c r="Q60073" s="30"/>
    </row>
    <row r="60074" spans="17:17" x14ac:dyDescent="0.25">
      <c r="Q60074" s="30"/>
    </row>
    <row r="60075" spans="17:17" x14ac:dyDescent="0.25">
      <c r="Q60075" s="30"/>
    </row>
    <row r="60076" spans="17:17" x14ac:dyDescent="0.25">
      <c r="Q60076" s="30"/>
    </row>
    <row r="60077" spans="17:17" x14ac:dyDescent="0.25">
      <c r="Q60077" s="30"/>
    </row>
    <row r="60078" spans="17:17" x14ac:dyDescent="0.25">
      <c r="Q60078" s="30"/>
    </row>
    <row r="60079" spans="17:17" x14ac:dyDescent="0.25">
      <c r="Q60079" s="30"/>
    </row>
    <row r="60080" spans="17:17" x14ac:dyDescent="0.25">
      <c r="Q60080" s="30"/>
    </row>
    <row r="60081" spans="17:17" x14ac:dyDescent="0.25">
      <c r="Q60081" s="30"/>
    </row>
    <row r="60082" spans="17:17" x14ac:dyDescent="0.25">
      <c r="Q60082" s="30"/>
    </row>
    <row r="60083" spans="17:17" x14ac:dyDescent="0.25">
      <c r="Q60083" s="30"/>
    </row>
    <row r="60084" spans="17:17" x14ac:dyDescent="0.25">
      <c r="Q60084" s="30"/>
    </row>
    <row r="60085" spans="17:17" x14ac:dyDescent="0.25">
      <c r="Q60085" s="30"/>
    </row>
    <row r="60086" spans="17:17" x14ac:dyDescent="0.25">
      <c r="Q60086" s="30"/>
    </row>
    <row r="60087" spans="17:17" x14ac:dyDescent="0.25">
      <c r="Q60087" s="30"/>
    </row>
    <row r="60088" spans="17:17" x14ac:dyDescent="0.25">
      <c r="Q60088" s="30"/>
    </row>
    <row r="60089" spans="17:17" x14ac:dyDescent="0.25">
      <c r="Q60089" s="30"/>
    </row>
    <row r="60090" spans="17:17" x14ac:dyDescent="0.25">
      <c r="Q60090" s="30"/>
    </row>
    <row r="60091" spans="17:17" x14ac:dyDescent="0.25">
      <c r="Q60091" s="30"/>
    </row>
    <row r="60092" spans="17:17" x14ac:dyDescent="0.25">
      <c r="Q60092" s="30"/>
    </row>
    <row r="60093" spans="17:17" x14ac:dyDescent="0.25">
      <c r="Q60093" s="30"/>
    </row>
    <row r="60094" spans="17:17" x14ac:dyDescent="0.25">
      <c r="Q60094" s="30"/>
    </row>
    <row r="60095" spans="17:17" x14ac:dyDescent="0.25">
      <c r="Q60095" s="30"/>
    </row>
    <row r="60096" spans="17:17" x14ac:dyDescent="0.25">
      <c r="Q60096" s="30"/>
    </row>
    <row r="60097" spans="17:17" x14ac:dyDescent="0.25">
      <c r="Q60097" s="30"/>
    </row>
    <row r="60098" spans="17:17" x14ac:dyDescent="0.25">
      <c r="Q60098" s="30"/>
    </row>
    <row r="60099" spans="17:17" x14ac:dyDescent="0.25">
      <c r="Q60099" s="30"/>
    </row>
    <row r="60100" spans="17:17" x14ac:dyDescent="0.25">
      <c r="Q60100" s="30"/>
    </row>
    <row r="60101" spans="17:17" x14ac:dyDescent="0.25">
      <c r="Q60101" s="30"/>
    </row>
    <row r="60102" spans="17:17" x14ac:dyDescent="0.25">
      <c r="Q60102" s="30"/>
    </row>
    <row r="60103" spans="17:17" x14ac:dyDescent="0.25">
      <c r="Q60103" s="30"/>
    </row>
    <row r="60104" spans="17:17" x14ac:dyDescent="0.25">
      <c r="Q60104" s="30"/>
    </row>
    <row r="60105" spans="17:17" x14ac:dyDescent="0.25">
      <c r="Q60105" s="30"/>
    </row>
    <row r="60106" spans="17:17" x14ac:dyDescent="0.25">
      <c r="Q60106" s="30"/>
    </row>
    <row r="60107" spans="17:17" x14ac:dyDescent="0.25">
      <c r="Q60107" s="30"/>
    </row>
    <row r="60108" spans="17:17" x14ac:dyDescent="0.25">
      <c r="Q60108" s="30"/>
    </row>
    <row r="60109" spans="17:17" x14ac:dyDescent="0.25">
      <c r="Q60109" s="30"/>
    </row>
    <row r="60110" spans="17:17" x14ac:dyDescent="0.25">
      <c r="Q60110" s="30"/>
    </row>
    <row r="60111" spans="17:17" x14ac:dyDescent="0.25">
      <c r="Q60111" s="30"/>
    </row>
    <row r="60112" spans="17:17" x14ac:dyDescent="0.25">
      <c r="Q60112" s="30"/>
    </row>
    <row r="60113" spans="17:17" x14ac:dyDescent="0.25">
      <c r="Q60113" s="30"/>
    </row>
    <row r="60114" spans="17:17" x14ac:dyDescent="0.25">
      <c r="Q60114" s="30"/>
    </row>
    <row r="60115" spans="17:17" x14ac:dyDescent="0.25">
      <c r="Q60115" s="30"/>
    </row>
    <row r="60116" spans="17:17" x14ac:dyDescent="0.25">
      <c r="Q60116" s="30"/>
    </row>
    <row r="60117" spans="17:17" x14ac:dyDescent="0.25">
      <c r="Q60117" s="30"/>
    </row>
    <row r="60118" spans="17:17" x14ac:dyDescent="0.25">
      <c r="Q60118" s="30"/>
    </row>
    <row r="60119" spans="17:17" x14ac:dyDescent="0.25">
      <c r="Q60119" s="30"/>
    </row>
    <row r="60120" spans="17:17" x14ac:dyDescent="0.25">
      <c r="Q60120" s="30"/>
    </row>
    <row r="60121" spans="17:17" x14ac:dyDescent="0.25">
      <c r="Q60121" s="30"/>
    </row>
    <row r="60122" spans="17:17" x14ac:dyDescent="0.25">
      <c r="Q60122" s="30"/>
    </row>
    <row r="60123" spans="17:17" x14ac:dyDescent="0.25">
      <c r="Q60123" s="30"/>
    </row>
    <row r="60124" spans="17:17" x14ac:dyDescent="0.25">
      <c r="Q60124" s="30"/>
    </row>
    <row r="60125" spans="17:17" x14ac:dyDescent="0.25">
      <c r="Q60125" s="30"/>
    </row>
    <row r="60126" spans="17:17" x14ac:dyDescent="0.25">
      <c r="Q60126" s="30"/>
    </row>
    <row r="60127" spans="17:17" x14ac:dyDescent="0.25">
      <c r="Q60127" s="30"/>
    </row>
    <row r="60128" spans="17:17" x14ac:dyDescent="0.25">
      <c r="Q60128" s="30"/>
    </row>
    <row r="60129" spans="17:17" x14ac:dyDescent="0.25">
      <c r="Q60129" s="30"/>
    </row>
    <row r="60130" spans="17:17" x14ac:dyDescent="0.25">
      <c r="Q60130" s="30"/>
    </row>
    <row r="60131" spans="17:17" x14ac:dyDescent="0.25">
      <c r="Q60131" s="30"/>
    </row>
    <row r="60132" spans="17:17" x14ac:dyDescent="0.25">
      <c r="Q60132" s="30"/>
    </row>
    <row r="60133" spans="17:17" x14ac:dyDescent="0.25">
      <c r="Q60133" s="30"/>
    </row>
    <row r="60134" spans="17:17" x14ac:dyDescent="0.25">
      <c r="Q60134" s="30"/>
    </row>
    <row r="60135" spans="17:17" x14ac:dyDescent="0.25">
      <c r="Q60135" s="30"/>
    </row>
    <row r="60136" spans="17:17" x14ac:dyDescent="0.25">
      <c r="Q60136" s="30"/>
    </row>
    <row r="60137" spans="17:17" x14ac:dyDescent="0.25">
      <c r="Q60137" s="30"/>
    </row>
    <row r="60138" spans="17:17" x14ac:dyDescent="0.25">
      <c r="Q60138" s="30"/>
    </row>
    <row r="60139" spans="17:17" x14ac:dyDescent="0.25">
      <c r="Q60139" s="30"/>
    </row>
    <row r="60140" spans="17:17" x14ac:dyDescent="0.25">
      <c r="Q60140" s="30"/>
    </row>
    <row r="60141" spans="17:17" x14ac:dyDescent="0.25">
      <c r="Q60141" s="30"/>
    </row>
    <row r="60142" spans="17:17" x14ac:dyDescent="0.25">
      <c r="Q60142" s="30"/>
    </row>
    <row r="60143" spans="17:17" x14ac:dyDescent="0.25">
      <c r="Q60143" s="30"/>
    </row>
    <row r="60144" spans="17:17" x14ac:dyDescent="0.25">
      <c r="Q60144" s="30"/>
    </row>
    <row r="60145" spans="17:17" x14ac:dyDescent="0.25">
      <c r="Q60145" s="30"/>
    </row>
    <row r="60146" spans="17:17" x14ac:dyDescent="0.25">
      <c r="Q60146" s="30"/>
    </row>
    <row r="60147" spans="17:17" x14ac:dyDescent="0.25">
      <c r="Q60147" s="30"/>
    </row>
    <row r="60148" spans="17:17" x14ac:dyDescent="0.25">
      <c r="Q60148" s="30"/>
    </row>
    <row r="60149" spans="17:17" x14ac:dyDescent="0.25">
      <c r="Q60149" s="30"/>
    </row>
    <row r="60150" spans="17:17" x14ac:dyDescent="0.25">
      <c r="Q60150" s="30"/>
    </row>
    <row r="60151" spans="17:17" x14ac:dyDescent="0.25">
      <c r="Q60151" s="30"/>
    </row>
    <row r="60152" spans="17:17" x14ac:dyDescent="0.25">
      <c r="Q60152" s="30"/>
    </row>
    <row r="60153" spans="17:17" x14ac:dyDescent="0.25">
      <c r="Q60153" s="30"/>
    </row>
    <row r="60154" spans="17:17" x14ac:dyDescent="0.25">
      <c r="Q60154" s="30"/>
    </row>
    <row r="60155" spans="17:17" x14ac:dyDescent="0.25">
      <c r="Q60155" s="30"/>
    </row>
    <row r="60156" spans="17:17" x14ac:dyDescent="0.25">
      <c r="Q60156" s="30"/>
    </row>
    <row r="60157" spans="17:17" x14ac:dyDescent="0.25">
      <c r="Q60157" s="30"/>
    </row>
    <row r="60158" spans="17:17" x14ac:dyDescent="0.25">
      <c r="Q60158" s="30"/>
    </row>
    <row r="60159" spans="17:17" x14ac:dyDescent="0.25">
      <c r="Q60159" s="30"/>
    </row>
    <row r="60160" spans="17:17" x14ac:dyDescent="0.25">
      <c r="Q60160" s="30"/>
    </row>
    <row r="60161" spans="17:17" x14ac:dyDescent="0.25">
      <c r="Q60161" s="30"/>
    </row>
    <row r="60162" spans="17:17" x14ac:dyDescent="0.25">
      <c r="Q60162" s="30"/>
    </row>
    <row r="60163" spans="17:17" x14ac:dyDescent="0.25">
      <c r="Q60163" s="30"/>
    </row>
    <row r="60164" spans="17:17" x14ac:dyDescent="0.25">
      <c r="Q60164" s="30"/>
    </row>
    <row r="60165" spans="17:17" x14ac:dyDescent="0.25">
      <c r="Q60165" s="30"/>
    </row>
    <row r="60166" spans="17:17" x14ac:dyDescent="0.25">
      <c r="Q60166" s="30"/>
    </row>
    <row r="60167" spans="17:17" x14ac:dyDescent="0.25">
      <c r="Q60167" s="30"/>
    </row>
    <row r="60168" spans="17:17" x14ac:dyDescent="0.25">
      <c r="Q60168" s="30"/>
    </row>
    <row r="60169" spans="17:17" x14ac:dyDescent="0.25">
      <c r="Q60169" s="30"/>
    </row>
    <row r="60170" spans="17:17" x14ac:dyDescent="0.25">
      <c r="Q60170" s="30"/>
    </row>
    <row r="60171" spans="17:17" x14ac:dyDescent="0.25">
      <c r="Q60171" s="30"/>
    </row>
    <row r="60172" spans="17:17" x14ac:dyDescent="0.25">
      <c r="Q60172" s="30"/>
    </row>
    <row r="60173" spans="17:17" x14ac:dyDescent="0.25">
      <c r="Q60173" s="30"/>
    </row>
    <row r="60174" spans="17:17" x14ac:dyDescent="0.25">
      <c r="Q60174" s="30"/>
    </row>
    <row r="60175" spans="17:17" x14ac:dyDescent="0.25">
      <c r="Q60175" s="30"/>
    </row>
    <row r="60176" spans="17:17" x14ac:dyDescent="0.25">
      <c r="Q60176" s="30"/>
    </row>
    <row r="60177" spans="17:17" x14ac:dyDescent="0.25">
      <c r="Q60177" s="30"/>
    </row>
    <row r="60178" spans="17:17" x14ac:dyDescent="0.25">
      <c r="Q60178" s="30"/>
    </row>
    <row r="60179" spans="17:17" x14ac:dyDescent="0.25">
      <c r="Q60179" s="30"/>
    </row>
    <row r="60180" spans="17:17" x14ac:dyDescent="0.25">
      <c r="Q60180" s="30"/>
    </row>
    <row r="60181" spans="17:17" x14ac:dyDescent="0.25">
      <c r="Q60181" s="30"/>
    </row>
    <row r="60182" spans="17:17" x14ac:dyDescent="0.25">
      <c r="Q60182" s="30"/>
    </row>
    <row r="60183" spans="17:17" x14ac:dyDescent="0.25">
      <c r="Q60183" s="30"/>
    </row>
    <row r="60184" spans="17:17" x14ac:dyDescent="0.25">
      <c r="Q60184" s="30"/>
    </row>
    <row r="60185" spans="17:17" x14ac:dyDescent="0.25">
      <c r="Q60185" s="30"/>
    </row>
    <row r="60186" spans="17:17" x14ac:dyDescent="0.25">
      <c r="Q60186" s="30"/>
    </row>
    <row r="60187" spans="17:17" x14ac:dyDescent="0.25">
      <c r="Q60187" s="30"/>
    </row>
    <row r="60188" spans="17:17" x14ac:dyDescent="0.25">
      <c r="Q60188" s="30"/>
    </row>
    <row r="60189" spans="17:17" x14ac:dyDescent="0.25">
      <c r="Q60189" s="30"/>
    </row>
    <row r="60190" spans="17:17" x14ac:dyDescent="0.25">
      <c r="Q60190" s="30"/>
    </row>
    <row r="60191" spans="17:17" x14ac:dyDescent="0.25">
      <c r="Q60191" s="30"/>
    </row>
    <row r="60192" spans="17:17" x14ac:dyDescent="0.25">
      <c r="Q60192" s="30"/>
    </row>
    <row r="60193" spans="17:17" x14ac:dyDescent="0.25">
      <c r="Q60193" s="30"/>
    </row>
    <row r="60194" spans="17:17" x14ac:dyDescent="0.25">
      <c r="Q60194" s="30"/>
    </row>
    <row r="60195" spans="17:17" x14ac:dyDescent="0.25">
      <c r="Q60195" s="30"/>
    </row>
    <row r="60196" spans="17:17" x14ac:dyDescent="0.25">
      <c r="Q60196" s="30"/>
    </row>
    <row r="60197" spans="17:17" x14ac:dyDescent="0.25">
      <c r="Q60197" s="30"/>
    </row>
    <row r="60198" spans="17:17" x14ac:dyDescent="0.25">
      <c r="Q60198" s="30"/>
    </row>
    <row r="60199" spans="17:17" x14ac:dyDescent="0.25">
      <c r="Q60199" s="30"/>
    </row>
    <row r="60200" spans="17:17" x14ac:dyDescent="0.25">
      <c r="Q60200" s="30"/>
    </row>
    <row r="60201" spans="17:17" x14ac:dyDescent="0.25">
      <c r="Q60201" s="30"/>
    </row>
    <row r="60202" spans="17:17" x14ac:dyDescent="0.25">
      <c r="Q60202" s="30"/>
    </row>
    <row r="60203" spans="17:17" x14ac:dyDescent="0.25">
      <c r="Q60203" s="30"/>
    </row>
    <row r="60204" spans="17:17" x14ac:dyDescent="0.25">
      <c r="Q60204" s="30"/>
    </row>
    <row r="60205" spans="17:17" x14ac:dyDescent="0.25">
      <c r="Q60205" s="30"/>
    </row>
    <row r="60206" spans="17:17" x14ac:dyDescent="0.25">
      <c r="Q60206" s="30"/>
    </row>
    <row r="60207" spans="17:17" x14ac:dyDescent="0.25">
      <c r="Q60207" s="30"/>
    </row>
    <row r="60208" spans="17:17" x14ac:dyDescent="0.25">
      <c r="Q60208" s="30"/>
    </row>
    <row r="60209" spans="17:17" x14ac:dyDescent="0.25">
      <c r="Q60209" s="30"/>
    </row>
    <row r="60210" spans="17:17" x14ac:dyDescent="0.25">
      <c r="Q60210" s="30"/>
    </row>
    <row r="60211" spans="17:17" x14ac:dyDescent="0.25">
      <c r="Q60211" s="30"/>
    </row>
    <row r="60212" spans="17:17" x14ac:dyDescent="0.25">
      <c r="Q60212" s="30"/>
    </row>
    <row r="60213" spans="17:17" x14ac:dyDescent="0.25">
      <c r="Q60213" s="30"/>
    </row>
    <row r="60214" spans="17:17" x14ac:dyDescent="0.25">
      <c r="Q60214" s="30"/>
    </row>
    <row r="60215" spans="17:17" x14ac:dyDescent="0.25">
      <c r="Q60215" s="30"/>
    </row>
    <row r="60216" spans="17:17" x14ac:dyDescent="0.25">
      <c r="Q60216" s="30"/>
    </row>
    <row r="60217" spans="17:17" x14ac:dyDescent="0.25">
      <c r="Q60217" s="30"/>
    </row>
    <row r="60218" spans="17:17" x14ac:dyDescent="0.25">
      <c r="Q60218" s="30"/>
    </row>
    <row r="60219" spans="17:17" x14ac:dyDescent="0.25">
      <c r="Q60219" s="30"/>
    </row>
    <row r="60220" spans="17:17" x14ac:dyDescent="0.25">
      <c r="Q60220" s="30"/>
    </row>
    <row r="60221" spans="17:17" x14ac:dyDescent="0.25">
      <c r="Q60221" s="30"/>
    </row>
    <row r="60222" spans="17:17" x14ac:dyDescent="0.25">
      <c r="Q60222" s="30"/>
    </row>
    <row r="60223" spans="17:17" x14ac:dyDescent="0.25">
      <c r="Q60223" s="30"/>
    </row>
    <row r="60224" spans="17:17" x14ac:dyDescent="0.25">
      <c r="Q60224" s="30"/>
    </row>
    <row r="60225" spans="17:17" x14ac:dyDescent="0.25">
      <c r="Q60225" s="30"/>
    </row>
    <row r="60226" spans="17:17" x14ac:dyDescent="0.25">
      <c r="Q60226" s="30"/>
    </row>
    <row r="60227" spans="17:17" x14ac:dyDescent="0.25">
      <c r="Q60227" s="30"/>
    </row>
    <row r="60228" spans="17:17" x14ac:dyDescent="0.25">
      <c r="Q60228" s="30"/>
    </row>
    <row r="60229" spans="17:17" x14ac:dyDescent="0.25">
      <c r="Q60229" s="30"/>
    </row>
    <row r="60230" spans="17:17" x14ac:dyDescent="0.25">
      <c r="Q60230" s="30"/>
    </row>
    <row r="60231" spans="17:17" x14ac:dyDescent="0.25">
      <c r="Q60231" s="30"/>
    </row>
    <row r="60232" spans="17:17" x14ac:dyDescent="0.25">
      <c r="Q60232" s="30"/>
    </row>
    <row r="60233" spans="17:17" x14ac:dyDescent="0.25">
      <c r="Q60233" s="30"/>
    </row>
    <row r="60234" spans="17:17" x14ac:dyDescent="0.25">
      <c r="Q60234" s="30"/>
    </row>
    <row r="60235" spans="17:17" x14ac:dyDescent="0.25">
      <c r="Q60235" s="30"/>
    </row>
    <row r="60236" spans="17:17" x14ac:dyDescent="0.25">
      <c r="Q60236" s="30"/>
    </row>
    <row r="60237" spans="17:17" x14ac:dyDescent="0.25">
      <c r="Q60237" s="30"/>
    </row>
    <row r="60238" spans="17:17" x14ac:dyDescent="0.25">
      <c r="Q60238" s="30"/>
    </row>
    <row r="60239" spans="17:17" x14ac:dyDescent="0.25">
      <c r="Q60239" s="30"/>
    </row>
    <row r="60240" spans="17:17" x14ac:dyDescent="0.25">
      <c r="Q60240" s="30"/>
    </row>
    <row r="60241" spans="17:17" x14ac:dyDescent="0.25">
      <c r="Q60241" s="30"/>
    </row>
    <row r="60242" spans="17:17" x14ac:dyDescent="0.25">
      <c r="Q60242" s="30"/>
    </row>
    <row r="60243" spans="17:17" x14ac:dyDescent="0.25">
      <c r="Q60243" s="30"/>
    </row>
    <row r="60244" spans="17:17" x14ac:dyDescent="0.25">
      <c r="Q60244" s="30"/>
    </row>
    <row r="60245" spans="17:17" x14ac:dyDescent="0.25">
      <c r="Q60245" s="30"/>
    </row>
    <row r="60246" spans="17:17" x14ac:dyDescent="0.25">
      <c r="Q60246" s="30"/>
    </row>
    <row r="60247" spans="17:17" x14ac:dyDescent="0.25">
      <c r="Q60247" s="30"/>
    </row>
    <row r="60248" spans="17:17" x14ac:dyDescent="0.25">
      <c r="Q60248" s="30"/>
    </row>
    <row r="60249" spans="17:17" x14ac:dyDescent="0.25">
      <c r="Q60249" s="30"/>
    </row>
    <row r="60250" spans="17:17" x14ac:dyDescent="0.25">
      <c r="Q60250" s="30"/>
    </row>
    <row r="60251" spans="17:17" x14ac:dyDescent="0.25">
      <c r="Q60251" s="30"/>
    </row>
    <row r="60252" spans="17:17" x14ac:dyDescent="0.25">
      <c r="Q60252" s="30"/>
    </row>
    <row r="60253" spans="17:17" x14ac:dyDescent="0.25">
      <c r="Q60253" s="30"/>
    </row>
    <row r="60254" spans="17:17" x14ac:dyDescent="0.25">
      <c r="Q60254" s="30"/>
    </row>
    <row r="60255" spans="17:17" x14ac:dyDescent="0.25">
      <c r="Q60255" s="30"/>
    </row>
    <row r="60256" spans="17:17" x14ac:dyDescent="0.25">
      <c r="Q60256" s="30"/>
    </row>
    <row r="60257" spans="17:17" x14ac:dyDescent="0.25">
      <c r="Q60257" s="30"/>
    </row>
    <row r="60258" spans="17:17" x14ac:dyDescent="0.25">
      <c r="Q60258" s="30"/>
    </row>
    <row r="60259" spans="17:17" x14ac:dyDescent="0.25">
      <c r="Q60259" s="30"/>
    </row>
    <row r="60260" spans="17:17" x14ac:dyDescent="0.25">
      <c r="Q60260" s="30"/>
    </row>
    <row r="60261" spans="17:17" x14ac:dyDescent="0.25">
      <c r="Q60261" s="30"/>
    </row>
    <row r="60262" spans="17:17" x14ac:dyDescent="0.25">
      <c r="Q60262" s="30"/>
    </row>
    <row r="60263" spans="17:17" x14ac:dyDescent="0.25">
      <c r="Q60263" s="30"/>
    </row>
    <row r="60264" spans="17:17" x14ac:dyDescent="0.25">
      <c r="Q60264" s="30"/>
    </row>
    <row r="60265" spans="17:17" x14ac:dyDescent="0.25">
      <c r="Q60265" s="30"/>
    </row>
    <row r="60266" spans="17:17" x14ac:dyDescent="0.25">
      <c r="Q60266" s="30"/>
    </row>
    <row r="60267" spans="17:17" x14ac:dyDescent="0.25">
      <c r="Q60267" s="30"/>
    </row>
    <row r="60268" spans="17:17" x14ac:dyDescent="0.25">
      <c r="Q60268" s="30"/>
    </row>
    <row r="60269" spans="17:17" x14ac:dyDescent="0.25">
      <c r="Q60269" s="30"/>
    </row>
    <row r="60270" spans="17:17" x14ac:dyDescent="0.25">
      <c r="Q60270" s="30"/>
    </row>
    <row r="60271" spans="17:17" x14ac:dyDescent="0.25">
      <c r="Q60271" s="30"/>
    </row>
    <row r="60272" spans="17:17" x14ac:dyDescent="0.25">
      <c r="Q60272" s="30"/>
    </row>
    <row r="60273" spans="17:17" x14ac:dyDescent="0.25">
      <c r="Q60273" s="30"/>
    </row>
    <row r="60274" spans="17:17" x14ac:dyDescent="0.25">
      <c r="Q60274" s="30"/>
    </row>
    <row r="60275" spans="17:17" x14ac:dyDescent="0.25">
      <c r="Q60275" s="30"/>
    </row>
    <row r="60276" spans="17:17" x14ac:dyDescent="0.25">
      <c r="Q60276" s="30"/>
    </row>
    <row r="60277" spans="17:17" x14ac:dyDescent="0.25">
      <c r="Q60277" s="30"/>
    </row>
    <row r="60278" spans="17:17" x14ac:dyDescent="0.25">
      <c r="Q60278" s="30"/>
    </row>
    <row r="60279" spans="17:17" x14ac:dyDescent="0.25">
      <c r="Q60279" s="30"/>
    </row>
    <row r="60280" spans="17:17" x14ac:dyDescent="0.25">
      <c r="Q60280" s="30"/>
    </row>
    <row r="60281" spans="17:17" x14ac:dyDescent="0.25">
      <c r="Q60281" s="30"/>
    </row>
    <row r="60282" spans="17:17" x14ac:dyDescent="0.25">
      <c r="Q60282" s="30"/>
    </row>
    <row r="60283" spans="17:17" x14ac:dyDescent="0.25">
      <c r="Q60283" s="30"/>
    </row>
    <row r="60284" spans="17:17" x14ac:dyDescent="0.25">
      <c r="Q60284" s="30"/>
    </row>
    <row r="60285" spans="17:17" x14ac:dyDescent="0.25">
      <c r="Q60285" s="30"/>
    </row>
    <row r="60286" spans="17:17" x14ac:dyDescent="0.25">
      <c r="Q60286" s="30"/>
    </row>
    <row r="60287" spans="17:17" x14ac:dyDescent="0.25">
      <c r="Q60287" s="30"/>
    </row>
    <row r="60288" spans="17:17" x14ac:dyDescent="0.25">
      <c r="Q60288" s="30"/>
    </row>
    <row r="60289" spans="17:17" x14ac:dyDescent="0.25">
      <c r="Q60289" s="30"/>
    </row>
    <row r="60290" spans="17:17" x14ac:dyDescent="0.25">
      <c r="Q60290" s="30"/>
    </row>
    <row r="60291" spans="17:17" x14ac:dyDescent="0.25">
      <c r="Q60291" s="30"/>
    </row>
    <row r="60292" spans="17:17" x14ac:dyDescent="0.25">
      <c r="Q60292" s="30"/>
    </row>
    <row r="60293" spans="17:17" x14ac:dyDescent="0.25">
      <c r="Q60293" s="30"/>
    </row>
    <row r="60294" spans="17:17" x14ac:dyDescent="0.25">
      <c r="Q60294" s="30"/>
    </row>
    <row r="60295" spans="17:17" x14ac:dyDescent="0.25">
      <c r="Q60295" s="30"/>
    </row>
    <row r="60296" spans="17:17" x14ac:dyDescent="0.25">
      <c r="Q60296" s="30"/>
    </row>
    <row r="60297" spans="17:17" x14ac:dyDescent="0.25">
      <c r="Q60297" s="30"/>
    </row>
    <row r="60298" spans="17:17" x14ac:dyDescent="0.25">
      <c r="Q60298" s="30"/>
    </row>
    <row r="60299" spans="17:17" x14ac:dyDescent="0.25">
      <c r="Q60299" s="30"/>
    </row>
    <row r="60300" spans="17:17" x14ac:dyDescent="0.25">
      <c r="Q60300" s="30"/>
    </row>
    <row r="60301" spans="17:17" x14ac:dyDescent="0.25">
      <c r="Q60301" s="30"/>
    </row>
    <row r="60302" spans="17:17" x14ac:dyDescent="0.25">
      <c r="Q60302" s="30"/>
    </row>
    <row r="60303" spans="17:17" x14ac:dyDescent="0.25">
      <c r="Q60303" s="30"/>
    </row>
    <row r="60304" spans="17:17" x14ac:dyDescent="0.25">
      <c r="Q60304" s="30"/>
    </row>
    <row r="60305" spans="17:17" x14ac:dyDescent="0.25">
      <c r="Q60305" s="30"/>
    </row>
    <row r="60306" spans="17:17" x14ac:dyDescent="0.25">
      <c r="Q60306" s="30"/>
    </row>
    <row r="60307" spans="17:17" x14ac:dyDescent="0.25">
      <c r="Q60307" s="30"/>
    </row>
    <row r="60308" spans="17:17" x14ac:dyDescent="0.25">
      <c r="Q60308" s="30"/>
    </row>
    <row r="60309" spans="17:17" x14ac:dyDescent="0.25">
      <c r="Q60309" s="30"/>
    </row>
    <row r="60310" spans="17:17" x14ac:dyDescent="0.25">
      <c r="Q60310" s="30"/>
    </row>
    <row r="60311" spans="17:17" x14ac:dyDescent="0.25">
      <c r="Q60311" s="30"/>
    </row>
    <row r="60312" spans="17:17" x14ac:dyDescent="0.25">
      <c r="Q60312" s="30"/>
    </row>
    <row r="60313" spans="17:17" x14ac:dyDescent="0.25">
      <c r="Q60313" s="30"/>
    </row>
    <row r="60314" spans="17:17" x14ac:dyDescent="0.25">
      <c r="Q60314" s="30"/>
    </row>
    <row r="60315" spans="17:17" x14ac:dyDescent="0.25">
      <c r="Q60315" s="30"/>
    </row>
    <row r="60316" spans="17:17" x14ac:dyDescent="0.25">
      <c r="Q60316" s="30"/>
    </row>
    <row r="60317" spans="17:17" x14ac:dyDescent="0.25">
      <c r="Q60317" s="30"/>
    </row>
    <row r="60318" spans="17:17" x14ac:dyDescent="0.25">
      <c r="Q60318" s="30"/>
    </row>
    <row r="60319" spans="17:17" x14ac:dyDescent="0.25">
      <c r="Q60319" s="30"/>
    </row>
    <row r="60320" spans="17:17" x14ac:dyDescent="0.25">
      <c r="Q60320" s="30"/>
    </row>
    <row r="60321" spans="17:17" x14ac:dyDescent="0.25">
      <c r="Q60321" s="30"/>
    </row>
    <row r="60322" spans="17:17" x14ac:dyDescent="0.25">
      <c r="Q60322" s="30"/>
    </row>
    <row r="60323" spans="17:17" x14ac:dyDescent="0.25">
      <c r="Q60323" s="30"/>
    </row>
    <row r="60324" spans="17:17" x14ac:dyDescent="0.25">
      <c r="Q60324" s="30"/>
    </row>
    <row r="60325" spans="17:17" x14ac:dyDescent="0.25">
      <c r="Q60325" s="30"/>
    </row>
    <row r="60326" spans="17:17" x14ac:dyDescent="0.25">
      <c r="Q60326" s="30"/>
    </row>
    <row r="60327" spans="17:17" x14ac:dyDescent="0.25">
      <c r="Q60327" s="30"/>
    </row>
    <row r="60328" spans="17:17" x14ac:dyDescent="0.25">
      <c r="Q60328" s="30"/>
    </row>
    <row r="60329" spans="17:17" x14ac:dyDescent="0.25">
      <c r="Q60329" s="30"/>
    </row>
    <row r="60330" spans="17:17" x14ac:dyDescent="0.25">
      <c r="Q60330" s="30"/>
    </row>
    <row r="60331" spans="17:17" x14ac:dyDescent="0.25">
      <c r="Q60331" s="30"/>
    </row>
    <row r="60332" spans="17:17" x14ac:dyDescent="0.25">
      <c r="Q60332" s="30"/>
    </row>
    <row r="60333" spans="17:17" x14ac:dyDescent="0.25">
      <c r="Q60333" s="30"/>
    </row>
    <row r="60334" spans="17:17" x14ac:dyDescent="0.25">
      <c r="Q60334" s="30"/>
    </row>
    <row r="60335" spans="17:17" x14ac:dyDescent="0.25">
      <c r="Q60335" s="30"/>
    </row>
    <row r="60336" spans="17:17" x14ac:dyDescent="0.25">
      <c r="Q60336" s="30"/>
    </row>
    <row r="60337" spans="17:17" x14ac:dyDescent="0.25">
      <c r="Q60337" s="30"/>
    </row>
    <row r="60338" spans="17:17" x14ac:dyDescent="0.25">
      <c r="Q60338" s="30"/>
    </row>
    <row r="60339" spans="17:17" x14ac:dyDescent="0.25">
      <c r="Q60339" s="30"/>
    </row>
    <row r="60340" spans="17:17" x14ac:dyDescent="0.25">
      <c r="Q60340" s="30"/>
    </row>
    <row r="60341" spans="17:17" x14ac:dyDescent="0.25">
      <c r="Q60341" s="30"/>
    </row>
    <row r="60342" spans="17:17" x14ac:dyDescent="0.25">
      <c r="Q60342" s="30"/>
    </row>
    <row r="60343" spans="17:17" x14ac:dyDescent="0.25">
      <c r="Q60343" s="30"/>
    </row>
    <row r="60344" spans="17:17" x14ac:dyDescent="0.25">
      <c r="Q60344" s="30"/>
    </row>
    <row r="60345" spans="17:17" x14ac:dyDescent="0.25">
      <c r="Q60345" s="30"/>
    </row>
    <row r="60346" spans="17:17" x14ac:dyDescent="0.25">
      <c r="Q60346" s="30"/>
    </row>
    <row r="60347" spans="17:17" x14ac:dyDescent="0.25">
      <c r="Q60347" s="30"/>
    </row>
    <row r="60348" spans="17:17" x14ac:dyDescent="0.25">
      <c r="Q60348" s="30"/>
    </row>
    <row r="60349" spans="17:17" x14ac:dyDescent="0.25">
      <c r="Q60349" s="30"/>
    </row>
    <row r="60350" spans="17:17" x14ac:dyDescent="0.25">
      <c r="Q60350" s="30"/>
    </row>
    <row r="60351" spans="17:17" x14ac:dyDescent="0.25">
      <c r="Q60351" s="30"/>
    </row>
    <row r="60352" spans="17:17" x14ac:dyDescent="0.25">
      <c r="Q60352" s="30"/>
    </row>
    <row r="60353" spans="17:17" x14ac:dyDescent="0.25">
      <c r="Q60353" s="30"/>
    </row>
    <row r="60354" spans="17:17" x14ac:dyDescent="0.25">
      <c r="Q60354" s="30"/>
    </row>
    <row r="60355" spans="17:17" x14ac:dyDescent="0.25">
      <c r="Q60355" s="30"/>
    </row>
    <row r="60356" spans="17:17" x14ac:dyDescent="0.25">
      <c r="Q60356" s="30"/>
    </row>
    <row r="60357" spans="17:17" x14ac:dyDescent="0.25">
      <c r="Q60357" s="30"/>
    </row>
    <row r="60358" spans="17:17" x14ac:dyDescent="0.25">
      <c r="Q60358" s="30"/>
    </row>
    <row r="60359" spans="17:17" x14ac:dyDescent="0.25">
      <c r="Q60359" s="30"/>
    </row>
    <row r="60360" spans="17:17" x14ac:dyDescent="0.25">
      <c r="Q60360" s="30"/>
    </row>
    <row r="60361" spans="17:17" x14ac:dyDescent="0.25">
      <c r="Q60361" s="30"/>
    </row>
    <row r="60362" spans="17:17" x14ac:dyDescent="0.25">
      <c r="Q60362" s="30"/>
    </row>
    <row r="60363" spans="17:17" x14ac:dyDescent="0.25">
      <c r="Q60363" s="30"/>
    </row>
    <row r="60364" spans="17:17" x14ac:dyDescent="0.25">
      <c r="Q60364" s="30"/>
    </row>
    <row r="60365" spans="17:17" x14ac:dyDescent="0.25">
      <c r="Q60365" s="30"/>
    </row>
    <row r="60366" spans="17:17" x14ac:dyDescent="0.25">
      <c r="Q60366" s="30"/>
    </row>
    <row r="60367" spans="17:17" x14ac:dyDescent="0.25">
      <c r="Q60367" s="30"/>
    </row>
    <row r="60368" spans="17:17" x14ac:dyDescent="0.25">
      <c r="Q60368" s="30"/>
    </row>
    <row r="60369" spans="17:17" x14ac:dyDescent="0.25">
      <c r="Q60369" s="30"/>
    </row>
    <row r="60370" spans="17:17" x14ac:dyDescent="0.25">
      <c r="Q60370" s="30"/>
    </row>
    <row r="60371" spans="17:17" x14ac:dyDescent="0.25">
      <c r="Q60371" s="30"/>
    </row>
    <row r="60372" spans="17:17" x14ac:dyDescent="0.25">
      <c r="Q60372" s="30"/>
    </row>
    <row r="60373" spans="17:17" x14ac:dyDescent="0.25">
      <c r="Q60373" s="30"/>
    </row>
    <row r="60374" spans="17:17" x14ac:dyDescent="0.25">
      <c r="Q60374" s="30"/>
    </row>
    <row r="60375" spans="17:17" x14ac:dyDescent="0.25">
      <c r="Q60375" s="30"/>
    </row>
    <row r="60376" spans="17:17" x14ac:dyDescent="0.25">
      <c r="Q60376" s="30"/>
    </row>
    <row r="60377" spans="17:17" x14ac:dyDescent="0.25">
      <c r="Q60377" s="30"/>
    </row>
    <row r="60378" spans="17:17" x14ac:dyDescent="0.25">
      <c r="Q60378" s="30"/>
    </row>
    <row r="60379" spans="17:17" x14ac:dyDescent="0.25">
      <c r="Q60379" s="30"/>
    </row>
    <row r="60380" spans="17:17" x14ac:dyDescent="0.25">
      <c r="Q60380" s="30"/>
    </row>
    <row r="60381" spans="17:17" x14ac:dyDescent="0.25">
      <c r="Q60381" s="30"/>
    </row>
    <row r="60382" spans="17:17" x14ac:dyDescent="0.25">
      <c r="Q60382" s="30"/>
    </row>
    <row r="60383" spans="17:17" x14ac:dyDescent="0.25">
      <c r="Q60383" s="30"/>
    </row>
    <row r="60384" spans="17:17" x14ac:dyDescent="0.25">
      <c r="Q60384" s="30"/>
    </row>
    <row r="60385" spans="17:17" x14ac:dyDescent="0.25">
      <c r="Q60385" s="30"/>
    </row>
    <row r="60386" spans="17:17" x14ac:dyDescent="0.25">
      <c r="Q60386" s="30"/>
    </row>
    <row r="60387" spans="17:17" x14ac:dyDescent="0.25">
      <c r="Q60387" s="30"/>
    </row>
    <row r="60388" spans="17:17" x14ac:dyDescent="0.25">
      <c r="Q60388" s="30"/>
    </row>
    <row r="60389" spans="17:17" x14ac:dyDescent="0.25">
      <c r="Q60389" s="30"/>
    </row>
    <row r="60390" spans="17:17" x14ac:dyDescent="0.25">
      <c r="Q60390" s="30"/>
    </row>
    <row r="60391" spans="17:17" x14ac:dyDescent="0.25">
      <c r="Q60391" s="30"/>
    </row>
    <row r="60392" spans="17:17" x14ac:dyDescent="0.25">
      <c r="Q60392" s="30"/>
    </row>
    <row r="60393" spans="17:17" x14ac:dyDescent="0.25">
      <c r="Q60393" s="30"/>
    </row>
    <row r="60394" spans="17:17" x14ac:dyDescent="0.25">
      <c r="Q60394" s="30"/>
    </row>
    <row r="60395" spans="17:17" x14ac:dyDescent="0.25">
      <c r="Q60395" s="30"/>
    </row>
    <row r="60396" spans="17:17" x14ac:dyDescent="0.25">
      <c r="Q60396" s="30"/>
    </row>
    <row r="60397" spans="17:17" x14ac:dyDescent="0.25">
      <c r="Q60397" s="30"/>
    </row>
    <row r="60398" spans="17:17" x14ac:dyDescent="0.25">
      <c r="Q60398" s="30"/>
    </row>
    <row r="60399" spans="17:17" x14ac:dyDescent="0.25">
      <c r="Q60399" s="30"/>
    </row>
    <row r="60400" spans="17:17" x14ac:dyDescent="0.25">
      <c r="Q60400" s="30"/>
    </row>
    <row r="60401" spans="17:17" x14ac:dyDescent="0.25">
      <c r="Q60401" s="30"/>
    </row>
    <row r="60402" spans="17:17" x14ac:dyDescent="0.25">
      <c r="Q60402" s="30"/>
    </row>
    <row r="60403" spans="17:17" x14ac:dyDescent="0.25">
      <c r="Q60403" s="30"/>
    </row>
    <row r="60404" spans="17:17" x14ac:dyDescent="0.25">
      <c r="Q60404" s="30"/>
    </row>
    <row r="60405" spans="17:17" x14ac:dyDescent="0.25">
      <c r="Q60405" s="30"/>
    </row>
    <row r="60406" spans="17:17" x14ac:dyDescent="0.25">
      <c r="Q60406" s="30"/>
    </row>
    <row r="60407" spans="17:17" x14ac:dyDescent="0.25">
      <c r="Q60407" s="30"/>
    </row>
    <row r="60408" spans="17:17" x14ac:dyDescent="0.25">
      <c r="Q60408" s="30"/>
    </row>
    <row r="60409" spans="17:17" x14ac:dyDescent="0.25">
      <c r="Q60409" s="30"/>
    </row>
    <row r="60410" spans="17:17" x14ac:dyDescent="0.25">
      <c r="Q60410" s="30"/>
    </row>
    <row r="60411" spans="17:17" x14ac:dyDescent="0.25">
      <c r="Q60411" s="30"/>
    </row>
    <row r="60412" spans="17:17" x14ac:dyDescent="0.25">
      <c r="Q60412" s="30"/>
    </row>
    <row r="60413" spans="17:17" x14ac:dyDescent="0.25">
      <c r="Q60413" s="30"/>
    </row>
    <row r="60414" spans="17:17" x14ac:dyDescent="0.25">
      <c r="Q60414" s="30"/>
    </row>
    <row r="60415" spans="17:17" x14ac:dyDescent="0.25">
      <c r="Q60415" s="30"/>
    </row>
    <row r="60416" spans="17:17" x14ac:dyDescent="0.25">
      <c r="Q60416" s="30"/>
    </row>
    <row r="60417" spans="17:17" x14ac:dyDescent="0.25">
      <c r="Q60417" s="30"/>
    </row>
    <row r="60418" spans="17:17" x14ac:dyDescent="0.25">
      <c r="Q60418" s="30"/>
    </row>
    <row r="60419" spans="17:17" x14ac:dyDescent="0.25">
      <c r="Q60419" s="30"/>
    </row>
    <row r="60420" spans="17:17" x14ac:dyDescent="0.25">
      <c r="Q60420" s="30"/>
    </row>
    <row r="60421" spans="17:17" x14ac:dyDescent="0.25">
      <c r="Q60421" s="30"/>
    </row>
    <row r="60422" spans="17:17" x14ac:dyDescent="0.25">
      <c r="Q60422" s="30"/>
    </row>
    <row r="60423" spans="17:17" x14ac:dyDescent="0.25">
      <c r="Q60423" s="30"/>
    </row>
    <row r="60424" spans="17:17" x14ac:dyDescent="0.25">
      <c r="Q60424" s="30"/>
    </row>
    <row r="60425" spans="17:17" x14ac:dyDescent="0.25">
      <c r="Q60425" s="30"/>
    </row>
    <row r="60426" spans="17:17" x14ac:dyDescent="0.25">
      <c r="Q60426" s="30"/>
    </row>
    <row r="60427" spans="17:17" x14ac:dyDescent="0.25">
      <c r="Q60427" s="30"/>
    </row>
    <row r="60428" spans="17:17" x14ac:dyDescent="0.25">
      <c r="Q60428" s="30"/>
    </row>
    <row r="60429" spans="17:17" x14ac:dyDescent="0.25">
      <c r="Q60429" s="30"/>
    </row>
    <row r="60430" spans="17:17" x14ac:dyDescent="0.25">
      <c r="Q60430" s="30"/>
    </row>
    <row r="60431" spans="17:17" x14ac:dyDescent="0.25">
      <c r="Q60431" s="30"/>
    </row>
    <row r="60432" spans="17:17" x14ac:dyDescent="0.25">
      <c r="Q60432" s="30"/>
    </row>
    <row r="60433" spans="17:17" x14ac:dyDescent="0.25">
      <c r="Q60433" s="30"/>
    </row>
    <row r="60434" spans="17:17" x14ac:dyDescent="0.25">
      <c r="Q60434" s="30"/>
    </row>
    <row r="60435" spans="17:17" x14ac:dyDescent="0.25">
      <c r="Q60435" s="30"/>
    </row>
    <row r="60436" spans="17:17" x14ac:dyDescent="0.25">
      <c r="Q60436" s="30"/>
    </row>
    <row r="60437" spans="17:17" x14ac:dyDescent="0.25">
      <c r="Q60437" s="30"/>
    </row>
    <row r="60438" spans="17:17" x14ac:dyDescent="0.25">
      <c r="Q60438" s="30"/>
    </row>
    <row r="60439" spans="17:17" x14ac:dyDescent="0.25">
      <c r="Q60439" s="30"/>
    </row>
    <row r="60440" spans="17:17" x14ac:dyDescent="0.25">
      <c r="Q60440" s="30"/>
    </row>
    <row r="60441" spans="17:17" x14ac:dyDescent="0.25">
      <c r="Q60441" s="30"/>
    </row>
    <row r="60442" spans="17:17" x14ac:dyDescent="0.25">
      <c r="Q60442" s="30"/>
    </row>
    <row r="60443" spans="17:17" x14ac:dyDescent="0.25">
      <c r="Q60443" s="30"/>
    </row>
    <row r="60444" spans="17:17" x14ac:dyDescent="0.25">
      <c r="Q60444" s="30"/>
    </row>
    <row r="60445" spans="17:17" x14ac:dyDescent="0.25">
      <c r="Q60445" s="30"/>
    </row>
    <row r="60446" spans="17:17" x14ac:dyDescent="0.25">
      <c r="Q60446" s="30"/>
    </row>
    <row r="60447" spans="17:17" x14ac:dyDescent="0.25">
      <c r="Q60447" s="30"/>
    </row>
    <row r="60448" spans="17:17" x14ac:dyDescent="0.25">
      <c r="Q60448" s="30"/>
    </row>
    <row r="60449" spans="17:17" x14ac:dyDescent="0.25">
      <c r="Q60449" s="30"/>
    </row>
    <row r="60450" spans="17:17" x14ac:dyDescent="0.25">
      <c r="Q60450" s="30"/>
    </row>
    <row r="60451" spans="17:17" x14ac:dyDescent="0.25">
      <c r="Q60451" s="30"/>
    </row>
    <row r="60452" spans="17:17" x14ac:dyDescent="0.25">
      <c r="Q60452" s="30"/>
    </row>
    <row r="60453" spans="17:17" x14ac:dyDescent="0.25">
      <c r="Q60453" s="30"/>
    </row>
    <row r="60454" spans="17:17" x14ac:dyDescent="0.25">
      <c r="Q60454" s="30"/>
    </row>
    <row r="60455" spans="17:17" x14ac:dyDescent="0.25">
      <c r="Q60455" s="30"/>
    </row>
    <row r="60456" spans="17:17" x14ac:dyDescent="0.25">
      <c r="Q60456" s="30"/>
    </row>
    <row r="60457" spans="17:17" x14ac:dyDescent="0.25">
      <c r="Q60457" s="30"/>
    </row>
    <row r="60458" spans="17:17" x14ac:dyDescent="0.25">
      <c r="Q60458" s="30"/>
    </row>
    <row r="60459" spans="17:17" x14ac:dyDescent="0.25">
      <c r="Q60459" s="30"/>
    </row>
    <row r="60460" spans="17:17" x14ac:dyDescent="0.25">
      <c r="Q60460" s="30"/>
    </row>
    <row r="60461" spans="17:17" x14ac:dyDescent="0.25">
      <c r="Q60461" s="30"/>
    </row>
    <row r="60462" spans="17:17" x14ac:dyDescent="0.25">
      <c r="Q60462" s="30"/>
    </row>
    <row r="60463" spans="17:17" x14ac:dyDescent="0.25">
      <c r="Q60463" s="30"/>
    </row>
    <row r="60464" spans="17:17" x14ac:dyDescent="0.25">
      <c r="Q60464" s="30"/>
    </row>
    <row r="60465" spans="17:17" x14ac:dyDescent="0.25">
      <c r="Q60465" s="30"/>
    </row>
    <row r="60466" spans="17:17" x14ac:dyDescent="0.25">
      <c r="Q60466" s="30"/>
    </row>
    <row r="60467" spans="17:17" x14ac:dyDescent="0.25">
      <c r="Q60467" s="30"/>
    </row>
    <row r="60468" spans="17:17" x14ac:dyDescent="0.25">
      <c r="Q60468" s="30"/>
    </row>
    <row r="60469" spans="17:17" x14ac:dyDescent="0.25">
      <c r="Q60469" s="30"/>
    </row>
    <row r="60470" spans="17:17" x14ac:dyDescent="0.25">
      <c r="Q60470" s="30"/>
    </row>
    <row r="60471" spans="17:17" x14ac:dyDescent="0.25">
      <c r="Q60471" s="30"/>
    </row>
    <row r="60472" spans="17:17" x14ac:dyDescent="0.25">
      <c r="Q60472" s="30"/>
    </row>
    <row r="60473" spans="17:17" x14ac:dyDescent="0.25">
      <c r="Q60473" s="30"/>
    </row>
    <row r="60474" spans="17:17" x14ac:dyDescent="0.25">
      <c r="Q60474" s="30"/>
    </row>
    <row r="60475" spans="17:17" x14ac:dyDescent="0.25">
      <c r="Q60475" s="30"/>
    </row>
    <row r="60476" spans="17:17" x14ac:dyDescent="0.25">
      <c r="Q60476" s="30"/>
    </row>
    <row r="60477" spans="17:17" x14ac:dyDescent="0.25">
      <c r="Q60477" s="30"/>
    </row>
    <row r="60478" spans="17:17" x14ac:dyDescent="0.25">
      <c r="Q60478" s="30"/>
    </row>
    <row r="60479" spans="17:17" x14ac:dyDescent="0.25">
      <c r="Q60479" s="30"/>
    </row>
    <row r="60480" spans="17:17" x14ac:dyDescent="0.25">
      <c r="Q60480" s="30"/>
    </row>
    <row r="60481" spans="17:17" x14ac:dyDescent="0.25">
      <c r="Q60481" s="30"/>
    </row>
    <row r="60482" spans="17:17" x14ac:dyDescent="0.25">
      <c r="Q60482" s="30"/>
    </row>
    <row r="60483" spans="17:17" x14ac:dyDescent="0.25">
      <c r="Q60483" s="30"/>
    </row>
    <row r="60484" spans="17:17" x14ac:dyDescent="0.25">
      <c r="Q60484" s="30"/>
    </row>
    <row r="60485" spans="17:17" x14ac:dyDescent="0.25">
      <c r="Q60485" s="30"/>
    </row>
    <row r="60486" spans="17:17" x14ac:dyDescent="0.25">
      <c r="Q60486" s="30"/>
    </row>
    <row r="60487" spans="17:17" x14ac:dyDescent="0.25">
      <c r="Q60487" s="30"/>
    </row>
    <row r="60488" spans="17:17" x14ac:dyDescent="0.25">
      <c r="Q60488" s="30"/>
    </row>
    <row r="60489" spans="17:17" x14ac:dyDescent="0.25">
      <c r="Q60489" s="30"/>
    </row>
    <row r="60490" spans="17:17" x14ac:dyDescent="0.25">
      <c r="Q60490" s="30"/>
    </row>
    <row r="60491" spans="17:17" x14ac:dyDescent="0.25">
      <c r="Q60491" s="30"/>
    </row>
    <row r="60492" spans="17:17" x14ac:dyDescent="0.25">
      <c r="Q60492" s="30"/>
    </row>
    <row r="60493" spans="17:17" x14ac:dyDescent="0.25">
      <c r="Q60493" s="30"/>
    </row>
    <row r="60494" spans="17:17" x14ac:dyDescent="0.25">
      <c r="Q60494" s="30"/>
    </row>
    <row r="60495" spans="17:17" x14ac:dyDescent="0.25">
      <c r="Q60495" s="30"/>
    </row>
    <row r="60496" spans="17:17" x14ac:dyDescent="0.25">
      <c r="Q60496" s="30"/>
    </row>
    <row r="60497" spans="17:17" x14ac:dyDescent="0.25">
      <c r="Q60497" s="30"/>
    </row>
    <row r="60498" spans="17:17" x14ac:dyDescent="0.25">
      <c r="Q60498" s="30"/>
    </row>
    <row r="60499" spans="17:17" x14ac:dyDescent="0.25">
      <c r="Q60499" s="30"/>
    </row>
    <row r="60500" spans="17:17" x14ac:dyDescent="0.25">
      <c r="Q60500" s="30"/>
    </row>
    <row r="60501" spans="17:17" x14ac:dyDescent="0.25">
      <c r="Q60501" s="30"/>
    </row>
    <row r="60502" spans="17:17" x14ac:dyDescent="0.25">
      <c r="Q60502" s="30"/>
    </row>
    <row r="60503" spans="17:17" x14ac:dyDescent="0.25">
      <c r="Q60503" s="30"/>
    </row>
    <row r="60504" spans="17:17" x14ac:dyDescent="0.25">
      <c r="Q60504" s="30"/>
    </row>
    <row r="60505" spans="17:17" x14ac:dyDescent="0.25">
      <c r="Q60505" s="30"/>
    </row>
    <row r="60506" spans="17:17" x14ac:dyDescent="0.25">
      <c r="Q60506" s="30"/>
    </row>
    <row r="60507" spans="17:17" x14ac:dyDescent="0.25">
      <c r="Q60507" s="30"/>
    </row>
    <row r="60508" spans="17:17" x14ac:dyDescent="0.25">
      <c r="Q60508" s="30"/>
    </row>
    <row r="60509" spans="17:17" x14ac:dyDescent="0.25">
      <c r="Q60509" s="30"/>
    </row>
    <row r="60510" spans="17:17" x14ac:dyDescent="0.25">
      <c r="Q60510" s="30"/>
    </row>
    <row r="60511" spans="17:17" x14ac:dyDescent="0.25">
      <c r="Q60511" s="30"/>
    </row>
    <row r="60512" spans="17:17" x14ac:dyDescent="0.25">
      <c r="Q60512" s="30"/>
    </row>
    <row r="60513" spans="17:17" x14ac:dyDescent="0.25">
      <c r="Q60513" s="30"/>
    </row>
    <row r="60514" spans="17:17" x14ac:dyDescent="0.25">
      <c r="Q60514" s="30"/>
    </row>
    <row r="60515" spans="17:17" x14ac:dyDescent="0.25">
      <c r="Q60515" s="30"/>
    </row>
    <row r="60516" spans="17:17" x14ac:dyDescent="0.25">
      <c r="Q60516" s="30"/>
    </row>
    <row r="60517" spans="17:17" x14ac:dyDescent="0.25">
      <c r="Q60517" s="30"/>
    </row>
    <row r="60518" spans="17:17" x14ac:dyDescent="0.25">
      <c r="Q60518" s="30"/>
    </row>
    <row r="60519" spans="17:17" x14ac:dyDescent="0.25">
      <c r="Q60519" s="30"/>
    </row>
    <row r="60520" spans="17:17" x14ac:dyDescent="0.25">
      <c r="Q60520" s="30"/>
    </row>
    <row r="60521" spans="17:17" x14ac:dyDescent="0.25">
      <c r="Q60521" s="30"/>
    </row>
    <row r="60522" spans="17:17" x14ac:dyDescent="0.25">
      <c r="Q60522" s="30"/>
    </row>
    <row r="60523" spans="17:17" x14ac:dyDescent="0.25">
      <c r="Q60523" s="30"/>
    </row>
    <row r="60524" spans="17:17" x14ac:dyDescent="0.25">
      <c r="Q60524" s="30"/>
    </row>
    <row r="60525" spans="17:17" x14ac:dyDescent="0.25">
      <c r="Q60525" s="30"/>
    </row>
    <row r="60526" spans="17:17" x14ac:dyDescent="0.25">
      <c r="Q60526" s="30"/>
    </row>
    <row r="60527" spans="17:17" x14ac:dyDescent="0.25">
      <c r="Q60527" s="30"/>
    </row>
    <row r="60528" spans="17:17" x14ac:dyDescent="0.25">
      <c r="Q60528" s="30"/>
    </row>
    <row r="60529" spans="17:17" x14ac:dyDescent="0.25">
      <c r="Q60529" s="30"/>
    </row>
    <row r="60530" spans="17:17" x14ac:dyDescent="0.25">
      <c r="Q60530" s="30"/>
    </row>
    <row r="60531" spans="17:17" x14ac:dyDescent="0.25">
      <c r="Q60531" s="30"/>
    </row>
    <row r="60532" spans="17:17" x14ac:dyDescent="0.25">
      <c r="Q60532" s="30"/>
    </row>
    <row r="60533" spans="17:17" x14ac:dyDescent="0.25">
      <c r="Q60533" s="30"/>
    </row>
    <row r="60534" spans="17:17" x14ac:dyDescent="0.25">
      <c r="Q60534" s="30"/>
    </row>
    <row r="60535" spans="17:17" x14ac:dyDescent="0.25">
      <c r="Q60535" s="30"/>
    </row>
    <row r="60536" spans="17:17" x14ac:dyDescent="0.25">
      <c r="Q60536" s="30"/>
    </row>
    <row r="60537" spans="17:17" x14ac:dyDescent="0.25">
      <c r="Q60537" s="30"/>
    </row>
    <row r="60538" spans="17:17" x14ac:dyDescent="0.25">
      <c r="Q60538" s="30"/>
    </row>
    <row r="60539" spans="17:17" x14ac:dyDescent="0.25">
      <c r="Q60539" s="30"/>
    </row>
    <row r="60540" spans="17:17" x14ac:dyDescent="0.25">
      <c r="Q60540" s="30"/>
    </row>
    <row r="60541" spans="17:17" x14ac:dyDescent="0.25">
      <c r="Q60541" s="30"/>
    </row>
    <row r="60542" spans="17:17" x14ac:dyDescent="0.25">
      <c r="Q60542" s="30"/>
    </row>
    <row r="60543" spans="17:17" x14ac:dyDescent="0.25">
      <c r="Q60543" s="30"/>
    </row>
    <row r="60544" spans="17:17" x14ac:dyDescent="0.25">
      <c r="Q60544" s="30"/>
    </row>
    <row r="60545" spans="17:17" x14ac:dyDescent="0.25">
      <c r="Q60545" s="30"/>
    </row>
    <row r="60546" spans="17:17" x14ac:dyDescent="0.25">
      <c r="Q60546" s="30"/>
    </row>
    <row r="60547" spans="17:17" x14ac:dyDescent="0.25">
      <c r="Q60547" s="30"/>
    </row>
    <row r="60548" spans="17:17" x14ac:dyDescent="0.25">
      <c r="Q60548" s="30"/>
    </row>
    <row r="60549" spans="17:17" x14ac:dyDescent="0.25">
      <c r="Q60549" s="30"/>
    </row>
    <row r="60550" spans="17:17" x14ac:dyDescent="0.25">
      <c r="Q60550" s="30"/>
    </row>
    <row r="60551" spans="17:17" x14ac:dyDescent="0.25">
      <c r="Q60551" s="30"/>
    </row>
    <row r="60552" spans="17:17" x14ac:dyDescent="0.25">
      <c r="Q60552" s="30"/>
    </row>
    <row r="60553" spans="17:17" x14ac:dyDescent="0.25">
      <c r="Q60553" s="30"/>
    </row>
    <row r="60554" spans="17:17" x14ac:dyDescent="0.25">
      <c r="Q60554" s="30"/>
    </row>
    <row r="60555" spans="17:17" x14ac:dyDescent="0.25">
      <c r="Q60555" s="30"/>
    </row>
    <row r="60556" spans="17:17" x14ac:dyDescent="0.25">
      <c r="Q60556" s="30"/>
    </row>
    <row r="60557" spans="17:17" x14ac:dyDescent="0.25">
      <c r="Q60557" s="30"/>
    </row>
    <row r="60558" spans="17:17" x14ac:dyDescent="0.25">
      <c r="Q60558" s="30"/>
    </row>
    <row r="60559" spans="17:17" x14ac:dyDescent="0.25">
      <c r="Q60559" s="30"/>
    </row>
    <row r="60560" spans="17:17" x14ac:dyDescent="0.25">
      <c r="Q60560" s="30"/>
    </row>
    <row r="60561" spans="17:17" x14ac:dyDescent="0.25">
      <c r="Q60561" s="30"/>
    </row>
    <row r="60562" spans="17:17" x14ac:dyDescent="0.25">
      <c r="Q60562" s="30"/>
    </row>
    <row r="60563" spans="17:17" x14ac:dyDescent="0.25">
      <c r="Q60563" s="30"/>
    </row>
    <row r="60564" spans="17:17" x14ac:dyDescent="0.25">
      <c r="Q60564" s="30"/>
    </row>
    <row r="60565" spans="17:17" x14ac:dyDescent="0.25">
      <c r="Q60565" s="30"/>
    </row>
    <row r="60566" spans="17:17" x14ac:dyDescent="0.25">
      <c r="Q60566" s="30"/>
    </row>
    <row r="60567" spans="17:17" x14ac:dyDescent="0.25">
      <c r="Q60567" s="30"/>
    </row>
    <row r="60568" spans="17:17" x14ac:dyDescent="0.25">
      <c r="Q60568" s="30"/>
    </row>
    <row r="60569" spans="17:17" x14ac:dyDescent="0.25">
      <c r="Q60569" s="30"/>
    </row>
    <row r="60570" spans="17:17" x14ac:dyDescent="0.25">
      <c r="Q60570" s="30"/>
    </row>
    <row r="60571" spans="17:17" x14ac:dyDescent="0.25">
      <c r="Q60571" s="30"/>
    </row>
    <row r="60572" spans="17:17" x14ac:dyDescent="0.25">
      <c r="Q60572" s="30"/>
    </row>
    <row r="60573" spans="17:17" x14ac:dyDescent="0.25">
      <c r="Q60573" s="30"/>
    </row>
    <row r="60574" spans="17:17" x14ac:dyDescent="0.25">
      <c r="Q60574" s="30"/>
    </row>
    <row r="60575" spans="17:17" x14ac:dyDescent="0.25">
      <c r="Q60575" s="30"/>
    </row>
    <row r="60576" spans="17:17" x14ac:dyDescent="0.25">
      <c r="Q60576" s="30"/>
    </row>
    <row r="60577" spans="17:17" x14ac:dyDescent="0.25">
      <c r="Q60577" s="30"/>
    </row>
    <row r="60578" spans="17:17" x14ac:dyDescent="0.25">
      <c r="Q60578" s="30"/>
    </row>
    <row r="60579" spans="17:17" x14ac:dyDescent="0.25">
      <c r="Q60579" s="30"/>
    </row>
    <row r="60580" spans="17:17" x14ac:dyDescent="0.25">
      <c r="Q60580" s="30"/>
    </row>
    <row r="60581" spans="17:17" x14ac:dyDescent="0.25">
      <c r="Q60581" s="30"/>
    </row>
    <row r="60582" spans="17:17" x14ac:dyDescent="0.25">
      <c r="Q60582" s="30"/>
    </row>
    <row r="60583" spans="17:17" x14ac:dyDescent="0.25">
      <c r="Q60583" s="30"/>
    </row>
    <row r="60584" spans="17:17" x14ac:dyDescent="0.25">
      <c r="Q60584" s="30"/>
    </row>
    <row r="60585" spans="17:17" x14ac:dyDescent="0.25">
      <c r="Q60585" s="30"/>
    </row>
    <row r="60586" spans="17:17" x14ac:dyDescent="0.25">
      <c r="Q60586" s="30"/>
    </row>
    <row r="60587" spans="17:17" x14ac:dyDescent="0.25">
      <c r="Q60587" s="30"/>
    </row>
    <row r="60588" spans="17:17" x14ac:dyDescent="0.25">
      <c r="Q60588" s="30"/>
    </row>
    <row r="60589" spans="17:17" x14ac:dyDescent="0.25">
      <c r="Q60589" s="30"/>
    </row>
    <row r="60590" spans="17:17" x14ac:dyDescent="0.25">
      <c r="Q60590" s="30"/>
    </row>
    <row r="60591" spans="17:17" x14ac:dyDescent="0.25">
      <c r="Q60591" s="30"/>
    </row>
    <row r="60592" spans="17:17" x14ac:dyDescent="0.25">
      <c r="Q60592" s="30"/>
    </row>
    <row r="60593" spans="17:17" x14ac:dyDescent="0.25">
      <c r="Q60593" s="30"/>
    </row>
    <row r="60594" spans="17:17" x14ac:dyDescent="0.25">
      <c r="Q60594" s="30"/>
    </row>
    <row r="60595" spans="17:17" x14ac:dyDescent="0.25">
      <c r="Q60595" s="30"/>
    </row>
    <row r="60596" spans="17:17" x14ac:dyDescent="0.25">
      <c r="Q60596" s="30"/>
    </row>
    <row r="60597" spans="17:17" x14ac:dyDescent="0.25">
      <c r="Q60597" s="30"/>
    </row>
    <row r="60598" spans="17:17" x14ac:dyDescent="0.25">
      <c r="Q60598" s="30"/>
    </row>
    <row r="60599" spans="17:17" x14ac:dyDescent="0.25">
      <c r="Q60599" s="30"/>
    </row>
    <row r="60600" spans="17:17" x14ac:dyDescent="0.25">
      <c r="Q60600" s="30"/>
    </row>
    <row r="60601" spans="17:17" x14ac:dyDescent="0.25">
      <c r="Q60601" s="30"/>
    </row>
    <row r="60602" spans="17:17" x14ac:dyDescent="0.25">
      <c r="Q60602" s="30"/>
    </row>
    <row r="60603" spans="17:17" x14ac:dyDescent="0.25">
      <c r="Q60603" s="30"/>
    </row>
    <row r="60604" spans="17:17" x14ac:dyDescent="0.25">
      <c r="Q60604" s="30"/>
    </row>
    <row r="60605" spans="17:17" x14ac:dyDescent="0.25">
      <c r="Q60605" s="30"/>
    </row>
    <row r="60606" spans="17:17" x14ac:dyDescent="0.25">
      <c r="Q60606" s="30"/>
    </row>
    <row r="60607" spans="17:17" x14ac:dyDescent="0.25">
      <c r="Q60607" s="30"/>
    </row>
    <row r="60608" spans="17:17" x14ac:dyDescent="0.25">
      <c r="Q60608" s="30"/>
    </row>
    <row r="60609" spans="17:17" x14ac:dyDescent="0.25">
      <c r="Q60609" s="30"/>
    </row>
    <row r="60610" spans="17:17" x14ac:dyDescent="0.25">
      <c r="Q60610" s="30"/>
    </row>
    <row r="60611" spans="17:17" x14ac:dyDescent="0.25">
      <c r="Q60611" s="30"/>
    </row>
    <row r="60612" spans="17:17" x14ac:dyDescent="0.25">
      <c r="Q60612" s="30"/>
    </row>
    <row r="60613" spans="17:17" x14ac:dyDescent="0.25">
      <c r="Q60613" s="30"/>
    </row>
    <row r="60614" spans="17:17" x14ac:dyDescent="0.25">
      <c r="Q60614" s="30"/>
    </row>
    <row r="60615" spans="17:17" x14ac:dyDescent="0.25">
      <c r="Q60615" s="30"/>
    </row>
    <row r="60616" spans="17:17" x14ac:dyDescent="0.25">
      <c r="Q60616" s="30"/>
    </row>
    <row r="60617" spans="17:17" x14ac:dyDescent="0.25">
      <c r="Q60617" s="30"/>
    </row>
    <row r="60618" spans="17:17" x14ac:dyDescent="0.25">
      <c r="Q60618" s="30"/>
    </row>
    <row r="60619" spans="17:17" x14ac:dyDescent="0.25">
      <c r="Q60619" s="30"/>
    </row>
    <row r="60620" spans="17:17" x14ac:dyDescent="0.25">
      <c r="Q60620" s="30"/>
    </row>
    <row r="60621" spans="17:17" x14ac:dyDescent="0.25">
      <c r="Q60621" s="30"/>
    </row>
    <row r="60622" spans="17:17" x14ac:dyDescent="0.25">
      <c r="Q60622" s="30"/>
    </row>
    <row r="60623" spans="17:17" x14ac:dyDescent="0.25">
      <c r="Q60623" s="30"/>
    </row>
    <row r="60624" spans="17:17" x14ac:dyDescent="0.25">
      <c r="Q60624" s="30"/>
    </row>
    <row r="60625" spans="17:17" x14ac:dyDescent="0.25">
      <c r="Q60625" s="30"/>
    </row>
    <row r="60626" spans="17:17" x14ac:dyDescent="0.25">
      <c r="Q60626" s="30"/>
    </row>
    <row r="60627" spans="17:17" x14ac:dyDescent="0.25">
      <c r="Q60627" s="30"/>
    </row>
    <row r="60628" spans="17:17" x14ac:dyDescent="0.25">
      <c r="Q60628" s="30"/>
    </row>
    <row r="60629" spans="17:17" x14ac:dyDescent="0.25">
      <c r="Q60629" s="30"/>
    </row>
    <row r="60630" spans="17:17" x14ac:dyDescent="0.25">
      <c r="Q60630" s="30"/>
    </row>
    <row r="60631" spans="17:17" x14ac:dyDescent="0.25">
      <c r="Q60631" s="30"/>
    </row>
    <row r="60632" spans="17:17" x14ac:dyDescent="0.25">
      <c r="Q60632" s="30"/>
    </row>
    <row r="60633" spans="17:17" x14ac:dyDescent="0.25">
      <c r="Q60633" s="30"/>
    </row>
    <row r="60634" spans="17:17" x14ac:dyDescent="0.25">
      <c r="Q60634" s="30"/>
    </row>
    <row r="60635" spans="17:17" x14ac:dyDescent="0.25">
      <c r="Q60635" s="30"/>
    </row>
    <row r="60636" spans="17:17" x14ac:dyDescent="0.25">
      <c r="Q60636" s="30"/>
    </row>
    <row r="60637" spans="17:17" x14ac:dyDescent="0.25">
      <c r="Q60637" s="30"/>
    </row>
    <row r="60638" spans="17:17" x14ac:dyDescent="0.25">
      <c r="Q60638" s="30"/>
    </row>
    <row r="60639" spans="17:17" x14ac:dyDescent="0.25">
      <c r="Q60639" s="30"/>
    </row>
    <row r="60640" spans="17:17" x14ac:dyDescent="0.25">
      <c r="Q60640" s="30"/>
    </row>
    <row r="60641" spans="17:17" x14ac:dyDescent="0.25">
      <c r="Q60641" s="30"/>
    </row>
    <row r="60642" spans="17:17" x14ac:dyDescent="0.25">
      <c r="Q60642" s="30"/>
    </row>
    <row r="60643" spans="17:17" x14ac:dyDescent="0.25">
      <c r="Q60643" s="30"/>
    </row>
    <row r="60644" spans="17:17" x14ac:dyDescent="0.25">
      <c r="Q60644" s="30"/>
    </row>
    <row r="60645" spans="17:17" x14ac:dyDescent="0.25">
      <c r="Q60645" s="30"/>
    </row>
    <row r="60646" spans="17:17" x14ac:dyDescent="0.25">
      <c r="Q60646" s="30"/>
    </row>
    <row r="60647" spans="17:17" x14ac:dyDescent="0.25">
      <c r="Q60647" s="30"/>
    </row>
    <row r="60648" spans="17:17" x14ac:dyDescent="0.25">
      <c r="Q60648" s="30"/>
    </row>
    <row r="60649" spans="17:17" x14ac:dyDescent="0.25">
      <c r="Q60649" s="30"/>
    </row>
    <row r="60650" spans="17:17" x14ac:dyDescent="0.25">
      <c r="Q60650" s="30"/>
    </row>
    <row r="60651" spans="17:17" x14ac:dyDescent="0.25">
      <c r="Q60651" s="30"/>
    </row>
    <row r="60652" spans="17:17" x14ac:dyDescent="0.25">
      <c r="Q60652" s="30"/>
    </row>
    <row r="60653" spans="17:17" x14ac:dyDescent="0.25">
      <c r="Q60653" s="30"/>
    </row>
    <row r="60654" spans="17:17" x14ac:dyDescent="0.25">
      <c r="Q60654" s="30"/>
    </row>
    <row r="60655" spans="17:17" x14ac:dyDescent="0.25">
      <c r="Q60655" s="30"/>
    </row>
    <row r="60656" spans="17:17" x14ac:dyDescent="0.25">
      <c r="Q60656" s="30"/>
    </row>
    <row r="60657" spans="17:17" x14ac:dyDescent="0.25">
      <c r="Q60657" s="30"/>
    </row>
    <row r="60658" spans="17:17" x14ac:dyDescent="0.25">
      <c r="Q60658" s="30"/>
    </row>
    <row r="60659" spans="17:17" x14ac:dyDescent="0.25">
      <c r="Q60659" s="30"/>
    </row>
    <row r="60660" spans="17:17" x14ac:dyDescent="0.25">
      <c r="Q60660" s="30"/>
    </row>
    <row r="60661" spans="17:17" x14ac:dyDescent="0.25">
      <c r="Q60661" s="30"/>
    </row>
    <row r="60662" spans="17:17" x14ac:dyDescent="0.25">
      <c r="Q60662" s="30"/>
    </row>
    <row r="60663" spans="17:17" x14ac:dyDescent="0.25">
      <c r="Q60663" s="30"/>
    </row>
    <row r="60664" spans="17:17" x14ac:dyDescent="0.25">
      <c r="Q60664" s="30"/>
    </row>
    <row r="60665" spans="17:17" x14ac:dyDescent="0.25">
      <c r="Q60665" s="30"/>
    </row>
    <row r="60666" spans="17:17" x14ac:dyDescent="0.25">
      <c r="Q60666" s="30"/>
    </row>
    <row r="60667" spans="17:17" x14ac:dyDescent="0.25">
      <c r="Q60667" s="30"/>
    </row>
    <row r="60668" spans="17:17" x14ac:dyDescent="0.25">
      <c r="Q60668" s="30"/>
    </row>
    <row r="60669" spans="17:17" x14ac:dyDescent="0.25">
      <c r="Q60669" s="30"/>
    </row>
    <row r="60670" spans="17:17" x14ac:dyDescent="0.25">
      <c r="Q60670" s="30"/>
    </row>
    <row r="60671" spans="17:17" x14ac:dyDescent="0.25">
      <c r="Q60671" s="30"/>
    </row>
    <row r="60672" spans="17:17" x14ac:dyDescent="0.25">
      <c r="Q60672" s="30"/>
    </row>
    <row r="60673" spans="17:17" x14ac:dyDescent="0.25">
      <c r="Q60673" s="30"/>
    </row>
    <row r="60674" spans="17:17" x14ac:dyDescent="0.25">
      <c r="Q60674" s="30"/>
    </row>
    <row r="60675" spans="17:17" x14ac:dyDescent="0.25">
      <c r="Q60675" s="30"/>
    </row>
    <row r="60676" spans="17:17" x14ac:dyDescent="0.25">
      <c r="Q60676" s="30"/>
    </row>
    <row r="60677" spans="17:17" x14ac:dyDescent="0.25">
      <c r="Q60677" s="30"/>
    </row>
    <row r="60678" spans="17:17" x14ac:dyDescent="0.25">
      <c r="Q60678" s="30"/>
    </row>
    <row r="60679" spans="17:17" x14ac:dyDescent="0.25">
      <c r="Q60679" s="30"/>
    </row>
    <row r="60680" spans="17:17" x14ac:dyDescent="0.25">
      <c r="Q60680" s="30"/>
    </row>
    <row r="60681" spans="17:17" x14ac:dyDescent="0.25">
      <c r="Q60681" s="30"/>
    </row>
    <row r="60682" spans="17:17" x14ac:dyDescent="0.25">
      <c r="Q60682" s="30"/>
    </row>
    <row r="60683" spans="17:17" x14ac:dyDescent="0.25">
      <c r="Q60683" s="30"/>
    </row>
    <row r="60684" spans="17:17" x14ac:dyDescent="0.25">
      <c r="Q60684" s="30"/>
    </row>
    <row r="60685" spans="17:17" x14ac:dyDescent="0.25">
      <c r="Q60685" s="30"/>
    </row>
    <row r="60686" spans="17:17" x14ac:dyDescent="0.25">
      <c r="Q60686" s="30"/>
    </row>
    <row r="60687" spans="17:17" x14ac:dyDescent="0.25">
      <c r="Q60687" s="30"/>
    </row>
    <row r="60688" spans="17:17" x14ac:dyDescent="0.25">
      <c r="Q60688" s="30"/>
    </row>
    <row r="60689" spans="17:17" x14ac:dyDescent="0.25">
      <c r="Q60689" s="30"/>
    </row>
    <row r="60690" spans="17:17" x14ac:dyDescent="0.25">
      <c r="Q60690" s="30"/>
    </row>
    <row r="60691" spans="17:17" x14ac:dyDescent="0.25">
      <c r="Q60691" s="30"/>
    </row>
    <row r="60692" spans="17:17" x14ac:dyDescent="0.25">
      <c r="Q60692" s="30"/>
    </row>
    <row r="60693" spans="17:17" x14ac:dyDescent="0.25">
      <c r="Q60693" s="30"/>
    </row>
    <row r="60694" spans="17:17" x14ac:dyDescent="0.25">
      <c r="Q60694" s="30"/>
    </row>
    <row r="60695" spans="17:17" x14ac:dyDescent="0.25">
      <c r="Q60695" s="30"/>
    </row>
    <row r="60696" spans="17:17" x14ac:dyDescent="0.25">
      <c r="Q60696" s="30"/>
    </row>
    <row r="60697" spans="17:17" x14ac:dyDescent="0.25">
      <c r="Q60697" s="30"/>
    </row>
    <row r="60698" spans="17:17" x14ac:dyDescent="0.25">
      <c r="Q60698" s="30"/>
    </row>
    <row r="60699" spans="17:17" x14ac:dyDescent="0.25">
      <c r="Q60699" s="30"/>
    </row>
    <row r="60700" spans="17:17" x14ac:dyDescent="0.25">
      <c r="Q60700" s="30"/>
    </row>
    <row r="60701" spans="17:17" x14ac:dyDescent="0.25">
      <c r="Q60701" s="30"/>
    </row>
    <row r="60702" spans="17:17" x14ac:dyDescent="0.25">
      <c r="Q60702" s="30"/>
    </row>
    <row r="60703" spans="17:17" x14ac:dyDescent="0.25">
      <c r="Q60703" s="30"/>
    </row>
    <row r="60704" spans="17:17" x14ac:dyDescent="0.25">
      <c r="Q60704" s="30"/>
    </row>
    <row r="60705" spans="17:17" x14ac:dyDescent="0.25">
      <c r="Q60705" s="30"/>
    </row>
    <row r="60706" spans="17:17" x14ac:dyDescent="0.25">
      <c r="Q60706" s="30"/>
    </row>
    <row r="60707" spans="17:17" x14ac:dyDescent="0.25">
      <c r="Q60707" s="30"/>
    </row>
    <row r="60708" spans="17:17" x14ac:dyDescent="0.25">
      <c r="Q60708" s="30"/>
    </row>
    <row r="60709" spans="17:17" x14ac:dyDescent="0.25">
      <c r="Q60709" s="30"/>
    </row>
    <row r="60710" spans="17:17" x14ac:dyDescent="0.25">
      <c r="Q60710" s="30"/>
    </row>
    <row r="60711" spans="17:17" x14ac:dyDescent="0.25">
      <c r="Q60711" s="30"/>
    </row>
    <row r="60712" spans="17:17" x14ac:dyDescent="0.25">
      <c r="Q60712" s="30"/>
    </row>
    <row r="60713" spans="17:17" x14ac:dyDescent="0.25">
      <c r="Q60713" s="30"/>
    </row>
    <row r="60714" spans="17:17" x14ac:dyDescent="0.25">
      <c r="Q60714" s="30"/>
    </row>
    <row r="60715" spans="17:17" x14ac:dyDescent="0.25">
      <c r="Q60715" s="30"/>
    </row>
    <row r="60716" spans="17:17" x14ac:dyDescent="0.25">
      <c r="Q60716" s="30"/>
    </row>
    <row r="60717" spans="17:17" x14ac:dyDescent="0.25">
      <c r="Q60717" s="30"/>
    </row>
    <row r="60718" spans="17:17" x14ac:dyDescent="0.25">
      <c r="Q60718" s="30"/>
    </row>
    <row r="60719" spans="17:17" x14ac:dyDescent="0.25">
      <c r="Q60719" s="30"/>
    </row>
    <row r="60720" spans="17:17" x14ac:dyDescent="0.25">
      <c r="Q60720" s="30"/>
    </row>
    <row r="60721" spans="17:17" x14ac:dyDescent="0.25">
      <c r="Q60721" s="30"/>
    </row>
    <row r="60722" spans="17:17" x14ac:dyDescent="0.25">
      <c r="Q60722" s="30"/>
    </row>
    <row r="60723" spans="17:17" x14ac:dyDescent="0.25">
      <c r="Q60723" s="30"/>
    </row>
    <row r="60724" spans="17:17" x14ac:dyDescent="0.25">
      <c r="Q60724" s="30"/>
    </row>
    <row r="60725" spans="17:17" x14ac:dyDescent="0.25">
      <c r="Q60725" s="30"/>
    </row>
    <row r="60726" spans="17:17" x14ac:dyDescent="0.25">
      <c r="Q60726" s="30"/>
    </row>
    <row r="60727" spans="17:17" x14ac:dyDescent="0.25">
      <c r="Q60727" s="30"/>
    </row>
    <row r="60728" spans="17:17" x14ac:dyDescent="0.25">
      <c r="Q60728" s="30"/>
    </row>
    <row r="60729" spans="17:17" x14ac:dyDescent="0.25">
      <c r="Q60729" s="30"/>
    </row>
    <row r="60730" spans="17:17" x14ac:dyDescent="0.25">
      <c r="Q60730" s="30"/>
    </row>
    <row r="60731" spans="17:17" x14ac:dyDescent="0.25">
      <c r="Q60731" s="30"/>
    </row>
    <row r="60732" spans="17:17" x14ac:dyDescent="0.25">
      <c r="Q60732" s="30"/>
    </row>
    <row r="60733" spans="17:17" x14ac:dyDescent="0.25">
      <c r="Q60733" s="30"/>
    </row>
    <row r="60734" spans="17:17" x14ac:dyDescent="0.25">
      <c r="Q60734" s="30"/>
    </row>
    <row r="60735" spans="17:17" x14ac:dyDescent="0.25">
      <c r="Q60735" s="30"/>
    </row>
    <row r="60736" spans="17:17" x14ac:dyDescent="0.25">
      <c r="Q60736" s="30"/>
    </row>
    <row r="60737" spans="17:17" x14ac:dyDescent="0.25">
      <c r="Q60737" s="30"/>
    </row>
    <row r="60738" spans="17:17" x14ac:dyDescent="0.25">
      <c r="Q60738" s="30"/>
    </row>
    <row r="60739" spans="17:17" x14ac:dyDescent="0.25">
      <c r="Q60739" s="30"/>
    </row>
    <row r="60740" spans="17:17" x14ac:dyDescent="0.25">
      <c r="Q60740" s="30"/>
    </row>
    <row r="60741" spans="17:17" x14ac:dyDescent="0.25">
      <c r="Q60741" s="30"/>
    </row>
    <row r="60742" spans="17:17" x14ac:dyDescent="0.25">
      <c r="Q60742" s="30"/>
    </row>
    <row r="60743" spans="17:17" x14ac:dyDescent="0.25">
      <c r="Q60743" s="30"/>
    </row>
    <row r="60744" spans="17:17" x14ac:dyDescent="0.25">
      <c r="Q60744" s="30"/>
    </row>
    <row r="60745" spans="17:17" x14ac:dyDescent="0.25">
      <c r="Q60745" s="30"/>
    </row>
    <row r="60746" spans="17:17" x14ac:dyDescent="0.25">
      <c r="Q60746" s="30"/>
    </row>
    <row r="60747" spans="17:17" x14ac:dyDescent="0.25">
      <c r="Q60747" s="30"/>
    </row>
    <row r="60748" spans="17:17" x14ac:dyDescent="0.25">
      <c r="Q60748" s="30"/>
    </row>
    <row r="60749" spans="17:17" x14ac:dyDescent="0.25">
      <c r="Q60749" s="30"/>
    </row>
    <row r="60750" spans="17:17" x14ac:dyDescent="0.25">
      <c r="Q60750" s="30"/>
    </row>
    <row r="60751" spans="17:17" x14ac:dyDescent="0.25">
      <c r="Q60751" s="30"/>
    </row>
    <row r="60752" spans="17:17" x14ac:dyDescent="0.25">
      <c r="Q60752" s="30"/>
    </row>
    <row r="60753" spans="17:17" x14ac:dyDescent="0.25">
      <c r="Q60753" s="30"/>
    </row>
    <row r="60754" spans="17:17" x14ac:dyDescent="0.25">
      <c r="Q60754" s="30"/>
    </row>
    <row r="60755" spans="17:17" x14ac:dyDescent="0.25">
      <c r="Q60755" s="30"/>
    </row>
    <row r="60756" spans="17:17" x14ac:dyDescent="0.25">
      <c r="Q60756" s="30"/>
    </row>
    <row r="60757" spans="17:17" x14ac:dyDescent="0.25">
      <c r="Q60757" s="30"/>
    </row>
    <row r="60758" spans="17:17" x14ac:dyDescent="0.25">
      <c r="Q60758" s="30"/>
    </row>
    <row r="60759" spans="17:17" x14ac:dyDescent="0.25">
      <c r="Q60759" s="30"/>
    </row>
    <row r="60760" spans="17:17" x14ac:dyDescent="0.25">
      <c r="Q60760" s="30"/>
    </row>
    <row r="60761" spans="17:17" x14ac:dyDescent="0.25">
      <c r="Q60761" s="30"/>
    </row>
    <row r="60762" spans="17:17" x14ac:dyDescent="0.25">
      <c r="Q60762" s="30"/>
    </row>
    <row r="60763" spans="17:17" x14ac:dyDescent="0.25">
      <c r="Q60763" s="30"/>
    </row>
    <row r="60764" spans="17:17" x14ac:dyDescent="0.25">
      <c r="Q60764" s="30"/>
    </row>
    <row r="60765" spans="17:17" x14ac:dyDescent="0.25">
      <c r="Q60765" s="30"/>
    </row>
    <row r="60766" spans="17:17" x14ac:dyDescent="0.25">
      <c r="Q60766" s="30"/>
    </row>
    <row r="60767" spans="17:17" x14ac:dyDescent="0.25">
      <c r="Q60767" s="30"/>
    </row>
    <row r="60768" spans="17:17" x14ac:dyDescent="0.25">
      <c r="Q60768" s="30"/>
    </row>
    <row r="60769" spans="17:17" x14ac:dyDescent="0.25">
      <c r="Q60769" s="30"/>
    </row>
    <row r="60770" spans="17:17" x14ac:dyDescent="0.25">
      <c r="Q60770" s="30"/>
    </row>
    <row r="60771" spans="17:17" x14ac:dyDescent="0.25">
      <c r="Q60771" s="30"/>
    </row>
    <row r="60772" spans="17:17" x14ac:dyDescent="0.25">
      <c r="Q60772" s="30"/>
    </row>
    <row r="60773" spans="17:17" x14ac:dyDescent="0.25">
      <c r="Q60773" s="30"/>
    </row>
    <row r="60774" spans="17:17" x14ac:dyDescent="0.25">
      <c r="Q60774" s="30"/>
    </row>
    <row r="60775" spans="17:17" x14ac:dyDescent="0.25">
      <c r="Q60775" s="30"/>
    </row>
    <row r="60776" spans="17:17" x14ac:dyDescent="0.25">
      <c r="Q60776" s="30"/>
    </row>
    <row r="60777" spans="17:17" x14ac:dyDescent="0.25">
      <c r="Q60777" s="30"/>
    </row>
    <row r="60778" spans="17:17" x14ac:dyDescent="0.25">
      <c r="Q60778" s="30"/>
    </row>
    <row r="60779" spans="17:17" x14ac:dyDescent="0.25">
      <c r="Q60779" s="30"/>
    </row>
    <row r="60780" spans="17:17" x14ac:dyDescent="0.25">
      <c r="Q60780" s="30"/>
    </row>
    <row r="60781" spans="17:17" x14ac:dyDescent="0.25">
      <c r="Q60781" s="30"/>
    </row>
    <row r="60782" spans="17:17" x14ac:dyDescent="0.25">
      <c r="Q60782" s="30"/>
    </row>
    <row r="60783" spans="17:17" x14ac:dyDescent="0.25">
      <c r="Q60783" s="30"/>
    </row>
    <row r="60784" spans="17:17" x14ac:dyDescent="0.25">
      <c r="Q60784" s="30"/>
    </row>
    <row r="60785" spans="17:17" x14ac:dyDescent="0.25">
      <c r="Q60785" s="30"/>
    </row>
    <row r="60786" spans="17:17" x14ac:dyDescent="0.25">
      <c r="Q60786" s="30"/>
    </row>
    <row r="60787" spans="17:17" x14ac:dyDescent="0.25">
      <c r="Q60787" s="30"/>
    </row>
    <row r="60788" spans="17:17" x14ac:dyDescent="0.25">
      <c r="Q60788" s="30"/>
    </row>
    <row r="60789" spans="17:17" x14ac:dyDescent="0.25">
      <c r="Q60789" s="30"/>
    </row>
    <row r="60790" spans="17:17" x14ac:dyDescent="0.25">
      <c r="Q60790" s="30"/>
    </row>
    <row r="60791" spans="17:17" x14ac:dyDescent="0.25">
      <c r="Q60791" s="30"/>
    </row>
    <row r="60792" spans="17:17" x14ac:dyDescent="0.25">
      <c r="Q60792" s="30"/>
    </row>
    <row r="60793" spans="17:17" x14ac:dyDescent="0.25">
      <c r="Q60793" s="30"/>
    </row>
    <row r="60794" spans="17:17" x14ac:dyDescent="0.25">
      <c r="Q60794" s="30"/>
    </row>
    <row r="60795" spans="17:17" x14ac:dyDescent="0.25">
      <c r="Q60795" s="30"/>
    </row>
    <row r="60796" spans="17:17" x14ac:dyDescent="0.25">
      <c r="Q60796" s="30"/>
    </row>
    <row r="60797" spans="17:17" x14ac:dyDescent="0.25">
      <c r="Q60797" s="30"/>
    </row>
    <row r="60798" spans="17:17" x14ac:dyDescent="0.25">
      <c r="Q60798" s="30"/>
    </row>
    <row r="60799" spans="17:17" x14ac:dyDescent="0.25">
      <c r="Q60799" s="30"/>
    </row>
    <row r="60800" spans="17:17" x14ac:dyDescent="0.25">
      <c r="Q60800" s="30"/>
    </row>
    <row r="60801" spans="17:17" x14ac:dyDescent="0.25">
      <c r="Q60801" s="30"/>
    </row>
    <row r="60802" spans="17:17" x14ac:dyDescent="0.25">
      <c r="Q60802" s="30"/>
    </row>
    <row r="60803" spans="17:17" x14ac:dyDescent="0.25">
      <c r="Q60803" s="30"/>
    </row>
    <row r="60804" spans="17:17" x14ac:dyDescent="0.25">
      <c r="Q60804" s="30"/>
    </row>
    <row r="60805" spans="17:17" x14ac:dyDescent="0.25">
      <c r="Q60805" s="30"/>
    </row>
    <row r="60806" spans="17:17" x14ac:dyDescent="0.25">
      <c r="Q60806" s="30"/>
    </row>
    <row r="60807" spans="17:17" x14ac:dyDescent="0.25">
      <c r="Q60807" s="30"/>
    </row>
    <row r="60808" spans="17:17" x14ac:dyDescent="0.25">
      <c r="Q60808" s="30"/>
    </row>
    <row r="60809" spans="17:17" x14ac:dyDescent="0.25">
      <c r="Q60809" s="30"/>
    </row>
    <row r="60810" spans="17:17" x14ac:dyDescent="0.25">
      <c r="Q60810" s="30"/>
    </row>
    <row r="60811" spans="17:17" x14ac:dyDescent="0.25">
      <c r="Q60811" s="30"/>
    </row>
    <row r="60812" spans="17:17" x14ac:dyDescent="0.25">
      <c r="Q60812" s="30"/>
    </row>
    <row r="60813" spans="17:17" x14ac:dyDescent="0.25">
      <c r="Q60813" s="30"/>
    </row>
    <row r="60814" spans="17:17" x14ac:dyDescent="0.25">
      <c r="Q60814" s="30"/>
    </row>
    <row r="60815" spans="17:17" x14ac:dyDescent="0.25">
      <c r="Q60815" s="30"/>
    </row>
    <row r="60816" spans="17:17" x14ac:dyDescent="0.25">
      <c r="Q60816" s="30"/>
    </row>
    <row r="60817" spans="17:17" x14ac:dyDescent="0.25">
      <c r="Q60817" s="30"/>
    </row>
    <row r="60818" spans="17:17" x14ac:dyDescent="0.25">
      <c r="Q60818" s="30"/>
    </row>
    <row r="60819" spans="17:17" x14ac:dyDescent="0.25">
      <c r="Q60819" s="30"/>
    </row>
    <row r="60820" spans="17:17" x14ac:dyDescent="0.25">
      <c r="Q60820" s="30"/>
    </row>
    <row r="60821" spans="17:17" x14ac:dyDescent="0.25">
      <c r="Q60821" s="30"/>
    </row>
    <row r="60822" spans="17:17" x14ac:dyDescent="0.25">
      <c r="Q60822" s="30"/>
    </row>
    <row r="60823" spans="17:17" x14ac:dyDescent="0.25">
      <c r="Q60823" s="30"/>
    </row>
    <row r="60824" spans="17:17" x14ac:dyDescent="0.25">
      <c r="Q60824" s="30"/>
    </row>
    <row r="60825" spans="17:17" x14ac:dyDescent="0.25">
      <c r="Q60825" s="30"/>
    </row>
    <row r="60826" spans="17:17" x14ac:dyDescent="0.25">
      <c r="Q60826" s="30"/>
    </row>
    <row r="60827" spans="17:17" x14ac:dyDescent="0.25">
      <c r="Q60827" s="30"/>
    </row>
    <row r="60828" spans="17:17" x14ac:dyDescent="0.25">
      <c r="Q60828" s="30"/>
    </row>
    <row r="60829" spans="17:17" x14ac:dyDescent="0.25">
      <c r="Q60829" s="30"/>
    </row>
    <row r="60830" spans="17:17" x14ac:dyDescent="0.25">
      <c r="Q60830" s="30"/>
    </row>
    <row r="60831" spans="17:17" x14ac:dyDescent="0.25">
      <c r="Q60831" s="30"/>
    </row>
    <row r="60832" spans="17:17" x14ac:dyDescent="0.25">
      <c r="Q60832" s="30"/>
    </row>
    <row r="60833" spans="17:17" x14ac:dyDescent="0.25">
      <c r="Q60833" s="30"/>
    </row>
    <row r="60834" spans="17:17" x14ac:dyDescent="0.25">
      <c r="Q60834" s="30"/>
    </row>
    <row r="60835" spans="17:17" x14ac:dyDescent="0.25">
      <c r="Q60835" s="30"/>
    </row>
    <row r="60836" spans="17:17" x14ac:dyDescent="0.25">
      <c r="Q60836" s="30"/>
    </row>
    <row r="60837" spans="17:17" x14ac:dyDescent="0.25">
      <c r="Q60837" s="30"/>
    </row>
    <row r="60838" spans="17:17" x14ac:dyDescent="0.25">
      <c r="Q60838" s="30"/>
    </row>
    <row r="60839" spans="17:17" x14ac:dyDescent="0.25">
      <c r="Q60839" s="30"/>
    </row>
    <row r="60840" spans="17:17" x14ac:dyDescent="0.25">
      <c r="Q60840" s="30"/>
    </row>
    <row r="60841" spans="17:17" x14ac:dyDescent="0.25">
      <c r="Q60841" s="30"/>
    </row>
    <row r="60842" spans="17:17" x14ac:dyDescent="0.25">
      <c r="Q60842" s="30"/>
    </row>
    <row r="60843" spans="17:17" x14ac:dyDescent="0.25">
      <c r="Q60843" s="30"/>
    </row>
    <row r="60844" spans="17:17" x14ac:dyDescent="0.25">
      <c r="Q60844" s="30"/>
    </row>
    <row r="60845" spans="17:17" x14ac:dyDescent="0.25">
      <c r="Q60845" s="30"/>
    </row>
    <row r="60846" spans="17:17" x14ac:dyDescent="0.25">
      <c r="Q60846" s="30"/>
    </row>
    <row r="60847" spans="17:17" x14ac:dyDescent="0.25">
      <c r="Q60847" s="30"/>
    </row>
    <row r="60848" spans="17:17" x14ac:dyDescent="0.25">
      <c r="Q60848" s="30"/>
    </row>
    <row r="60849" spans="17:17" x14ac:dyDescent="0.25">
      <c r="Q60849" s="30"/>
    </row>
    <row r="60850" spans="17:17" x14ac:dyDescent="0.25">
      <c r="Q60850" s="30"/>
    </row>
    <row r="60851" spans="17:17" x14ac:dyDescent="0.25">
      <c r="Q60851" s="30"/>
    </row>
    <row r="60852" spans="17:17" x14ac:dyDescent="0.25">
      <c r="Q60852" s="30"/>
    </row>
    <row r="60853" spans="17:17" x14ac:dyDescent="0.25">
      <c r="Q60853" s="30"/>
    </row>
    <row r="60854" spans="17:17" x14ac:dyDescent="0.25">
      <c r="Q60854" s="30"/>
    </row>
    <row r="60855" spans="17:17" x14ac:dyDescent="0.25">
      <c r="Q60855" s="30"/>
    </row>
    <row r="60856" spans="17:17" x14ac:dyDescent="0.25">
      <c r="Q60856" s="30"/>
    </row>
    <row r="60857" spans="17:17" x14ac:dyDescent="0.25">
      <c r="Q60857" s="30"/>
    </row>
    <row r="60858" spans="17:17" x14ac:dyDescent="0.25">
      <c r="Q60858" s="30"/>
    </row>
    <row r="60859" spans="17:17" x14ac:dyDescent="0.25">
      <c r="Q60859" s="30"/>
    </row>
    <row r="60860" spans="17:17" x14ac:dyDescent="0.25">
      <c r="Q60860" s="30"/>
    </row>
    <row r="60861" spans="17:17" x14ac:dyDescent="0.25">
      <c r="Q60861" s="30"/>
    </row>
    <row r="60862" spans="17:17" x14ac:dyDescent="0.25">
      <c r="Q60862" s="30"/>
    </row>
    <row r="60863" spans="17:17" x14ac:dyDescent="0.25">
      <c r="Q60863" s="30"/>
    </row>
    <row r="60864" spans="17:17" x14ac:dyDescent="0.25">
      <c r="Q60864" s="30"/>
    </row>
    <row r="60865" spans="17:17" x14ac:dyDescent="0.25">
      <c r="Q60865" s="30"/>
    </row>
    <row r="60866" spans="17:17" x14ac:dyDescent="0.25">
      <c r="Q60866" s="30"/>
    </row>
    <row r="60867" spans="17:17" x14ac:dyDescent="0.25">
      <c r="Q60867" s="30"/>
    </row>
    <row r="60868" spans="17:17" x14ac:dyDescent="0.25">
      <c r="Q60868" s="30"/>
    </row>
    <row r="60869" spans="17:17" x14ac:dyDescent="0.25">
      <c r="Q60869" s="30"/>
    </row>
    <row r="60870" spans="17:17" x14ac:dyDescent="0.25">
      <c r="Q60870" s="30"/>
    </row>
    <row r="60871" spans="17:17" x14ac:dyDescent="0.25">
      <c r="Q60871" s="30"/>
    </row>
    <row r="60872" spans="17:17" x14ac:dyDescent="0.25">
      <c r="Q60872" s="30"/>
    </row>
    <row r="60873" spans="17:17" x14ac:dyDescent="0.25">
      <c r="Q60873" s="30"/>
    </row>
    <row r="60874" spans="17:17" x14ac:dyDescent="0.25">
      <c r="Q60874" s="30"/>
    </row>
    <row r="60875" spans="17:17" x14ac:dyDescent="0.25">
      <c r="Q60875" s="30"/>
    </row>
    <row r="60876" spans="17:17" x14ac:dyDescent="0.25">
      <c r="Q60876" s="30"/>
    </row>
    <row r="60877" spans="17:17" x14ac:dyDescent="0.25">
      <c r="Q60877" s="30"/>
    </row>
    <row r="60878" spans="17:17" x14ac:dyDescent="0.25">
      <c r="Q60878" s="30"/>
    </row>
    <row r="60879" spans="17:17" x14ac:dyDescent="0.25">
      <c r="Q60879" s="30"/>
    </row>
    <row r="60880" spans="17:17" x14ac:dyDescent="0.25">
      <c r="Q60880" s="30"/>
    </row>
    <row r="60881" spans="17:17" x14ac:dyDescent="0.25">
      <c r="Q60881" s="30"/>
    </row>
    <row r="60882" spans="17:17" x14ac:dyDescent="0.25">
      <c r="Q60882" s="30"/>
    </row>
    <row r="60883" spans="17:17" x14ac:dyDescent="0.25">
      <c r="Q60883" s="30"/>
    </row>
    <row r="60884" spans="17:17" x14ac:dyDescent="0.25">
      <c r="Q60884" s="30"/>
    </row>
    <row r="60885" spans="17:17" x14ac:dyDescent="0.25">
      <c r="Q60885" s="30"/>
    </row>
    <row r="60886" spans="17:17" x14ac:dyDescent="0.25">
      <c r="Q60886" s="30"/>
    </row>
    <row r="60887" spans="17:17" x14ac:dyDescent="0.25">
      <c r="Q60887" s="30"/>
    </row>
    <row r="60888" spans="17:17" x14ac:dyDescent="0.25">
      <c r="Q60888" s="30"/>
    </row>
    <row r="60889" spans="17:17" x14ac:dyDescent="0.25">
      <c r="Q60889" s="30"/>
    </row>
    <row r="60890" spans="17:17" x14ac:dyDescent="0.25">
      <c r="Q60890" s="30"/>
    </row>
    <row r="60891" spans="17:17" x14ac:dyDescent="0.25">
      <c r="Q60891" s="30"/>
    </row>
    <row r="60892" spans="17:17" x14ac:dyDescent="0.25">
      <c r="Q60892" s="30"/>
    </row>
    <row r="60893" spans="17:17" x14ac:dyDescent="0.25">
      <c r="Q60893" s="30"/>
    </row>
    <row r="60894" spans="17:17" x14ac:dyDescent="0.25">
      <c r="Q60894" s="30"/>
    </row>
    <row r="60895" spans="17:17" x14ac:dyDescent="0.25">
      <c r="Q60895" s="30"/>
    </row>
    <row r="60896" spans="17:17" x14ac:dyDescent="0.25">
      <c r="Q60896" s="30"/>
    </row>
    <row r="60897" spans="17:17" x14ac:dyDescent="0.25">
      <c r="Q60897" s="30"/>
    </row>
    <row r="60898" spans="17:17" x14ac:dyDescent="0.25">
      <c r="Q60898" s="30"/>
    </row>
    <row r="60899" spans="17:17" x14ac:dyDescent="0.25">
      <c r="Q60899" s="30"/>
    </row>
    <row r="60900" spans="17:17" x14ac:dyDescent="0.25">
      <c r="Q60900" s="30"/>
    </row>
    <row r="60901" spans="17:17" x14ac:dyDescent="0.25">
      <c r="Q60901" s="30"/>
    </row>
    <row r="60902" spans="17:17" x14ac:dyDescent="0.25">
      <c r="Q60902" s="30"/>
    </row>
    <row r="60903" spans="17:17" x14ac:dyDescent="0.25">
      <c r="Q60903" s="30"/>
    </row>
    <row r="60904" spans="17:17" x14ac:dyDescent="0.25">
      <c r="Q60904" s="30"/>
    </row>
    <row r="60905" spans="17:17" x14ac:dyDescent="0.25">
      <c r="Q60905" s="30"/>
    </row>
    <row r="60906" spans="17:17" x14ac:dyDescent="0.25">
      <c r="Q60906" s="30"/>
    </row>
    <row r="60907" spans="17:17" x14ac:dyDescent="0.25">
      <c r="Q60907" s="30"/>
    </row>
    <row r="60908" spans="17:17" x14ac:dyDescent="0.25">
      <c r="Q60908" s="30"/>
    </row>
    <row r="60909" spans="17:17" x14ac:dyDescent="0.25">
      <c r="Q60909" s="30"/>
    </row>
    <row r="60910" spans="17:17" x14ac:dyDescent="0.25">
      <c r="Q60910" s="30"/>
    </row>
    <row r="60911" spans="17:17" x14ac:dyDescent="0.25">
      <c r="Q60911" s="30"/>
    </row>
    <row r="60912" spans="17:17" x14ac:dyDescent="0.25">
      <c r="Q60912" s="30"/>
    </row>
    <row r="60913" spans="17:17" x14ac:dyDescent="0.25">
      <c r="Q60913" s="30"/>
    </row>
    <row r="60914" spans="17:17" x14ac:dyDescent="0.25">
      <c r="Q60914" s="30"/>
    </row>
    <row r="60915" spans="17:17" x14ac:dyDescent="0.25">
      <c r="Q60915" s="30"/>
    </row>
    <row r="60916" spans="17:17" x14ac:dyDescent="0.25">
      <c r="Q60916" s="30"/>
    </row>
    <row r="60917" spans="17:17" x14ac:dyDescent="0.25">
      <c r="Q60917" s="30"/>
    </row>
    <row r="60918" spans="17:17" x14ac:dyDescent="0.25">
      <c r="Q60918" s="30"/>
    </row>
    <row r="60919" spans="17:17" x14ac:dyDescent="0.25">
      <c r="Q60919" s="30"/>
    </row>
    <row r="60920" spans="17:17" x14ac:dyDescent="0.25">
      <c r="Q60920" s="30"/>
    </row>
    <row r="60921" spans="17:17" x14ac:dyDescent="0.25">
      <c r="Q60921" s="30"/>
    </row>
    <row r="60922" spans="17:17" x14ac:dyDescent="0.25">
      <c r="Q60922" s="30"/>
    </row>
    <row r="60923" spans="17:17" x14ac:dyDescent="0.25">
      <c r="Q60923" s="30"/>
    </row>
    <row r="60924" spans="17:17" x14ac:dyDescent="0.25">
      <c r="Q60924" s="30"/>
    </row>
    <row r="60925" spans="17:17" x14ac:dyDescent="0.25">
      <c r="Q60925" s="30"/>
    </row>
    <row r="60926" spans="17:17" x14ac:dyDescent="0.25">
      <c r="Q60926" s="30"/>
    </row>
    <row r="60927" spans="17:17" x14ac:dyDescent="0.25">
      <c r="Q60927" s="30"/>
    </row>
    <row r="60928" spans="17:17" x14ac:dyDescent="0.25">
      <c r="Q60928" s="30"/>
    </row>
    <row r="60929" spans="17:17" x14ac:dyDescent="0.25">
      <c r="Q60929" s="30"/>
    </row>
    <row r="60930" spans="17:17" x14ac:dyDescent="0.25">
      <c r="Q60930" s="30"/>
    </row>
    <row r="60931" spans="17:17" x14ac:dyDescent="0.25">
      <c r="Q60931" s="30"/>
    </row>
    <row r="60932" spans="17:17" x14ac:dyDescent="0.25">
      <c r="Q60932" s="30"/>
    </row>
    <row r="60933" spans="17:17" x14ac:dyDescent="0.25">
      <c r="Q60933" s="30"/>
    </row>
    <row r="60934" spans="17:17" x14ac:dyDescent="0.25">
      <c r="Q60934" s="30"/>
    </row>
    <row r="60935" spans="17:17" x14ac:dyDescent="0.25">
      <c r="Q60935" s="30"/>
    </row>
    <row r="60936" spans="17:17" x14ac:dyDescent="0.25">
      <c r="Q60936" s="30"/>
    </row>
    <row r="60937" spans="17:17" x14ac:dyDescent="0.25">
      <c r="Q60937" s="30"/>
    </row>
    <row r="60938" spans="17:17" x14ac:dyDescent="0.25">
      <c r="Q60938" s="30"/>
    </row>
    <row r="60939" spans="17:17" x14ac:dyDescent="0.25">
      <c r="Q60939" s="30"/>
    </row>
    <row r="60940" spans="17:17" x14ac:dyDescent="0.25">
      <c r="Q60940" s="30"/>
    </row>
    <row r="60941" spans="17:17" x14ac:dyDescent="0.25">
      <c r="Q60941" s="30"/>
    </row>
    <row r="60942" spans="17:17" x14ac:dyDescent="0.25">
      <c r="Q60942" s="30"/>
    </row>
    <row r="60943" spans="17:17" x14ac:dyDescent="0.25">
      <c r="Q60943" s="30"/>
    </row>
    <row r="60944" spans="17:17" x14ac:dyDescent="0.25">
      <c r="Q60944" s="30"/>
    </row>
    <row r="60945" spans="17:17" x14ac:dyDescent="0.25">
      <c r="Q60945" s="30"/>
    </row>
    <row r="60946" spans="17:17" x14ac:dyDescent="0.25">
      <c r="Q60946" s="30"/>
    </row>
    <row r="60947" spans="17:17" x14ac:dyDescent="0.25">
      <c r="Q60947" s="30"/>
    </row>
    <row r="60948" spans="17:17" x14ac:dyDescent="0.25">
      <c r="Q60948" s="30"/>
    </row>
    <row r="60949" spans="17:17" x14ac:dyDescent="0.25">
      <c r="Q60949" s="30"/>
    </row>
    <row r="60950" spans="17:17" x14ac:dyDescent="0.25">
      <c r="Q60950" s="30"/>
    </row>
    <row r="60951" spans="17:17" x14ac:dyDescent="0.25">
      <c r="Q60951" s="30"/>
    </row>
    <row r="60952" spans="17:17" x14ac:dyDescent="0.25">
      <c r="Q60952" s="30"/>
    </row>
    <row r="60953" spans="17:17" x14ac:dyDescent="0.25">
      <c r="Q60953" s="30"/>
    </row>
    <row r="60954" spans="17:17" x14ac:dyDescent="0.25">
      <c r="Q60954" s="30"/>
    </row>
    <row r="60955" spans="17:17" x14ac:dyDescent="0.25">
      <c r="Q60955" s="30"/>
    </row>
    <row r="60956" spans="17:17" x14ac:dyDescent="0.25">
      <c r="Q60956" s="30"/>
    </row>
    <row r="60957" spans="17:17" x14ac:dyDescent="0.25">
      <c r="Q60957" s="30"/>
    </row>
    <row r="60958" spans="17:17" x14ac:dyDescent="0.25">
      <c r="Q60958" s="30"/>
    </row>
    <row r="60959" spans="17:17" x14ac:dyDescent="0.25">
      <c r="Q60959" s="30"/>
    </row>
    <row r="60960" spans="17:17" x14ac:dyDescent="0.25">
      <c r="Q60960" s="30"/>
    </row>
    <row r="60961" spans="17:17" x14ac:dyDescent="0.25">
      <c r="Q60961" s="30"/>
    </row>
    <row r="60962" spans="17:17" x14ac:dyDescent="0.25">
      <c r="Q60962" s="30"/>
    </row>
    <row r="60963" spans="17:17" x14ac:dyDescent="0.25">
      <c r="Q60963" s="30"/>
    </row>
    <row r="60964" spans="17:17" x14ac:dyDescent="0.25">
      <c r="Q60964" s="30"/>
    </row>
    <row r="60965" spans="17:17" x14ac:dyDescent="0.25">
      <c r="Q60965" s="30"/>
    </row>
    <row r="60966" spans="17:17" x14ac:dyDescent="0.25">
      <c r="Q60966" s="30"/>
    </row>
    <row r="60967" spans="17:17" x14ac:dyDescent="0.25">
      <c r="Q60967" s="30"/>
    </row>
    <row r="60968" spans="17:17" x14ac:dyDescent="0.25">
      <c r="Q60968" s="30"/>
    </row>
    <row r="60969" spans="17:17" x14ac:dyDescent="0.25">
      <c r="Q60969" s="30"/>
    </row>
    <row r="60970" spans="17:17" x14ac:dyDescent="0.25">
      <c r="Q60970" s="30"/>
    </row>
    <row r="60971" spans="17:17" x14ac:dyDescent="0.25">
      <c r="Q60971" s="30"/>
    </row>
    <row r="60972" spans="17:17" x14ac:dyDescent="0.25">
      <c r="Q60972" s="30"/>
    </row>
    <row r="60973" spans="17:17" x14ac:dyDescent="0.25">
      <c r="Q60973" s="30"/>
    </row>
    <row r="60974" spans="17:17" x14ac:dyDescent="0.25">
      <c r="Q60974" s="30"/>
    </row>
    <row r="60975" spans="17:17" x14ac:dyDescent="0.25">
      <c r="Q60975" s="30"/>
    </row>
    <row r="60976" spans="17:17" x14ac:dyDescent="0.25">
      <c r="Q60976" s="30"/>
    </row>
    <row r="60977" spans="17:17" x14ac:dyDescent="0.25">
      <c r="Q60977" s="30"/>
    </row>
    <row r="60978" spans="17:17" x14ac:dyDescent="0.25">
      <c r="Q60978" s="30"/>
    </row>
    <row r="60979" spans="17:17" x14ac:dyDescent="0.25">
      <c r="Q60979" s="30"/>
    </row>
    <row r="60980" spans="17:17" x14ac:dyDescent="0.25">
      <c r="Q60980" s="30"/>
    </row>
    <row r="60981" spans="17:17" x14ac:dyDescent="0.25">
      <c r="Q60981" s="30"/>
    </row>
    <row r="60982" spans="17:17" x14ac:dyDescent="0.25">
      <c r="Q60982" s="30"/>
    </row>
    <row r="60983" spans="17:17" x14ac:dyDescent="0.25">
      <c r="Q60983" s="30"/>
    </row>
    <row r="60984" spans="17:17" x14ac:dyDescent="0.25">
      <c r="Q60984" s="30"/>
    </row>
    <row r="60985" spans="17:17" x14ac:dyDescent="0.25">
      <c r="Q60985" s="30"/>
    </row>
    <row r="60986" spans="17:17" x14ac:dyDescent="0.25">
      <c r="Q60986" s="30"/>
    </row>
    <row r="60987" spans="17:17" x14ac:dyDescent="0.25">
      <c r="Q60987" s="30"/>
    </row>
    <row r="60988" spans="17:17" x14ac:dyDescent="0.25">
      <c r="Q60988" s="30"/>
    </row>
    <row r="60989" spans="17:17" x14ac:dyDescent="0.25">
      <c r="Q60989" s="30"/>
    </row>
    <row r="60990" spans="17:17" x14ac:dyDescent="0.25">
      <c r="Q60990" s="30"/>
    </row>
    <row r="60991" spans="17:17" x14ac:dyDescent="0.25">
      <c r="Q60991" s="30"/>
    </row>
    <row r="60992" spans="17:17" x14ac:dyDescent="0.25">
      <c r="Q60992" s="30"/>
    </row>
    <row r="60993" spans="17:17" x14ac:dyDescent="0.25">
      <c r="Q60993" s="30"/>
    </row>
    <row r="60994" spans="17:17" x14ac:dyDescent="0.25">
      <c r="Q60994" s="30"/>
    </row>
    <row r="60995" spans="17:17" x14ac:dyDescent="0.25">
      <c r="Q60995" s="30"/>
    </row>
    <row r="60996" spans="17:17" x14ac:dyDescent="0.25">
      <c r="Q60996" s="30"/>
    </row>
    <row r="60997" spans="17:17" x14ac:dyDescent="0.25">
      <c r="Q60997" s="30"/>
    </row>
    <row r="60998" spans="17:17" x14ac:dyDescent="0.25">
      <c r="Q60998" s="30"/>
    </row>
    <row r="60999" spans="17:17" x14ac:dyDescent="0.25">
      <c r="Q60999" s="30"/>
    </row>
    <row r="61000" spans="17:17" x14ac:dyDescent="0.25">
      <c r="Q61000" s="30"/>
    </row>
    <row r="61001" spans="17:17" x14ac:dyDescent="0.25">
      <c r="Q61001" s="30"/>
    </row>
    <row r="61002" spans="17:17" x14ac:dyDescent="0.25">
      <c r="Q61002" s="30"/>
    </row>
    <row r="61003" spans="17:17" x14ac:dyDescent="0.25">
      <c r="Q61003" s="30"/>
    </row>
    <row r="61004" spans="17:17" x14ac:dyDescent="0.25">
      <c r="Q61004" s="30"/>
    </row>
    <row r="61005" spans="17:17" x14ac:dyDescent="0.25">
      <c r="Q61005" s="30"/>
    </row>
    <row r="61006" spans="17:17" x14ac:dyDescent="0.25">
      <c r="Q61006" s="30"/>
    </row>
    <row r="61007" spans="17:17" x14ac:dyDescent="0.25">
      <c r="Q61007" s="30"/>
    </row>
    <row r="61008" spans="17:17" x14ac:dyDescent="0.25">
      <c r="Q61008" s="30"/>
    </row>
    <row r="61009" spans="17:17" x14ac:dyDescent="0.25">
      <c r="Q61009" s="30"/>
    </row>
    <row r="61010" spans="17:17" x14ac:dyDescent="0.25">
      <c r="Q61010" s="30"/>
    </row>
    <row r="61011" spans="17:17" x14ac:dyDescent="0.25">
      <c r="Q61011" s="30"/>
    </row>
    <row r="61012" spans="17:17" x14ac:dyDescent="0.25">
      <c r="Q61012" s="30"/>
    </row>
    <row r="61013" spans="17:17" x14ac:dyDescent="0.25">
      <c r="Q61013" s="30"/>
    </row>
    <row r="61014" spans="17:17" x14ac:dyDescent="0.25">
      <c r="Q61014" s="30"/>
    </row>
    <row r="61015" spans="17:17" x14ac:dyDescent="0.25">
      <c r="Q61015" s="30"/>
    </row>
    <row r="61016" spans="17:17" x14ac:dyDescent="0.25">
      <c r="Q61016" s="30"/>
    </row>
    <row r="61017" spans="17:17" x14ac:dyDescent="0.25">
      <c r="Q61017" s="30"/>
    </row>
    <row r="61018" spans="17:17" x14ac:dyDescent="0.25">
      <c r="Q61018" s="30"/>
    </row>
    <row r="61019" spans="17:17" x14ac:dyDescent="0.25">
      <c r="Q61019" s="30"/>
    </row>
    <row r="61020" spans="17:17" x14ac:dyDescent="0.25">
      <c r="Q61020" s="30"/>
    </row>
    <row r="61021" spans="17:17" x14ac:dyDescent="0.25">
      <c r="Q61021" s="30"/>
    </row>
    <row r="61022" spans="17:17" x14ac:dyDescent="0.25">
      <c r="Q61022" s="30"/>
    </row>
    <row r="61023" spans="17:17" x14ac:dyDescent="0.25">
      <c r="Q61023" s="30"/>
    </row>
    <row r="61024" spans="17:17" x14ac:dyDescent="0.25">
      <c r="Q61024" s="30"/>
    </row>
    <row r="61025" spans="17:17" x14ac:dyDescent="0.25">
      <c r="Q61025" s="30"/>
    </row>
    <row r="61026" spans="17:17" x14ac:dyDescent="0.25">
      <c r="Q61026" s="30"/>
    </row>
    <row r="61027" spans="17:17" x14ac:dyDescent="0.25">
      <c r="Q61027" s="30"/>
    </row>
    <row r="61028" spans="17:17" x14ac:dyDescent="0.25">
      <c r="Q61028" s="30"/>
    </row>
    <row r="61029" spans="17:17" x14ac:dyDescent="0.25">
      <c r="Q61029" s="30"/>
    </row>
    <row r="61030" spans="17:17" x14ac:dyDescent="0.25">
      <c r="Q61030" s="30"/>
    </row>
    <row r="61031" spans="17:17" x14ac:dyDescent="0.25">
      <c r="Q61031" s="30"/>
    </row>
    <row r="61032" spans="17:17" x14ac:dyDescent="0.25">
      <c r="Q61032" s="30"/>
    </row>
    <row r="61033" spans="17:17" x14ac:dyDescent="0.25">
      <c r="Q61033" s="30"/>
    </row>
    <row r="61034" spans="17:17" x14ac:dyDescent="0.25">
      <c r="Q61034" s="30"/>
    </row>
    <row r="61035" spans="17:17" x14ac:dyDescent="0.25">
      <c r="Q61035" s="30"/>
    </row>
    <row r="61036" spans="17:17" x14ac:dyDescent="0.25">
      <c r="Q61036" s="30"/>
    </row>
    <row r="61037" spans="17:17" x14ac:dyDescent="0.25">
      <c r="Q61037" s="30"/>
    </row>
    <row r="61038" spans="17:17" x14ac:dyDescent="0.25">
      <c r="Q61038" s="30"/>
    </row>
    <row r="61039" spans="17:17" x14ac:dyDescent="0.25">
      <c r="Q61039" s="30"/>
    </row>
    <row r="61040" spans="17:17" x14ac:dyDescent="0.25">
      <c r="Q61040" s="30"/>
    </row>
    <row r="61041" spans="17:17" x14ac:dyDescent="0.25">
      <c r="Q61041" s="30"/>
    </row>
    <row r="61042" spans="17:17" x14ac:dyDescent="0.25">
      <c r="Q61042" s="30"/>
    </row>
    <row r="61043" spans="17:17" x14ac:dyDescent="0.25">
      <c r="Q61043" s="30"/>
    </row>
    <row r="61044" spans="17:17" x14ac:dyDescent="0.25">
      <c r="Q61044" s="30"/>
    </row>
    <row r="61045" spans="17:17" x14ac:dyDescent="0.25">
      <c r="Q61045" s="30"/>
    </row>
    <row r="61046" spans="17:17" x14ac:dyDescent="0.25">
      <c r="Q61046" s="30"/>
    </row>
    <row r="61047" spans="17:17" x14ac:dyDescent="0.25">
      <c r="Q61047" s="30"/>
    </row>
    <row r="61048" spans="17:17" x14ac:dyDescent="0.25">
      <c r="Q61048" s="30"/>
    </row>
    <row r="61049" spans="17:17" x14ac:dyDescent="0.25">
      <c r="Q61049" s="30"/>
    </row>
    <row r="61050" spans="17:17" x14ac:dyDescent="0.25">
      <c r="Q61050" s="30"/>
    </row>
    <row r="61051" spans="17:17" x14ac:dyDescent="0.25">
      <c r="Q61051" s="30"/>
    </row>
    <row r="61052" spans="17:17" x14ac:dyDescent="0.25">
      <c r="Q61052" s="30"/>
    </row>
    <row r="61053" spans="17:17" x14ac:dyDescent="0.25">
      <c r="Q61053" s="30"/>
    </row>
    <row r="61054" spans="17:17" x14ac:dyDescent="0.25">
      <c r="Q61054" s="30"/>
    </row>
    <row r="61055" spans="17:17" x14ac:dyDescent="0.25">
      <c r="Q61055" s="30"/>
    </row>
    <row r="61056" spans="17:17" x14ac:dyDescent="0.25">
      <c r="Q61056" s="30"/>
    </row>
    <row r="61057" spans="17:17" x14ac:dyDescent="0.25">
      <c r="Q61057" s="30"/>
    </row>
    <row r="61058" spans="17:17" x14ac:dyDescent="0.25">
      <c r="Q61058" s="30"/>
    </row>
    <row r="61059" spans="17:17" x14ac:dyDescent="0.25">
      <c r="Q61059" s="30"/>
    </row>
    <row r="61060" spans="17:17" x14ac:dyDescent="0.25">
      <c r="Q61060" s="30"/>
    </row>
    <row r="61061" spans="17:17" x14ac:dyDescent="0.25">
      <c r="Q61061" s="30"/>
    </row>
    <row r="61062" spans="17:17" x14ac:dyDescent="0.25">
      <c r="Q61062" s="30"/>
    </row>
    <row r="61063" spans="17:17" x14ac:dyDescent="0.25">
      <c r="Q61063" s="30"/>
    </row>
    <row r="61064" spans="17:17" x14ac:dyDescent="0.25">
      <c r="Q61064" s="30"/>
    </row>
    <row r="61065" spans="17:17" x14ac:dyDescent="0.25">
      <c r="Q61065" s="30"/>
    </row>
    <row r="61066" spans="17:17" x14ac:dyDescent="0.25">
      <c r="Q61066" s="30"/>
    </row>
    <row r="61067" spans="17:17" x14ac:dyDescent="0.25">
      <c r="Q61067" s="30"/>
    </row>
    <row r="61068" spans="17:17" x14ac:dyDescent="0.25">
      <c r="Q61068" s="30"/>
    </row>
    <row r="61069" spans="17:17" x14ac:dyDescent="0.25">
      <c r="Q61069" s="30"/>
    </row>
    <row r="61070" spans="17:17" x14ac:dyDescent="0.25">
      <c r="Q61070" s="30"/>
    </row>
    <row r="61071" spans="17:17" x14ac:dyDescent="0.25">
      <c r="Q61071" s="30"/>
    </row>
    <row r="61072" spans="17:17" x14ac:dyDescent="0.25">
      <c r="Q61072" s="30"/>
    </row>
    <row r="61073" spans="17:17" x14ac:dyDescent="0.25">
      <c r="Q61073" s="30"/>
    </row>
    <row r="61074" spans="17:17" x14ac:dyDescent="0.25">
      <c r="Q61074" s="30"/>
    </row>
    <row r="61075" spans="17:17" x14ac:dyDescent="0.25">
      <c r="Q61075" s="30"/>
    </row>
    <row r="61076" spans="17:17" x14ac:dyDescent="0.25">
      <c r="Q61076" s="30"/>
    </row>
    <row r="61077" spans="17:17" x14ac:dyDescent="0.25">
      <c r="Q61077" s="30"/>
    </row>
    <row r="61078" spans="17:17" x14ac:dyDescent="0.25">
      <c r="Q61078" s="30"/>
    </row>
    <row r="61079" spans="17:17" x14ac:dyDescent="0.25">
      <c r="Q61079" s="30"/>
    </row>
    <row r="61080" spans="17:17" x14ac:dyDescent="0.25">
      <c r="Q61080" s="30"/>
    </row>
    <row r="61081" spans="17:17" x14ac:dyDescent="0.25">
      <c r="Q61081" s="30"/>
    </row>
    <row r="61082" spans="17:17" x14ac:dyDescent="0.25">
      <c r="Q61082" s="30"/>
    </row>
    <row r="61083" spans="17:17" x14ac:dyDescent="0.25">
      <c r="Q61083" s="30"/>
    </row>
    <row r="61084" spans="17:17" x14ac:dyDescent="0.25">
      <c r="Q61084" s="30"/>
    </row>
    <row r="61085" spans="17:17" x14ac:dyDescent="0.25">
      <c r="Q61085" s="30"/>
    </row>
    <row r="61086" spans="17:17" x14ac:dyDescent="0.25">
      <c r="Q61086" s="30"/>
    </row>
    <row r="61087" spans="17:17" x14ac:dyDescent="0.25">
      <c r="Q61087" s="30"/>
    </row>
    <row r="61088" spans="17:17" x14ac:dyDescent="0.25">
      <c r="Q61088" s="30"/>
    </row>
    <row r="61089" spans="17:17" x14ac:dyDescent="0.25">
      <c r="Q61089" s="30"/>
    </row>
    <row r="61090" spans="17:17" x14ac:dyDescent="0.25">
      <c r="Q61090" s="30"/>
    </row>
    <row r="61091" spans="17:17" x14ac:dyDescent="0.25">
      <c r="Q61091" s="30"/>
    </row>
    <row r="61092" spans="17:17" x14ac:dyDescent="0.25">
      <c r="Q61092" s="30"/>
    </row>
    <row r="61093" spans="17:17" x14ac:dyDescent="0.25">
      <c r="Q61093" s="30"/>
    </row>
    <row r="61094" spans="17:17" x14ac:dyDescent="0.25">
      <c r="Q61094" s="30"/>
    </row>
    <row r="61095" spans="17:17" x14ac:dyDescent="0.25">
      <c r="Q61095" s="30"/>
    </row>
    <row r="61096" spans="17:17" x14ac:dyDescent="0.25">
      <c r="Q61096" s="30"/>
    </row>
    <row r="61097" spans="17:17" x14ac:dyDescent="0.25">
      <c r="Q61097" s="30"/>
    </row>
    <row r="61098" spans="17:17" x14ac:dyDescent="0.25">
      <c r="Q61098" s="30"/>
    </row>
    <row r="61099" spans="17:17" x14ac:dyDescent="0.25">
      <c r="Q61099" s="30"/>
    </row>
    <row r="61100" spans="17:17" x14ac:dyDescent="0.25">
      <c r="Q61100" s="30"/>
    </row>
    <row r="61101" spans="17:17" x14ac:dyDescent="0.25">
      <c r="Q61101" s="30"/>
    </row>
    <row r="61102" spans="17:17" x14ac:dyDescent="0.25">
      <c r="Q61102" s="30"/>
    </row>
    <row r="61103" spans="17:17" x14ac:dyDescent="0.25">
      <c r="Q61103" s="30"/>
    </row>
    <row r="61104" spans="17:17" x14ac:dyDescent="0.25">
      <c r="Q61104" s="30"/>
    </row>
    <row r="61105" spans="17:17" x14ac:dyDescent="0.25">
      <c r="Q61105" s="30"/>
    </row>
    <row r="61106" spans="17:17" x14ac:dyDescent="0.25">
      <c r="Q61106" s="30"/>
    </row>
    <row r="61107" spans="17:17" x14ac:dyDescent="0.25">
      <c r="Q61107" s="30"/>
    </row>
    <row r="61108" spans="17:17" x14ac:dyDescent="0.25">
      <c r="Q61108" s="30"/>
    </row>
    <row r="61109" spans="17:17" x14ac:dyDescent="0.25">
      <c r="Q61109" s="30"/>
    </row>
    <row r="61110" spans="17:17" x14ac:dyDescent="0.25">
      <c r="Q61110" s="30"/>
    </row>
    <row r="61111" spans="17:17" x14ac:dyDescent="0.25">
      <c r="Q61111" s="30"/>
    </row>
    <row r="61112" spans="17:17" x14ac:dyDescent="0.25">
      <c r="Q61112" s="30"/>
    </row>
    <row r="61113" spans="17:17" x14ac:dyDescent="0.25">
      <c r="Q61113" s="30"/>
    </row>
    <row r="61114" spans="17:17" x14ac:dyDescent="0.25">
      <c r="Q61114" s="30"/>
    </row>
    <row r="61115" spans="17:17" x14ac:dyDescent="0.25">
      <c r="Q61115" s="30"/>
    </row>
    <row r="61116" spans="17:17" x14ac:dyDescent="0.25">
      <c r="Q61116" s="30"/>
    </row>
    <row r="61117" spans="17:17" x14ac:dyDescent="0.25">
      <c r="Q61117" s="30"/>
    </row>
    <row r="61118" spans="17:17" x14ac:dyDescent="0.25">
      <c r="Q61118" s="30"/>
    </row>
    <row r="61119" spans="17:17" x14ac:dyDescent="0.25">
      <c r="Q61119" s="30"/>
    </row>
    <row r="61120" spans="17:17" x14ac:dyDescent="0.25">
      <c r="Q61120" s="30"/>
    </row>
    <row r="61121" spans="17:17" x14ac:dyDescent="0.25">
      <c r="Q61121" s="30"/>
    </row>
    <row r="61122" spans="17:17" x14ac:dyDescent="0.25">
      <c r="Q61122" s="30"/>
    </row>
    <row r="61123" spans="17:17" x14ac:dyDescent="0.25">
      <c r="Q61123" s="30"/>
    </row>
    <row r="61124" spans="17:17" x14ac:dyDescent="0.25">
      <c r="Q61124" s="30"/>
    </row>
    <row r="61125" spans="17:17" x14ac:dyDescent="0.25">
      <c r="Q61125" s="30"/>
    </row>
    <row r="61126" spans="17:17" x14ac:dyDescent="0.25">
      <c r="Q61126" s="30"/>
    </row>
    <row r="61127" spans="17:17" x14ac:dyDescent="0.25">
      <c r="Q61127" s="30"/>
    </row>
    <row r="61128" spans="17:17" x14ac:dyDescent="0.25">
      <c r="Q61128" s="30"/>
    </row>
    <row r="61129" spans="17:17" x14ac:dyDescent="0.25">
      <c r="Q61129" s="30"/>
    </row>
    <row r="61130" spans="17:17" x14ac:dyDescent="0.25">
      <c r="Q61130" s="30"/>
    </row>
    <row r="61131" spans="17:17" x14ac:dyDescent="0.25">
      <c r="Q61131" s="30"/>
    </row>
    <row r="61132" spans="17:17" x14ac:dyDescent="0.25">
      <c r="Q61132" s="30"/>
    </row>
    <row r="61133" spans="17:17" x14ac:dyDescent="0.25">
      <c r="Q61133" s="30"/>
    </row>
    <row r="61134" spans="17:17" x14ac:dyDescent="0.25">
      <c r="Q61134" s="30"/>
    </row>
    <row r="61135" spans="17:17" x14ac:dyDescent="0.25">
      <c r="Q61135" s="30"/>
    </row>
    <row r="61136" spans="17:17" x14ac:dyDescent="0.25">
      <c r="Q61136" s="30"/>
    </row>
    <row r="61137" spans="17:17" x14ac:dyDescent="0.25">
      <c r="Q61137" s="30"/>
    </row>
    <row r="61138" spans="17:17" x14ac:dyDescent="0.25">
      <c r="Q61138" s="30"/>
    </row>
    <row r="61139" spans="17:17" x14ac:dyDescent="0.25">
      <c r="Q61139" s="30"/>
    </row>
    <row r="61140" spans="17:17" x14ac:dyDescent="0.25">
      <c r="Q61140" s="30"/>
    </row>
    <row r="61141" spans="17:17" x14ac:dyDescent="0.25">
      <c r="Q61141" s="30"/>
    </row>
    <row r="61142" spans="17:17" x14ac:dyDescent="0.25">
      <c r="Q61142" s="30"/>
    </row>
    <row r="61143" spans="17:17" x14ac:dyDescent="0.25">
      <c r="Q61143" s="30"/>
    </row>
    <row r="61144" spans="17:17" x14ac:dyDescent="0.25">
      <c r="Q61144" s="30"/>
    </row>
    <row r="61145" spans="17:17" x14ac:dyDescent="0.25">
      <c r="Q61145" s="30"/>
    </row>
    <row r="61146" spans="17:17" x14ac:dyDescent="0.25">
      <c r="Q61146" s="30"/>
    </row>
    <row r="61147" spans="17:17" x14ac:dyDescent="0.25">
      <c r="Q61147" s="30"/>
    </row>
    <row r="61148" spans="17:17" x14ac:dyDescent="0.25">
      <c r="Q61148" s="30"/>
    </row>
    <row r="61149" spans="17:17" x14ac:dyDescent="0.25">
      <c r="Q61149" s="30"/>
    </row>
    <row r="61150" spans="17:17" x14ac:dyDescent="0.25">
      <c r="Q61150" s="30"/>
    </row>
    <row r="61151" spans="17:17" x14ac:dyDescent="0.25">
      <c r="Q61151" s="30"/>
    </row>
    <row r="61152" spans="17:17" x14ac:dyDescent="0.25">
      <c r="Q61152" s="30"/>
    </row>
    <row r="61153" spans="17:17" x14ac:dyDescent="0.25">
      <c r="Q61153" s="30"/>
    </row>
    <row r="61154" spans="17:17" x14ac:dyDescent="0.25">
      <c r="Q61154" s="30"/>
    </row>
    <row r="61155" spans="17:17" x14ac:dyDescent="0.25">
      <c r="Q61155" s="30"/>
    </row>
    <row r="61156" spans="17:17" x14ac:dyDescent="0.25">
      <c r="Q61156" s="30"/>
    </row>
    <row r="61157" spans="17:17" x14ac:dyDescent="0.25">
      <c r="Q61157" s="30"/>
    </row>
    <row r="61158" spans="17:17" x14ac:dyDescent="0.25">
      <c r="Q61158" s="30"/>
    </row>
    <row r="61159" spans="17:17" x14ac:dyDescent="0.25">
      <c r="Q61159" s="30"/>
    </row>
    <row r="61160" spans="17:17" x14ac:dyDescent="0.25">
      <c r="Q61160" s="30"/>
    </row>
    <row r="61161" spans="17:17" x14ac:dyDescent="0.25">
      <c r="Q61161" s="30"/>
    </row>
    <row r="61162" spans="17:17" x14ac:dyDescent="0.25">
      <c r="Q61162" s="30"/>
    </row>
    <row r="61163" spans="17:17" x14ac:dyDescent="0.25">
      <c r="Q61163" s="30"/>
    </row>
    <row r="61164" spans="17:17" x14ac:dyDescent="0.25">
      <c r="Q61164" s="30"/>
    </row>
    <row r="61165" spans="17:17" x14ac:dyDescent="0.25">
      <c r="Q61165" s="30"/>
    </row>
    <row r="61166" spans="17:17" x14ac:dyDescent="0.25">
      <c r="Q61166" s="30"/>
    </row>
    <row r="61167" spans="17:17" x14ac:dyDescent="0.25">
      <c r="Q61167" s="30"/>
    </row>
    <row r="61168" spans="17:17" x14ac:dyDescent="0.25">
      <c r="Q61168" s="30"/>
    </row>
    <row r="61169" spans="17:17" x14ac:dyDescent="0.25">
      <c r="Q61169" s="30"/>
    </row>
    <row r="61170" spans="17:17" x14ac:dyDescent="0.25">
      <c r="Q61170" s="30"/>
    </row>
    <row r="61171" spans="17:17" x14ac:dyDescent="0.25">
      <c r="Q61171" s="30"/>
    </row>
    <row r="61172" spans="17:17" x14ac:dyDescent="0.25">
      <c r="Q61172" s="30"/>
    </row>
    <row r="61173" spans="17:17" x14ac:dyDescent="0.25">
      <c r="Q61173" s="30"/>
    </row>
    <row r="61174" spans="17:17" x14ac:dyDescent="0.25">
      <c r="Q61174" s="30"/>
    </row>
    <row r="61175" spans="17:17" x14ac:dyDescent="0.25">
      <c r="Q61175" s="30"/>
    </row>
    <row r="61176" spans="17:17" x14ac:dyDescent="0.25">
      <c r="Q61176" s="30"/>
    </row>
    <row r="61177" spans="17:17" x14ac:dyDescent="0.25">
      <c r="Q61177" s="30"/>
    </row>
    <row r="61178" spans="17:17" x14ac:dyDescent="0.25">
      <c r="Q61178" s="30"/>
    </row>
    <row r="61179" spans="17:17" x14ac:dyDescent="0.25">
      <c r="Q61179" s="30"/>
    </row>
    <row r="61180" spans="17:17" x14ac:dyDescent="0.25">
      <c r="Q61180" s="30"/>
    </row>
    <row r="61181" spans="17:17" x14ac:dyDescent="0.25">
      <c r="Q61181" s="30"/>
    </row>
    <row r="61182" spans="17:17" x14ac:dyDescent="0.25">
      <c r="Q61182" s="30"/>
    </row>
    <row r="61183" spans="17:17" x14ac:dyDescent="0.25">
      <c r="Q61183" s="30"/>
    </row>
    <row r="61184" spans="17:17" x14ac:dyDescent="0.25">
      <c r="Q61184" s="30"/>
    </row>
    <row r="61185" spans="17:17" x14ac:dyDescent="0.25">
      <c r="Q61185" s="30"/>
    </row>
    <row r="61186" spans="17:17" x14ac:dyDescent="0.25">
      <c r="Q61186" s="30"/>
    </row>
    <row r="61187" spans="17:17" x14ac:dyDescent="0.25">
      <c r="Q61187" s="30"/>
    </row>
    <row r="61188" spans="17:17" x14ac:dyDescent="0.25">
      <c r="Q61188" s="30"/>
    </row>
    <row r="61189" spans="17:17" x14ac:dyDescent="0.25">
      <c r="Q61189" s="30"/>
    </row>
    <row r="61190" spans="17:17" x14ac:dyDescent="0.25">
      <c r="Q61190" s="30"/>
    </row>
    <row r="61191" spans="17:17" x14ac:dyDescent="0.25">
      <c r="Q61191" s="30"/>
    </row>
    <row r="61192" spans="17:17" x14ac:dyDescent="0.25">
      <c r="Q61192" s="30"/>
    </row>
    <row r="61193" spans="17:17" x14ac:dyDescent="0.25">
      <c r="Q61193" s="30"/>
    </row>
    <row r="61194" spans="17:17" x14ac:dyDescent="0.25">
      <c r="Q61194" s="30"/>
    </row>
    <row r="61195" spans="17:17" x14ac:dyDescent="0.25">
      <c r="Q61195" s="30"/>
    </row>
    <row r="61196" spans="17:17" x14ac:dyDescent="0.25">
      <c r="Q61196" s="30"/>
    </row>
    <row r="61197" spans="17:17" x14ac:dyDescent="0.25">
      <c r="Q61197" s="30"/>
    </row>
    <row r="61198" spans="17:17" x14ac:dyDescent="0.25">
      <c r="Q61198" s="30"/>
    </row>
    <row r="61199" spans="17:17" x14ac:dyDescent="0.25">
      <c r="Q61199" s="30"/>
    </row>
    <row r="61200" spans="17:17" x14ac:dyDescent="0.25">
      <c r="Q61200" s="30"/>
    </row>
    <row r="61201" spans="17:17" x14ac:dyDescent="0.25">
      <c r="Q61201" s="30"/>
    </row>
    <row r="61202" spans="17:17" x14ac:dyDescent="0.25">
      <c r="Q61202" s="30"/>
    </row>
    <row r="61203" spans="17:17" x14ac:dyDescent="0.25">
      <c r="Q61203" s="30"/>
    </row>
    <row r="61204" spans="17:17" x14ac:dyDescent="0.25">
      <c r="Q61204" s="30"/>
    </row>
    <row r="61205" spans="17:17" x14ac:dyDescent="0.25">
      <c r="Q61205" s="30"/>
    </row>
    <row r="61206" spans="17:17" x14ac:dyDescent="0.25">
      <c r="Q61206" s="30"/>
    </row>
    <row r="61207" spans="17:17" x14ac:dyDescent="0.25">
      <c r="Q61207" s="30"/>
    </row>
    <row r="61208" spans="17:17" x14ac:dyDescent="0.25">
      <c r="Q61208" s="30"/>
    </row>
    <row r="61209" spans="17:17" x14ac:dyDescent="0.25">
      <c r="Q61209" s="30"/>
    </row>
    <row r="61210" spans="17:17" x14ac:dyDescent="0.25">
      <c r="Q61210" s="30"/>
    </row>
    <row r="61211" spans="17:17" x14ac:dyDescent="0.25">
      <c r="Q61211" s="30"/>
    </row>
    <row r="61212" spans="17:17" x14ac:dyDescent="0.25">
      <c r="Q61212" s="30"/>
    </row>
    <row r="61213" spans="17:17" x14ac:dyDescent="0.25">
      <c r="Q61213" s="30"/>
    </row>
    <row r="61214" spans="17:17" x14ac:dyDescent="0.25">
      <c r="Q61214" s="30"/>
    </row>
    <row r="61215" spans="17:17" x14ac:dyDescent="0.25">
      <c r="Q61215" s="30"/>
    </row>
    <row r="61216" spans="17:17" x14ac:dyDescent="0.25">
      <c r="Q61216" s="30"/>
    </row>
    <row r="61217" spans="17:17" x14ac:dyDescent="0.25">
      <c r="Q61217" s="30"/>
    </row>
    <row r="61218" spans="17:17" x14ac:dyDescent="0.25">
      <c r="Q61218" s="30"/>
    </row>
    <row r="61219" spans="17:17" x14ac:dyDescent="0.25">
      <c r="Q61219" s="30"/>
    </row>
    <row r="61220" spans="17:17" x14ac:dyDescent="0.25">
      <c r="Q61220" s="30"/>
    </row>
    <row r="61221" spans="17:17" x14ac:dyDescent="0.25">
      <c r="Q61221" s="30"/>
    </row>
    <row r="61222" spans="17:17" x14ac:dyDescent="0.25">
      <c r="Q61222" s="30"/>
    </row>
    <row r="61223" spans="17:17" x14ac:dyDescent="0.25">
      <c r="Q61223" s="30"/>
    </row>
    <row r="61224" spans="17:17" x14ac:dyDescent="0.25">
      <c r="Q61224" s="30"/>
    </row>
    <row r="61225" spans="17:17" x14ac:dyDescent="0.25">
      <c r="Q61225" s="30"/>
    </row>
    <row r="61226" spans="17:17" x14ac:dyDescent="0.25">
      <c r="Q61226" s="30"/>
    </row>
    <row r="61227" spans="17:17" x14ac:dyDescent="0.25">
      <c r="Q61227" s="30"/>
    </row>
    <row r="61228" spans="17:17" x14ac:dyDescent="0.25">
      <c r="Q61228" s="30"/>
    </row>
    <row r="61229" spans="17:17" x14ac:dyDescent="0.25">
      <c r="Q61229" s="30"/>
    </row>
    <row r="61230" spans="17:17" x14ac:dyDescent="0.25">
      <c r="Q61230" s="30"/>
    </row>
    <row r="61231" spans="17:17" x14ac:dyDescent="0.25">
      <c r="Q61231" s="30"/>
    </row>
    <row r="61232" spans="17:17" x14ac:dyDescent="0.25">
      <c r="Q61232" s="30"/>
    </row>
    <row r="61233" spans="17:17" x14ac:dyDescent="0.25">
      <c r="Q61233" s="30"/>
    </row>
    <row r="61234" spans="17:17" x14ac:dyDescent="0.25">
      <c r="Q61234" s="30"/>
    </row>
    <row r="61235" spans="17:17" x14ac:dyDescent="0.25">
      <c r="Q61235" s="30"/>
    </row>
    <row r="61236" spans="17:17" x14ac:dyDescent="0.25">
      <c r="Q61236" s="30"/>
    </row>
    <row r="61237" spans="17:17" x14ac:dyDescent="0.25">
      <c r="Q61237" s="30"/>
    </row>
    <row r="61238" spans="17:17" x14ac:dyDescent="0.25">
      <c r="Q61238" s="30"/>
    </row>
    <row r="61239" spans="17:17" x14ac:dyDescent="0.25">
      <c r="Q61239" s="30"/>
    </row>
    <row r="61240" spans="17:17" x14ac:dyDescent="0.25">
      <c r="Q61240" s="30"/>
    </row>
    <row r="61241" spans="17:17" x14ac:dyDescent="0.25">
      <c r="Q61241" s="30"/>
    </row>
    <row r="61242" spans="17:17" x14ac:dyDescent="0.25">
      <c r="Q61242" s="30"/>
    </row>
    <row r="61243" spans="17:17" x14ac:dyDescent="0.25">
      <c r="Q61243" s="30"/>
    </row>
    <row r="61244" spans="17:17" x14ac:dyDescent="0.25">
      <c r="Q61244" s="30"/>
    </row>
    <row r="61245" spans="17:17" x14ac:dyDescent="0.25">
      <c r="Q61245" s="30"/>
    </row>
    <row r="61246" spans="17:17" x14ac:dyDescent="0.25">
      <c r="Q61246" s="30"/>
    </row>
    <row r="61247" spans="17:17" x14ac:dyDescent="0.25">
      <c r="Q61247" s="30"/>
    </row>
    <row r="61248" spans="17:17" x14ac:dyDescent="0.25">
      <c r="Q61248" s="30"/>
    </row>
    <row r="61249" spans="17:17" x14ac:dyDescent="0.25">
      <c r="Q61249" s="30"/>
    </row>
    <row r="61250" spans="17:17" x14ac:dyDescent="0.25">
      <c r="Q61250" s="30"/>
    </row>
    <row r="61251" spans="17:17" x14ac:dyDescent="0.25">
      <c r="Q61251" s="30"/>
    </row>
    <row r="61252" spans="17:17" x14ac:dyDescent="0.25">
      <c r="Q61252" s="30"/>
    </row>
    <row r="61253" spans="17:17" x14ac:dyDescent="0.25">
      <c r="Q61253" s="30"/>
    </row>
    <row r="61254" spans="17:17" x14ac:dyDescent="0.25">
      <c r="Q61254" s="30"/>
    </row>
    <row r="61255" spans="17:17" x14ac:dyDescent="0.25">
      <c r="Q61255" s="30"/>
    </row>
    <row r="61256" spans="17:17" x14ac:dyDescent="0.25">
      <c r="Q61256" s="30"/>
    </row>
    <row r="61257" spans="17:17" x14ac:dyDescent="0.25">
      <c r="Q61257" s="30"/>
    </row>
    <row r="61258" spans="17:17" x14ac:dyDescent="0.25">
      <c r="Q61258" s="30"/>
    </row>
    <row r="61259" spans="17:17" x14ac:dyDescent="0.25">
      <c r="Q61259" s="30"/>
    </row>
    <row r="61260" spans="17:17" x14ac:dyDescent="0.25">
      <c r="Q61260" s="30"/>
    </row>
    <row r="61261" spans="17:17" x14ac:dyDescent="0.25">
      <c r="Q61261" s="30"/>
    </row>
    <row r="61262" spans="17:17" x14ac:dyDescent="0.25">
      <c r="Q61262" s="30"/>
    </row>
    <row r="61263" spans="17:17" x14ac:dyDescent="0.25">
      <c r="Q61263" s="30"/>
    </row>
    <row r="61264" spans="17:17" x14ac:dyDescent="0.25">
      <c r="Q61264" s="30"/>
    </row>
    <row r="61265" spans="17:17" x14ac:dyDescent="0.25">
      <c r="Q61265" s="30"/>
    </row>
    <row r="61266" spans="17:17" x14ac:dyDescent="0.25">
      <c r="Q61266" s="30"/>
    </row>
    <row r="61267" spans="17:17" x14ac:dyDescent="0.25">
      <c r="Q61267" s="30"/>
    </row>
    <row r="61268" spans="17:17" x14ac:dyDescent="0.25">
      <c r="Q61268" s="30"/>
    </row>
    <row r="61269" spans="17:17" x14ac:dyDescent="0.25">
      <c r="Q61269" s="30"/>
    </row>
    <row r="61270" spans="17:17" x14ac:dyDescent="0.25">
      <c r="Q61270" s="30"/>
    </row>
    <row r="61271" spans="17:17" x14ac:dyDescent="0.25">
      <c r="Q61271" s="30"/>
    </row>
    <row r="61272" spans="17:17" x14ac:dyDescent="0.25">
      <c r="Q61272" s="30"/>
    </row>
    <row r="61273" spans="17:17" x14ac:dyDescent="0.25">
      <c r="Q61273" s="30"/>
    </row>
    <row r="61274" spans="17:17" x14ac:dyDescent="0.25">
      <c r="Q61274" s="30"/>
    </row>
    <row r="61275" spans="17:17" x14ac:dyDescent="0.25">
      <c r="Q61275" s="30"/>
    </row>
    <row r="61276" spans="17:17" x14ac:dyDescent="0.25">
      <c r="Q61276" s="30"/>
    </row>
    <row r="61277" spans="17:17" x14ac:dyDescent="0.25">
      <c r="Q61277" s="30"/>
    </row>
    <row r="61278" spans="17:17" x14ac:dyDescent="0.25">
      <c r="Q61278" s="30"/>
    </row>
    <row r="61279" spans="17:17" x14ac:dyDescent="0.25">
      <c r="Q61279" s="30"/>
    </row>
    <row r="61280" spans="17:17" x14ac:dyDescent="0.25">
      <c r="Q61280" s="30"/>
    </row>
    <row r="61281" spans="17:17" x14ac:dyDescent="0.25">
      <c r="Q61281" s="30"/>
    </row>
    <row r="61282" spans="17:17" x14ac:dyDescent="0.25">
      <c r="Q61282" s="30"/>
    </row>
    <row r="61283" spans="17:17" x14ac:dyDescent="0.25">
      <c r="Q61283" s="30"/>
    </row>
    <row r="61284" spans="17:17" x14ac:dyDescent="0.25">
      <c r="Q61284" s="30"/>
    </row>
    <row r="61285" spans="17:17" x14ac:dyDescent="0.25">
      <c r="Q61285" s="30"/>
    </row>
    <row r="61286" spans="17:17" x14ac:dyDescent="0.25">
      <c r="Q61286" s="30"/>
    </row>
    <row r="61287" spans="17:17" x14ac:dyDescent="0.25">
      <c r="Q61287" s="30"/>
    </row>
    <row r="61288" spans="17:17" x14ac:dyDescent="0.25">
      <c r="Q61288" s="30"/>
    </row>
    <row r="61289" spans="17:17" x14ac:dyDescent="0.25">
      <c r="Q61289" s="30"/>
    </row>
    <row r="61290" spans="17:17" x14ac:dyDescent="0.25">
      <c r="Q61290" s="30"/>
    </row>
    <row r="61291" spans="17:17" x14ac:dyDescent="0.25">
      <c r="Q61291" s="30"/>
    </row>
    <row r="61292" spans="17:17" x14ac:dyDescent="0.25">
      <c r="Q61292" s="30"/>
    </row>
    <row r="61293" spans="17:17" x14ac:dyDescent="0.25">
      <c r="Q61293" s="30"/>
    </row>
    <row r="61294" spans="17:17" x14ac:dyDescent="0.25">
      <c r="Q61294" s="30"/>
    </row>
    <row r="61295" spans="17:17" x14ac:dyDescent="0.25">
      <c r="Q61295" s="30"/>
    </row>
    <row r="61296" spans="17:17" x14ac:dyDescent="0.25">
      <c r="Q61296" s="30"/>
    </row>
    <row r="61297" spans="17:17" x14ac:dyDescent="0.25">
      <c r="Q61297" s="30"/>
    </row>
    <row r="61298" spans="17:17" x14ac:dyDescent="0.25">
      <c r="Q61298" s="30"/>
    </row>
    <row r="61299" spans="17:17" x14ac:dyDescent="0.25">
      <c r="Q61299" s="30"/>
    </row>
    <row r="61300" spans="17:17" x14ac:dyDescent="0.25">
      <c r="Q61300" s="30"/>
    </row>
    <row r="61301" spans="17:17" x14ac:dyDescent="0.25">
      <c r="Q61301" s="30"/>
    </row>
    <row r="61302" spans="17:17" x14ac:dyDescent="0.25">
      <c r="Q61302" s="30"/>
    </row>
    <row r="61303" spans="17:17" x14ac:dyDescent="0.25">
      <c r="Q61303" s="30"/>
    </row>
    <row r="61304" spans="17:17" x14ac:dyDescent="0.25">
      <c r="Q61304" s="30"/>
    </row>
    <row r="61305" spans="17:17" x14ac:dyDescent="0.25">
      <c r="Q61305" s="30"/>
    </row>
    <row r="61306" spans="17:17" x14ac:dyDescent="0.25">
      <c r="Q61306" s="30"/>
    </row>
    <row r="61307" spans="17:17" x14ac:dyDescent="0.25">
      <c r="Q61307" s="30"/>
    </row>
    <row r="61308" spans="17:17" x14ac:dyDescent="0.25">
      <c r="Q61308" s="30"/>
    </row>
    <row r="61309" spans="17:17" x14ac:dyDescent="0.25">
      <c r="Q61309" s="30"/>
    </row>
    <row r="61310" spans="17:17" x14ac:dyDescent="0.25">
      <c r="Q61310" s="30"/>
    </row>
    <row r="61311" spans="17:17" x14ac:dyDescent="0.25">
      <c r="Q61311" s="30"/>
    </row>
    <row r="61312" spans="17:17" x14ac:dyDescent="0.25">
      <c r="Q61312" s="30"/>
    </row>
    <row r="61313" spans="17:17" x14ac:dyDescent="0.25">
      <c r="Q61313" s="30"/>
    </row>
    <row r="61314" spans="17:17" x14ac:dyDescent="0.25">
      <c r="Q61314" s="30"/>
    </row>
    <row r="61315" spans="17:17" x14ac:dyDescent="0.25">
      <c r="Q61315" s="30"/>
    </row>
    <row r="61316" spans="17:17" x14ac:dyDescent="0.25">
      <c r="Q61316" s="30"/>
    </row>
    <row r="61317" spans="17:17" x14ac:dyDescent="0.25">
      <c r="Q61317" s="30"/>
    </row>
    <row r="61318" spans="17:17" x14ac:dyDescent="0.25">
      <c r="Q61318" s="30"/>
    </row>
    <row r="61319" spans="17:17" x14ac:dyDescent="0.25">
      <c r="Q61319" s="30"/>
    </row>
    <row r="61320" spans="17:17" x14ac:dyDescent="0.25">
      <c r="Q61320" s="30"/>
    </row>
    <row r="61321" spans="17:17" x14ac:dyDescent="0.25">
      <c r="Q61321" s="30"/>
    </row>
    <row r="61322" spans="17:17" x14ac:dyDescent="0.25">
      <c r="Q61322" s="30"/>
    </row>
    <row r="61323" spans="17:17" x14ac:dyDescent="0.25">
      <c r="Q61323" s="30"/>
    </row>
    <row r="61324" spans="17:17" x14ac:dyDescent="0.25">
      <c r="Q61324" s="30"/>
    </row>
    <row r="61325" spans="17:17" x14ac:dyDescent="0.25">
      <c r="Q61325" s="30"/>
    </row>
    <row r="61326" spans="17:17" x14ac:dyDescent="0.25">
      <c r="Q61326" s="30"/>
    </row>
    <row r="61327" spans="17:17" x14ac:dyDescent="0.25">
      <c r="Q61327" s="30"/>
    </row>
    <row r="61328" spans="17:17" x14ac:dyDescent="0.25">
      <c r="Q61328" s="30"/>
    </row>
    <row r="61329" spans="17:17" x14ac:dyDescent="0.25">
      <c r="Q61329" s="30"/>
    </row>
    <row r="61330" spans="17:17" x14ac:dyDescent="0.25">
      <c r="Q61330" s="30"/>
    </row>
    <row r="61331" spans="17:17" x14ac:dyDescent="0.25">
      <c r="Q61331" s="30"/>
    </row>
    <row r="61332" spans="17:17" x14ac:dyDescent="0.25">
      <c r="Q61332" s="30"/>
    </row>
    <row r="61333" spans="17:17" x14ac:dyDescent="0.25">
      <c r="Q61333" s="30"/>
    </row>
    <row r="61334" spans="17:17" x14ac:dyDescent="0.25">
      <c r="Q61334" s="30"/>
    </row>
    <row r="61335" spans="17:17" x14ac:dyDescent="0.25">
      <c r="Q61335" s="30"/>
    </row>
    <row r="61336" spans="17:17" x14ac:dyDescent="0.25">
      <c r="Q61336" s="30"/>
    </row>
    <row r="61337" spans="17:17" x14ac:dyDescent="0.25">
      <c r="Q61337" s="30"/>
    </row>
    <row r="61338" spans="17:17" x14ac:dyDescent="0.25">
      <c r="Q61338" s="30"/>
    </row>
    <row r="61339" spans="17:17" x14ac:dyDescent="0.25">
      <c r="Q61339" s="30"/>
    </row>
    <row r="61340" spans="17:17" x14ac:dyDescent="0.25">
      <c r="Q61340" s="30"/>
    </row>
    <row r="61341" spans="17:17" x14ac:dyDescent="0.25">
      <c r="Q61341" s="30"/>
    </row>
    <row r="61342" spans="17:17" x14ac:dyDescent="0.25">
      <c r="Q61342" s="30"/>
    </row>
    <row r="61343" spans="17:17" x14ac:dyDescent="0.25">
      <c r="Q61343" s="30"/>
    </row>
    <row r="61344" spans="17:17" x14ac:dyDescent="0.25">
      <c r="Q61344" s="30"/>
    </row>
    <row r="61345" spans="17:17" x14ac:dyDescent="0.25">
      <c r="Q61345" s="30"/>
    </row>
    <row r="61346" spans="17:17" x14ac:dyDescent="0.25">
      <c r="Q61346" s="30"/>
    </row>
    <row r="61347" spans="17:17" x14ac:dyDescent="0.25">
      <c r="Q61347" s="30"/>
    </row>
    <row r="61348" spans="17:17" x14ac:dyDescent="0.25">
      <c r="Q61348" s="30"/>
    </row>
    <row r="61349" spans="17:17" x14ac:dyDescent="0.25">
      <c r="Q61349" s="30"/>
    </row>
    <row r="61350" spans="17:17" x14ac:dyDescent="0.25">
      <c r="Q61350" s="30"/>
    </row>
    <row r="61351" spans="17:17" x14ac:dyDescent="0.25">
      <c r="Q61351" s="30"/>
    </row>
    <row r="61352" spans="17:17" x14ac:dyDescent="0.25">
      <c r="Q61352" s="30"/>
    </row>
    <row r="61353" spans="17:17" x14ac:dyDescent="0.25">
      <c r="Q61353" s="30"/>
    </row>
    <row r="61354" spans="17:17" x14ac:dyDescent="0.25">
      <c r="Q61354" s="30"/>
    </row>
    <row r="61355" spans="17:17" x14ac:dyDescent="0.25">
      <c r="Q61355" s="30"/>
    </row>
    <row r="61356" spans="17:17" x14ac:dyDescent="0.25">
      <c r="Q61356" s="30"/>
    </row>
    <row r="61357" spans="17:17" x14ac:dyDescent="0.25">
      <c r="Q61357" s="30"/>
    </row>
    <row r="61358" spans="17:17" x14ac:dyDescent="0.25">
      <c r="Q61358" s="30"/>
    </row>
    <row r="61359" spans="17:17" x14ac:dyDescent="0.25">
      <c r="Q61359" s="30"/>
    </row>
    <row r="61360" spans="17:17" x14ac:dyDescent="0.25">
      <c r="Q61360" s="30"/>
    </row>
    <row r="61361" spans="17:17" x14ac:dyDescent="0.25">
      <c r="Q61361" s="30"/>
    </row>
    <row r="61362" spans="17:17" x14ac:dyDescent="0.25">
      <c r="Q61362" s="30"/>
    </row>
    <row r="61363" spans="17:17" x14ac:dyDescent="0.25">
      <c r="Q61363" s="30"/>
    </row>
    <row r="61364" spans="17:17" x14ac:dyDescent="0.25">
      <c r="Q61364" s="30"/>
    </row>
    <row r="61365" spans="17:17" x14ac:dyDescent="0.25">
      <c r="Q61365" s="30"/>
    </row>
    <row r="61366" spans="17:17" x14ac:dyDescent="0.25">
      <c r="Q61366" s="30"/>
    </row>
    <row r="61367" spans="17:17" x14ac:dyDescent="0.25">
      <c r="Q61367" s="30"/>
    </row>
    <row r="61368" spans="17:17" x14ac:dyDescent="0.25">
      <c r="Q61368" s="30"/>
    </row>
    <row r="61369" spans="17:17" x14ac:dyDescent="0.25">
      <c r="Q61369" s="30"/>
    </row>
    <row r="61370" spans="17:17" x14ac:dyDescent="0.25">
      <c r="Q61370" s="30"/>
    </row>
    <row r="61371" spans="17:17" x14ac:dyDescent="0.25">
      <c r="Q61371" s="30"/>
    </row>
    <row r="61372" spans="17:17" x14ac:dyDescent="0.25">
      <c r="Q61372" s="30"/>
    </row>
    <row r="61373" spans="17:17" x14ac:dyDescent="0.25">
      <c r="Q61373" s="30"/>
    </row>
    <row r="61374" spans="17:17" x14ac:dyDescent="0.25">
      <c r="Q61374" s="30"/>
    </row>
    <row r="61375" spans="17:17" x14ac:dyDescent="0.25">
      <c r="Q61375" s="30"/>
    </row>
    <row r="61376" spans="17:17" x14ac:dyDescent="0.25">
      <c r="Q61376" s="30"/>
    </row>
    <row r="61377" spans="17:17" x14ac:dyDescent="0.25">
      <c r="Q61377" s="30"/>
    </row>
    <row r="61378" spans="17:17" x14ac:dyDescent="0.25">
      <c r="Q61378" s="30"/>
    </row>
    <row r="61379" spans="17:17" x14ac:dyDescent="0.25">
      <c r="Q61379" s="30"/>
    </row>
    <row r="61380" spans="17:17" x14ac:dyDescent="0.25">
      <c r="Q61380" s="30"/>
    </row>
    <row r="61381" spans="17:17" x14ac:dyDescent="0.25">
      <c r="Q61381" s="30"/>
    </row>
    <row r="61382" spans="17:17" x14ac:dyDescent="0.25">
      <c r="Q61382" s="30"/>
    </row>
    <row r="61383" spans="17:17" x14ac:dyDescent="0.25">
      <c r="Q61383" s="30"/>
    </row>
    <row r="61384" spans="17:17" x14ac:dyDescent="0.25">
      <c r="Q61384" s="30"/>
    </row>
    <row r="61385" spans="17:17" x14ac:dyDescent="0.25">
      <c r="Q61385" s="30"/>
    </row>
    <row r="61386" spans="17:17" x14ac:dyDescent="0.25">
      <c r="Q61386" s="30"/>
    </row>
    <row r="61387" spans="17:17" x14ac:dyDescent="0.25">
      <c r="Q61387" s="30"/>
    </row>
    <row r="61388" spans="17:17" x14ac:dyDescent="0.25">
      <c r="Q61388" s="30"/>
    </row>
    <row r="61389" spans="17:17" x14ac:dyDescent="0.25">
      <c r="Q61389" s="30"/>
    </row>
    <row r="61390" spans="17:17" x14ac:dyDescent="0.25">
      <c r="Q61390" s="30"/>
    </row>
    <row r="61391" spans="17:17" x14ac:dyDescent="0.25">
      <c r="Q61391" s="30"/>
    </row>
    <row r="61392" spans="17:17" x14ac:dyDescent="0.25">
      <c r="Q61392" s="30"/>
    </row>
    <row r="61393" spans="17:17" x14ac:dyDescent="0.25">
      <c r="Q61393" s="30"/>
    </row>
    <row r="61394" spans="17:17" x14ac:dyDescent="0.25">
      <c r="Q61394" s="30"/>
    </row>
    <row r="61395" spans="17:17" x14ac:dyDescent="0.25">
      <c r="Q61395" s="30"/>
    </row>
    <row r="61396" spans="17:17" x14ac:dyDescent="0.25">
      <c r="Q61396" s="30"/>
    </row>
    <row r="61397" spans="17:17" x14ac:dyDescent="0.25">
      <c r="Q61397" s="30"/>
    </row>
    <row r="61398" spans="17:17" x14ac:dyDescent="0.25">
      <c r="Q61398" s="30"/>
    </row>
    <row r="61399" spans="17:17" x14ac:dyDescent="0.25">
      <c r="Q61399" s="30"/>
    </row>
    <row r="61400" spans="17:17" x14ac:dyDescent="0.25">
      <c r="Q61400" s="30"/>
    </row>
    <row r="61401" spans="17:17" x14ac:dyDescent="0.25">
      <c r="Q61401" s="30"/>
    </row>
    <row r="61402" spans="17:17" x14ac:dyDescent="0.25">
      <c r="Q61402" s="30"/>
    </row>
    <row r="61403" spans="17:17" x14ac:dyDescent="0.25">
      <c r="Q61403" s="30"/>
    </row>
    <row r="61404" spans="17:17" x14ac:dyDescent="0.25">
      <c r="Q61404" s="30"/>
    </row>
    <row r="61405" spans="17:17" x14ac:dyDescent="0.25">
      <c r="Q61405" s="30"/>
    </row>
    <row r="61406" spans="17:17" x14ac:dyDescent="0.25">
      <c r="Q61406" s="30"/>
    </row>
    <row r="61407" spans="17:17" x14ac:dyDescent="0.25">
      <c r="Q61407" s="30"/>
    </row>
    <row r="61408" spans="17:17" x14ac:dyDescent="0.25">
      <c r="Q61408" s="30"/>
    </row>
    <row r="61409" spans="17:17" x14ac:dyDescent="0.25">
      <c r="Q61409" s="30"/>
    </row>
    <row r="61410" spans="17:17" x14ac:dyDescent="0.25">
      <c r="Q61410" s="30"/>
    </row>
    <row r="61411" spans="17:17" x14ac:dyDescent="0.25">
      <c r="Q61411" s="30"/>
    </row>
    <row r="61412" spans="17:17" x14ac:dyDescent="0.25">
      <c r="Q61412" s="30"/>
    </row>
    <row r="61413" spans="17:17" x14ac:dyDescent="0.25">
      <c r="Q61413" s="30"/>
    </row>
    <row r="61414" spans="17:17" x14ac:dyDescent="0.25">
      <c r="Q61414" s="30"/>
    </row>
    <row r="61415" spans="17:17" x14ac:dyDescent="0.25">
      <c r="Q61415" s="30"/>
    </row>
    <row r="61416" spans="17:17" x14ac:dyDescent="0.25">
      <c r="Q61416" s="30"/>
    </row>
    <row r="61417" spans="17:17" x14ac:dyDescent="0.25">
      <c r="Q61417" s="30"/>
    </row>
    <row r="61418" spans="17:17" x14ac:dyDescent="0.25">
      <c r="Q61418" s="30"/>
    </row>
    <row r="61419" spans="17:17" x14ac:dyDescent="0.25">
      <c r="Q61419" s="30"/>
    </row>
    <row r="61420" spans="17:17" x14ac:dyDescent="0.25">
      <c r="Q61420" s="30"/>
    </row>
    <row r="61421" spans="17:17" x14ac:dyDescent="0.25">
      <c r="Q61421" s="30"/>
    </row>
    <row r="61422" spans="17:17" x14ac:dyDescent="0.25">
      <c r="Q61422" s="30"/>
    </row>
    <row r="61423" spans="17:17" x14ac:dyDescent="0.25">
      <c r="Q61423" s="30"/>
    </row>
    <row r="61424" spans="17:17" x14ac:dyDescent="0.25">
      <c r="Q61424" s="30"/>
    </row>
    <row r="61425" spans="17:17" x14ac:dyDescent="0.25">
      <c r="Q61425" s="30"/>
    </row>
    <row r="61426" spans="17:17" x14ac:dyDescent="0.25">
      <c r="Q61426" s="30"/>
    </row>
    <row r="61427" spans="17:17" x14ac:dyDescent="0.25">
      <c r="Q61427" s="30"/>
    </row>
    <row r="61428" spans="17:17" x14ac:dyDescent="0.25">
      <c r="Q61428" s="30"/>
    </row>
    <row r="61429" spans="17:17" x14ac:dyDescent="0.25">
      <c r="Q61429" s="30"/>
    </row>
    <row r="61430" spans="17:17" x14ac:dyDescent="0.25">
      <c r="Q61430" s="30"/>
    </row>
    <row r="61431" spans="17:17" x14ac:dyDescent="0.25">
      <c r="Q61431" s="30"/>
    </row>
    <row r="61432" spans="17:17" x14ac:dyDescent="0.25">
      <c r="Q61432" s="30"/>
    </row>
    <row r="61433" spans="17:17" x14ac:dyDescent="0.25">
      <c r="Q61433" s="30"/>
    </row>
    <row r="61434" spans="17:17" x14ac:dyDescent="0.25">
      <c r="Q61434" s="30"/>
    </row>
    <row r="61435" spans="17:17" x14ac:dyDescent="0.25">
      <c r="Q61435" s="30"/>
    </row>
    <row r="61436" spans="17:17" x14ac:dyDescent="0.25">
      <c r="Q61436" s="30"/>
    </row>
    <row r="61437" spans="17:17" x14ac:dyDescent="0.25">
      <c r="Q61437" s="30"/>
    </row>
    <row r="61438" spans="17:17" x14ac:dyDescent="0.25">
      <c r="Q61438" s="30"/>
    </row>
    <row r="61439" spans="17:17" x14ac:dyDescent="0.25">
      <c r="Q61439" s="30"/>
    </row>
    <row r="61440" spans="17:17" x14ac:dyDescent="0.25">
      <c r="Q61440" s="30"/>
    </row>
    <row r="61441" spans="17:17" x14ac:dyDescent="0.25">
      <c r="Q61441" s="30"/>
    </row>
    <row r="61442" spans="17:17" x14ac:dyDescent="0.25">
      <c r="Q61442" s="30"/>
    </row>
    <row r="61443" spans="17:17" x14ac:dyDescent="0.25">
      <c r="Q61443" s="30"/>
    </row>
    <row r="61444" spans="17:17" x14ac:dyDescent="0.25">
      <c r="Q61444" s="30"/>
    </row>
    <row r="61445" spans="17:17" x14ac:dyDescent="0.25">
      <c r="Q61445" s="30"/>
    </row>
    <row r="61446" spans="17:17" x14ac:dyDescent="0.25">
      <c r="Q61446" s="30"/>
    </row>
    <row r="61447" spans="17:17" x14ac:dyDescent="0.25">
      <c r="Q61447" s="30"/>
    </row>
    <row r="61448" spans="17:17" x14ac:dyDescent="0.25">
      <c r="Q61448" s="30"/>
    </row>
    <row r="61449" spans="17:17" x14ac:dyDescent="0.25">
      <c r="Q61449" s="30"/>
    </row>
    <row r="61450" spans="17:17" x14ac:dyDescent="0.25">
      <c r="Q61450" s="30"/>
    </row>
    <row r="61451" spans="17:17" x14ac:dyDescent="0.25">
      <c r="Q61451" s="30"/>
    </row>
    <row r="61452" spans="17:17" x14ac:dyDescent="0.25">
      <c r="Q61452" s="30"/>
    </row>
    <row r="61453" spans="17:17" x14ac:dyDescent="0.25">
      <c r="Q61453" s="30"/>
    </row>
    <row r="61454" spans="17:17" x14ac:dyDescent="0.25">
      <c r="Q61454" s="30"/>
    </row>
    <row r="61455" spans="17:17" x14ac:dyDescent="0.25">
      <c r="Q61455" s="30"/>
    </row>
    <row r="61456" spans="17:17" x14ac:dyDescent="0.25">
      <c r="Q61456" s="30"/>
    </row>
    <row r="61457" spans="17:17" x14ac:dyDescent="0.25">
      <c r="Q61457" s="30"/>
    </row>
    <row r="61458" spans="17:17" x14ac:dyDescent="0.25">
      <c r="Q61458" s="30"/>
    </row>
    <row r="61459" spans="17:17" x14ac:dyDescent="0.25">
      <c r="Q61459" s="30"/>
    </row>
    <row r="61460" spans="17:17" x14ac:dyDescent="0.25">
      <c r="Q61460" s="30"/>
    </row>
    <row r="61461" spans="17:17" x14ac:dyDescent="0.25">
      <c r="Q61461" s="30"/>
    </row>
    <row r="61462" spans="17:17" x14ac:dyDescent="0.25">
      <c r="Q61462" s="30"/>
    </row>
    <row r="61463" spans="17:17" x14ac:dyDescent="0.25">
      <c r="Q61463" s="30"/>
    </row>
    <row r="61464" spans="17:17" x14ac:dyDescent="0.25">
      <c r="Q61464" s="30"/>
    </row>
    <row r="61465" spans="17:17" x14ac:dyDescent="0.25">
      <c r="Q61465" s="30"/>
    </row>
    <row r="61466" spans="17:17" x14ac:dyDescent="0.25">
      <c r="Q61466" s="30"/>
    </row>
    <row r="61467" spans="17:17" x14ac:dyDescent="0.25">
      <c r="Q61467" s="30"/>
    </row>
    <row r="61468" spans="17:17" x14ac:dyDescent="0.25">
      <c r="Q61468" s="30"/>
    </row>
    <row r="61469" spans="17:17" x14ac:dyDescent="0.25">
      <c r="Q61469" s="30"/>
    </row>
    <row r="61470" spans="17:17" x14ac:dyDescent="0.25">
      <c r="Q61470" s="30"/>
    </row>
    <row r="61471" spans="17:17" x14ac:dyDescent="0.25">
      <c r="Q61471" s="30"/>
    </row>
    <row r="61472" spans="17:17" x14ac:dyDescent="0.25">
      <c r="Q61472" s="30"/>
    </row>
    <row r="61473" spans="17:17" x14ac:dyDescent="0.25">
      <c r="Q61473" s="30"/>
    </row>
    <row r="61474" spans="17:17" x14ac:dyDescent="0.25">
      <c r="Q61474" s="30"/>
    </row>
    <row r="61475" spans="17:17" x14ac:dyDescent="0.25">
      <c r="Q61475" s="30"/>
    </row>
    <row r="61476" spans="17:17" x14ac:dyDescent="0.25">
      <c r="Q61476" s="30"/>
    </row>
    <row r="61477" spans="17:17" x14ac:dyDescent="0.25">
      <c r="Q61477" s="30"/>
    </row>
    <row r="61478" spans="17:17" x14ac:dyDescent="0.25">
      <c r="Q61478" s="30"/>
    </row>
    <row r="61479" spans="17:17" x14ac:dyDescent="0.25">
      <c r="Q61479" s="30"/>
    </row>
    <row r="61480" spans="17:17" x14ac:dyDescent="0.25">
      <c r="Q61480" s="30"/>
    </row>
    <row r="61481" spans="17:17" x14ac:dyDescent="0.25">
      <c r="Q61481" s="30"/>
    </row>
    <row r="61482" spans="17:17" x14ac:dyDescent="0.25">
      <c r="Q61482" s="30"/>
    </row>
    <row r="61483" spans="17:17" x14ac:dyDescent="0.25">
      <c r="Q61483" s="30"/>
    </row>
    <row r="61484" spans="17:17" x14ac:dyDescent="0.25">
      <c r="Q61484" s="30"/>
    </row>
    <row r="61485" spans="17:17" x14ac:dyDescent="0.25">
      <c r="Q61485" s="30"/>
    </row>
    <row r="61486" spans="17:17" x14ac:dyDescent="0.25">
      <c r="Q61486" s="30"/>
    </row>
    <row r="61487" spans="17:17" x14ac:dyDescent="0.25">
      <c r="Q61487" s="30"/>
    </row>
    <row r="61488" spans="17:17" x14ac:dyDescent="0.25">
      <c r="Q61488" s="30"/>
    </row>
    <row r="61489" spans="17:17" x14ac:dyDescent="0.25">
      <c r="Q61489" s="30"/>
    </row>
    <row r="61490" spans="17:17" x14ac:dyDescent="0.25">
      <c r="Q61490" s="30"/>
    </row>
    <row r="61491" spans="17:17" x14ac:dyDescent="0.25">
      <c r="Q61491" s="30"/>
    </row>
    <row r="61492" spans="17:17" x14ac:dyDescent="0.25">
      <c r="Q61492" s="30"/>
    </row>
    <row r="61493" spans="17:17" x14ac:dyDescent="0.25">
      <c r="Q61493" s="30"/>
    </row>
    <row r="61494" spans="17:17" x14ac:dyDescent="0.25">
      <c r="Q61494" s="30"/>
    </row>
    <row r="61495" spans="17:17" x14ac:dyDescent="0.25">
      <c r="Q61495" s="30"/>
    </row>
    <row r="61496" spans="17:17" x14ac:dyDescent="0.25">
      <c r="Q61496" s="30"/>
    </row>
    <row r="61497" spans="17:17" x14ac:dyDescent="0.25">
      <c r="Q61497" s="30"/>
    </row>
    <row r="61498" spans="17:17" x14ac:dyDescent="0.25">
      <c r="Q61498" s="30"/>
    </row>
    <row r="61499" spans="17:17" x14ac:dyDescent="0.25">
      <c r="Q61499" s="30"/>
    </row>
    <row r="61500" spans="17:17" x14ac:dyDescent="0.25">
      <c r="Q61500" s="30"/>
    </row>
    <row r="61501" spans="17:17" x14ac:dyDescent="0.25">
      <c r="Q61501" s="30"/>
    </row>
    <row r="61502" spans="17:17" x14ac:dyDescent="0.25">
      <c r="Q61502" s="30"/>
    </row>
    <row r="61503" spans="17:17" x14ac:dyDescent="0.25">
      <c r="Q61503" s="30"/>
    </row>
    <row r="61504" spans="17:17" x14ac:dyDescent="0.25">
      <c r="Q61504" s="30"/>
    </row>
    <row r="61505" spans="17:17" x14ac:dyDescent="0.25">
      <c r="Q61505" s="30"/>
    </row>
    <row r="61506" spans="17:17" x14ac:dyDescent="0.25">
      <c r="Q61506" s="30"/>
    </row>
    <row r="61507" spans="17:17" x14ac:dyDescent="0.25">
      <c r="Q61507" s="30"/>
    </row>
    <row r="61508" spans="17:17" x14ac:dyDescent="0.25">
      <c r="Q61508" s="30"/>
    </row>
    <row r="61509" spans="17:17" x14ac:dyDescent="0.25">
      <c r="Q61509" s="30"/>
    </row>
    <row r="61510" spans="17:17" x14ac:dyDescent="0.25">
      <c r="Q61510" s="30"/>
    </row>
    <row r="61511" spans="17:17" x14ac:dyDescent="0.25">
      <c r="Q61511" s="30"/>
    </row>
    <row r="61512" spans="17:17" x14ac:dyDescent="0.25">
      <c r="Q61512" s="30"/>
    </row>
    <row r="61513" spans="17:17" x14ac:dyDescent="0.25">
      <c r="Q61513" s="30"/>
    </row>
    <row r="61514" spans="17:17" x14ac:dyDescent="0.25">
      <c r="Q61514" s="30"/>
    </row>
    <row r="61515" spans="17:17" x14ac:dyDescent="0.25">
      <c r="Q61515" s="30"/>
    </row>
    <row r="61516" spans="17:17" x14ac:dyDescent="0.25">
      <c r="Q61516" s="30"/>
    </row>
    <row r="61517" spans="17:17" x14ac:dyDescent="0.25">
      <c r="Q61517" s="30"/>
    </row>
    <row r="61518" spans="17:17" x14ac:dyDescent="0.25">
      <c r="Q61518" s="30"/>
    </row>
    <row r="61519" spans="17:17" x14ac:dyDescent="0.25">
      <c r="Q61519" s="30"/>
    </row>
    <row r="61520" spans="17:17" x14ac:dyDescent="0.25">
      <c r="Q61520" s="30"/>
    </row>
    <row r="61521" spans="17:17" x14ac:dyDescent="0.25">
      <c r="Q61521" s="30"/>
    </row>
    <row r="61522" spans="17:17" x14ac:dyDescent="0.25">
      <c r="Q61522" s="30"/>
    </row>
    <row r="61523" spans="17:17" x14ac:dyDescent="0.25">
      <c r="Q61523" s="30"/>
    </row>
    <row r="61524" spans="17:17" x14ac:dyDescent="0.25">
      <c r="Q61524" s="30"/>
    </row>
    <row r="61525" spans="17:17" x14ac:dyDescent="0.25">
      <c r="Q61525" s="30"/>
    </row>
    <row r="61526" spans="17:17" x14ac:dyDescent="0.25">
      <c r="Q61526" s="30"/>
    </row>
    <row r="61527" spans="17:17" x14ac:dyDescent="0.25">
      <c r="Q61527" s="30"/>
    </row>
    <row r="61528" spans="17:17" x14ac:dyDescent="0.25">
      <c r="Q61528" s="30"/>
    </row>
    <row r="61529" spans="17:17" x14ac:dyDescent="0.25">
      <c r="Q61529" s="30"/>
    </row>
    <row r="61530" spans="17:17" x14ac:dyDescent="0.25">
      <c r="Q61530" s="30"/>
    </row>
    <row r="61531" spans="17:17" x14ac:dyDescent="0.25">
      <c r="Q61531" s="30"/>
    </row>
    <row r="61532" spans="17:17" x14ac:dyDescent="0.25">
      <c r="Q61532" s="30"/>
    </row>
    <row r="61533" spans="17:17" x14ac:dyDescent="0.25">
      <c r="Q61533" s="30"/>
    </row>
    <row r="61534" spans="17:17" x14ac:dyDescent="0.25">
      <c r="Q61534" s="30"/>
    </row>
    <row r="61535" spans="17:17" x14ac:dyDescent="0.25">
      <c r="Q61535" s="30"/>
    </row>
    <row r="61536" spans="17:17" x14ac:dyDescent="0.25">
      <c r="Q61536" s="30"/>
    </row>
    <row r="61537" spans="17:17" x14ac:dyDescent="0.25">
      <c r="Q61537" s="30"/>
    </row>
    <row r="61538" spans="17:17" x14ac:dyDescent="0.25">
      <c r="Q61538" s="30"/>
    </row>
    <row r="61539" spans="17:17" x14ac:dyDescent="0.25">
      <c r="Q61539" s="30"/>
    </row>
    <row r="61540" spans="17:17" x14ac:dyDescent="0.25">
      <c r="Q61540" s="30"/>
    </row>
    <row r="61541" spans="17:17" x14ac:dyDescent="0.25">
      <c r="Q61541" s="30"/>
    </row>
    <row r="61542" spans="17:17" x14ac:dyDescent="0.25">
      <c r="Q61542" s="30"/>
    </row>
    <row r="61543" spans="17:17" x14ac:dyDescent="0.25">
      <c r="Q61543" s="30"/>
    </row>
    <row r="61544" spans="17:17" x14ac:dyDescent="0.25">
      <c r="Q61544" s="30"/>
    </row>
    <row r="61545" spans="17:17" x14ac:dyDescent="0.25">
      <c r="Q61545" s="30"/>
    </row>
    <row r="61546" spans="17:17" x14ac:dyDescent="0.25">
      <c r="Q61546" s="30"/>
    </row>
    <row r="61547" spans="17:17" x14ac:dyDescent="0.25">
      <c r="Q61547" s="30"/>
    </row>
    <row r="61548" spans="17:17" x14ac:dyDescent="0.25">
      <c r="Q61548" s="30"/>
    </row>
    <row r="61549" spans="17:17" x14ac:dyDescent="0.25">
      <c r="Q61549" s="30"/>
    </row>
    <row r="61550" spans="17:17" x14ac:dyDescent="0.25">
      <c r="Q61550" s="30"/>
    </row>
    <row r="61551" spans="17:17" x14ac:dyDescent="0.25">
      <c r="Q61551" s="30"/>
    </row>
    <row r="61552" spans="17:17" x14ac:dyDescent="0.25">
      <c r="Q61552" s="30"/>
    </row>
    <row r="61553" spans="17:17" x14ac:dyDescent="0.25">
      <c r="Q61553" s="30"/>
    </row>
    <row r="61554" spans="17:17" x14ac:dyDescent="0.25">
      <c r="Q61554" s="30"/>
    </row>
    <row r="61555" spans="17:17" x14ac:dyDescent="0.25">
      <c r="Q61555" s="30"/>
    </row>
    <row r="61556" spans="17:17" x14ac:dyDescent="0.25">
      <c r="Q61556" s="30"/>
    </row>
    <row r="61557" spans="17:17" x14ac:dyDescent="0.25">
      <c r="Q61557" s="30"/>
    </row>
    <row r="61558" spans="17:17" x14ac:dyDescent="0.25">
      <c r="Q61558" s="30"/>
    </row>
    <row r="61559" spans="17:17" x14ac:dyDescent="0.25">
      <c r="Q61559" s="30"/>
    </row>
    <row r="61560" spans="17:17" x14ac:dyDescent="0.25">
      <c r="Q61560" s="30"/>
    </row>
    <row r="61561" spans="17:17" x14ac:dyDescent="0.25">
      <c r="Q61561" s="30"/>
    </row>
    <row r="61562" spans="17:17" x14ac:dyDescent="0.25">
      <c r="Q61562" s="30"/>
    </row>
    <row r="61563" spans="17:17" x14ac:dyDescent="0.25">
      <c r="Q61563" s="30"/>
    </row>
    <row r="61564" spans="17:17" x14ac:dyDescent="0.25">
      <c r="Q61564" s="30"/>
    </row>
    <row r="61565" spans="17:17" x14ac:dyDescent="0.25">
      <c r="Q61565" s="30"/>
    </row>
    <row r="61566" spans="17:17" x14ac:dyDescent="0.25">
      <c r="Q61566" s="30"/>
    </row>
    <row r="61567" spans="17:17" x14ac:dyDescent="0.25">
      <c r="Q61567" s="30"/>
    </row>
    <row r="61568" spans="17:17" x14ac:dyDescent="0.25">
      <c r="Q61568" s="30"/>
    </row>
    <row r="61569" spans="17:17" x14ac:dyDescent="0.25">
      <c r="Q61569" s="30"/>
    </row>
    <row r="61570" spans="17:17" x14ac:dyDescent="0.25">
      <c r="Q61570" s="30"/>
    </row>
    <row r="61571" spans="17:17" x14ac:dyDescent="0.25">
      <c r="Q61571" s="30"/>
    </row>
    <row r="61572" spans="17:17" x14ac:dyDescent="0.25">
      <c r="Q61572" s="30"/>
    </row>
    <row r="61573" spans="17:17" x14ac:dyDescent="0.25">
      <c r="Q61573" s="30"/>
    </row>
    <row r="61574" spans="17:17" x14ac:dyDescent="0.25">
      <c r="Q61574" s="30"/>
    </row>
    <row r="61575" spans="17:17" x14ac:dyDescent="0.25">
      <c r="Q61575" s="30"/>
    </row>
    <row r="61576" spans="17:17" x14ac:dyDescent="0.25">
      <c r="Q61576" s="30"/>
    </row>
    <row r="61577" spans="17:17" x14ac:dyDescent="0.25">
      <c r="Q61577" s="30"/>
    </row>
    <row r="61578" spans="17:17" x14ac:dyDescent="0.25">
      <c r="Q61578" s="30"/>
    </row>
    <row r="61579" spans="17:17" x14ac:dyDescent="0.25">
      <c r="Q61579" s="30"/>
    </row>
    <row r="61580" spans="17:17" x14ac:dyDescent="0.25">
      <c r="Q61580" s="30"/>
    </row>
    <row r="61581" spans="17:17" x14ac:dyDescent="0.25">
      <c r="Q61581" s="30"/>
    </row>
    <row r="61582" spans="17:17" x14ac:dyDescent="0.25">
      <c r="Q61582" s="30"/>
    </row>
    <row r="61583" spans="17:17" x14ac:dyDescent="0.25">
      <c r="Q61583" s="30"/>
    </row>
    <row r="61584" spans="17:17" x14ac:dyDescent="0.25">
      <c r="Q61584" s="30"/>
    </row>
    <row r="61585" spans="17:17" x14ac:dyDescent="0.25">
      <c r="Q61585" s="30"/>
    </row>
    <row r="61586" spans="17:17" x14ac:dyDescent="0.25">
      <c r="Q61586" s="30"/>
    </row>
    <row r="61587" spans="17:17" x14ac:dyDescent="0.25">
      <c r="Q61587" s="30"/>
    </row>
    <row r="61588" spans="17:17" x14ac:dyDescent="0.25">
      <c r="Q61588" s="30"/>
    </row>
    <row r="61589" spans="17:17" x14ac:dyDescent="0.25">
      <c r="Q61589" s="30"/>
    </row>
    <row r="61590" spans="17:17" x14ac:dyDescent="0.25">
      <c r="Q61590" s="30"/>
    </row>
    <row r="61591" spans="17:17" x14ac:dyDescent="0.25">
      <c r="Q61591" s="30"/>
    </row>
    <row r="61592" spans="17:17" x14ac:dyDescent="0.25">
      <c r="Q61592" s="30"/>
    </row>
    <row r="61593" spans="17:17" x14ac:dyDescent="0.25">
      <c r="Q61593" s="30"/>
    </row>
    <row r="61594" spans="17:17" x14ac:dyDescent="0.25">
      <c r="Q61594" s="30"/>
    </row>
    <row r="61595" spans="17:17" x14ac:dyDescent="0.25">
      <c r="Q61595" s="30"/>
    </row>
    <row r="61596" spans="17:17" x14ac:dyDescent="0.25">
      <c r="Q61596" s="30"/>
    </row>
    <row r="61597" spans="17:17" x14ac:dyDescent="0.25">
      <c r="Q61597" s="30"/>
    </row>
    <row r="61598" spans="17:17" x14ac:dyDescent="0.25">
      <c r="Q61598" s="30"/>
    </row>
    <row r="61599" spans="17:17" x14ac:dyDescent="0.25">
      <c r="Q61599" s="30"/>
    </row>
    <row r="61600" spans="17:17" x14ac:dyDescent="0.25">
      <c r="Q61600" s="30"/>
    </row>
    <row r="61601" spans="17:17" x14ac:dyDescent="0.25">
      <c r="Q61601" s="30"/>
    </row>
    <row r="61602" spans="17:17" x14ac:dyDescent="0.25">
      <c r="Q61602" s="30"/>
    </row>
    <row r="61603" spans="17:17" x14ac:dyDescent="0.25">
      <c r="Q61603" s="30"/>
    </row>
    <row r="61604" spans="17:17" x14ac:dyDescent="0.25">
      <c r="Q61604" s="30"/>
    </row>
    <row r="61605" spans="17:17" x14ac:dyDescent="0.25">
      <c r="Q61605" s="30"/>
    </row>
    <row r="61606" spans="17:17" x14ac:dyDescent="0.25">
      <c r="Q61606" s="30"/>
    </row>
    <row r="61607" spans="17:17" x14ac:dyDescent="0.25">
      <c r="Q61607" s="30"/>
    </row>
    <row r="61608" spans="17:17" x14ac:dyDescent="0.25">
      <c r="Q61608" s="30"/>
    </row>
    <row r="61609" spans="17:17" x14ac:dyDescent="0.25">
      <c r="Q61609" s="30"/>
    </row>
    <row r="61610" spans="17:17" x14ac:dyDescent="0.25">
      <c r="Q61610" s="30"/>
    </row>
    <row r="61611" spans="17:17" x14ac:dyDescent="0.25">
      <c r="Q61611" s="30"/>
    </row>
    <row r="61612" spans="17:17" x14ac:dyDescent="0.25">
      <c r="Q61612" s="30"/>
    </row>
    <row r="61613" spans="17:17" x14ac:dyDescent="0.25">
      <c r="Q61613" s="30"/>
    </row>
    <row r="61614" spans="17:17" x14ac:dyDescent="0.25">
      <c r="Q61614" s="30"/>
    </row>
    <row r="61615" spans="17:17" x14ac:dyDescent="0.25">
      <c r="Q61615" s="30"/>
    </row>
    <row r="61616" spans="17:17" x14ac:dyDescent="0.25">
      <c r="Q61616" s="30"/>
    </row>
    <row r="61617" spans="17:17" x14ac:dyDescent="0.25">
      <c r="Q61617" s="30"/>
    </row>
    <row r="61618" spans="17:17" x14ac:dyDescent="0.25">
      <c r="Q61618" s="30"/>
    </row>
    <row r="61619" spans="17:17" x14ac:dyDescent="0.25">
      <c r="Q61619" s="30"/>
    </row>
    <row r="61620" spans="17:17" x14ac:dyDescent="0.25">
      <c r="Q61620" s="30"/>
    </row>
    <row r="61621" spans="17:17" x14ac:dyDescent="0.25">
      <c r="Q61621" s="30"/>
    </row>
    <row r="61622" spans="17:17" x14ac:dyDescent="0.25">
      <c r="Q61622" s="30"/>
    </row>
    <row r="61623" spans="17:17" x14ac:dyDescent="0.25">
      <c r="Q61623" s="30"/>
    </row>
    <row r="61624" spans="17:17" x14ac:dyDescent="0.25">
      <c r="Q61624" s="30"/>
    </row>
    <row r="61625" spans="17:17" x14ac:dyDescent="0.25">
      <c r="Q61625" s="30"/>
    </row>
    <row r="61626" spans="17:17" x14ac:dyDescent="0.25">
      <c r="Q61626" s="30"/>
    </row>
    <row r="61627" spans="17:17" x14ac:dyDescent="0.25">
      <c r="Q61627" s="30"/>
    </row>
    <row r="61628" spans="17:17" x14ac:dyDescent="0.25">
      <c r="Q61628" s="30"/>
    </row>
    <row r="61629" spans="17:17" x14ac:dyDescent="0.25">
      <c r="Q61629" s="30"/>
    </row>
    <row r="61630" spans="17:17" x14ac:dyDescent="0.25">
      <c r="Q61630" s="30"/>
    </row>
    <row r="61631" spans="17:17" x14ac:dyDescent="0.25">
      <c r="Q61631" s="30"/>
    </row>
    <row r="61632" spans="17:17" x14ac:dyDescent="0.25">
      <c r="Q61632" s="30"/>
    </row>
    <row r="61633" spans="17:17" x14ac:dyDescent="0.25">
      <c r="Q61633" s="30"/>
    </row>
    <row r="61634" spans="17:17" x14ac:dyDescent="0.25">
      <c r="Q61634" s="30"/>
    </row>
    <row r="61635" spans="17:17" x14ac:dyDescent="0.25">
      <c r="Q61635" s="30"/>
    </row>
    <row r="61636" spans="17:17" x14ac:dyDescent="0.25">
      <c r="Q61636" s="30"/>
    </row>
    <row r="61637" spans="17:17" x14ac:dyDescent="0.25">
      <c r="Q61637" s="30"/>
    </row>
    <row r="61638" spans="17:17" x14ac:dyDescent="0.25">
      <c r="Q61638" s="30"/>
    </row>
    <row r="61639" spans="17:17" x14ac:dyDescent="0.25">
      <c r="Q61639" s="30"/>
    </row>
    <row r="61640" spans="17:17" x14ac:dyDescent="0.25">
      <c r="Q61640" s="30"/>
    </row>
    <row r="61641" spans="17:17" x14ac:dyDescent="0.25">
      <c r="Q61641" s="30"/>
    </row>
    <row r="61642" spans="17:17" x14ac:dyDescent="0.25">
      <c r="Q61642" s="30"/>
    </row>
    <row r="61643" spans="17:17" x14ac:dyDescent="0.25">
      <c r="Q61643" s="30"/>
    </row>
    <row r="61644" spans="17:17" x14ac:dyDescent="0.25">
      <c r="Q61644" s="30"/>
    </row>
    <row r="61645" spans="17:17" x14ac:dyDescent="0.25">
      <c r="Q61645" s="30"/>
    </row>
    <row r="61646" spans="17:17" x14ac:dyDescent="0.25">
      <c r="Q61646" s="30"/>
    </row>
    <row r="61647" spans="17:17" x14ac:dyDescent="0.25">
      <c r="Q61647" s="30"/>
    </row>
    <row r="61648" spans="17:17" x14ac:dyDescent="0.25">
      <c r="Q61648" s="30"/>
    </row>
    <row r="61649" spans="17:17" x14ac:dyDescent="0.25">
      <c r="Q61649" s="30"/>
    </row>
    <row r="61650" spans="17:17" x14ac:dyDescent="0.25">
      <c r="Q61650" s="30"/>
    </row>
    <row r="61651" spans="17:17" x14ac:dyDescent="0.25">
      <c r="Q61651" s="30"/>
    </row>
    <row r="61652" spans="17:17" x14ac:dyDescent="0.25">
      <c r="Q61652" s="30"/>
    </row>
    <row r="61653" spans="17:17" x14ac:dyDescent="0.25">
      <c r="Q61653" s="30"/>
    </row>
    <row r="61654" spans="17:17" x14ac:dyDescent="0.25">
      <c r="Q61654" s="30"/>
    </row>
    <row r="61655" spans="17:17" x14ac:dyDescent="0.25">
      <c r="Q61655" s="30"/>
    </row>
    <row r="61656" spans="17:17" x14ac:dyDescent="0.25">
      <c r="Q61656" s="30"/>
    </row>
    <row r="61657" spans="17:17" x14ac:dyDescent="0.25">
      <c r="Q61657" s="30"/>
    </row>
    <row r="61658" spans="17:17" x14ac:dyDescent="0.25">
      <c r="Q61658" s="30"/>
    </row>
    <row r="61659" spans="17:17" x14ac:dyDescent="0.25">
      <c r="Q61659" s="30"/>
    </row>
    <row r="61660" spans="17:17" x14ac:dyDescent="0.25">
      <c r="Q61660" s="30"/>
    </row>
    <row r="61661" spans="17:17" x14ac:dyDescent="0.25">
      <c r="Q61661" s="30"/>
    </row>
    <row r="61662" spans="17:17" x14ac:dyDescent="0.25">
      <c r="Q61662" s="30"/>
    </row>
    <row r="61663" spans="17:17" x14ac:dyDescent="0.25">
      <c r="Q61663" s="30"/>
    </row>
    <row r="61664" spans="17:17" x14ac:dyDescent="0.25">
      <c r="Q61664" s="30"/>
    </row>
    <row r="61665" spans="17:17" x14ac:dyDescent="0.25">
      <c r="Q61665" s="30"/>
    </row>
    <row r="61666" spans="17:17" x14ac:dyDescent="0.25">
      <c r="Q61666" s="30"/>
    </row>
    <row r="61667" spans="17:17" x14ac:dyDescent="0.25">
      <c r="Q61667" s="30"/>
    </row>
    <row r="61668" spans="17:17" x14ac:dyDescent="0.25">
      <c r="Q61668" s="30"/>
    </row>
    <row r="61669" spans="17:17" x14ac:dyDescent="0.25">
      <c r="Q61669" s="30"/>
    </row>
    <row r="61670" spans="17:17" x14ac:dyDescent="0.25">
      <c r="Q61670" s="30"/>
    </row>
    <row r="61671" spans="17:17" x14ac:dyDescent="0.25">
      <c r="Q61671" s="30"/>
    </row>
    <row r="61672" spans="17:17" x14ac:dyDescent="0.25">
      <c r="Q61672" s="30"/>
    </row>
    <row r="61673" spans="17:17" x14ac:dyDescent="0.25">
      <c r="Q61673" s="30"/>
    </row>
    <row r="61674" spans="17:17" x14ac:dyDescent="0.25">
      <c r="Q61674" s="30"/>
    </row>
    <row r="61675" spans="17:17" x14ac:dyDescent="0.25">
      <c r="Q61675" s="30"/>
    </row>
    <row r="61676" spans="17:17" x14ac:dyDescent="0.25">
      <c r="Q61676" s="30"/>
    </row>
    <row r="61677" spans="17:17" x14ac:dyDescent="0.25">
      <c r="Q61677" s="30"/>
    </row>
    <row r="61678" spans="17:17" x14ac:dyDescent="0.25">
      <c r="Q61678" s="30"/>
    </row>
    <row r="61679" spans="17:17" x14ac:dyDescent="0.25">
      <c r="Q61679" s="30"/>
    </row>
    <row r="61680" spans="17:17" x14ac:dyDescent="0.25">
      <c r="Q61680" s="30"/>
    </row>
    <row r="61681" spans="17:17" x14ac:dyDescent="0.25">
      <c r="Q61681" s="30"/>
    </row>
    <row r="61682" spans="17:17" x14ac:dyDescent="0.25">
      <c r="Q61682" s="30"/>
    </row>
    <row r="61683" spans="17:17" x14ac:dyDescent="0.25">
      <c r="Q61683" s="30"/>
    </row>
    <row r="61684" spans="17:17" x14ac:dyDescent="0.25">
      <c r="Q61684" s="30"/>
    </row>
    <row r="61685" spans="17:17" x14ac:dyDescent="0.25">
      <c r="Q61685" s="30"/>
    </row>
    <row r="61686" spans="17:17" x14ac:dyDescent="0.25">
      <c r="Q61686" s="30"/>
    </row>
    <row r="61687" spans="17:17" x14ac:dyDescent="0.25">
      <c r="Q61687" s="30"/>
    </row>
    <row r="61688" spans="17:17" x14ac:dyDescent="0.25">
      <c r="Q61688" s="30"/>
    </row>
    <row r="61689" spans="17:17" x14ac:dyDescent="0.25">
      <c r="Q61689" s="30"/>
    </row>
    <row r="61690" spans="17:17" x14ac:dyDescent="0.25">
      <c r="Q61690" s="30"/>
    </row>
    <row r="61691" spans="17:17" x14ac:dyDescent="0.25">
      <c r="Q61691" s="30"/>
    </row>
    <row r="61692" spans="17:17" x14ac:dyDescent="0.25">
      <c r="Q61692" s="30"/>
    </row>
    <row r="61693" spans="17:17" x14ac:dyDescent="0.25">
      <c r="Q61693" s="30"/>
    </row>
    <row r="61694" spans="17:17" x14ac:dyDescent="0.25">
      <c r="Q61694" s="30"/>
    </row>
    <row r="61695" spans="17:17" x14ac:dyDescent="0.25">
      <c r="Q61695" s="30"/>
    </row>
    <row r="61696" spans="17:17" x14ac:dyDescent="0.25">
      <c r="Q61696" s="30"/>
    </row>
    <row r="61697" spans="17:17" x14ac:dyDescent="0.25">
      <c r="Q61697" s="30"/>
    </row>
    <row r="61698" spans="17:17" x14ac:dyDescent="0.25">
      <c r="Q61698" s="30"/>
    </row>
    <row r="61699" spans="17:17" x14ac:dyDescent="0.25">
      <c r="Q61699" s="30"/>
    </row>
    <row r="61700" spans="17:17" x14ac:dyDescent="0.25">
      <c r="Q61700" s="30"/>
    </row>
    <row r="61701" spans="17:17" x14ac:dyDescent="0.25">
      <c r="Q61701" s="30"/>
    </row>
    <row r="61702" spans="17:17" x14ac:dyDescent="0.25">
      <c r="Q61702" s="30"/>
    </row>
    <row r="61703" spans="17:17" x14ac:dyDescent="0.25">
      <c r="Q61703" s="30"/>
    </row>
    <row r="61704" spans="17:17" x14ac:dyDescent="0.25">
      <c r="Q61704" s="30"/>
    </row>
    <row r="61705" spans="17:17" x14ac:dyDescent="0.25">
      <c r="Q61705" s="30"/>
    </row>
    <row r="61706" spans="17:17" x14ac:dyDescent="0.25">
      <c r="Q61706" s="30"/>
    </row>
    <row r="61707" spans="17:17" x14ac:dyDescent="0.25">
      <c r="Q61707" s="30"/>
    </row>
    <row r="61708" spans="17:17" x14ac:dyDescent="0.25">
      <c r="Q61708" s="30"/>
    </row>
    <row r="61709" spans="17:17" x14ac:dyDescent="0.25">
      <c r="Q61709" s="30"/>
    </row>
    <row r="61710" spans="17:17" x14ac:dyDescent="0.25">
      <c r="Q61710" s="30"/>
    </row>
    <row r="61711" spans="17:17" x14ac:dyDescent="0.25">
      <c r="Q61711" s="30"/>
    </row>
    <row r="61712" spans="17:17" x14ac:dyDescent="0.25">
      <c r="Q61712" s="30"/>
    </row>
    <row r="61713" spans="17:17" x14ac:dyDescent="0.25">
      <c r="Q61713" s="30"/>
    </row>
    <row r="61714" spans="17:17" x14ac:dyDescent="0.25">
      <c r="Q61714" s="30"/>
    </row>
    <row r="61715" spans="17:17" x14ac:dyDescent="0.25">
      <c r="Q61715" s="30"/>
    </row>
    <row r="61716" spans="17:17" x14ac:dyDescent="0.25">
      <c r="Q61716" s="30"/>
    </row>
    <row r="61717" spans="17:17" x14ac:dyDescent="0.25">
      <c r="Q61717" s="30"/>
    </row>
    <row r="61718" spans="17:17" x14ac:dyDescent="0.25">
      <c r="Q61718" s="30"/>
    </row>
    <row r="61719" spans="17:17" x14ac:dyDescent="0.25">
      <c r="Q61719" s="30"/>
    </row>
    <row r="61720" spans="17:17" x14ac:dyDescent="0.25">
      <c r="Q61720" s="30"/>
    </row>
    <row r="61721" spans="17:17" x14ac:dyDescent="0.25">
      <c r="Q61721" s="30"/>
    </row>
    <row r="61722" spans="17:17" x14ac:dyDescent="0.25">
      <c r="Q61722" s="30"/>
    </row>
    <row r="61723" spans="17:17" x14ac:dyDescent="0.25">
      <c r="Q61723" s="30"/>
    </row>
    <row r="61724" spans="17:17" x14ac:dyDescent="0.25">
      <c r="Q61724" s="30"/>
    </row>
    <row r="61725" spans="17:17" x14ac:dyDescent="0.25">
      <c r="Q61725" s="30"/>
    </row>
    <row r="61726" spans="17:17" x14ac:dyDescent="0.25">
      <c r="Q61726" s="30"/>
    </row>
    <row r="61727" spans="17:17" x14ac:dyDescent="0.25">
      <c r="Q61727" s="30"/>
    </row>
    <row r="61728" spans="17:17" x14ac:dyDescent="0.25">
      <c r="Q61728" s="30"/>
    </row>
    <row r="61729" spans="17:17" x14ac:dyDescent="0.25">
      <c r="Q61729" s="30"/>
    </row>
    <row r="61730" spans="17:17" x14ac:dyDescent="0.25">
      <c r="Q61730" s="30"/>
    </row>
    <row r="61731" spans="17:17" x14ac:dyDescent="0.25">
      <c r="Q61731" s="30"/>
    </row>
    <row r="61732" spans="17:17" x14ac:dyDescent="0.25">
      <c r="Q61732" s="30"/>
    </row>
    <row r="61733" spans="17:17" x14ac:dyDescent="0.25">
      <c r="Q61733" s="30"/>
    </row>
    <row r="61734" spans="17:17" x14ac:dyDescent="0.25">
      <c r="Q61734" s="30"/>
    </row>
    <row r="61735" spans="17:17" x14ac:dyDescent="0.25">
      <c r="Q61735" s="30"/>
    </row>
    <row r="61736" spans="17:17" x14ac:dyDescent="0.25">
      <c r="Q61736" s="30"/>
    </row>
    <row r="61737" spans="17:17" x14ac:dyDescent="0.25">
      <c r="Q61737" s="30"/>
    </row>
    <row r="61738" spans="17:17" x14ac:dyDescent="0.25">
      <c r="Q61738" s="30"/>
    </row>
    <row r="61739" spans="17:17" x14ac:dyDescent="0.25">
      <c r="Q61739" s="30"/>
    </row>
    <row r="61740" spans="17:17" x14ac:dyDescent="0.25">
      <c r="Q61740" s="30"/>
    </row>
    <row r="61741" spans="17:17" x14ac:dyDescent="0.25">
      <c r="Q61741" s="30"/>
    </row>
    <row r="61742" spans="17:17" x14ac:dyDescent="0.25">
      <c r="Q61742" s="30"/>
    </row>
    <row r="61743" spans="17:17" x14ac:dyDescent="0.25">
      <c r="Q61743" s="30"/>
    </row>
    <row r="61744" spans="17:17" x14ac:dyDescent="0.25">
      <c r="Q61744" s="30"/>
    </row>
    <row r="61745" spans="17:17" x14ac:dyDescent="0.25">
      <c r="Q61745" s="30"/>
    </row>
    <row r="61746" spans="17:17" x14ac:dyDescent="0.25">
      <c r="Q61746" s="30"/>
    </row>
    <row r="61747" spans="17:17" x14ac:dyDescent="0.25">
      <c r="Q61747" s="30"/>
    </row>
    <row r="61748" spans="17:17" x14ac:dyDescent="0.25">
      <c r="Q61748" s="30"/>
    </row>
    <row r="61749" spans="17:17" x14ac:dyDescent="0.25">
      <c r="Q61749" s="30"/>
    </row>
    <row r="61750" spans="17:17" x14ac:dyDescent="0.25">
      <c r="Q61750" s="30"/>
    </row>
    <row r="61751" spans="17:17" x14ac:dyDescent="0.25">
      <c r="Q61751" s="30"/>
    </row>
    <row r="61752" spans="17:17" x14ac:dyDescent="0.25">
      <c r="Q61752" s="30"/>
    </row>
    <row r="61753" spans="17:17" x14ac:dyDescent="0.25">
      <c r="Q61753" s="30"/>
    </row>
    <row r="61754" spans="17:17" x14ac:dyDescent="0.25">
      <c r="Q61754" s="30"/>
    </row>
    <row r="61755" spans="17:17" x14ac:dyDescent="0.25">
      <c r="Q61755" s="30"/>
    </row>
    <row r="61756" spans="17:17" x14ac:dyDescent="0.25">
      <c r="Q61756" s="30"/>
    </row>
    <row r="61757" spans="17:17" x14ac:dyDescent="0.25">
      <c r="Q61757" s="30"/>
    </row>
    <row r="61758" spans="17:17" x14ac:dyDescent="0.25">
      <c r="Q61758" s="30"/>
    </row>
    <row r="61759" spans="17:17" x14ac:dyDescent="0.25">
      <c r="Q61759" s="30"/>
    </row>
    <row r="61760" spans="17:17" x14ac:dyDescent="0.25">
      <c r="Q61760" s="30"/>
    </row>
    <row r="61761" spans="17:17" x14ac:dyDescent="0.25">
      <c r="Q61761" s="30"/>
    </row>
    <row r="61762" spans="17:17" x14ac:dyDescent="0.25">
      <c r="Q61762" s="30"/>
    </row>
    <row r="61763" spans="17:17" x14ac:dyDescent="0.25">
      <c r="Q61763" s="30"/>
    </row>
    <row r="61764" spans="17:17" x14ac:dyDescent="0.25">
      <c r="Q61764" s="30"/>
    </row>
    <row r="61765" spans="17:17" x14ac:dyDescent="0.25">
      <c r="Q61765" s="30"/>
    </row>
    <row r="61766" spans="17:17" x14ac:dyDescent="0.25">
      <c r="Q61766" s="30"/>
    </row>
    <row r="61767" spans="17:17" x14ac:dyDescent="0.25">
      <c r="Q61767" s="30"/>
    </row>
    <row r="61768" spans="17:17" x14ac:dyDescent="0.25">
      <c r="Q61768" s="30"/>
    </row>
    <row r="61769" spans="17:17" x14ac:dyDescent="0.25">
      <c r="Q61769" s="30"/>
    </row>
    <row r="61770" spans="17:17" x14ac:dyDescent="0.25">
      <c r="Q61770" s="30"/>
    </row>
    <row r="61771" spans="17:17" x14ac:dyDescent="0.25">
      <c r="Q61771" s="30"/>
    </row>
    <row r="61772" spans="17:17" x14ac:dyDescent="0.25">
      <c r="Q61772" s="30"/>
    </row>
    <row r="61773" spans="17:17" x14ac:dyDescent="0.25">
      <c r="Q61773" s="30"/>
    </row>
    <row r="61774" spans="17:17" x14ac:dyDescent="0.25">
      <c r="Q61774" s="30"/>
    </row>
    <row r="61775" spans="17:17" x14ac:dyDescent="0.25">
      <c r="Q61775" s="30"/>
    </row>
    <row r="61776" spans="17:17" x14ac:dyDescent="0.25">
      <c r="Q61776" s="30"/>
    </row>
    <row r="61777" spans="17:17" x14ac:dyDescent="0.25">
      <c r="Q61777" s="30"/>
    </row>
    <row r="61778" spans="17:17" x14ac:dyDescent="0.25">
      <c r="Q61778" s="30"/>
    </row>
    <row r="61779" spans="17:17" x14ac:dyDescent="0.25">
      <c r="Q61779" s="30"/>
    </row>
    <row r="61780" spans="17:17" x14ac:dyDescent="0.25">
      <c r="Q61780" s="30"/>
    </row>
    <row r="61781" spans="17:17" x14ac:dyDescent="0.25">
      <c r="Q61781" s="30"/>
    </row>
    <row r="61782" spans="17:17" x14ac:dyDescent="0.25">
      <c r="Q61782" s="30"/>
    </row>
    <row r="61783" spans="17:17" x14ac:dyDescent="0.25">
      <c r="Q61783" s="30"/>
    </row>
    <row r="61784" spans="17:17" x14ac:dyDescent="0.25">
      <c r="Q61784" s="30"/>
    </row>
    <row r="61785" spans="17:17" x14ac:dyDescent="0.25">
      <c r="Q61785" s="30"/>
    </row>
    <row r="61786" spans="17:17" x14ac:dyDescent="0.25">
      <c r="Q61786" s="30"/>
    </row>
    <row r="61787" spans="17:17" x14ac:dyDescent="0.25">
      <c r="Q61787" s="30"/>
    </row>
    <row r="61788" spans="17:17" x14ac:dyDescent="0.25">
      <c r="Q61788" s="30"/>
    </row>
    <row r="61789" spans="17:17" x14ac:dyDescent="0.25">
      <c r="Q61789" s="30"/>
    </row>
    <row r="61790" spans="17:17" x14ac:dyDescent="0.25">
      <c r="Q61790" s="30"/>
    </row>
    <row r="61791" spans="17:17" x14ac:dyDescent="0.25">
      <c r="Q61791" s="30"/>
    </row>
    <row r="61792" spans="17:17" x14ac:dyDescent="0.25">
      <c r="Q61792" s="30"/>
    </row>
    <row r="61793" spans="17:17" x14ac:dyDescent="0.25">
      <c r="Q61793" s="30"/>
    </row>
    <row r="61794" spans="17:17" x14ac:dyDescent="0.25">
      <c r="Q61794" s="30"/>
    </row>
    <row r="61795" spans="17:17" x14ac:dyDescent="0.25">
      <c r="Q61795" s="30"/>
    </row>
    <row r="61796" spans="17:17" x14ac:dyDescent="0.25">
      <c r="Q61796" s="30"/>
    </row>
    <row r="61797" spans="17:17" x14ac:dyDescent="0.25">
      <c r="Q61797" s="30"/>
    </row>
    <row r="61798" spans="17:17" x14ac:dyDescent="0.25">
      <c r="Q61798" s="30"/>
    </row>
    <row r="61799" spans="17:17" x14ac:dyDescent="0.25">
      <c r="Q61799" s="30"/>
    </row>
    <row r="61800" spans="17:17" x14ac:dyDescent="0.25">
      <c r="Q61800" s="30"/>
    </row>
    <row r="61801" spans="17:17" x14ac:dyDescent="0.25">
      <c r="Q61801" s="30"/>
    </row>
    <row r="61802" spans="17:17" x14ac:dyDescent="0.25">
      <c r="Q61802" s="30"/>
    </row>
    <row r="61803" spans="17:17" x14ac:dyDescent="0.25">
      <c r="Q61803" s="30"/>
    </row>
    <row r="61804" spans="17:17" x14ac:dyDescent="0.25">
      <c r="Q61804" s="30"/>
    </row>
    <row r="61805" spans="17:17" x14ac:dyDescent="0.25">
      <c r="Q61805" s="30"/>
    </row>
    <row r="61806" spans="17:17" x14ac:dyDescent="0.25">
      <c r="Q61806" s="30"/>
    </row>
    <row r="61807" spans="17:17" x14ac:dyDescent="0.25">
      <c r="Q61807" s="30"/>
    </row>
    <row r="61808" spans="17:17" x14ac:dyDescent="0.25">
      <c r="Q61808" s="30"/>
    </row>
    <row r="61809" spans="17:17" x14ac:dyDescent="0.25">
      <c r="Q61809" s="30"/>
    </row>
    <row r="61810" spans="17:17" x14ac:dyDescent="0.25">
      <c r="Q61810" s="30"/>
    </row>
    <row r="61811" spans="17:17" x14ac:dyDescent="0.25">
      <c r="Q61811" s="30"/>
    </row>
    <row r="61812" spans="17:17" x14ac:dyDescent="0.25">
      <c r="Q61812" s="30"/>
    </row>
    <row r="61813" spans="17:17" x14ac:dyDescent="0.25">
      <c r="Q61813" s="30"/>
    </row>
    <row r="61814" spans="17:17" x14ac:dyDescent="0.25">
      <c r="Q61814" s="30"/>
    </row>
    <row r="61815" spans="17:17" x14ac:dyDescent="0.25">
      <c r="Q61815" s="30"/>
    </row>
    <row r="61816" spans="17:17" x14ac:dyDescent="0.25">
      <c r="Q61816" s="30"/>
    </row>
    <row r="61817" spans="17:17" x14ac:dyDescent="0.25">
      <c r="Q61817" s="30"/>
    </row>
    <row r="61818" spans="17:17" x14ac:dyDescent="0.25">
      <c r="Q61818" s="30"/>
    </row>
    <row r="61819" spans="17:17" x14ac:dyDescent="0.25">
      <c r="Q61819" s="30"/>
    </row>
    <row r="61820" spans="17:17" x14ac:dyDescent="0.25">
      <c r="Q61820" s="30"/>
    </row>
    <row r="61821" spans="17:17" x14ac:dyDescent="0.25">
      <c r="Q61821" s="30"/>
    </row>
    <row r="61822" spans="17:17" x14ac:dyDescent="0.25">
      <c r="Q61822" s="30"/>
    </row>
    <row r="61823" spans="17:17" x14ac:dyDescent="0.25">
      <c r="Q61823" s="30"/>
    </row>
    <row r="61824" spans="17:17" x14ac:dyDescent="0.25">
      <c r="Q61824" s="30"/>
    </row>
    <row r="61825" spans="17:17" x14ac:dyDescent="0.25">
      <c r="Q61825" s="30"/>
    </row>
    <row r="61826" spans="17:17" x14ac:dyDescent="0.25">
      <c r="Q61826" s="30"/>
    </row>
    <row r="61827" spans="17:17" x14ac:dyDescent="0.25">
      <c r="Q61827" s="30"/>
    </row>
    <row r="61828" spans="17:17" x14ac:dyDescent="0.25">
      <c r="Q61828" s="30"/>
    </row>
    <row r="61829" spans="17:17" x14ac:dyDescent="0.25">
      <c r="Q61829" s="30"/>
    </row>
    <row r="61830" spans="17:17" x14ac:dyDescent="0.25">
      <c r="Q61830" s="30"/>
    </row>
    <row r="61831" spans="17:17" x14ac:dyDescent="0.25">
      <c r="Q61831" s="30"/>
    </row>
    <row r="61832" spans="17:17" x14ac:dyDescent="0.25">
      <c r="Q61832" s="30"/>
    </row>
    <row r="61833" spans="17:17" x14ac:dyDescent="0.25">
      <c r="Q61833" s="30"/>
    </row>
    <row r="61834" spans="17:17" x14ac:dyDescent="0.25">
      <c r="Q61834" s="30"/>
    </row>
    <row r="61835" spans="17:17" x14ac:dyDescent="0.25">
      <c r="Q61835" s="30"/>
    </row>
    <row r="61836" spans="17:17" x14ac:dyDescent="0.25">
      <c r="Q61836" s="30"/>
    </row>
    <row r="61837" spans="17:17" x14ac:dyDescent="0.25">
      <c r="Q61837" s="30"/>
    </row>
    <row r="61838" spans="17:17" x14ac:dyDescent="0.25">
      <c r="Q61838" s="30"/>
    </row>
    <row r="61839" spans="17:17" x14ac:dyDescent="0.25">
      <c r="Q61839" s="30"/>
    </row>
    <row r="61840" spans="17:17" x14ac:dyDescent="0.25">
      <c r="Q61840" s="30"/>
    </row>
    <row r="61841" spans="17:17" x14ac:dyDescent="0.25">
      <c r="Q61841" s="30"/>
    </row>
    <row r="61842" spans="17:17" x14ac:dyDescent="0.25">
      <c r="Q61842" s="30"/>
    </row>
    <row r="61843" spans="17:17" x14ac:dyDescent="0.25">
      <c r="Q61843" s="30"/>
    </row>
    <row r="61844" spans="17:17" x14ac:dyDescent="0.25">
      <c r="Q61844" s="30"/>
    </row>
    <row r="61845" spans="17:17" x14ac:dyDescent="0.25">
      <c r="Q61845" s="30"/>
    </row>
    <row r="61846" spans="17:17" x14ac:dyDescent="0.25">
      <c r="Q61846" s="30"/>
    </row>
    <row r="61847" spans="17:17" x14ac:dyDescent="0.25">
      <c r="Q61847" s="30"/>
    </row>
    <row r="61848" spans="17:17" x14ac:dyDescent="0.25">
      <c r="Q61848" s="30"/>
    </row>
    <row r="61849" spans="17:17" x14ac:dyDescent="0.25">
      <c r="Q61849" s="30"/>
    </row>
    <row r="61850" spans="17:17" x14ac:dyDescent="0.25">
      <c r="Q61850" s="30"/>
    </row>
    <row r="61851" spans="17:17" x14ac:dyDescent="0.25">
      <c r="Q61851" s="30"/>
    </row>
    <row r="61852" spans="17:17" x14ac:dyDescent="0.25">
      <c r="Q61852" s="30"/>
    </row>
    <row r="61853" spans="17:17" x14ac:dyDescent="0.25">
      <c r="Q61853" s="30"/>
    </row>
    <row r="61854" spans="17:17" x14ac:dyDescent="0.25">
      <c r="Q61854" s="30"/>
    </row>
    <row r="61855" spans="17:17" x14ac:dyDescent="0.25">
      <c r="Q61855" s="30"/>
    </row>
    <row r="61856" spans="17:17" x14ac:dyDescent="0.25">
      <c r="Q61856" s="30"/>
    </row>
    <row r="61857" spans="17:17" x14ac:dyDescent="0.25">
      <c r="Q61857" s="30"/>
    </row>
    <row r="61858" spans="17:17" x14ac:dyDescent="0.25">
      <c r="Q61858" s="30"/>
    </row>
    <row r="61859" spans="17:17" x14ac:dyDescent="0.25">
      <c r="Q61859" s="30"/>
    </row>
    <row r="61860" spans="17:17" x14ac:dyDescent="0.25">
      <c r="Q61860" s="30"/>
    </row>
    <row r="61861" spans="17:17" x14ac:dyDescent="0.25">
      <c r="Q61861" s="30"/>
    </row>
    <row r="61862" spans="17:17" x14ac:dyDescent="0.25">
      <c r="Q61862" s="30"/>
    </row>
    <row r="61863" spans="17:17" x14ac:dyDescent="0.25">
      <c r="Q61863" s="30"/>
    </row>
    <row r="61864" spans="17:17" x14ac:dyDescent="0.25">
      <c r="Q61864" s="30"/>
    </row>
    <row r="61865" spans="17:17" x14ac:dyDescent="0.25">
      <c r="Q61865" s="30"/>
    </row>
    <row r="61866" spans="17:17" x14ac:dyDescent="0.25">
      <c r="Q61866" s="30"/>
    </row>
    <row r="61867" spans="17:17" x14ac:dyDescent="0.25">
      <c r="Q61867" s="30"/>
    </row>
    <row r="61868" spans="17:17" x14ac:dyDescent="0.25">
      <c r="Q61868" s="30"/>
    </row>
    <row r="61869" spans="17:17" x14ac:dyDescent="0.25">
      <c r="Q61869" s="30"/>
    </row>
    <row r="61870" spans="17:17" x14ac:dyDescent="0.25">
      <c r="Q61870" s="30"/>
    </row>
    <row r="61871" spans="17:17" x14ac:dyDescent="0.25">
      <c r="Q61871" s="30"/>
    </row>
    <row r="61872" spans="17:17" x14ac:dyDescent="0.25">
      <c r="Q61872" s="30"/>
    </row>
    <row r="61873" spans="17:17" x14ac:dyDescent="0.25">
      <c r="Q61873" s="30"/>
    </row>
    <row r="61874" spans="17:17" x14ac:dyDescent="0.25">
      <c r="Q61874" s="30"/>
    </row>
    <row r="61875" spans="17:17" x14ac:dyDescent="0.25">
      <c r="Q61875" s="30"/>
    </row>
    <row r="61876" spans="17:17" x14ac:dyDescent="0.25">
      <c r="Q61876" s="30"/>
    </row>
    <row r="61877" spans="17:17" x14ac:dyDescent="0.25">
      <c r="Q61877" s="30"/>
    </row>
    <row r="61878" spans="17:17" x14ac:dyDescent="0.25">
      <c r="Q61878" s="30"/>
    </row>
    <row r="61879" spans="17:17" x14ac:dyDescent="0.25">
      <c r="Q61879" s="30"/>
    </row>
    <row r="61880" spans="17:17" x14ac:dyDescent="0.25">
      <c r="Q61880" s="30"/>
    </row>
    <row r="61881" spans="17:17" x14ac:dyDescent="0.25">
      <c r="Q61881" s="30"/>
    </row>
    <row r="61882" spans="17:17" x14ac:dyDescent="0.25">
      <c r="Q61882" s="30"/>
    </row>
    <row r="61883" spans="17:17" x14ac:dyDescent="0.25">
      <c r="Q61883" s="30"/>
    </row>
    <row r="61884" spans="17:17" x14ac:dyDescent="0.25">
      <c r="Q61884" s="30"/>
    </row>
    <row r="61885" spans="17:17" x14ac:dyDescent="0.25">
      <c r="Q61885" s="30"/>
    </row>
    <row r="61886" spans="17:17" x14ac:dyDescent="0.25">
      <c r="Q61886" s="30"/>
    </row>
    <row r="61887" spans="17:17" x14ac:dyDescent="0.25">
      <c r="Q61887" s="30"/>
    </row>
    <row r="61888" spans="17:17" x14ac:dyDescent="0.25">
      <c r="Q61888" s="30"/>
    </row>
    <row r="61889" spans="17:17" x14ac:dyDescent="0.25">
      <c r="Q61889" s="30"/>
    </row>
    <row r="61890" spans="17:17" x14ac:dyDescent="0.25">
      <c r="Q61890" s="30"/>
    </row>
    <row r="61891" spans="17:17" x14ac:dyDescent="0.25">
      <c r="Q61891" s="30"/>
    </row>
    <row r="61892" spans="17:17" x14ac:dyDescent="0.25">
      <c r="Q61892" s="30"/>
    </row>
    <row r="61893" spans="17:17" x14ac:dyDescent="0.25">
      <c r="Q61893" s="30"/>
    </row>
    <row r="61894" spans="17:17" x14ac:dyDescent="0.25">
      <c r="Q61894" s="30"/>
    </row>
    <row r="61895" spans="17:17" x14ac:dyDescent="0.25">
      <c r="Q61895" s="30"/>
    </row>
    <row r="61896" spans="17:17" x14ac:dyDescent="0.25">
      <c r="Q61896" s="30"/>
    </row>
    <row r="61897" spans="17:17" x14ac:dyDescent="0.25">
      <c r="Q61897" s="30"/>
    </row>
    <row r="61898" spans="17:17" x14ac:dyDescent="0.25">
      <c r="Q61898" s="30"/>
    </row>
    <row r="61899" spans="17:17" x14ac:dyDescent="0.25">
      <c r="Q61899" s="30"/>
    </row>
    <row r="61900" spans="17:17" x14ac:dyDescent="0.25">
      <c r="Q61900" s="30"/>
    </row>
    <row r="61901" spans="17:17" x14ac:dyDescent="0.25">
      <c r="Q61901" s="30"/>
    </row>
    <row r="61902" spans="17:17" x14ac:dyDescent="0.25">
      <c r="Q61902" s="30"/>
    </row>
    <row r="61903" spans="17:17" x14ac:dyDescent="0.25">
      <c r="Q61903" s="30"/>
    </row>
    <row r="61904" spans="17:17" x14ac:dyDescent="0.25">
      <c r="Q61904" s="30"/>
    </row>
    <row r="61905" spans="17:17" x14ac:dyDescent="0.25">
      <c r="Q61905" s="30"/>
    </row>
    <row r="61906" spans="17:17" x14ac:dyDescent="0.25">
      <c r="Q61906" s="30"/>
    </row>
    <row r="61907" spans="17:17" x14ac:dyDescent="0.25">
      <c r="Q61907" s="30"/>
    </row>
    <row r="61908" spans="17:17" x14ac:dyDescent="0.25">
      <c r="Q61908" s="30"/>
    </row>
    <row r="61909" spans="17:17" x14ac:dyDescent="0.25">
      <c r="Q61909" s="30"/>
    </row>
    <row r="61910" spans="17:17" x14ac:dyDescent="0.25">
      <c r="Q61910" s="30"/>
    </row>
    <row r="61911" spans="17:17" x14ac:dyDescent="0.25">
      <c r="Q61911" s="30"/>
    </row>
    <row r="61912" spans="17:17" x14ac:dyDescent="0.25">
      <c r="Q61912" s="30"/>
    </row>
    <row r="61913" spans="17:17" x14ac:dyDescent="0.25">
      <c r="Q61913" s="30"/>
    </row>
    <row r="61914" spans="17:17" x14ac:dyDescent="0.25">
      <c r="Q61914" s="30"/>
    </row>
    <row r="61915" spans="17:17" x14ac:dyDescent="0.25">
      <c r="Q61915" s="30"/>
    </row>
    <row r="61916" spans="17:17" x14ac:dyDescent="0.25">
      <c r="Q61916" s="30"/>
    </row>
    <row r="61917" spans="17:17" x14ac:dyDescent="0.25">
      <c r="Q61917" s="30"/>
    </row>
    <row r="61918" spans="17:17" x14ac:dyDescent="0.25">
      <c r="Q61918" s="30"/>
    </row>
    <row r="61919" spans="17:17" x14ac:dyDescent="0.25">
      <c r="Q61919" s="30"/>
    </row>
    <row r="61920" spans="17:17" x14ac:dyDescent="0.25">
      <c r="Q61920" s="30"/>
    </row>
    <row r="61921" spans="17:17" x14ac:dyDescent="0.25">
      <c r="Q61921" s="30"/>
    </row>
    <row r="61922" spans="17:17" x14ac:dyDescent="0.25">
      <c r="Q61922" s="30"/>
    </row>
    <row r="61923" spans="17:17" x14ac:dyDescent="0.25">
      <c r="Q61923" s="30"/>
    </row>
    <row r="61924" spans="17:17" x14ac:dyDescent="0.25">
      <c r="Q61924" s="30"/>
    </row>
    <row r="61925" spans="17:17" x14ac:dyDescent="0.25">
      <c r="Q61925" s="30"/>
    </row>
    <row r="61926" spans="17:17" x14ac:dyDescent="0.25">
      <c r="Q61926" s="30"/>
    </row>
    <row r="61927" spans="17:17" x14ac:dyDescent="0.25">
      <c r="Q61927" s="30"/>
    </row>
    <row r="61928" spans="17:17" x14ac:dyDescent="0.25">
      <c r="Q61928" s="30"/>
    </row>
    <row r="61929" spans="17:17" x14ac:dyDescent="0.25">
      <c r="Q61929" s="30"/>
    </row>
    <row r="61930" spans="17:17" x14ac:dyDescent="0.25">
      <c r="Q61930" s="30"/>
    </row>
    <row r="61931" spans="17:17" x14ac:dyDescent="0.25">
      <c r="Q61931" s="30"/>
    </row>
    <row r="61932" spans="17:17" x14ac:dyDescent="0.25">
      <c r="Q61932" s="30"/>
    </row>
    <row r="61933" spans="17:17" x14ac:dyDescent="0.25">
      <c r="Q61933" s="30"/>
    </row>
    <row r="61934" spans="17:17" x14ac:dyDescent="0.25">
      <c r="Q61934" s="30"/>
    </row>
    <row r="61935" spans="17:17" x14ac:dyDescent="0.25">
      <c r="Q61935" s="30"/>
    </row>
    <row r="61936" spans="17:17" x14ac:dyDescent="0.25">
      <c r="Q61936" s="30"/>
    </row>
    <row r="61937" spans="17:17" x14ac:dyDescent="0.25">
      <c r="Q61937" s="30"/>
    </row>
    <row r="61938" spans="17:17" x14ac:dyDescent="0.25">
      <c r="Q61938" s="30"/>
    </row>
    <row r="61939" spans="17:17" x14ac:dyDescent="0.25">
      <c r="Q61939" s="30"/>
    </row>
    <row r="61940" spans="17:17" x14ac:dyDescent="0.25">
      <c r="Q61940" s="30"/>
    </row>
    <row r="61941" spans="17:17" x14ac:dyDescent="0.25">
      <c r="Q61941" s="30"/>
    </row>
    <row r="61942" spans="17:17" x14ac:dyDescent="0.25">
      <c r="Q61942" s="30"/>
    </row>
    <row r="61943" spans="17:17" x14ac:dyDescent="0.25">
      <c r="Q61943" s="30"/>
    </row>
    <row r="61944" spans="17:17" x14ac:dyDescent="0.25">
      <c r="Q61944" s="30"/>
    </row>
    <row r="61945" spans="17:17" x14ac:dyDescent="0.25">
      <c r="Q61945" s="30"/>
    </row>
    <row r="61946" spans="17:17" x14ac:dyDescent="0.25">
      <c r="Q61946" s="30"/>
    </row>
    <row r="61947" spans="17:17" x14ac:dyDescent="0.25">
      <c r="Q61947" s="30"/>
    </row>
    <row r="61948" spans="17:17" x14ac:dyDescent="0.25">
      <c r="Q61948" s="30"/>
    </row>
    <row r="61949" spans="17:17" x14ac:dyDescent="0.25">
      <c r="Q61949" s="30"/>
    </row>
    <row r="61950" spans="17:17" x14ac:dyDescent="0.25">
      <c r="Q61950" s="30"/>
    </row>
    <row r="61951" spans="17:17" x14ac:dyDescent="0.25">
      <c r="Q61951" s="30"/>
    </row>
    <row r="61952" spans="17:17" x14ac:dyDescent="0.25">
      <c r="Q61952" s="30"/>
    </row>
    <row r="61953" spans="17:17" x14ac:dyDescent="0.25">
      <c r="Q61953" s="30"/>
    </row>
    <row r="61954" spans="17:17" x14ac:dyDescent="0.25">
      <c r="Q61954" s="30"/>
    </row>
    <row r="61955" spans="17:17" x14ac:dyDescent="0.25">
      <c r="Q61955" s="30"/>
    </row>
    <row r="61956" spans="17:17" x14ac:dyDescent="0.25">
      <c r="Q61956" s="30"/>
    </row>
    <row r="61957" spans="17:17" x14ac:dyDescent="0.25">
      <c r="Q61957" s="30"/>
    </row>
    <row r="61958" spans="17:17" x14ac:dyDescent="0.25">
      <c r="Q61958" s="30"/>
    </row>
    <row r="61959" spans="17:17" x14ac:dyDescent="0.25">
      <c r="Q61959" s="30"/>
    </row>
    <row r="61960" spans="17:17" x14ac:dyDescent="0.25">
      <c r="Q61960" s="30"/>
    </row>
    <row r="61961" spans="17:17" x14ac:dyDescent="0.25">
      <c r="Q61961" s="30"/>
    </row>
    <row r="61962" spans="17:17" x14ac:dyDescent="0.25">
      <c r="Q61962" s="30"/>
    </row>
    <row r="61963" spans="17:17" x14ac:dyDescent="0.25">
      <c r="Q61963" s="30"/>
    </row>
    <row r="61964" spans="17:17" x14ac:dyDescent="0.25">
      <c r="Q61964" s="30"/>
    </row>
    <row r="61965" spans="17:17" x14ac:dyDescent="0.25">
      <c r="Q61965" s="30"/>
    </row>
    <row r="61966" spans="17:17" x14ac:dyDescent="0.25">
      <c r="Q61966" s="30"/>
    </row>
    <row r="61967" spans="17:17" x14ac:dyDescent="0.25">
      <c r="Q61967" s="30"/>
    </row>
    <row r="61968" spans="17:17" x14ac:dyDescent="0.25">
      <c r="Q61968" s="30"/>
    </row>
    <row r="61969" spans="17:17" x14ac:dyDescent="0.25">
      <c r="Q61969" s="30"/>
    </row>
    <row r="61970" spans="17:17" x14ac:dyDescent="0.25">
      <c r="Q61970" s="30"/>
    </row>
    <row r="61971" spans="17:17" x14ac:dyDescent="0.25">
      <c r="Q61971" s="30"/>
    </row>
    <row r="61972" spans="17:17" x14ac:dyDescent="0.25">
      <c r="Q61972" s="30"/>
    </row>
    <row r="61973" spans="17:17" x14ac:dyDescent="0.25">
      <c r="Q61973" s="30"/>
    </row>
    <row r="61974" spans="17:17" x14ac:dyDescent="0.25">
      <c r="Q61974" s="30"/>
    </row>
    <row r="61975" spans="17:17" x14ac:dyDescent="0.25">
      <c r="Q61975" s="30"/>
    </row>
    <row r="61976" spans="17:17" x14ac:dyDescent="0.25">
      <c r="Q61976" s="30"/>
    </row>
    <row r="61977" spans="17:17" x14ac:dyDescent="0.25">
      <c r="Q61977" s="30"/>
    </row>
    <row r="61978" spans="17:17" x14ac:dyDescent="0.25">
      <c r="Q61978" s="30"/>
    </row>
    <row r="61979" spans="17:17" x14ac:dyDescent="0.25">
      <c r="Q61979" s="30"/>
    </row>
    <row r="61980" spans="17:17" x14ac:dyDescent="0.25">
      <c r="Q61980" s="30"/>
    </row>
    <row r="61981" spans="17:17" x14ac:dyDescent="0.25">
      <c r="Q61981" s="30"/>
    </row>
    <row r="61982" spans="17:17" x14ac:dyDescent="0.25">
      <c r="Q61982" s="30"/>
    </row>
    <row r="61983" spans="17:17" x14ac:dyDescent="0.25">
      <c r="Q61983" s="30"/>
    </row>
    <row r="61984" spans="17:17" x14ac:dyDescent="0.25">
      <c r="Q61984" s="30"/>
    </row>
    <row r="61985" spans="17:17" x14ac:dyDescent="0.25">
      <c r="Q61985" s="30"/>
    </row>
    <row r="61986" spans="17:17" x14ac:dyDescent="0.25">
      <c r="Q61986" s="30"/>
    </row>
    <row r="61987" spans="17:17" x14ac:dyDescent="0.25">
      <c r="Q61987" s="30"/>
    </row>
    <row r="61988" spans="17:17" x14ac:dyDescent="0.25">
      <c r="Q61988" s="30"/>
    </row>
    <row r="61989" spans="17:17" x14ac:dyDescent="0.25">
      <c r="Q61989" s="30"/>
    </row>
    <row r="61990" spans="17:17" x14ac:dyDescent="0.25">
      <c r="Q61990" s="30"/>
    </row>
    <row r="61991" spans="17:17" x14ac:dyDescent="0.25">
      <c r="Q61991" s="30"/>
    </row>
    <row r="61992" spans="17:17" x14ac:dyDescent="0.25">
      <c r="Q61992" s="30"/>
    </row>
    <row r="61993" spans="17:17" x14ac:dyDescent="0.25">
      <c r="Q61993" s="30"/>
    </row>
    <row r="61994" spans="17:17" x14ac:dyDescent="0.25">
      <c r="Q61994" s="30"/>
    </row>
    <row r="61995" spans="17:17" x14ac:dyDescent="0.25">
      <c r="Q61995" s="30"/>
    </row>
    <row r="61996" spans="17:17" x14ac:dyDescent="0.25">
      <c r="Q61996" s="30"/>
    </row>
    <row r="61997" spans="17:17" x14ac:dyDescent="0.25">
      <c r="Q61997" s="30"/>
    </row>
    <row r="61998" spans="17:17" x14ac:dyDescent="0.25">
      <c r="Q61998" s="30"/>
    </row>
    <row r="61999" spans="17:17" x14ac:dyDescent="0.25">
      <c r="Q61999" s="30"/>
    </row>
    <row r="62000" spans="17:17" x14ac:dyDescent="0.25">
      <c r="Q62000" s="30"/>
    </row>
    <row r="62001" spans="17:17" x14ac:dyDescent="0.25">
      <c r="Q62001" s="30"/>
    </row>
    <row r="62002" spans="17:17" x14ac:dyDescent="0.25">
      <c r="Q62002" s="30"/>
    </row>
    <row r="62003" spans="17:17" x14ac:dyDescent="0.25">
      <c r="Q62003" s="30"/>
    </row>
    <row r="62004" spans="17:17" x14ac:dyDescent="0.25">
      <c r="Q62004" s="30"/>
    </row>
    <row r="62005" spans="17:17" x14ac:dyDescent="0.25">
      <c r="Q62005" s="30"/>
    </row>
    <row r="62006" spans="17:17" x14ac:dyDescent="0.25">
      <c r="Q62006" s="30"/>
    </row>
    <row r="62007" spans="17:17" x14ac:dyDescent="0.25">
      <c r="Q62007" s="30"/>
    </row>
    <row r="62008" spans="17:17" x14ac:dyDescent="0.25">
      <c r="Q62008" s="30"/>
    </row>
    <row r="62009" spans="17:17" x14ac:dyDescent="0.25">
      <c r="Q62009" s="30"/>
    </row>
    <row r="62010" spans="17:17" x14ac:dyDescent="0.25">
      <c r="Q62010" s="30"/>
    </row>
    <row r="62011" spans="17:17" x14ac:dyDescent="0.25">
      <c r="Q62011" s="30"/>
    </row>
    <row r="62012" spans="17:17" x14ac:dyDescent="0.25">
      <c r="Q62012" s="30"/>
    </row>
    <row r="62013" spans="17:17" x14ac:dyDescent="0.25">
      <c r="Q62013" s="30"/>
    </row>
    <row r="62014" spans="17:17" x14ac:dyDescent="0.25">
      <c r="Q62014" s="30"/>
    </row>
    <row r="62015" spans="17:17" x14ac:dyDescent="0.25">
      <c r="Q62015" s="30"/>
    </row>
    <row r="62016" spans="17:17" x14ac:dyDescent="0.25">
      <c r="Q62016" s="30"/>
    </row>
    <row r="62017" spans="17:17" x14ac:dyDescent="0.25">
      <c r="Q62017" s="30"/>
    </row>
    <row r="62018" spans="17:17" x14ac:dyDescent="0.25">
      <c r="Q62018" s="30"/>
    </row>
    <row r="62019" spans="17:17" x14ac:dyDescent="0.25">
      <c r="Q62019" s="30"/>
    </row>
    <row r="62020" spans="17:17" x14ac:dyDescent="0.25">
      <c r="Q62020" s="30"/>
    </row>
    <row r="62021" spans="17:17" x14ac:dyDescent="0.25">
      <c r="Q62021" s="30"/>
    </row>
    <row r="62022" spans="17:17" x14ac:dyDescent="0.25">
      <c r="Q62022" s="30"/>
    </row>
    <row r="62023" spans="17:17" x14ac:dyDescent="0.25">
      <c r="Q62023" s="30"/>
    </row>
    <row r="62024" spans="17:17" x14ac:dyDescent="0.25">
      <c r="Q62024" s="30"/>
    </row>
    <row r="62025" spans="17:17" x14ac:dyDescent="0.25">
      <c r="Q62025" s="30"/>
    </row>
    <row r="62026" spans="17:17" x14ac:dyDescent="0.25">
      <c r="Q62026" s="30"/>
    </row>
    <row r="62027" spans="17:17" x14ac:dyDescent="0.25">
      <c r="Q62027" s="30"/>
    </row>
    <row r="62028" spans="17:17" x14ac:dyDescent="0.25">
      <c r="Q62028" s="30"/>
    </row>
    <row r="62029" spans="17:17" x14ac:dyDescent="0.25">
      <c r="Q62029" s="30"/>
    </row>
    <row r="62030" spans="17:17" x14ac:dyDescent="0.25">
      <c r="Q62030" s="30"/>
    </row>
    <row r="62031" spans="17:17" x14ac:dyDescent="0.25">
      <c r="Q62031" s="30"/>
    </row>
    <row r="62032" spans="17:17" x14ac:dyDescent="0.25">
      <c r="Q62032" s="30"/>
    </row>
    <row r="62033" spans="17:17" x14ac:dyDescent="0.25">
      <c r="Q62033" s="30"/>
    </row>
    <row r="62034" spans="17:17" x14ac:dyDescent="0.25">
      <c r="Q62034" s="30"/>
    </row>
    <row r="62035" spans="17:17" x14ac:dyDescent="0.25">
      <c r="Q62035" s="30"/>
    </row>
    <row r="62036" spans="17:17" x14ac:dyDescent="0.25">
      <c r="Q62036" s="30"/>
    </row>
    <row r="62037" spans="17:17" x14ac:dyDescent="0.25">
      <c r="Q62037" s="30"/>
    </row>
    <row r="62038" spans="17:17" x14ac:dyDescent="0.25">
      <c r="Q62038" s="30"/>
    </row>
    <row r="62039" spans="17:17" x14ac:dyDescent="0.25">
      <c r="Q62039" s="30"/>
    </row>
    <row r="62040" spans="17:17" x14ac:dyDescent="0.25">
      <c r="Q62040" s="30"/>
    </row>
    <row r="62041" spans="17:17" x14ac:dyDescent="0.25">
      <c r="Q62041" s="30"/>
    </row>
    <row r="62042" spans="17:17" x14ac:dyDescent="0.25">
      <c r="Q62042" s="30"/>
    </row>
    <row r="62043" spans="17:17" x14ac:dyDescent="0.25">
      <c r="Q62043" s="30"/>
    </row>
    <row r="62044" spans="17:17" x14ac:dyDescent="0.25">
      <c r="Q62044" s="30"/>
    </row>
    <row r="62045" spans="17:17" x14ac:dyDescent="0.25">
      <c r="Q62045" s="30"/>
    </row>
    <row r="62046" spans="17:17" x14ac:dyDescent="0.25">
      <c r="Q62046" s="30"/>
    </row>
    <row r="62047" spans="17:17" x14ac:dyDescent="0.25">
      <c r="Q62047" s="30"/>
    </row>
    <row r="62048" spans="17:17" x14ac:dyDescent="0.25">
      <c r="Q62048" s="30"/>
    </row>
    <row r="62049" spans="17:17" x14ac:dyDescent="0.25">
      <c r="Q62049" s="30"/>
    </row>
    <row r="62050" spans="17:17" x14ac:dyDescent="0.25">
      <c r="Q62050" s="30"/>
    </row>
    <row r="62051" spans="17:17" x14ac:dyDescent="0.25">
      <c r="Q62051" s="30"/>
    </row>
    <row r="62052" spans="17:17" x14ac:dyDescent="0.25">
      <c r="Q62052" s="30"/>
    </row>
    <row r="62053" spans="17:17" x14ac:dyDescent="0.25">
      <c r="Q62053" s="30"/>
    </row>
    <row r="62054" spans="17:17" x14ac:dyDescent="0.25">
      <c r="Q62054" s="30"/>
    </row>
    <row r="62055" spans="17:17" x14ac:dyDescent="0.25">
      <c r="Q62055" s="30"/>
    </row>
    <row r="62056" spans="17:17" x14ac:dyDescent="0.25">
      <c r="Q62056" s="30"/>
    </row>
    <row r="62057" spans="17:17" x14ac:dyDescent="0.25">
      <c r="Q62057" s="30"/>
    </row>
    <row r="62058" spans="17:17" x14ac:dyDescent="0.25">
      <c r="Q62058" s="30"/>
    </row>
    <row r="62059" spans="17:17" x14ac:dyDescent="0.25">
      <c r="Q62059" s="30"/>
    </row>
    <row r="62060" spans="17:17" x14ac:dyDescent="0.25">
      <c r="Q62060" s="30"/>
    </row>
    <row r="62061" spans="17:17" x14ac:dyDescent="0.25">
      <c r="Q62061" s="30"/>
    </row>
    <row r="62062" spans="17:17" x14ac:dyDescent="0.25">
      <c r="Q62062" s="30"/>
    </row>
    <row r="62063" spans="17:17" x14ac:dyDescent="0.25">
      <c r="Q62063" s="30"/>
    </row>
    <row r="62064" spans="17:17" x14ac:dyDescent="0.25">
      <c r="Q62064" s="30"/>
    </row>
    <row r="62065" spans="17:17" x14ac:dyDescent="0.25">
      <c r="Q62065" s="30"/>
    </row>
    <row r="62066" spans="17:17" x14ac:dyDescent="0.25">
      <c r="Q62066" s="30"/>
    </row>
    <row r="62067" spans="17:17" x14ac:dyDescent="0.25">
      <c r="Q62067" s="30"/>
    </row>
    <row r="62068" spans="17:17" x14ac:dyDescent="0.25">
      <c r="Q62068" s="30"/>
    </row>
    <row r="62069" spans="17:17" x14ac:dyDescent="0.25">
      <c r="Q62069" s="30"/>
    </row>
    <row r="62070" spans="17:17" x14ac:dyDescent="0.25">
      <c r="Q62070" s="30"/>
    </row>
    <row r="62071" spans="17:17" x14ac:dyDescent="0.25">
      <c r="Q62071" s="30"/>
    </row>
    <row r="62072" spans="17:17" x14ac:dyDescent="0.25">
      <c r="Q62072" s="30"/>
    </row>
    <row r="62073" spans="17:17" x14ac:dyDescent="0.25">
      <c r="Q62073" s="30"/>
    </row>
    <row r="62074" spans="17:17" x14ac:dyDescent="0.25">
      <c r="Q62074" s="30"/>
    </row>
    <row r="62075" spans="17:17" x14ac:dyDescent="0.25">
      <c r="Q62075" s="30"/>
    </row>
    <row r="62076" spans="17:17" x14ac:dyDescent="0.25">
      <c r="Q62076" s="30"/>
    </row>
    <row r="62077" spans="17:17" x14ac:dyDescent="0.25">
      <c r="Q62077" s="30"/>
    </row>
    <row r="62078" spans="17:17" x14ac:dyDescent="0.25">
      <c r="Q62078" s="30"/>
    </row>
    <row r="62079" spans="17:17" x14ac:dyDescent="0.25">
      <c r="Q62079" s="30"/>
    </row>
    <row r="62080" spans="17:17" x14ac:dyDescent="0.25">
      <c r="Q62080" s="30"/>
    </row>
    <row r="62081" spans="17:17" x14ac:dyDescent="0.25">
      <c r="Q62081" s="30"/>
    </row>
    <row r="62082" spans="17:17" x14ac:dyDescent="0.25">
      <c r="Q62082" s="30"/>
    </row>
    <row r="62083" spans="17:17" x14ac:dyDescent="0.25">
      <c r="Q62083" s="30"/>
    </row>
    <row r="62084" spans="17:17" x14ac:dyDescent="0.25">
      <c r="Q62084" s="30"/>
    </row>
    <row r="62085" spans="17:17" x14ac:dyDescent="0.25">
      <c r="Q62085" s="30"/>
    </row>
    <row r="62086" spans="17:17" x14ac:dyDescent="0.25">
      <c r="Q62086" s="30"/>
    </row>
    <row r="62087" spans="17:17" x14ac:dyDescent="0.25">
      <c r="Q62087" s="30"/>
    </row>
    <row r="62088" spans="17:17" x14ac:dyDescent="0.25">
      <c r="Q62088" s="30"/>
    </row>
    <row r="62089" spans="17:17" x14ac:dyDescent="0.25">
      <c r="Q62089" s="30"/>
    </row>
    <row r="62090" spans="17:17" x14ac:dyDescent="0.25">
      <c r="Q62090" s="30"/>
    </row>
    <row r="62091" spans="17:17" x14ac:dyDescent="0.25">
      <c r="Q62091" s="30"/>
    </row>
    <row r="62092" spans="17:17" x14ac:dyDescent="0.25">
      <c r="Q62092" s="30"/>
    </row>
    <row r="62093" spans="17:17" x14ac:dyDescent="0.25">
      <c r="Q62093" s="30"/>
    </row>
    <row r="62094" spans="17:17" x14ac:dyDescent="0.25">
      <c r="Q62094" s="30"/>
    </row>
    <row r="62095" spans="17:17" x14ac:dyDescent="0.25">
      <c r="Q62095" s="30"/>
    </row>
    <row r="62096" spans="17:17" x14ac:dyDescent="0.25">
      <c r="Q62096" s="30"/>
    </row>
    <row r="62097" spans="17:17" x14ac:dyDescent="0.25">
      <c r="Q62097" s="30"/>
    </row>
    <row r="62098" spans="17:17" x14ac:dyDescent="0.25">
      <c r="Q62098" s="30"/>
    </row>
    <row r="62099" spans="17:17" x14ac:dyDescent="0.25">
      <c r="Q62099" s="30"/>
    </row>
    <row r="62100" spans="17:17" x14ac:dyDescent="0.25">
      <c r="Q62100" s="30"/>
    </row>
    <row r="62101" spans="17:17" x14ac:dyDescent="0.25">
      <c r="Q62101" s="30"/>
    </row>
    <row r="62102" spans="17:17" x14ac:dyDescent="0.25">
      <c r="Q62102" s="30"/>
    </row>
    <row r="62103" spans="17:17" x14ac:dyDescent="0.25">
      <c r="Q62103" s="30"/>
    </row>
    <row r="62104" spans="17:17" x14ac:dyDescent="0.25">
      <c r="Q62104" s="30"/>
    </row>
    <row r="62105" spans="17:17" x14ac:dyDescent="0.25">
      <c r="Q62105" s="30"/>
    </row>
    <row r="62106" spans="17:17" x14ac:dyDescent="0.25">
      <c r="Q62106" s="30"/>
    </row>
    <row r="62107" spans="17:17" x14ac:dyDescent="0.25">
      <c r="Q62107" s="30"/>
    </row>
    <row r="62108" spans="17:17" x14ac:dyDescent="0.25">
      <c r="Q62108" s="30"/>
    </row>
    <row r="62109" spans="17:17" x14ac:dyDescent="0.25">
      <c r="Q62109" s="30"/>
    </row>
    <row r="62110" spans="17:17" x14ac:dyDescent="0.25">
      <c r="Q62110" s="30"/>
    </row>
    <row r="62111" spans="17:17" x14ac:dyDescent="0.25">
      <c r="Q62111" s="30"/>
    </row>
    <row r="62112" spans="17:17" x14ac:dyDescent="0.25">
      <c r="Q62112" s="30"/>
    </row>
    <row r="62113" spans="17:17" x14ac:dyDescent="0.25">
      <c r="Q62113" s="30"/>
    </row>
    <row r="62114" spans="17:17" x14ac:dyDescent="0.25">
      <c r="Q62114" s="30"/>
    </row>
    <row r="62115" spans="17:17" x14ac:dyDescent="0.25">
      <c r="Q62115" s="30"/>
    </row>
    <row r="62116" spans="17:17" x14ac:dyDescent="0.25">
      <c r="Q62116" s="30"/>
    </row>
    <row r="62117" spans="17:17" x14ac:dyDescent="0.25">
      <c r="Q62117" s="30"/>
    </row>
    <row r="62118" spans="17:17" x14ac:dyDescent="0.25">
      <c r="Q62118" s="30"/>
    </row>
    <row r="62119" spans="17:17" x14ac:dyDescent="0.25">
      <c r="Q62119" s="30"/>
    </row>
    <row r="62120" spans="17:17" x14ac:dyDescent="0.25">
      <c r="Q62120" s="30"/>
    </row>
    <row r="62121" spans="17:17" x14ac:dyDescent="0.25">
      <c r="Q62121" s="30"/>
    </row>
    <row r="62122" spans="17:17" x14ac:dyDescent="0.25">
      <c r="Q62122" s="30"/>
    </row>
    <row r="62123" spans="17:17" x14ac:dyDescent="0.25">
      <c r="Q62123" s="30"/>
    </row>
    <row r="62124" spans="17:17" x14ac:dyDescent="0.25">
      <c r="Q62124" s="30"/>
    </row>
    <row r="62125" spans="17:17" x14ac:dyDescent="0.25">
      <c r="Q62125" s="30"/>
    </row>
    <row r="62126" spans="17:17" x14ac:dyDescent="0.25">
      <c r="Q62126" s="30"/>
    </row>
    <row r="62127" spans="17:17" x14ac:dyDescent="0.25">
      <c r="Q62127" s="30"/>
    </row>
    <row r="62128" spans="17:17" x14ac:dyDescent="0.25">
      <c r="Q62128" s="30"/>
    </row>
    <row r="62129" spans="17:17" x14ac:dyDescent="0.25">
      <c r="Q62129" s="30"/>
    </row>
    <row r="62130" spans="17:17" x14ac:dyDescent="0.25">
      <c r="Q62130" s="30"/>
    </row>
    <row r="62131" spans="17:17" x14ac:dyDescent="0.25">
      <c r="Q62131" s="30"/>
    </row>
    <row r="62132" spans="17:17" x14ac:dyDescent="0.25">
      <c r="Q62132" s="30"/>
    </row>
    <row r="62133" spans="17:17" x14ac:dyDescent="0.25">
      <c r="Q62133" s="30"/>
    </row>
    <row r="62134" spans="17:17" x14ac:dyDescent="0.25">
      <c r="Q62134" s="30"/>
    </row>
    <row r="62135" spans="17:17" x14ac:dyDescent="0.25">
      <c r="Q62135" s="30"/>
    </row>
    <row r="62136" spans="17:17" x14ac:dyDescent="0.25">
      <c r="Q62136" s="30"/>
    </row>
    <row r="62137" spans="17:17" x14ac:dyDescent="0.25">
      <c r="Q62137" s="30"/>
    </row>
    <row r="62138" spans="17:17" x14ac:dyDescent="0.25">
      <c r="Q62138" s="30"/>
    </row>
    <row r="62139" spans="17:17" x14ac:dyDescent="0.25">
      <c r="Q62139" s="30"/>
    </row>
    <row r="62140" spans="17:17" x14ac:dyDescent="0.25">
      <c r="Q62140" s="30"/>
    </row>
    <row r="62141" spans="17:17" x14ac:dyDescent="0.25">
      <c r="Q62141" s="30"/>
    </row>
    <row r="62142" spans="17:17" x14ac:dyDescent="0.25">
      <c r="Q62142" s="30"/>
    </row>
    <row r="62143" spans="17:17" x14ac:dyDescent="0.25">
      <c r="Q62143" s="30"/>
    </row>
    <row r="62144" spans="17:17" x14ac:dyDescent="0.25">
      <c r="Q62144" s="30"/>
    </row>
    <row r="62145" spans="17:17" x14ac:dyDescent="0.25">
      <c r="Q62145" s="30"/>
    </row>
    <row r="62146" spans="17:17" x14ac:dyDescent="0.25">
      <c r="Q62146" s="30"/>
    </row>
    <row r="62147" spans="17:17" x14ac:dyDescent="0.25">
      <c r="Q62147" s="30"/>
    </row>
    <row r="62148" spans="17:17" x14ac:dyDescent="0.25">
      <c r="Q62148" s="30"/>
    </row>
    <row r="62149" spans="17:17" x14ac:dyDescent="0.25">
      <c r="Q62149" s="30"/>
    </row>
    <row r="62150" spans="17:17" x14ac:dyDescent="0.25">
      <c r="Q62150" s="30"/>
    </row>
    <row r="62151" spans="17:17" x14ac:dyDescent="0.25">
      <c r="Q62151" s="30"/>
    </row>
    <row r="62152" spans="17:17" x14ac:dyDescent="0.25">
      <c r="Q62152" s="30"/>
    </row>
    <row r="62153" spans="17:17" x14ac:dyDescent="0.25">
      <c r="Q62153" s="30"/>
    </row>
    <row r="62154" spans="17:17" x14ac:dyDescent="0.25">
      <c r="Q62154" s="30"/>
    </row>
    <row r="62155" spans="17:17" x14ac:dyDescent="0.25">
      <c r="Q62155" s="30"/>
    </row>
    <row r="62156" spans="17:17" x14ac:dyDescent="0.25">
      <c r="Q62156" s="30"/>
    </row>
    <row r="62157" spans="17:17" x14ac:dyDescent="0.25">
      <c r="Q62157" s="30"/>
    </row>
    <row r="62158" spans="17:17" x14ac:dyDescent="0.25">
      <c r="Q62158" s="30"/>
    </row>
    <row r="62159" spans="17:17" x14ac:dyDescent="0.25">
      <c r="Q62159" s="30"/>
    </row>
    <row r="62160" spans="17:17" x14ac:dyDescent="0.25">
      <c r="Q62160" s="30"/>
    </row>
    <row r="62161" spans="17:17" x14ac:dyDescent="0.25">
      <c r="Q62161" s="30"/>
    </row>
    <row r="62162" spans="17:17" x14ac:dyDescent="0.25">
      <c r="Q62162" s="30"/>
    </row>
    <row r="62163" spans="17:17" x14ac:dyDescent="0.25">
      <c r="Q62163" s="30"/>
    </row>
    <row r="62164" spans="17:17" x14ac:dyDescent="0.25">
      <c r="Q62164" s="30"/>
    </row>
    <row r="62165" spans="17:17" x14ac:dyDescent="0.25">
      <c r="Q62165" s="30"/>
    </row>
    <row r="62166" spans="17:17" x14ac:dyDescent="0.25">
      <c r="Q62166" s="30"/>
    </row>
    <row r="62167" spans="17:17" x14ac:dyDescent="0.25">
      <c r="Q62167" s="30"/>
    </row>
    <row r="62168" spans="17:17" x14ac:dyDescent="0.25">
      <c r="Q62168" s="30"/>
    </row>
    <row r="62169" spans="17:17" x14ac:dyDescent="0.25">
      <c r="Q62169" s="30"/>
    </row>
    <row r="62170" spans="17:17" x14ac:dyDescent="0.25">
      <c r="Q62170" s="30"/>
    </row>
    <row r="62171" spans="17:17" x14ac:dyDescent="0.25">
      <c r="Q62171" s="30"/>
    </row>
    <row r="62172" spans="17:17" x14ac:dyDescent="0.25">
      <c r="Q62172" s="30"/>
    </row>
    <row r="62173" spans="17:17" x14ac:dyDescent="0.25">
      <c r="Q62173" s="30"/>
    </row>
    <row r="62174" spans="17:17" x14ac:dyDescent="0.25">
      <c r="Q62174" s="30"/>
    </row>
    <row r="62175" spans="17:17" x14ac:dyDescent="0.25">
      <c r="Q62175" s="30"/>
    </row>
    <row r="62176" spans="17:17" x14ac:dyDescent="0.25">
      <c r="Q62176" s="30"/>
    </row>
    <row r="62177" spans="17:17" x14ac:dyDescent="0.25">
      <c r="Q62177" s="30"/>
    </row>
    <row r="62178" spans="17:17" x14ac:dyDescent="0.25">
      <c r="Q62178" s="30"/>
    </row>
    <row r="62179" spans="17:17" x14ac:dyDescent="0.25">
      <c r="Q62179" s="30"/>
    </row>
    <row r="62180" spans="17:17" x14ac:dyDescent="0.25">
      <c r="Q62180" s="30"/>
    </row>
    <row r="62181" spans="17:17" x14ac:dyDescent="0.25">
      <c r="Q62181" s="30"/>
    </row>
    <row r="62182" spans="17:17" x14ac:dyDescent="0.25">
      <c r="Q62182" s="30"/>
    </row>
    <row r="62183" spans="17:17" x14ac:dyDescent="0.25">
      <c r="Q62183" s="30"/>
    </row>
    <row r="62184" spans="17:17" x14ac:dyDescent="0.25">
      <c r="Q62184" s="30"/>
    </row>
    <row r="62185" spans="17:17" x14ac:dyDescent="0.25">
      <c r="Q62185" s="30"/>
    </row>
    <row r="62186" spans="17:17" x14ac:dyDescent="0.25">
      <c r="Q62186" s="30"/>
    </row>
    <row r="62187" spans="17:17" x14ac:dyDescent="0.25">
      <c r="Q62187" s="30"/>
    </row>
    <row r="62188" spans="17:17" x14ac:dyDescent="0.25">
      <c r="Q62188" s="30"/>
    </row>
    <row r="62189" spans="17:17" x14ac:dyDescent="0.25">
      <c r="Q62189" s="30"/>
    </row>
    <row r="62190" spans="17:17" x14ac:dyDescent="0.25">
      <c r="Q62190" s="30"/>
    </row>
    <row r="62191" spans="17:17" x14ac:dyDescent="0.25">
      <c r="Q62191" s="30"/>
    </row>
    <row r="62192" spans="17:17" x14ac:dyDescent="0.25">
      <c r="Q62192" s="30"/>
    </row>
    <row r="62193" spans="17:17" x14ac:dyDescent="0.25">
      <c r="Q62193" s="30"/>
    </row>
    <row r="62194" spans="17:17" x14ac:dyDescent="0.25">
      <c r="Q62194" s="30"/>
    </row>
    <row r="62195" spans="17:17" x14ac:dyDescent="0.25">
      <c r="Q62195" s="30"/>
    </row>
    <row r="62196" spans="17:17" x14ac:dyDescent="0.25">
      <c r="Q62196" s="30"/>
    </row>
    <row r="62197" spans="17:17" x14ac:dyDescent="0.25">
      <c r="Q62197" s="30"/>
    </row>
    <row r="62198" spans="17:17" x14ac:dyDescent="0.25">
      <c r="Q62198" s="30"/>
    </row>
    <row r="62199" spans="17:17" x14ac:dyDescent="0.25">
      <c r="Q62199" s="30"/>
    </row>
    <row r="62200" spans="17:17" x14ac:dyDescent="0.25">
      <c r="Q62200" s="30"/>
    </row>
    <row r="62201" spans="17:17" x14ac:dyDescent="0.25">
      <c r="Q62201" s="30"/>
    </row>
    <row r="62202" spans="17:17" x14ac:dyDescent="0.25">
      <c r="Q62202" s="30"/>
    </row>
    <row r="62203" spans="17:17" x14ac:dyDescent="0.25">
      <c r="Q62203" s="30"/>
    </row>
    <row r="62204" spans="17:17" x14ac:dyDescent="0.25">
      <c r="Q62204" s="30"/>
    </row>
    <row r="62205" spans="17:17" x14ac:dyDescent="0.25">
      <c r="Q62205" s="30"/>
    </row>
    <row r="62206" spans="17:17" x14ac:dyDescent="0.25">
      <c r="Q62206" s="30"/>
    </row>
    <row r="62207" spans="17:17" x14ac:dyDescent="0.25">
      <c r="Q62207" s="30"/>
    </row>
    <row r="62208" spans="17:17" x14ac:dyDescent="0.25">
      <c r="Q62208" s="30"/>
    </row>
    <row r="62209" spans="17:17" x14ac:dyDescent="0.25">
      <c r="Q62209" s="30"/>
    </row>
    <row r="62210" spans="17:17" x14ac:dyDescent="0.25">
      <c r="Q62210" s="30"/>
    </row>
    <row r="62211" spans="17:17" x14ac:dyDescent="0.25">
      <c r="Q62211" s="30"/>
    </row>
    <row r="62212" spans="17:17" x14ac:dyDescent="0.25">
      <c r="Q62212" s="30"/>
    </row>
    <row r="62213" spans="17:17" x14ac:dyDescent="0.25">
      <c r="Q62213" s="30"/>
    </row>
    <row r="62214" spans="17:17" x14ac:dyDescent="0.25">
      <c r="Q62214" s="30"/>
    </row>
    <row r="62215" spans="17:17" x14ac:dyDescent="0.25">
      <c r="Q62215" s="30"/>
    </row>
    <row r="62216" spans="17:17" x14ac:dyDescent="0.25">
      <c r="Q62216" s="30"/>
    </row>
    <row r="62217" spans="17:17" x14ac:dyDescent="0.25">
      <c r="Q62217" s="30"/>
    </row>
    <row r="62218" spans="17:17" x14ac:dyDescent="0.25">
      <c r="Q62218" s="30"/>
    </row>
    <row r="62219" spans="17:17" x14ac:dyDescent="0.25">
      <c r="Q62219" s="30"/>
    </row>
    <row r="62220" spans="17:17" x14ac:dyDescent="0.25">
      <c r="Q62220" s="30"/>
    </row>
    <row r="62221" spans="17:17" x14ac:dyDescent="0.25">
      <c r="Q62221" s="30"/>
    </row>
    <row r="62222" spans="17:17" x14ac:dyDescent="0.25">
      <c r="Q62222" s="30"/>
    </row>
    <row r="62223" spans="17:17" x14ac:dyDescent="0.25">
      <c r="Q62223" s="30"/>
    </row>
    <row r="62224" spans="17:17" x14ac:dyDescent="0.25">
      <c r="Q62224" s="30"/>
    </row>
    <row r="62225" spans="17:17" x14ac:dyDescent="0.25">
      <c r="Q62225" s="30"/>
    </row>
    <row r="62226" spans="17:17" x14ac:dyDescent="0.25">
      <c r="Q62226" s="30"/>
    </row>
    <row r="62227" spans="17:17" x14ac:dyDescent="0.25">
      <c r="Q62227" s="30"/>
    </row>
    <row r="62228" spans="17:17" x14ac:dyDescent="0.25">
      <c r="Q62228" s="30"/>
    </row>
    <row r="62229" spans="17:17" x14ac:dyDescent="0.25">
      <c r="Q62229" s="30"/>
    </row>
    <row r="62230" spans="17:17" x14ac:dyDescent="0.25">
      <c r="Q62230" s="30"/>
    </row>
    <row r="62231" spans="17:17" x14ac:dyDescent="0.25">
      <c r="Q62231" s="30"/>
    </row>
    <row r="62232" spans="17:17" x14ac:dyDescent="0.25">
      <c r="Q62232" s="30"/>
    </row>
    <row r="62233" spans="17:17" x14ac:dyDescent="0.25">
      <c r="Q62233" s="30"/>
    </row>
    <row r="62234" spans="17:17" x14ac:dyDescent="0.25">
      <c r="Q62234" s="30"/>
    </row>
    <row r="62235" spans="17:17" x14ac:dyDescent="0.25">
      <c r="Q62235" s="30"/>
    </row>
    <row r="62236" spans="17:17" x14ac:dyDescent="0.25">
      <c r="Q62236" s="30"/>
    </row>
    <row r="62237" spans="17:17" x14ac:dyDescent="0.25">
      <c r="Q62237" s="30"/>
    </row>
    <row r="62238" spans="17:17" x14ac:dyDescent="0.25">
      <c r="Q62238" s="30"/>
    </row>
    <row r="62239" spans="17:17" x14ac:dyDescent="0.25">
      <c r="Q62239" s="30"/>
    </row>
    <row r="62240" spans="17:17" x14ac:dyDescent="0.25">
      <c r="Q62240" s="30"/>
    </row>
    <row r="62241" spans="17:17" x14ac:dyDescent="0.25">
      <c r="Q62241" s="30"/>
    </row>
    <row r="62242" spans="17:17" x14ac:dyDescent="0.25">
      <c r="Q62242" s="30"/>
    </row>
    <row r="62243" spans="17:17" x14ac:dyDescent="0.25">
      <c r="Q62243" s="30"/>
    </row>
    <row r="62244" spans="17:17" x14ac:dyDescent="0.25">
      <c r="Q62244" s="30"/>
    </row>
    <row r="62245" spans="17:17" x14ac:dyDescent="0.25">
      <c r="Q62245" s="30"/>
    </row>
    <row r="62246" spans="17:17" x14ac:dyDescent="0.25">
      <c r="Q62246" s="30"/>
    </row>
    <row r="62247" spans="17:17" x14ac:dyDescent="0.25">
      <c r="Q62247" s="30"/>
    </row>
    <row r="62248" spans="17:17" x14ac:dyDescent="0.25">
      <c r="Q62248" s="30"/>
    </row>
    <row r="62249" spans="17:17" x14ac:dyDescent="0.25">
      <c r="Q62249" s="30"/>
    </row>
    <row r="62250" spans="17:17" x14ac:dyDescent="0.25">
      <c r="Q62250" s="30"/>
    </row>
    <row r="62251" spans="17:17" x14ac:dyDescent="0.25">
      <c r="Q62251" s="30"/>
    </row>
    <row r="62252" spans="17:17" x14ac:dyDescent="0.25">
      <c r="Q62252" s="30"/>
    </row>
    <row r="62253" spans="17:17" x14ac:dyDescent="0.25">
      <c r="Q62253" s="30"/>
    </row>
    <row r="62254" spans="17:17" x14ac:dyDescent="0.25">
      <c r="Q62254" s="30"/>
    </row>
    <row r="62255" spans="17:17" x14ac:dyDescent="0.25">
      <c r="Q62255" s="30"/>
    </row>
    <row r="62256" spans="17:17" x14ac:dyDescent="0.25">
      <c r="Q62256" s="30"/>
    </row>
    <row r="62257" spans="17:17" x14ac:dyDescent="0.25">
      <c r="Q62257" s="30"/>
    </row>
    <row r="62258" spans="17:17" x14ac:dyDescent="0.25">
      <c r="Q62258" s="30"/>
    </row>
    <row r="62259" spans="17:17" x14ac:dyDescent="0.25">
      <c r="Q62259" s="30"/>
    </row>
    <row r="62260" spans="17:17" x14ac:dyDescent="0.25">
      <c r="Q62260" s="30"/>
    </row>
    <row r="62261" spans="17:17" x14ac:dyDescent="0.25">
      <c r="Q62261" s="30"/>
    </row>
    <row r="62262" spans="17:17" x14ac:dyDescent="0.25">
      <c r="Q62262" s="30"/>
    </row>
    <row r="62263" spans="17:17" x14ac:dyDescent="0.25">
      <c r="Q62263" s="30"/>
    </row>
    <row r="62264" spans="17:17" x14ac:dyDescent="0.25">
      <c r="Q62264" s="30"/>
    </row>
    <row r="62265" spans="17:17" x14ac:dyDescent="0.25">
      <c r="Q62265" s="30"/>
    </row>
    <row r="62266" spans="17:17" x14ac:dyDescent="0.25">
      <c r="Q62266" s="30"/>
    </row>
    <row r="62267" spans="17:17" x14ac:dyDescent="0.25">
      <c r="Q62267" s="30"/>
    </row>
    <row r="62268" spans="17:17" x14ac:dyDescent="0.25">
      <c r="Q62268" s="30"/>
    </row>
    <row r="62269" spans="17:17" x14ac:dyDescent="0.25">
      <c r="Q62269" s="30"/>
    </row>
    <row r="62270" spans="17:17" x14ac:dyDescent="0.25">
      <c r="Q62270" s="30"/>
    </row>
    <row r="62271" spans="17:17" x14ac:dyDescent="0.25">
      <c r="Q62271" s="30"/>
    </row>
    <row r="62272" spans="17:17" x14ac:dyDescent="0.25">
      <c r="Q62272" s="30"/>
    </row>
    <row r="62273" spans="17:17" x14ac:dyDescent="0.25">
      <c r="Q62273" s="30"/>
    </row>
    <row r="62274" spans="17:17" x14ac:dyDescent="0.25">
      <c r="Q62274" s="30"/>
    </row>
    <row r="62275" spans="17:17" x14ac:dyDescent="0.25">
      <c r="Q62275" s="30"/>
    </row>
    <row r="62276" spans="17:17" x14ac:dyDescent="0.25">
      <c r="Q62276" s="30"/>
    </row>
    <row r="62277" spans="17:17" x14ac:dyDescent="0.25">
      <c r="Q62277" s="30"/>
    </row>
    <row r="62278" spans="17:17" x14ac:dyDescent="0.25">
      <c r="Q62278" s="30"/>
    </row>
    <row r="62279" spans="17:17" x14ac:dyDescent="0.25">
      <c r="Q62279" s="30"/>
    </row>
    <row r="62280" spans="17:17" x14ac:dyDescent="0.25">
      <c r="Q62280" s="30"/>
    </row>
    <row r="62281" spans="17:17" x14ac:dyDescent="0.25">
      <c r="Q62281" s="30"/>
    </row>
    <row r="62282" spans="17:17" x14ac:dyDescent="0.25">
      <c r="Q62282" s="30"/>
    </row>
    <row r="62283" spans="17:17" x14ac:dyDescent="0.25">
      <c r="Q62283" s="30"/>
    </row>
    <row r="62284" spans="17:17" x14ac:dyDescent="0.25">
      <c r="Q62284" s="30"/>
    </row>
    <row r="62285" spans="17:17" x14ac:dyDescent="0.25">
      <c r="Q62285" s="30"/>
    </row>
    <row r="62286" spans="17:17" x14ac:dyDescent="0.25">
      <c r="Q62286" s="30"/>
    </row>
    <row r="62287" spans="17:17" x14ac:dyDescent="0.25">
      <c r="Q62287" s="30"/>
    </row>
    <row r="62288" spans="17:17" x14ac:dyDescent="0.25">
      <c r="Q62288" s="30"/>
    </row>
    <row r="62289" spans="17:17" x14ac:dyDescent="0.25">
      <c r="Q62289" s="30"/>
    </row>
    <row r="62290" spans="17:17" x14ac:dyDescent="0.25">
      <c r="Q62290" s="30"/>
    </row>
    <row r="62291" spans="17:17" x14ac:dyDescent="0.25">
      <c r="Q62291" s="30"/>
    </row>
    <row r="62292" spans="17:17" x14ac:dyDescent="0.25">
      <c r="Q62292" s="30"/>
    </row>
    <row r="62293" spans="17:17" x14ac:dyDescent="0.25">
      <c r="Q62293" s="30"/>
    </row>
    <row r="62294" spans="17:17" x14ac:dyDescent="0.25">
      <c r="Q62294" s="30"/>
    </row>
    <row r="62295" spans="17:17" x14ac:dyDescent="0.25">
      <c r="Q62295" s="30"/>
    </row>
    <row r="62296" spans="17:17" x14ac:dyDescent="0.25">
      <c r="Q62296" s="30"/>
    </row>
    <row r="62297" spans="17:17" x14ac:dyDescent="0.25">
      <c r="Q62297" s="30"/>
    </row>
    <row r="62298" spans="17:17" x14ac:dyDescent="0.25">
      <c r="Q62298" s="30"/>
    </row>
    <row r="62299" spans="17:17" x14ac:dyDescent="0.25">
      <c r="Q62299" s="30"/>
    </row>
    <row r="62300" spans="17:17" x14ac:dyDescent="0.25">
      <c r="Q62300" s="30"/>
    </row>
    <row r="62301" spans="17:17" x14ac:dyDescent="0.25">
      <c r="Q62301" s="30"/>
    </row>
    <row r="62302" spans="17:17" x14ac:dyDescent="0.25">
      <c r="Q62302" s="30"/>
    </row>
    <row r="62303" spans="17:17" x14ac:dyDescent="0.25">
      <c r="Q62303" s="30"/>
    </row>
    <row r="62304" spans="17:17" x14ac:dyDescent="0.25">
      <c r="Q62304" s="30"/>
    </row>
    <row r="62305" spans="17:17" x14ac:dyDescent="0.25">
      <c r="Q62305" s="30"/>
    </row>
    <row r="62306" spans="17:17" x14ac:dyDescent="0.25">
      <c r="Q62306" s="30"/>
    </row>
    <row r="62307" spans="17:17" x14ac:dyDescent="0.25">
      <c r="Q62307" s="30"/>
    </row>
    <row r="62308" spans="17:17" x14ac:dyDescent="0.25">
      <c r="Q62308" s="30"/>
    </row>
    <row r="62309" spans="17:17" x14ac:dyDescent="0.25">
      <c r="Q62309" s="30"/>
    </row>
    <row r="62310" spans="17:17" x14ac:dyDescent="0.25">
      <c r="Q62310" s="30"/>
    </row>
    <row r="62311" spans="17:17" x14ac:dyDescent="0.25">
      <c r="Q62311" s="30"/>
    </row>
    <row r="62312" spans="17:17" x14ac:dyDescent="0.25">
      <c r="Q62312" s="30"/>
    </row>
    <row r="62313" spans="17:17" x14ac:dyDescent="0.25">
      <c r="Q62313" s="30"/>
    </row>
    <row r="62314" spans="17:17" x14ac:dyDescent="0.25">
      <c r="Q62314" s="30"/>
    </row>
    <row r="62315" spans="17:17" x14ac:dyDescent="0.25">
      <c r="Q62315" s="30"/>
    </row>
    <row r="62316" spans="17:17" x14ac:dyDescent="0.25">
      <c r="Q62316" s="30"/>
    </row>
    <row r="62317" spans="17:17" x14ac:dyDescent="0.25">
      <c r="Q62317" s="30"/>
    </row>
    <row r="62318" spans="17:17" x14ac:dyDescent="0.25">
      <c r="Q62318" s="30"/>
    </row>
    <row r="62319" spans="17:17" x14ac:dyDescent="0.25">
      <c r="Q62319" s="30"/>
    </row>
    <row r="62320" spans="17:17" x14ac:dyDescent="0.25">
      <c r="Q62320" s="30"/>
    </row>
    <row r="62321" spans="17:17" x14ac:dyDescent="0.25">
      <c r="Q62321" s="30"/>
    </row>
    <row r="62322" spans="17:17" x14ac:dyDescent="0.25">
      <c r="Q62322" s="30"/>
    </row>
    <row r="62323" spans="17:17" x14ac:dyDescent="0.25">
      <c r="Q62323" s="30"/>
    </row>
    <row r="62324" spans="17:17" x14ac:dyDescent="0.25">
      <c r="Q62324" s="30"/>
    </row>
    <row r="62325" spans="17:17" x14ac:dyDescent="0.25">
      <c r="Q62325" s="30"/>
    </row>
    <row r="62326" spans="17:17" x14ac:dyDescent="0.25">
      <c r="Q62326" s="30"/>
    </row>
    <row r="62327" spans="17:17" x14ac:dyDescent="0.25">
      <c r="Q62327" s="30"/>
    </row>
    <row r="62328" spans="17:17" x14ac:dyDescent="0.25">
      <c r="Q62328" s="30"/>
    </row>
    <row r="62329" spans="17:17" x14ac:dyDescent="0.25">
      <c r="Q62329" s="30"/>
    </row>
    <row r="62330" spans="17:17" x14ac:dyDescent="0.25">
      <c r="Q62330" s="30"/>
    </row>
    <row r="62331" spans="17:17" x14ac:dyDescent="0.25">
      <c r="Q62331" s="30"/>
    </row>
    <row r="62332" spans="17:17" x14ac:dyDescent="0.25">
      <c r="Q62332" s="30"/>
    </row>
    <row r="62333" spans="17:17" x14ac:dyDescent="0.25">
      <c r="Q62333" s="30"/>
    </row>
    <row r="62334" spans="17:17" x14ac:dyDescent="0.25">
      <c r="Q62334" s="30"/>
    </row>
    <row r="62335" spans="17:17" x14ac:dyDescent="0.25">
      <c r="Q62335" s="30"/>
    </row>
    <row r="62336" spans="17:17" x14ac:dyDescent="0.25">
      <c r="Q62336" s="30"/>
    </row>
    <row r="62337" spans="17:17" x14ac:dyDescent="0.25">
      <c r="Q62337" s="30"/>
    </row>
    <row r="62338" spans="17:17" x14ac:dyDescent="0.25">
      <c r="Q62338" s="30"/>
    </row>
    <row r="62339" spans="17:17" x14ac:dyDescent="0.25">
      <c r="Q62339" s="30"/>
    </row>
    <row r="62340" spans="17:17" x14ac:dyDescent="0.25">
      <c r="Q62340" s="30"/>
    </row>
    <row r="62341" spans="17:17" x14ac:dyDescent="0.25">
      <c r="Q62341" s="30"/>
    </row>
    <row r="62342" spans="17:17" x14ac:dyDescent="0.25">
      <c r="Q62342" s="30"/>
    </row>
    <row r="62343" spans="17:17" x14ac:dyDescent="0.25">
      <c r="Q62343" s="30"/>
    </row>
    <row r="62344" spans="17:17" x14ac:dyDescent="0.25">
      <c r="Q62344" s="30"/>
    </row>
    <row r="62345" spans="17:17" x14ac:dyDescent="0.25">
      <c r="Q62345" s="30"/>
    </row>
    <row r="62346" spans="17:17" x14ac:dyDescent="0.25">
      <c r="Q62346" s="30"/>
    </row>
    <row r="62347" spans="17:17" x14ac:dyDescent="0.25">
      <c r="Q62347" s="30"/>
    </row>
    <row r="62348" spans="17:17" x14ac:dyDescent="0.25">
      <c r="Q62348" s="30"/>
    </row>
    <row r="62349" spans="17:17" x14ac:dyDescent="0.25">
      <c r="Q62349" s="30"/>
    </row>
    <row r="62350" spans="17:17" x14ac:dyDescent="0.25">
      <c r="Q62350" s="30"/>
    </row>
    <row r="62351" spans="17:17" x14ac:dyDescent="0.25">
      <c r="Q62351" s="30"/>
    </row>
    <row r="62352" spans="17:17" x14ac:dyDescent="0.25">
      <c r="Q62352" s="30"/>
    </row>
    <row r="62353" spans="17:17" x14ac:dyDescent="0.25">
      <c r="Q62353" s="30"/>
    </row>
    <row r="62354" spans="17:17" x14ac:dyDescent="0.25">
      <c r="Q62354" s="30"/>
    </row>
    <row r="62355" spans="17:17" x14ac:dyDescent="0.25">
      <c r="Q62355" s="30"/>
    </row>
    <row r="62356" spans="17:17" x14ac:dyDescent="0.25">
      <c r="Q62356" s="30"/>
    </row>
    <row r="62357" spans="17:17" x14ac:dyDescent="0.25">
      <c r="Q62357" s="30"/>
    </row>
    <row r="62358" spans="17:17" x14ac:dyDescent="0.25">
      <c r="Q62358" s="30"/>
    </row>
    <row r="62359" spans="17:17" x14ac:dyDescent="0.25">
      <c r="Q62359" s="30"/>
    </row>
    <row r="62360" spans="17:17" x14ac:dyDescent="0.25">
      <c r="Q62360" s="30"/>
    </row>
    <row r="62361" spans="17:17" x14ac:dyDescent="0.25">
      <c r="Q62361" s="30"/>
    </row>
    <row r="62362" spans="17:17" x14ac:dyDescent="0.25">
      <c r="Q62362" s="30"/>
    </row>
    <row r="62363" spans="17:17" x14ac:dyDescent="0.25">
      <c r="Q62363" s="30"/>
    </row>
    <row r="62364" spans="17:17" x14ac:dyDescent="0.25">
      <c r="Q62364" s="30"/>
    </row>
    <row r="62365" spans="17:17" x14ac:dyDescent="0.25">
      <c r="Q62365" s="30"/>
    </row>
    <row r="62366" spans="17:17" x14ac:dyDescent="0.25">
      <c r="Q62366" s="30"/>
    </row>
    <row r="62367" spans="17:17" x14ac:dyDescent="0.25">
      <c r="Q62367" s="30"/>
    </row>
    <row r="62368" spans="17:17" x14ac:dyDescent="0.25">
      <c r="Q62368" s="30"/>
    </row>
    <row r="62369" spans="17:17" x14ac:dyDescent="0.25">
      <c r="Q62369" s="30"/>
    </row>
    <row r="62370" spans="17:17" x14ac:dyDescent="0.25">
      <c r="Q62370" s="30"/>
    </row>
    <row r="62371" spans="17:17" x14ac:dyDescent="0.25">
      <c r="Q62371" s="30"/>
    </row>
    <row r="62372" spans="17:17" x14ac:dyDescent="0.25">
      <c r="Q62372" s="30"/>
    </row>
    <row r="62373" spans="17:17" x14ac:dyDescent="0.25">
      <c r="Q62373" s="30"/>
    </row>
    <row r="62374" spans="17:17" x14ac:dyDescent="0.25">
      <c r="Q62374" s="30"/>
    </row>
    <row r="62375" spans="17:17" x14ac:dyDescent="0.25">
      <c r="Q62375" s="30"/>
    </row>
    <row r="62376" spans="17:17" x14ac:dyDescent="0.25">
      <c r="Q62376" s="30"/>
    </row>
    <row r="62377" spans="17:17" x14ac:dyDescent="0.25">
      <c r="Q62377" s="30"/>
    </row>
    <row r="62378" spans="17:17" x14ac:dyDescent="0.25">
      <c r="Q62378" s="30"/>
    </row>
    <row r="62379" spans="17:17" x14ac:dyDescent="0.25">
      <c r="Q62379" s="30"/>
    </row>
    <row r="62380" spans="17:17" x14ac:dyDescent="0.25">
      <c r="Q62380" s="30"/>
    </row>
    <row r="62381" spans="17:17" x14ac:dyDescent="0.25">
      <c r="Q62381" s="30"/>
    </row>
    <row r="62382" spans="17:17" x14ac:dyDescent="0.25">
      <c r="Q62382" s="30"/>
    </row>
    <row r="62383" spans="17:17" x14ac:dyDescent="0.25">
      <c r="Q62383" s="30"/>
    </row>
    <row r="62384" spans="17:17" x14ac:dyDescent="0.25">
      <c r="Q62384" s="30"/>
    </row>
    <row r="62385" spans="17:17" x14ac:dyDescent="0.25">
      <c r="Q62385" s="30"/>
    </row>
    <row r="62386" spans="17:17" x14ac:dyDescent="0.25">
      <c r="Q62386" s="30"/>
    </row>
    <row r="62387" spans="17:17" x14ac:dyDescent="0.25">
      <c r="Q62387" s="30"/>
    </row>
    <row r="62388" spans="17:17" x14ac:dyDescent="0.25">
      <c r="Q62388" s="30"/>
    </row>
    <row r="62389" spans="17:17" x14ac:dyDescent="0.25">
      <c r="Q62389" s="30"/>
    </row>
    <row r="62390" spans="17:17" x14ac:dyDescent="0.25">
      <c r="Q62390" s="30"/>
    </row>
    <row r="62391" spans="17:17" x14ac:dyDescent="0.25">
      <c r="Q62391" s="30"/>
    </row>
    <row r="62392" spans="17:17" x14ac:dyDescent="0.25">
      <c r="Q62392" s="30"/>
    </row>
    <row r="62393" spans="17:17" x14ac:dyDescent="0.25">
      <c r="Q62393" s="30"/>
    </row>
    <row r="62394" spans="17:17" x14ac:dyDescent="0.25">
      <c r="Q62394" s="30"/>
    </row>
    <row r="62395" spans="17:17" x14ac:dyDescent="0.25">
      <c r="Q62395" s="30"/>
    </row>
    <row r="62396" spans="17:17" x14ac:dyDescent="0.25">
      <c r="Q62396" s="30"/>
    </row>
    <row r="62397" spans="17:17" x14ac:dyDescent="0.25">
      <c r="Q62397" s="30"/>
    </row>
    <row r="62398" spans="17:17" x14ac:dyDescent="0.25">
      <c r="Q62398" s="30"/>
    </row>
    <row r="62399" spans="17:17" x14ac:dyDescent="0.25">
      <c r="Q62399" s="30"/>
    </row>
    <row r="62400" spans="17:17" x14ac:dyDescent="0.25">
      <c r="Q62400" s="30"/>
    </row>
    <row r="62401" spans="17:17" x14ac:dyDescent="0.25">
      <c r="Q62401" s="30"/>
    </row>
    <row r="62402" spans="17:17" x14ac:dyDescent="0.25">
      <c r="Q62402" s="30"/>
    </row>
    <row r="62403" spans="17:17" x14ac:dyDescent="0.25">
      <c r="Q62403" s="30"/>
    </row>
    <row r="62404" spans="17:17" x14ac:dyDescent="0.25">
      <c r="Q62404" s="30"/>
    </row>
    <row r="62405" spans="17:17" x14ac:dyDescent="0.25">
      <c r="Q62405" s="30"/>
    </row>
    <row r="62406" spans="17:17" x14ac:dyDescent="0.25">
      <c r="Q62406" s="30"/>
    </row>
    <row r="62407" spans="17:17" x14ac:dyDescent="0.25">
      <c r="Q62407" s="30"/>
    </row>
    <row r="62408" spans="17:17" x14ac:dyDescent="0.25">
      <c r="Q62408" s="30"/>
    </row>
    <row r="62409" spans="17:17" x14ac:dyDescent="0.25">
      <c r="Q62409" s="30"/>
    </row>
    <row r="62410" spans="17:17" x14ac:dyDescent="0.25">
      <c r="Q62410" s="30"/>
    </row>
    <row r="62411" spans="17:17" x14ac:dyDescent="0.25">
      <c r="Q62411" s="30"/>
    </row>
    <row r="62412" spans="17:17" x14ac:dyDescent="0.25">
      <c r="Q62412" s="30"/>
    </row>
    <row r="62413" spans="17:17" x14ac:dyDescent="0.25">
      <c r="Q62413" s="30"/>
    </row>
    <row r="62414" spans="17:17" x14ac:dyDescent="0.25">
      <c r="Q62414" s="30"/>
    </row>
    <row r="62415" spans="17:17" x14ac:dyDescent="0.25">
      <c r="Q62415" s="30"/>
    </row>
    <row r="62416" spans="17:17" x14ac:dyDescent="0.25">
      <c r="Q62416" s="30"/>
    </row>
    <row r="62417" spans="17:17" x14ac:dyDescent="0.25">
      <c r="Q62417" s="30"/>
    </row>
    <row r="62418" spans="17:17" x14ac:dyDescent="0.25">
      <c r="Q62418" s="30"/>
    </row>
    <row r="62419" spans="17:17" x14ac:dyDescent="0.25">
      <c r="Q62419" s="30"/>
    </row>
    <row r="62420" spans="17:17" x14ac:dyDescent="0.25">
      <c r="Q62420" s="30"/>
    </row>
    <row r="62421" spans="17:17" x14ac:dyDescent="0.25">
      <c r="Q62421" s="30"/>
    </row>
    <row r="62422" spans="17:17" x14ac:dyDescent="0.25">
      <c r="Q62422" s="30"/>
    </row>
    <row r="62423" spans="17:17" x14ac:dyDescent="0.25">
      <c r="Q62423" s="30"/>
    </row>
    <row r="62424" spans="17:17" x14ac:dyDescent="0.25">
      <c r="Q62424" s="30"/>
    </row>
    <row r="62425" spans="17:17" x14ac:dyDescent="0.25">
      <c r="Q62425" s="30"/>
    </row>
    <row r="62426" spans="17:17" x14ac:dyDescent="0.25">
      <c r="Q62426" s="30"/>
    </row>
    <row r="62427" spans="17:17" x14ac:dyDescent="0.25">
      <c r="Q62427" s="30"/>
    </row>
    <row r="62428" spans="17:17" x14ac:dyDescent="0.25">
      <c r="Q62428" s="30"/>
    </row>
    <row r="62429" spans="17:17" x14ac:dyDescent="0.25">
      <c r="Q62429" s="30"/>
    </row>
    <row r="62430" spans="17:17" x14ac:dyDescent="0.25">
      <c r="Q62430" s="30"/>
    </row>
    <row r="62431" spans="17:17" x14ac:dyDescent="0.25">
      <c r="Q62431" s="30"/>
    </row>
    <row r="62432" spans="17:17" x14ac:dyDescent="0.25">
      <c r="Q62432" s="30"/>
    </row>
    <row r="62433" spans="17:17" x14ac:dyDescent="0.25">
      <c r="Q62433" s="30"/>
    </row>
    <row r="62434" spans="17:17" x14ac:dyDescent="0.25">
      <c r="Q62434" s="30"/>
    </row>
    <row r="62435" spans="17:17" x14ac:dyDescent="0.25">
      <c r="Q62435" s="30"/>
    </row>
    <row r="62436" spans="17:17" x14ac:dyDescent="0.25">
      <c r="Q62436" s="30"/>
    </row>
    <row r="62437" spans="17:17" x14ac:dyDescent="0.25">
      <c r="Q62437" s="30"/>
    </row>
    <row r="62438" spans="17:17" x14ac:dyDescent="0.25">
      <c r="Q62438" s="30"/>
    </row>
    <row r="62439" spans="17:17" x14ac:dyDescent="0.25">
      <c r="Q62439" s="30"/>
    </row>
    <row r="62440" spans="17:17" x14ac:dyDescent="0.25">
      <c r="Q62440" s="30"/>
    </row>
    <row r="62441" spans="17:17" x14ac:dyDescent="0.25">
      <c r="Q62441" s="30"/>
    </row>
    <row r="62442" spans="17:17" x14ac:dyDescent="0.25">
      <c r="Q62442" s="30"/>
    </row>
    <row r="62443" spans="17:17" x14ac:dyDescent="0.25">
      <c r="Q62443" s="30"/>
    </row>
    <row r="62444" spans="17:17" x14ac:dyDescent="0.25">
      <c r="Q62444" s="30"/>
    </row>
    <row r="62445" spans="17:17" x14ac:dyDescent="0.25">
      <c r="Q62445" s="30"/>
    </row>
    <row r="62446" spans="17:17" x14ac:dyDescent="0.25">
      <c r="Q62446" s="30"/>
    </row>
    <row r="62447" spans="17:17" x14ac:dyDescent="0.25">
      <c r="Q62447" s="30"/>
    </row>
    <row r="62448" spans="17:17" x14ac:dyDescent="0.25">
      <c r="Q62448" s="30"/>
    </row>
    <row r="62449" spans="17:17" x14ac:dyDescent="0.25">
      <c r="Q62449" s="30"/>
    </row>
    <row r="62450" spans="17:17" x14ac:dyDescent="0.25">
      <c r="Q62450" s="30"/>
    </row>
    <row r="62451" spans="17:17" x14ac:dyDescent="0.25">
      <c r="Q62451" s="30"/>
    </row>
    <row r="62452" spans="17:17" x14ac:dyDescent="0.25">
      <c r="Q62452" s="30"/>
    </row>
    <row r="62453" spans="17:17" x14ac:dyDescent="0.25">
      <c r="Q62453" s="30"/>
    </row>
    <row r="62454" spans="17:17" x14ac:dyDescent="0.25">
      <c r="Q62454" s="30"/>
    </row>
    <row r="62455" spans="17:17" x14ac:dyDescent="0.25">
      <c r="Q62455" s="30"/>
    </row>
    <row r="62456" spans="17:17" x14ac:dyDescent="0.25">
      <c r="Q62456" s="30"/>
    </row>
    <row r="62457" spans="17:17" x14ac:dyDescent="0.25">
      <c r="Q62457" s="30"/>
    </row>
    <row r="62458" spans="17:17" x14ac:dyDescent="0.25">
      <c r="Q62458" s="30"/>
    </row>
    <row r="62459" spans="17:17" x14ac:dyDescent="0.25">
      <c r="Q62459" s="30"/>
    </row>
    <row r="62460" spans="17:17" x14ac:dyDescent="0.25">
      <c r="Q62460" s="30"/>
    </row>
    <row r="62461" spans="17:17" x14ac:dyDescent="0.25">
      <c r="Q62461" s="30"/>
    </row>
    <row r="62462" spans="17:17" x14ac:dyDescent="0.25">
      <c r="Q62462" s="30"/>
    </row>
    <row r="62463" spans="17:17" x14ac:dyDescent="0.25">
      <c r="Q62463" s="30"/>
    </row>
    <row r="62464" spans="17:17" x14ac:dyDescent="0.25">
      <c r="Q62464" s="30"/>
    </row>
    <row r="62465" spans="17:17" x14ac:dyDescent="0.25">
      <c r="Q62465" s="30"/>
    </row>
    <row r="62466" spans="17:17" x14ac:dyDescent="0.25">
      <c r="Q62466" s="30"/>
    </row>
    <row r="62467" spans="17:17" x14ac:dyDescent="0.25">
      <c r="Q62467" s="30"/>
    </row>
    <row r="62468" spans="17:17" x14ac:dyDescent="0.25">
      <c r="Q62468" s="30"/>
    </row>
    <row r="62469" spans="17:17" x14ac:dyDescent="0.25">
      <c r="Q62469" s="30"/>
    </row>
    <row r="62470" spans="17:17" x14ac:dyDescent="0.25">
      <c r="Q62470" s="30"/>
    </row>
    <row r="62471" spans="17:17" x14ac:dyDescent="0.25">
      <c r="Q62471" s="30"/>
    </row>
    <row r="62472" spans="17:17" x14ac:dyDescent="0.25">
      <c r="Q62472" s="30"/>
    </row>
    <row r="62473" spans="17:17" x14ac:dyDescent="0.25">
      <c r="Q62473" s="30"/>
    </row>
    <row r="62474" spans="17:17" x14ac:dyDescent="0.25">
      <c r="Q62474" s="30"/>
    </row>
    <row r="62475" spans="17:17" x14ac:dyDescent="0.25">
      <c r="Q62475" s="30"/>
    </row>
    <row r="62476" spans="17:17" x14ac:dyDescent="0.25">
      <c r="Q62476" s="30"/>
    </row>
    <row r="62477" spans="17:17" x14ac:dyDescent="0.25">
      <c r="Q62477" s="30"/>
    </row>
    <row r="62478" spans="17:17" x14ac:dyDescent="0.25">
      <c r="Q62478" s="30"/>
    </row>
    <row r="62479" spans="17:17" x14ac:dyDescent="0.25">
      <c r="Q62479" s="30"/>
    </row>
    <row r="62480" spans="17:17" x14ac:dyDescent="0.25">
      <c r="Q62480" s="30"/>
    </row>
    <row r="62481" spans="17:17" x14ac:dyDescent="0.25">
      <c r="Q62481" s="30"/>
    </row>
    <row r="62482" spans="17:17" x14ac:dyDescent="0.25">
      <c r="Q62482" s="30"/>
    </row>
    <row r="62483" spans="17:17" x14ac:dyDescent="0.25">
      <c r="Q62483" s="30"/>
    </row>
    <row r="62484" spans="17:17" x14ac:dyDescent="0.25">
      <c r="Q62484" s="30"/>
    </row>
    <row r="62485" spans="17:17" x14ac:dyDescent="0.25">
      <c r="Q62485" s="30"/>
    </row>
    <row r="62486" spans="17:17" x14ac:dyDescent="0.25">
      <c r="Q62486" s="30"/>
    </row>
    <row r="62487" spans="17:17" x14ac:dyDescent="0.25">
      <c r="Q62487" s="30"/>
    </row>
    <row r="62488" spans="17:17" x14ac:dyDescent="0.25">
      <c r="Q62488" s="30"/>
    </row>
    <row r="62489" spans="17:17" x14ac:dyDescent="0.25">
      <c r="Q62489" s="30"/>
    </row>
    <row r="62490" spans="17:17" x14ac:dyDescent="0.25">
      <c r="Q62490" s="30"/>
    </row>
    <row r="62491" spans="17:17" x14ac:dyDescent="0.25">
      <c r="Q62491" s="30"/>
    </row>
    <row r="62492" spans="17:17" x14ac:dyDescent="0.25">
      <c r="Q62492" s="30"/>
    </row>
    <row r="62493" spans="17:17" x14ac:dyDescent="0.25">
      <c r="Q62493" s="30"/>
    </row>
    <row r="62494" spans="17:17" x14ac:dyDescent="0.25">
      <c r="Q62494" s="30"/>
    </row>
    <row r="62495" spans="17:17" x14ac:dyDescent="0.25">
      <c r="Q62495" s="30"/>
    </row>
    <row r="62496" spans="17:17" x14ac:dyDescent="0.25">
      <c r="Q62496" s="30"/>
    </row>
    <row r="62497" spans="17:17" x14ac:dyDescent="0.25">
      <c r="Q62497" s="30"/>
    </row>
    <row r="62498" spans="17:17" x14ac:dyDescent="0.25">
      <c r="Q62498" s="30"/>
    </row>
    <row r="62499" spans="17:17" x14ac:dyDescent="0.25">
      <c r="Q62499" s="30"/>
    </row>
    <row r="62500" spans="17:17" x14ac:dyDescent="0.25">
      <c r="Q62500" s="30"/>
    </row>
    <row r="62501" spans="17:17" x14ac:dyDescent="0.25">
      <c r="Q62501" s="30"/>
    </row>
    <row r="62502" spans="17:17" x14ac:dyDescent="0.25">
      <c r="Q62502" s="30"/>
    </row>
    <row r="62503" spans="17:17" x14ac:dyDescent="0.25">
      <c r="Q62503" s="30"/>
    </row>
    <row r="62504" spans="17:17" x14ac:dyDescent="0.25">
      <c r="Q62504" s="30"/>
    </row>
    <row r="62505" spans="17:17" x14ac:dyDescent="0.25">
      <c r="Q62505" s="30"/>
    </row>
    <row r="62506" spans="17:17" x14ac:dyDescent="0.25">
      <c r="Q62506" s="30"/>
    </row>
    <row r="62507" spans="17:17" x14ac:dyDescent="0.25">
      <c r="Q62507" s="30"/>
    </row>
    <row r="62508" spans="17:17" x14ac:dyDescent="0.25">
      <c r="Q62508" s="30"/>
    </row>
    <row r="62509" spans="17:17" x14ac:dyDescent="0.25">
      <c r="Q62509" s="30"/>
    </row>
    <row r="62510" spans="17:17" x14ac:dyDescent="0.25">
      <c r="Q62510" s="30"/>
    </row>
    <row r="62511" spans="17:17" x14ac:dyDescent="0.25">
      <c r="Q62511" s="30"/>
    </row>
    <row r="62512" spans="17:17" x14ac:dyDescent="0.25">
      <c r="Q62512" s="30"/>
    </row>
    <row r="62513" spans="17:17" x14ac:dyDescent="0.25">
      <c r="Q62513" s="30"/>
    </row>
    <row r="62514" spans="17:17" x14ac:dyDescent="0.25">
      <c r="Q62514" s="30"/>
    </row>
    <row r="62515" spans="17:17" x14ac:dyDescent="0.25">
      <c r="Q62515" s="30"/>
    </row>
    <row r="62516" spans="17:17" x14ac:dyDescent="0.25">
      <c r="Q62516" s="30"/>
    </row>
    <row r="62517" spans="17:17" x14ac:dyDescent="0.25">
      <c r="Q62517" s="30"/>
    </row>
    <row r="62518" spans="17:17" x14ac:dyDescent="0.25">
      <c r="Q62518" s="30"/>
    </row>
    <row r="62519" spans="17:17" x14ac:dyDescent="0.25">
      <c r="Q62519" s="30"/>
    </row>
    <row r="62520" spans="17:17" x14ac:dyDescent="0.25">
      <c r="Q62520" s="30"/>
    </row>
    <row r="62521" spans="17:17" x14ac:dyDescent="0.25">
      <c r="Q62521" s="30"/>
    </row>
    <row r="62522" spans="17:17" x14ac:dyDescent="0.25">
      <c r="Q62522" s="30"/>
    </row>
    <row r="62523" spans="17:17" x14ac:dyDescent="0.25">
      <c r="Q62523" s="30"/>
    </row>
    <row r="62524" spans="17:17" x14ac:dyDescent="0.25">
      <c r="Q62524" s="30"/>
    </row>
    <row r="62525" spans="17:17" x14ac:dyDescent="0.25">
      <c r="Q62525" s="30"/>
    </row>
    <row r="62526" spans="17:17" x14ac:dyDescent="0.25">
      <c r="Q62526" s="30"/>
    </row>
    <row r="62527" spans="17:17" x14ac:dyDescent="0.25">
      <c r="Q62527" s="30"/>
    </row>
    <row r="62528" spans="17:17" x14ac:dyDescent="0.25">
      <c r="Q62528" s="30"/>
    </row>
    <row r="62529" spans="17:17" x14ac:dyDescent="0.25">
      <c r="Q62529" s="30"/>
    </row>
    <row r="62530" spans="17:17" x14ac:dyDescent="0.25">
      <c r="Q62530" s="30"/>
    </row>
    <row r="62531" spans="17:17" x14ac:dyDescent="0.25">
      <c r="Q62531" s="30"/>
    </row>
    <row r="62532" spans="17:17" x14ac:dyDescent="0.25">
      <c r="Q62532" s="30"/>
    </row>
    <row r="62533" spans="17:17" x14ac:dyDescent="0.25">
      <c r="Q62533" s="30"/>
    </row>
    <row r="62534" spans="17:17" x14ac:dyDescent="0.25">
      <c r="Q62534" s="30"/>
    </row>
    <row r="62535" spans="17:17" x14ac:dyDescent="0.25">
      <c r="Q62535" s="30"/>
    </row>
    <row r="62536" spans="17:17" x14ac:dyDescent="0.25">
      <c r="Q62536" s="30"/>
    </row>
    <row r="62537" spans="17:17" x14ac:dyDescent="0.25">
      <c r="Q62537" s="30"/>
    </row>
    <row r="62538" spans="17:17" x14ac:dyDescent="0.25">
      <c r="Q62538" s="30"/>
    </row>
    <row r="62539" spans="17:17" x14ac:dyDescent="0.25">
      <c r="Q62539" s="30"/>
    </row>
    <row r="62540" spans="17:17" x14ac:dyDescent="0.25">
      <c r="Q62540" s="30"/>
    </row>
    <row r="62541" spans="17:17" x14ac:dyDescent="0.25">
      <c r="Q62541" s="30"/>
    </row>
    <row r="62542" spans="17:17" x14ac:dyDescent="0.25">
      <c r="Q62542" s="30"/>
    </row>
    <row r="62543" spans="17:17" x14ac:dyDescent="0.25">
      <c r="Q62543" s="30"/>
    </row>
    <row r="62544" spans="17:17" x14ac:dyDescent="0.25">
      <c r="Q62544" s="30"/>
    </row>
    <row r="62545" spans="17:17" x14ac:dyDescent="0.25">
      <c r="Q62545" s="30"/>
    </row>
    <row r="62546" spans="17:17" x14ac:dyDescent="0.25">
      <c r="Q62546" s="30"/>
    </row>
    <row r="62547" spans="17:17" x14ac:dyDescent="0.25">
      <c r="Q62547" s="30"/>
    </row>
    <row r="62548" spans="17:17" x14ac:dyDescent="0.25">
      <c r="Q62548" s="30"/>
    </row>
    <row r="62549" spans="17:17" x14ac:dyDescent="0.25">
      <c r="Q62549" s="30"/>
    </row>
    <row r="62550" spans="17:17" x14ac:dyDescent="0.25">
      <c r="Q62550" s="30"/>
    </row>
    <row r="62551" spans="17:17" x14ac:dyDescent="0.25">
      <c r="Q62551" s="30"/>
    </row>
    <row r="62552" spans="17:17" x14ac:dyDescent="0.25">
      <c r="Q62552" s="30"/>
    </row>
    <row r="62553" spans="17:17" x14ac:dyDescent="0.25">
      <c r="Q62553" s="30"/>
    </row>
    <row r="62554" spans="17:17" x14ac:dyDescent="0.25">
      <c r="Q62554" s="30"/>
    </row>
    <row r="62555" spans="17:17" x14ac:dyDescent="0.25">
      <c r="Q62555" s="30"/>
    </row>
    <row r="62556" spans="17:17" x14ac:dyDescent="0.25">
      <c r="Q62556" s="30"/>
    </row>
    <row r="62557" spans="17:17" x14ac:dyDescent="0.25">
      <c r="Q62557" s="30"/>
    </row>
    <row r="62558" spans="17:17" x14ac:dyDescent="0.25">
      <c r="Q62558" s="30"/>
    </row>
    <row r="62559" spans="17:17" x14ac:dyDescent="0.25">
      <c r="Q62559" s="30"/>
    </row>
    <row r="62560" spans="17:17" x14ac:dyDescent="0.25">
      <c r="Q62560" s="30"/>
    </row>
    <row r="62561" spans="17:17" x14ac:dyDescent="0.25">
      <c r="Q62561" s="30"/>
    </row>
    <row r="62562" spans="17:17" x14ac:dyDescent="0.25">
      <c r="Q62562" s="30"/>
    </row>
    <row r="62563" spans="17:17" x14ac:dyDescent="0.25">
      <c r="Q62563" s="30"/>
    </row>
    <row r="62564" spans="17:17" x14ac:dyDescent="0.25">
      <c r="Q62564" s="30"/>
    </row>
    <row r="62565" spans="17:17" x14ac:dyDescent="0.25">
      <c r="Q62565" s="30"/>
    </row>
    <row r="62566" spans="17:17" x14ac:dyDescent="0.25">
      <c r="Q62566" s="30"/>
    </row>
    <row r="62567" spans="17:17" x14ac:dyDescent="0.25">
      <c r="Q62567" s="30"/>
    </row>
    <row r="62568" spans="17:17" x14ac:dyDescent="0.25">
      <c r="Q62568" s="30"/>
    </row>
    <row r="62569" spans="17:17" x14ac:dyDescent="0.25">
      <c r="Q62569" s="30"/>
    </row>
    <row r="62570" spans="17:17" x14ac:dyDescent="0.25">
      <c r="Q62570" s="30"/>
    </row>
    <row r="62571" spans="17:17" x14ac:dyDescent="0.25">
      <c r="Q62571" s="30"/>
    </row>
    <row r="62572" spans="17:17" x14ac:dyDescent="0.25">
      <c r="Q62572" s="30"/>
    </row>
    <row r="62573" spans="17:17" x14ac:dyDescent="0.25">
      <c r="Q62573" s="30"/>
    </row>
    <row r="62574" spans="17:17" x14ac:dyDescent="0.25">
      <c r="Q62574" s="30"/>
    </row>
    <row r="62575" spans="17:17" x14ac:dyDescent="0.25">
      <c r="Q62575" s="30"/>
    </row>
    <row r="62576" spans="17:17" x14ac:dyDescent="0.25">
      <c r="Q62576" s="30"/>
    </row>
    <row r="62577" spans="17:17" x14ac:dyDescent="0.25">
      <c r="Q62577" s="30"/>
    </row>
    <row r="62578" spans="17:17" x14ac:dyDescent="0.25">
      <c r="Q62578" s="30"/>
    </row>
    <row r="62579" spans="17:17" x14ac:dyDescent="0.25">
      <c r="Q62579" s="30"/>
    </row>
    <row r="62580" spans="17:17" x14ac:dyDescent="0.25">
      <c r="Q62580" s="30"/>
    </row>
    <row r="62581" spans="17:17" x14ac:dyDescent="0.25">
      <c r="Q62581" s="30"/>
    </row>
    <row r="62582" spans="17:17" x14ac:dyDescent="0.25">
      <c r="Q62582" s="30"/>
    </row>
    <row r="62583" spans="17:17" x14ac:dyDescent="0.25">
      <c r="Q62583" s="30"/>
    </row>
    <row r="62584" spans="17:17" x14ac:dyDescent="0.25">
      <c r="Q62584" s="30"/>
    </row>
    <row r="62585" spans="17:17" x14ac:dyDescent="0.25">
      <c r="Q62585" s="30"/>
    </row>
    <row r="62586" spans="17:17" x14ac:dyDescent="0.25">
      <c r="Q62586" s="30"/>
    </row>
    <row r="62587" spans="17:17" x14ac:dyDescent="0.25">
      <c r="Q62587" s="30"/>
    </row>
    <row r="62588" spans="17:17" x14ac:dyDescent="0.25">
      <c r="Q62588" s="30"/>
    </row>
    <row r="62589" spans="17:17" x14ac:dyDescent="0.25">
      <c r="Q62589" s="30"/>
    </row>
    <row r="62590" spans="17:17" x14ac:dyDescent="0.25">
      <c r="Q62590" s="30"/>
    </row>
    <row r="62591" spans="17:17" x14ac:dyDescent="0.25">
      <c r="Q62591" s="30"/>
    </row>
    <row r="62592" spans="17:17" x14ac:dyDescent="0.25">
      <c r="Q62592" s="30"/>
    </row>
    <row r="62593" spans="17:17" x14ac:dyDescent="0.25">
      <c r="Q62593" s="30"/>
    </row>
    <row r="62594" spans="17:17" x14ac:dyDescent="0.25">
      <c r="Q62594" s="30"/>
    </row>
    <row r="62595" spans="17:17" x14ac:dyDescent="0.25">
      <c r="Q62595" s="30"/>
    </row>
    <row r="62596" spans="17:17" x14ac:dyDescent="0.25">
      <c r="Q62596" s="30"/>
    </row>
    <row r="62597" spans="17:17" x14ac:dyDescent="0.25">
      <c r="Q62597" s="30"/>
    </row>
    <row r="62598" spans="17:17" x14ac:dyDescent="0.25">
      <c r="Q62598" s="30"/>
    </row>
    <row r="62599" spans="17:17" x14ac:dyDescent="0.25">
      <c r="Q62599" s="30"/>
    </row>
    <row r="62600" spans="17:17" x14ac:dyDescent="0.25">
      <c r="Q62600" s="30"/>
    </row>
    <row r="62601" spans="17:17" x14ac:dyDescent="0.25">
      <c r="Q62601" s="30"/>
    </row>
    <row r="62602" spans="17:17" x14ac:dyDescent="0.25">
      <c r="Q62602" s="30"/>
    </row>
    <row r="62603" spans="17:17" x14ac:dyDescent="0.25">
      <c r="Q62603" s="30"/>
    </row>
    <row r="62604" spans="17:17" x14ac:dyDescent="0.25">
      <c r="Q62604" s="30"/>
    </row>
    <row r="62605" spans="17:17" x14ac:dyDescent="0.25">
      <c r="Q62605" s="30"/>
    </row>
    <row r="62606" spans="17:17" x14ac:dyDescent="0.25">
      <c r="Q62606" s="30"/>
    </row>
    <row r="62607" spans="17:17" x14ac:dyDescent="0.25">
      <c r="Q62607" s="30"/>
    </row>
    <row r="62608" spans="17:17" x14ac:dyDescent="0.25">
      <c r="Q62608" s="30"/>
    </row>
    <row r="62609" spans="17:17" x14ac:dyDescent="0.25">
      <c r="Q62609" s="30"/>
    </row>
    <row r="62610" spans="17:17" x14ac:dyDescent="0.25">
      <c r="Q62610" s="30"/>
    </row>
    <row r="62611" spans="17:17" x14ac:dyDescent="0.25">
      <c r="Q62611" s="30"/>
    </row>
    <row r="62612" spans="17:17" x14ac:dyDescent="0.25">
      <c r="Q62612" s="30"/>
    </row>
    <row r="62613" spans="17:17" x14ac:dyDescent="0.25">
      <c r="Q62613" s="30"/>
    </row>
    <row r="62614" spans="17:17" x14ac:dyDescent="0.25">
      <c r="Q62614" s="30"/>
    </row>
    <row r="62615" spans="17:17" x14ac:dyDescent="0.25">
      <c r="Q62615" s="30"/>
    </row>
    <row r="62616" spans="17:17" x14ac:dyDescent="0.25">
      <c r="Q62616" s="30"/>
    </row>
    <row r="62617" spans="17:17" x14ac:dyDescent="0.25">
      <c r="Q62617" s="30"/>
    </row>
    <row r="62618" spans="17:17" x14ac:dyDescent="0.25">
      <c r="Q62618" s="30"/>
    </row>
    <row r="62619" spans="17:17" x14ac:dyDescent="0.25">
      <c r="Q62619" s="30"/>
    </row>
    <row r="62620" spans="17:17" x14ac:dyDescent="0.25">
      <c r="Q62620" s="30"/>
    </row>
    <row r="62621" spans="17:17" x14ac:dyDescent="0.25">
      <c r="Q62621" s="30"/>
    </row>
    <row r="62622" spans="17:17" x14ac:dyDescent="0.25">
      <c r="Q62622" s="30"/>
    </row>
    <row r="62623" spans="17:17" x14ac:dyDescent="0.25">
      <c r="Q62623" s="30"/>
    </row>
    <row r="62624" spans="17:17" x14ac:dyDescent="0.25">
      <c r="Q62624" s="30"/>
    </row>
    <row r="62625" spans="17:17" x14ac:dyDescent="0.25">
      <c r="Q62625" s="30"/>
    </row>
    <row r="62626" spans="17:17" x14ac:dyDescent="0.25">
      <c r="Q62626" s="30"/>
    </row>
    <row r="62627" spans="17:17" x14ac:dyDescent="0.25">
      <c r="Q62627" s="30"/>
    </row>
    <row r="62628" spans="17:17" x14ac:dyDescent="0.25">
      <c r="Q62628" s="30"/>
    </row>
    <row r="62629" spans="17:17" x14ac:dyDescent="0.25">
      <c r="Q62629" s="30"/>
    </row>
    <row r="62630" spans="17:17" x14ac:dyDescent="0.25">
      <c r="Q62630" s="30"/>
    </row>
    <row r="62631" spans="17:17" x14ac:dyDescent="0.25">
      <c r="Q62631" s="30"/>
    </row>
    <row r="62632" spans="17:17" x14ac:dyDescent="0.25">
      <c r="Q62632" s="30"/>
    </row>
    <row r="62633" spans="17:17" x14ac:dyDescent="0.25">
      <c r="Q62633" s="30"/>
    </row>
    <row r="62634" spans="17:17" x14ac:dyDescent="0.25">
      <c r="Q62634" s="30"/>
    </row>
    <row r="62635" spans="17:17" x14ac:dyDescent="0.25">
      <c r="Q62635" s="30"/>
    </row>
    <row r="62636" spans="17:17" x14ac:dyDescent="0.25">
      <c r="Q62636" s="30"/>
    </row>
    <row r="62637" spans="17:17" x14ac:dyDescent="0.25">
      <c r="Q62637" s="30"/>
    </row>
    <row r="62638" spans="17:17" x14ac:dyDescent="0.25">
      <c r="Q62638" s="30"/>
    </row>
    <row r="62639" spans="17:17" x14ac:dyDescent="0.25">
      <c r="Q62639" s="30"/>
    </row>
    <row r="62640" spans="17:17" x14ac:dyDescent="0.25">
      <c r="Q62640" s="30"/>
    </row>
    <row r="62641" spans="17:17" x14ac:dyDescent="0.25">
      <c r="Q62641" s="30"/>
    </row>
    <row r="62642" spans="17:17" x14ac:dyDescent="0.25">
      <c r="Q62642" s="30"/>
    </row>
    <row r="62643" spans="17:17" x14ac:dyDescent="0.25">
      <c r="Q62643" s="30"/>
    </row>
    <row r="62644" spans="17:17" x14ac:dyDescent="0.25">
      <c r="Q62644" s="30"/>
    </row>
    <row r="62645" spans="17:17" x14ac:dyDescent="0.25">
      <c r="Q62645" s="30"/>
    </row>
    <row r="62646" spans="17:17" x14ac:dyDescent="0.25">
      <c r="Q62646" s="30"/>
    </row>
    <row r="62647" spans="17:17" x14ac:dyDescent="0.25">
      <c r="Q62647" s="30"/>
    </row>
    <row r="62648" spans="17:17" x14ac:dyDescent="0.25">
      <c r="Q62648" s="30"/>
    </row>
    <row r="62649" spans="17:17" x14ac:dyDescent="0.25">
      <c r="Q62649" s="30"/>
    </row>
    <row r="62650" spans="17:17" x14ac:dyDescent="0.25">
      <c r="Q62650" s="30"/>
    </row>
    <row r="62651" spans="17:17" x14ac:dyDescent="0.25">
      <c r="Q62651" s="30"/>
    </row>
    <row r="62652" spans="17:17" x14ac:dyDescent="0.25">
      <c r="Q62652" s="30"/>
    </row>
    <row r="62653" spans="17:17" x14ac:dyDescent="0.25">
      <c r="Q62653" s="30"/>
    </row>
    <row r="62654" spans="17:17" x14ac:dyDescent="0.25">
      <c r="Q62654" s="30"/>
    </row>
    <row r="62655" spans="17:17" x14ac:dyDescent="0.25">
      <c r="Q62655" s="30"/>
    </row>
    <row r="62656" spans="17:17" x14ac:dyDescent="0.25">
      <c r="Q62656" s="30"/>
    </row>
    <row r="62657" spans="17:17" x14ac:dyDescent="0.25">
      <c r="Q62657" s="30"/>
    </row>
    <row r="62658" spans="17:17" x14ac:dyDescent="0.25">
      <c r="Q62658" s="30"/>
    </row>
    <row r="62659" spans="17:17" x14ac:dyDescent="0.25">
      <c r="Q62659" s="30"/>
    </row>
    <row r="62660" spans="17:17" x14ac:dyDescent="0.25">
      <c r="Q62660" s="30"/>
    </row>
    <row r="62661" spans="17:17" x14ac:dyDescent="0.25">
      <c r="Q62661" s="30"/>
    </row>
    <row r="62662" spans="17:17" x14ac:dyDescent="0.25">
      <c r="Q62662" s="30"/>
    </row>
    <row r="62663" spans="17:17" x14ac:dyDescent="0.25">
      <c r="Q62663" s="30"/>
    </row>
    <row r="62664" spans="17:17" x14ac:dyDescent="0.25">
      <c r="Q62664" s="30"/>
    </row>
    <row r="62665" spans="17:17" x14ac:dyDescent="0.25">
      <c r="Q62665" s="30"/>
    </row>
    <row r="62666" spans="17:17" x14ac:dyDescent="0.25">
      <c r="Q62666" s="30"/>
    </row>
    <row r="62667" spans="17:17" x14ac:dyDescent="0.25">
      <c r="Q62667" s="30"/>
    </row>
    <row r="62668" spans="17:17" x14ac:dyDescent="0.25">
      <c r="Q62668" s="30"/>
    </row>
    <row r="62669" spans="17:17" x14ac:dyDescent="0.25">
      <c r="Q62669" s="30"/>
    </row>
    <row r="62670" spans="17:17" x14ac:dyDescent="0.25">
      <c r="Q62670" s="30"/>
    </row>
    <row r="62671" spans="17:17" x14ac:dyDescent="0.25">
      <c r="Q62671" s="30"/>
    </row>
    <row r="62672" spans="17:17" x14ac:dyDescent="0.25">
      <c r="Q62672" s="30"/>
    </row>
    <row r="62673" spans="17:17" x14ac:dyDescent="0.25">
      <c r="Q62673" s="30"/>
    </row>
    <row r="62674" spans="17:17" x14ac:dyDescent="0.25">
      <c r="Q62674" s="30"/>
    </row>
    <row r="62675" spans="17:17" x14ac:dyDescent="0.25">
      <c r="Q62675" s="30"/>
    </row>
    <row r="62676" spans="17:17" x14ac:dyDescent="0.25">
      <c r="Q62676" s="30"/>
    </row>
    <row r="62677" spans="17:17" x14ac:dyDescent="0.25">
      <c r="Q62677" s="30"/>
    </row>
    <row r="62678" spans="17:17" x14ac:dyDescent="0.25">
      <c r="Q62678" s="30"/>
    </row>
    <row r="62679" spans="17:17" x14ac:dyDescent="0.25">
      <c r="Q62679" s="30"/>
    </row>
    <row r="62680" spans="17:17" x14ac:dyDescent="0.25">
      <c r="Q62680" s="30"/>
    </row>
    <row r="62681" spans="17:17" x14ac:dyDescent="0.25">
      <c r="Q62681" s="30"/>
    </row>
    <row r="62682" spans="17:17" x14ac:dyDescent="0.25">
      <c r="Q62682" s="30"/>
    </row>
    <row r="62683" spans="17:17" x14ac:dyDescent="0.25">
      <c r="Q62683" s="30"/>
    </row>
    <row r="62684" spans="17:17" x14ac:dyDescent="0.25">
      <c r="Q62684" s="30"/>
    </row>
    <row r="62685" spans="17:17" x14ac:dyDescent="0.25">
      <c r="Q62685" s="30"/>
    </row>
    <row r="62686" spans="17:17" x14ac:dyDescent="0.25">
      <c r="Q62686" s="30"/>
    </row>
    <row r="62687" spans="17:17" x14ac:dyDescent="0.25">
      <c r="Q62687" s="30"/>
    </row>
    <row r="62688" spans="17:17" x14ac:dyDescent="0.25">
      <c r="Q62688" s="30"/>
    </row>
    <row r="62689" spans="17:17" x14ac:dyDescent="0.25">
      <c r="Q62689" s="30"/>
    </row>
    <row r="62690" spans="17:17" x14ac:dyDescent="0.25">
      <c r="Q62690" s="30"/>
    </row>
    <row r="62691" spans="17:17" x14ac:dyDescent="0.25">
      <c r="Q62691" s="30"/>
    </row>
    <row r="62692" spans="17:17" x14ac:dyDescent="0.25">
      <c r="Q62692" s="30"/>
    </row>
    <row r="62693" spans="17:17" x14ac:dyDescent="0.25">
      <c r="Q62693" s="30"/>
    </row>
    <row r="62694" spans="17:17" x14ac:dyDescent="0.25">
      <c r="Q62694" s="30"/>
    </row>
    <row r="62695" spans="17:17" x14ac:dyDescent="0.25">
      <c r="Q62695" s="30"/>
    </row>
    <row r="62696" spans="17:17" x14ac:dyDescent="0.25">
      <c r="Q62696" s="30"/>
    </row>
    <row r="62697" spans="17:17" x14ac:dyDescent="0.25">
      <c r="Q62697" s="30"/>
    </row>
    <row r="62698" spans="17:17" x14ac:dyDescent="0.25">
      <c r="Q62698" s="30"/>
    </row>
    <row r="62699" spans="17:17" x14ac:dyDescent="0.25">
      <c r="Q62699" s="30"/>
    </row>
    <row r="62700" spans="17:17" x14ac:dyDescent="0.25">
      <c r="Q62700" s="30"/>
    </row>
    <row r="62701" spans="17:17" x14ac:dyDescent="0.25">
      <c r="Q62701" s="30"/>
    </row>
    <row r="62702" spans="17:17" x14ac:dyDescent="0.25">
      <c r="Q62702" s="30"/>
    </row>
    <row r="62703" spans="17:17" x14ac:dyDescent="0.25">
      <c r="Q62703" s="30"/>
    </row>
    <row r="62704" spans="17:17" x14ac:dyDescent="0.25">
      <c r="Q62704" s="30"/>
    </row>
    <row r="62705" spans="17:17" x14ac:dyDescent="0.25">
      <c r="Q62705" s="30"/>
    </row>
    <row r="62706" spans="17:17" x14ac:dyDescent="0.25">
      <c r="Q62706" s="30"/>
    </row>
    <row r="62707" spans="17:17" x14ac:dyDescent="0.25">
      <c r="Q62707" s="30"/>
    </row>
    <row r="62708" spans="17:17" x14ac:dyDescent="0.25">
      <c r="Q62708" s="30"/>
    </row>
    <row r="62709" spans="17:17" x14ac:dyDescent="0.25">
      <c r="Q62709" s="30"/>
    </row>
    <row r="62710" spans="17:17" x14ac:dyDescent="0.25">
      <c r="Q62710" s="30"/>
    </row>
    <row r="62711" spans="17:17" x14ac:dyDescent="0.25">
      <c r="Q62711" s="30"/>
    </row>
    <row r="62712" spans="17:17" x14ac:dyDescent="0.25">
      <c r="Q62712" s="30"/>
    </row>
    <row r="62713" spans="17:17" x14ac:dyDescent="0.25">
      <c r="Q62713" s="30"/>
    </row>
    <row r="62714" spans="17:17" x14ac:dyDescent="0.25">
      <c r="Q62714" s="30"/>
    </row>
    <row r="62715" spans="17:17" x14ac:dyDescent="0.25">
      <c r="Q62715" s="30"/>
    </row>
    <row r="62716" spans="17:17" x14ac:dyDescent="0.25">
      <c r="Q62716" s="30"/>
    </row>
    <row r="62717" spans="17:17" x14ac:dyDescent="0.25">
      <c r="Q62717" s="30"/>
    </row>
    <row r="62718" spans="17:17" x14ac:dyDescent="0.25">
      <c r="Q62718" s="30"/>
    </row>
    <row r="62719" spans="17:17" x14ac:dyDescent="0.25">
      <c r="Q62719" s="30"/>
    </row>
    <row r="62720" spans="17:17" x14ac:dyDescent="0.25">
      <c r="Q62720" s="30"/>
    </row>
    <row r="62721" spans="17:17" x14ac:dyDescent="0.25">
      <c r="Q62721" s="30"/>
    </row>
    <row r="62722" spans="17:17" x14ac:dyDescent="0.25">
      <c r="Q62722" s="30"/>
    </row>
    <row r="62723" spans="17:17" x14ac:dyDescent="0.25">
      <c r="Q62723" s="30"/>
    </row>
    <row r="62724" spans="17:17" x14ac:dyDescent="0.25">
      <c r="Q62724" s="30"/>
    </row>
    <row r="62725" spans="17:17" x14ac:dyDescent="0.25">
      <c r="Q62725" s="30"/>
    </row>
    <row r="62726" spans="17:17" x14ac:dyDescent="0.25">
      <c r="Q62726" s="30"/>
    </row>
    <row r="62727" spans="17:17" x14ac:dyDescent="0.25">
      <c r="Q62727" s="30"/>
    </row>
    <row r="62728" spans="17:17" x14ac:dyDescent="0.25">
      <c r="Q62728" s="30"/>
    </row>
    <row r="62729" spans="17:17" x14ac:dyDescent="0.25">
      <c r="Q62729" s="30"/>
    </row>
    <row r="62730" spans="17:17" x14ac:dyDescent="0.25">
      <c r="Q62730" s="30"/>
    </row>
    <row r="62731" spans="17:17" x14ac:dyDescent="0.25">
      <c r="Q62731" s="30"/>
    </row>
    <row r="62732" spans="17:17" x14ac:dyDescent="0.25">
      <c r="Q62732" s="30"/>
    </row>
    <row r="62733" spans="17:17" x14ac:dyDescent="0.25">
      <c r="Q62733" s="30"/>
    </row>
    <row r="62734" spans="17:17" x14ac:dyDescent="0.25">
      <c r="Q62734" s="30"/>
    </row>
    <row r="62735" spans="17:17" x14ac:dyDescent="0.25">
      <c r="Q62735" s="30"/>
    </row>
    <row r="62736" spans="17:17" x14ac:dyDescent="0.25">
      <c r="Q62736" s="30"/>
    </row>
    <row r="62737" spans="17:17" x14ac:dyDescent="0.25">
      <c r="Q62737" s="30"/>
    </row>
    <row r="62738" spans="17:17" x14ac:dyDescent="0.25">
      <c r="Q62738" s="30"/>
    </row>
    <row r="62739" spans="17:17" x14ac:dyDescent="0.25">
      <c r="Q62739" s="30"/>
    </row>
    <row r="62740" spans="17:17" x14ac:dyDescent="0.25">
      <c r="Q62740" s="30"/>
    </row>
    <row r="62741" spans="17:17" x14ac:dyDescent="0.25">
      <c r="Q62741" s="30"/>
    </row>
    <row r="62742" spans="17:17" x14ac:dyDescent="0.25">
      <c r="Q62742" s="30"/>
    </row>
    <row r="62743" spans="17:17" x14ac:dyDescent="0.25">
      <c r="Q62743" s="30"/>
    </row>
    <row r="62744" spans="17:17" x14ac:dyDescent="0.25">
      <c r="Q62744" s="30"/>
    </row>
    <row r="62745" spans="17:17" x14ac:dyDescent="0.25">
      <c r="Q62745" s="30"/>
    </row>
    <row r="62746" spans="17:17" x14ac:dyDescent="0.25">
      <c r="Q62746" s="30"/>
    </row>
    <row r="62747" spans="17:17" x14ac:dyDescent="0.25">
      <c r="Q62747" s="30"/>
    </row>
    <row r="62748" spans="17:17" x14ac:dyDescent="0.25">
      <c r="Q62748" s="30"/>
    </row>
    <row r="62749" spans="17:17" x14ac:dyDescent="0.25">
      <c r="Q62749" s="30"/>
    </row>
    <row r="62750" spans="17:17" x14ac:dyDescent="0.25">
      <c r="Q62750" s="30"/>
    </row>
    <row r="62751" spans="17:17" x14ac:dyDescent="0.25">
      <c r="Q62751" s="30"/>
    </row>
    <row r="62752" spans="17:17" x14ac:dyDescent="0.25">
      <c r="Q62752" s="30"/>
    </row>
    <row r="62753" spans="17:17" x14ac:dyDescent="0.25">
      <c r="Q62753" s="30"/>
    </row>
    <row r="62754" spans="17:17" x14ac:dyDescent="0.25">
      <c r="Q62754" s="30"/>
    </row>
    <row r="62755" spans="17:17" x14ac:dyDescent="0.25">
      <c r="Q62755" s="30"/>
    </row>
    <row r="62756" spans="17:17" x14ac:dyDescent="0.25">
      <c r="Q62756" s="30"/>
    </row>
    <row r="62757" spans="17:17" x14ac:dyDescent="0.25">
      <c r="Q62757" s="30"/>
    </row>
    <row r="62758" spans="17:17" x14ac:dyDescent="0.25">
      <c r="Q62758" s="30"/>
    </row>
    <row r="62759" spans="17:17" x14ac:dyDescent="0.25">
      <c r="Q62759" s="30"/>
    </row>
    <row r="62760" spans="17:17" x14ac:dyDescent="0.25">
      <c r="Q62760" s="30"/>
    </row>
    <row r="62761" spans="17:17" x14ac:dyDescent="0.25">
      <c r="Q62761" s="30"/>
    </row>
    <row r="62762" spans="17:17" x14ac:dyDescent="0.25">
      <c r="Q62762" s="30"/>
    </row>
    <row r="62763" spans="17:17" x14ac:dyDescent="0.25">
      <c r="Q62763" s="30"/>
    </row>
    <row r="62764" spans="17:17" x14ac:dyDescent="0.25">
      <c r="Q62764" s="30"/>
    </row>
    <row r="62765" spans="17:17" x14ac:dyDescent="0.25">
      <c r="Q62765" s="30"/>
    </row>
    <row r="62766" spans="17:17" x14ac:dyDescent="0.25">
      <c r="Q62766" s="30"/>
    </row>
    <row r="62767" spans="17:17" x14ac:dyDescent="0.25">
      <c r="Q62767" s="30"/>
    </row>
    <row r="62768" spans="17:17" x14ac:dyDescent="0.25">
      <c r="Q62768" s="30"/>
    </row>
    <row r="62769" spans="17:17" x14ac:dyDescent="0.25">
      <c r="Q62769" s="30"/>
    </row>
    <row r="62770" spans="17:17" x14ac:dyDescent="0.25">
      <c r="Q62770" s="30"/>
    </row>
    <row r="62771" spans="17:17" x14ac:dyDescent="0.25">
      <c r="Q62771" s="30"/>
    </row>
    <row r="62772" spans="17:17" x14ac:dyDescent="0.25">
      <c r="Q62772" s="30"/>
    </row>
    <row r="62773" spans="17:17" x14ac:dyDescent="0.25">
      <c r="Q62773" s="30"/>
    </row>
    <row r="62774" spans="17:17" x14ac:dyDescent="0.25">
      <c r="Q62774" s="30"/>
    </row>
    <row r="62775" spans="17:17" x14ac:dyDescent="0.25">
      <c r="Q62775" s="30"/>
    </row>
    <row r="62776" spans="17:17" x14ac:dyDescent="0.25">
      <c r="Q62776" s="30"/>
    </row>
    <row r="62777" spans="17:17" x14ac:dyDescent="0.25">
      <c r="Q62777" s="30"/>
    </row>
    <row r="62778" spans="17:17" x14ac:dyDescent="0.25">
      <c r="Q62778" s="30"/>
    </row>
    <row r="62779" spans="17:17" x14ac:dyDescent="0.25">
      <c r="Q62779" s="30"/>
    </row>
    <row r="62780" spans="17:17" x14ac:dyDescent="0.25">
      <c r="Q62780" s="30"/>
    </row>
    <row r="62781" spans="17:17" x14ac:dyDescent="0.25">
      <c r="Q62781" s="30"/>
    </row>
    <row r="62782" spans="17:17" x14ac:dyDescent="0.25">
      <c r="Q62782" s="30"/>
    </row>
    <row r="62783" spans="17:17" x14ac:dyDescent="0.25">
      <c r="Q62783" s="30"/>
    </row>
    <row r="62784" spans="17:17" x14ac:dyDescent="0.25">
      <c r="Q62784" s="30"/>
    </row>
    <row r="62785" spans="17:17" x14ac:dyDescent="0.25">
      <c r="Q62785" s="30"/>
    </row>
    <row r="62786" spans="17:17" x14ac:dyDescent="0.25">
      <c r="Q62786" s="30"/>
    </row>
    <row r="62787" spans="17:17" x14ac:dyDescent="0.25">
      <c r="Q62787" s="30"/>
    </row>
    <row r="62788" spans="17:17" x14ac:dyDescent="0.25">
      <c r="Q62788" s="30"/>
    </row>
    <row r="62789" spans="17:17" x14ac:dyDescent="0.25">
      <c r="Q62789" s="30"/>
    </row>
    <row r="62790" spans="17:17" x14ac:dyDescent="0.25">
      <c r="Q62790" s="30"/>
    </row>
    <row r="62791" spans="17:17" x14ac:dyDescent="0.25">
      <c r="Q62791" s="30"/>
    </row>
    <row r="62792" spans="17:17" x14ac:dyDescent="0.25">
      <c r="Q62792" s="30"/>
    </row>
    <row r="62793" spans="17:17" x14ac:dyDescent="0.25">
      <c r="Q62793" s="30"/>
    </row>
    <row r="62794" spans="17:17" x14ac:dyDescent="0.25">
      <c r="Q62794" s="30"/>
    </row>
    <row r="62795" spans="17:17" x14ac:dyDescent="0.25">
      <c r="Q62795" s="30"/>
    </row>
    <row r="62796" spans="17:17" x14ac:dyDescent="0.25">
      <c r="Q62796" s="30"/>
    </row>
    <row r="62797" spans="17:17" x14ac:dyDescent="0.25">
      <c r="Q62797" s="30"/>
    </row>
    <row r="62798" spans="17:17" x14ac:dyDescent="0.25">
      <c r="Q62798" s="30"/>
    </row>
    <row r="62799" spans="17:17" x14ac:dyDescent="0.25">
      <c r="Q62799" s="30"/>
    </row>
    <row r="62800" spans="17:17" x14ac:dyDescent="0.25">
      <c r="Q62800" s="30"/>
    </row>
    <row r="62801" spans="17:17" x14ac:dyDescent="0.25">
      <c r="Q62801" s="30"/>
    </row>
    <row r="62802" spans="17:17" x14ac:dyDescent="0.25">
      <c r="Q62802" s="30"/>
    </row>
    <row r="62803" spans="17:17" x14ac:dyDescent="0.25">
      <c r="Q62803" s="30"/>
    </row>
    <row r="62804" spans="17:17" x14ac:dyDescent="0.25">
      <c r="Q62804" s="30"/>
    </row>
    <row r="62805" spans="17:17" x14ac:dyDescent="0.25">
      <c r="Q62805" s="30"/>
    </row>
    <row r="62806" spans="17:17" x14ac:dyDescent="0.25">
      <c r="Q62806" s="30"/>
    </row>
    <row r="62807" spans="17:17" x14ac:dyDescent="0.25">
      <c r="Q62807" s="30"/>
    </row>
    <row r="62808" spans="17:17" x14ac:dyDescent="0.25">
      <c r="Q62808" s="30"/>
    </row>
    <row r="62809" spans="17:17" x14ac:dyDescent="0.25">
      <c r="Q62809" s="30"/>
    </row>
    <row r="62810" spans="17:17" x14ac:dyDescent="0.25">
      <c r="Q62810" s="30"/>
    </row>
    <row r="62811" spans="17:17" x14ac:dyDescent="0.25">
      <c r="Q62811" s="30"/>
    </row>
    <row r="62812" spans="17:17" x14ac:dyDescent="0.25">
      <c r="Q62812" s="30"/>
    </row>
    <row r="62813" spans="17:17" x14ac:dyDescent="0.25">
      <c r="Q62813" s="30"/>
    </row>
    <row r="62814" spans="17:17" x14ac:dyDescent="0.25">
      <c r="Q62814" s="30"/>
    </row>
    <row r="62815" spans="17:17" x14ac:dyDescent="0.25">
      <c r="Q62815" s="30"/>
    </row>
    <row r="62816" spans="17:17" x14ac:dyDescent="0.25">
      <c r="Q62816" s="30"/>
    </row>
    <row r="62817" spans="17:17" x14ac:dyDescent="0.25">
      <c r="Q62817" s="30"/>
    </row>
    <row r="62818" spans="17:17" x14ac:dyDescent="0.25">
      <c r="Q62818" s="30"/>
    </row>
    <row r="62819" spans="17:17" x14ac:dyDescent="0.25">
      <c r="Q62819" s="30"/>
    </row>
    <row r="62820" spans="17:17" x14ac:dyDescent="0.25">
      <c r="Q62820" s="30"/>
    </row>
    <row r="62821" spans="17:17" x14ac:dyDescent="0.25">
      <c r="Q62821" s="30"/>
    </row>
    <row r="62822" spans="17:17" x14ac:dyDescent="0.25">
      <c r="Q62822" s="30"/>
    </row>
    <row r="62823" spans="17:17" x14ac:dyDescent="0.25">
      <c r="Q62823" s="30"/>
    </row>
    <row r="62824" spans="17:17" x14ac:dyDescent="0.25">
      <c r="Q62824" s="30"/>
    </row>
    <row r="62825" spans="17:17" x14ac:dyDescent="0.25">
      <c r="Q62825" s="30"/>
    </row>
    <row r="62826" spans="17:17" x14ac:dyDescent="0.25">
      <c r="Q62826" s="30"/>
    </row>
    <row r="62827" spans="17:17" x14ac:dyDescent="0.25">
      <c r="Q62827" s="30"/>
    </row>
    <row r="62828" spans="17:17" x14ac:dyDescent="0.25">
      <c r="Q62828" s="30"/>
    </row>
    <row r="62829" spans="17:17" x14ac:dyDescent="0.25">
      <c r="Q62829" s="30"/>
    </row>
    <row r="62830" spans="17:17" x14ac:dyDescent="0.25">
      <c r="Q62830" s="30"/>
    </row>
    <row r="62831" spans="17:17" x14ac:dyDescent="0.25">
      <c r="Q62831" s="30"/>
    </row>
    <row r="62832" spans="17:17" x14ac:dyDescent="0.25">
      <c r="Q62832" s="30"/>
    </row>
    <row r="62833" spans="17:17" x14ac:dyDescent="0.25">
      <c r="Q62833" s="30"/>
    </row>
    <row r="62834" spans="17:17" x14ac:dyDescent="0.25">
      <c r="Q62834" s="30"/>
    </row>
    <row r="62835" spans="17:17" x14ac:dyDescent="0.25">
      <c r="Q62835" s="30"/>
    </row>
    <row r="62836" spans="17:17" x14ac:dyDescent="0.25">
      <c r="Q62836" s="30"/>
    </row>
    <row r="62837" spans="17:17" x14ac:dyDescent="0.25">
      <c r="Q62837" s="30"/>
    </row>
    <row r="62838" spans="17:17" x14ac:dyDescent="0.25">
      <c r="Q62838" s="30"/>
    </row>
    <row r="62839" spans="17:17" x14ac:dyDescent="0.25">
      <c r="Q62839" s="30"/>
    </row>
    <row r="62840" spans="17:17" x14ac:dyDescent="0.25">
      <c r="Q62840" s="30"/>
    </row>
    <row r="62841" spans="17:17" x14ac:dyDescent="0.25">
      <c r="Q62841" s="30"/>
    </row>
    <row r="62842" spans="17:17" x14ac:dyDescent="0.25">
      <c r="Q62842" s="30"/>
    </row>
    <row r="62843" spans="17:17" x14ac:dyDescent="0.25">
      <c r="Q62843" s="30"/>
    </row>
    <row r="62844" spans="17:17" x14ac:dyDescent="0.25">
      <c r="Q62844" s="30"/>
    </row>
    <row r="62845" spans="17:17" x14ac:dyDescent="0.25">
      <c r="Q62845" s="30"/>
    </row>
    <row r="62846" spans="17:17" x14ac:dyDescent="0.25">
      <c r="Q62846" s="30"/>
    </row>
    <row r="62847" spans="17:17" x14ac:dyDescent="0.25">
      <c r="Q62847" s="30"/>
    </row>
    <row r="62848" spans="17:17" x14ac:dyDescent="0.25">
      <c r="Q62848" s="30"/>
    </row>
    <row r="62849" spans="17:17" x14ac:dyDescent="0.25">
      <c r="Q62849" s="30"/>
    </row>
    <row r="62850" spans="17:17" x14ac:dyDescent="0.25">
      <c r="Q62850" s="30"/>
    </row>
    <row r="62851" spans="17:17" x14ac:dyDescent="0.25">
      <c r="Q62851" s="30"/>
    </row>
    <row r="62852" spans="17:17" x14ac:dyDescent="0.25">
      <c r="Q62852" s="30"/>
    </row>
    <row r="62853" spans="17:17" x14ac:dyDescent="0.25">
      <c r="Q62853" s="30"/>
    </row>
    <row r="62854" spans="17:17" x14ac:dyDescent="0.25">
      <c r="Q62854" s="30"/>
    </row>
    <row r="62855" spans="17:17" x14ac:dyDescent="0.25">
      <c r="Q62855" s="30"/>
    </row>
    <row r="62856" spans="17:17" x14ac:dyDescent="0.25">
      <c r="Q62856" s="30"/>
    </row>
    <row r="62857" spans="17:17" x14ac:dyDescent="0.25">
      <c r="Q62857" s="30"/>
    </row>
    <row r="62858" spans="17:17" x14ac:dyDescent="0.25">
      <c r="Q62858" s="30"/>
    </row>
    <row r="62859" spans="17:17" x14ac:dyDescent="0.25">
      <c r="Q62859" s="30"/>
    </row>
    <row r="62860" spans="17:17" x14ac:dyDescent="0.25">
      <c r="Q62860" s="30"/>
    </row>
    <row r="62861" spans="17:17" x14ac:dyDescent="0.25">
      <c r="Q62861" s="30"/>
    </row>
    <row r="62862" spans="17:17" x14ac:dyDescent="0.25">
      <c r="Q62862" s="30"/>
    </row>
    <row r="62863" spans="17:17" x14ac:dyDescent="0.25">
      <c r="Q62863" s="30"/>
    </row>
    <row r="62864" spans="17:17" x14ac:dyDescent="0.25">
      <c r="Q62864" s="30"/>
    </row>
    <row r="62865" spans="17:17" x14ac:dyDescent="0.25">
      <c r="Q62865" s="30"/>
    </row>
    <row r="62866" spans="17:17" x14ac:dyDescent="0.25">
      <c r="Q62866" s="30"/>
    </row>
    <row r="62867" spans="17:17" x14ac:dyDescent="0.25">
      <c r="Q62867" s="30"/>
    </row>
    <row r="62868" spans="17:17" x14ac:dyDescent="0.25">
      <c r="Q62868" s="30"/>
    </row>
    <row r="62869" spans="17:17" x14ac:dyDescent="0.25">
      <c r="Q62869" s="30"/>
    </row>
    <row r="62870" spans="17:17" x14ac:dyDescent="0.25">
      <c r="Q62870" s="30"/>
    </row>
    <row r="62871" spans="17:17" x14ac:dyDescent="0.25">
      <c r="Q62871" s="30"/>
    </row>
    <row r="62872" spans="17:17" x14ac:dyDescent="0.25">
      <c r="Q62872" s="30"/>
    </row>
    <row r="62873" spans="17:17" x14ac:dyDescent="0.25">
      <c r="Q62873" s="30"/>
    </row>
    <row r="62874" spans="17:17" x14ac:dyDescent="0.25">
      <c r="Q62874" s="30"/>
    </row>
    <row r="62875" spans="17:17" x14ac:dyDescent="0.25">
      <c r="Q62875" s="30"/>
    </row>
    <row r="62876" spans="17:17" x14ac:dyDescent="0.25">
      <c r="Q62876" s="30"/>
    </row>
    <row r="62877" spans="17:17" x14ac:dyDescent="0.25">
      <c r="Q62877" s="30"/>
    </row>
    <row r="62878" spans="17:17" x14ac:dyDescent="0.25">
      <c r="Q62878" s="30"/>
    </row>
    <row r="62879" spans="17:17" x14ac:dyDescent="0.25">
      <c r="Q62879" s="30"/>
    </row>
    <row r="62880" spans="17:17" x14ac:dyDescent="0.25">
      <c r="Q62880" s="30"/>
    </row>
    <row r="62881" spans="17:17" x14ac:dyDescent="0.25">
      <c r="Q62881" s="30"/>
    </row>
    <row r="62882" spans="17:17" x14ac:dyDescent="0.25">
      <c r="Q62882" s="30"/>
    </row>
    <row r="62883" spans="17:17" x14ac:dyDescent="0.25">
      <c r="Q62883" s="30"/>
    </row>
    <row r="62884" spans="17:17" x14ac:dyDescent="0.25">
      <c r="Q62884" s="30"/>
    </row>
    <row r="62885" spans="17:17" x14ac:dyDescent="0.25">
      <c r="Q62885" s="30"/>
    </row>
    <row r="62886" spans="17:17" x14ac:dyDescent="0.25">
      <c r="Q62886" s="30"/>
    </row>
    <row r="62887" spans="17:17" x14ac:dyDescent="0.25">
      <c r="Q62887" s="30"/>
    </row>
    <row r="62888" spans="17:17" x14ac:dyDescent="0.25">
      <c r="Q62888" s="30"/>
    </row>
    <row r="62889" spans="17:17" x14ac:dyDescent="0.25">
      <c r="Q62889" s="30"/>
    </row>
    <row r="62890" spans="17:17" x14ac:dyDescent="0.25">
      <c r="Q62890" s="30"/>
    </row>
    <row r="62891" spans="17:17" x14ac:dyDescent="0.25">
      <c r="Q62891" s="30"/>
    </row>
    <row r="62892" spans="17:17" x14ac:dyDescent="0.25">
      <c r="Q62892" s="30"/>
    </row>
    <row r="62893" spans="17:17" x14ac:dyDescent="0.25">
      <c r="Q62893" s="30"/>
    </row>
    <row r="62894" spans="17:17" x14ac:dyDescent="0.25">
      <c r="Q62894" s="30"/>
    </row>
    <row r="62895" spans="17:17" x14ac:dyDescent="0.25">
      <c r="Q62895" s="30"/>
    </row>
    <row r="62896" spans="17:17" x14ac:dyDescent="0.25">
      <c r="Q62896" s="30"/>
    </row>
    <row r="62897" spans="17:17" x14ac:dyDescent="0.25">
      <c r="Q62897" s="30"/>
    </row>
    <row r="62898" spans="17:17" x14ac:dyDescent="0.25">
      <c r="Q62898" s="30"/>
    </row>
    <row r="62899" spans="17:17" x14ac:dyDescent="0.25">
      <c r="Q62899" s="30"/>
    </row>
    <row r="62900" spans="17:17" x14ac:dyDescent="0.25">
      <c r="Q62900" s="30"/>
    </row>
    <row r="62901" spans="17:17" x14ac:dyDescent="0.25">
      <c r="Q62901" s="30"/>
    </row>
    <row r="62902" spans="17:17" x14ac:dyDescent="0.25">
      <c r="Q62902" s="30"/>
    </row>
    <row r="62903" spans="17:17" x14ac:dyDescent="0.25">
      <c r="Q62903" s="30"/>
    </row>
    <row r="62904" spans="17:17" x14ac:dyDescent="0.25">
      <c r="Q62904" s="30"/>
    </row>
    <row r="62905" spans="17:17" x14ac:dyDescent="0.25">
      <c r="Q62905" s="30"/>
    </row>
    <row r="62906" spans="17:17" x14ac:dyDescent="0.25">
      <c r="Q62906" s="30"/>
    </row>
    <row r="62907" spans="17:17" x14ac:dyDescent="0.25">
      <c r="Q62907" s="30"/>
    </row>
    <row r="62908" spans="17:17" x14ac:dyDescent="0.25">
      <c r="Q62908" s="30"/>
    </row>
    <row r="62909" spans="17:17" x14ac:dyDescent="0.25">
      <c r="Q62909" s="30"/>
    </row>
    <row r="62910" spans="17:17" x14ac:dyDescent="0.25">
      <c r="Q62910" s="30"/>
    </row>
    <row r="62911" spans="17:17" x14ac:dyDescent="0.25">
      <c r="Q62911" s="30"/>
    </row>
    <row r="62912" spans="17:17" x14ac:dyDescent="0.25">
      <c r="Q62912" s="30"/>
    </row>
    <row r="62913" spans="17:17" x14ac:dyDescent="0.25">
      <c r="Q62913" s="30"/>
    </row>
    <row r="62914" spans="17:17" x14ac:dyDescent="0.25">
      <c r="Q62914" s="30"/>
    </row>
    <row r="62915" spans="17:17" x14ac:dyDescent="0.25">
      <c r="Q62915" s="30"/>
    </row>
    <row r="62916" spans="17:17" x14ac:dyDescent="0.25">
      <c r="Q62916" s="30"/>
    </row>
    <row r="62917" spans="17:17" x14ac:dyDescent="0.25">
      <c r="Q62917" s="30"/>
    </row>
    <row r="62918" spans="17:17" x14ac:dyDescent="0.25">
      <c r="Q62918" s="30"/>
    </row>
    <row r="62919" spans="17:17" x14ac:dyDescent="0.25">
      <c r="Q62919" s="30"/>
    </row>
    <row r="62920" spans="17:17" x14ac:dyDescent="0.25">
      <c r="Q62920" s="30"/>
    </row>
    <row r="62921" spans="17:17" x14ac:dyDescent="0.25">
      <c r="Q62921" s="30"/>
    </row>
    <row r="62922" spans="17:17" x14ac:dyDescent="0.25">
      <c r="Q62922" s="30"/>
    </row>
    <row r="62923" spans="17:17" x14ac:dyDescent="0.25">
      <c r="Q62923" s="30"/>
    </row>
    <row r="62924" spans="17:17" x14ac:dyDescent="0.25">
      <c r="Q62924" s="30"/>
    </row>
    <row r="62925" spans="17:17" x14ac:dyDescent="0.25">
      <c r="Q62925" s="30"/>
    </row>
    <row r="62926" spans="17:17" x14ac:dyDescent="0.25">
      <c r="Q62926" s="30"/>
    </row>
    <row r="62927" spans="17:17" x14ac:dyDescent="0.25">
      <c r="Q62927" s="30"/>
    </row>
    <row r="62928" spans="17:17" x14ac:dyDescent="0.25">
      <c r="Q62928" s="30"/>
    </row>
    <row r="62929" spans="17:17" x14ac:dyDescent="0.25">
      <c r="Q62929" s="30"/>
    </row>
    <row r="62930" spans="17:17" x14ac:dyDescent="0.25">
      <c r="Q62930" s="30"/>
    </row>
    <row r="62931" spans="17:17" x14ac:dyDescent="0.25">
      <c r="Q62931" s="30"/>
    </row>
    <row r="62932" spans="17:17" x14ac:dyDescent="0.25">
      <c r="Q62932" s="30"/>
    </row>
    <row r="62933" spans="17:17" x14ac:dyDescent="0.25">
      <c r="Q62933" s="30"/>
    </row>
    <row r="62934" spans="17:17" x14ac:dyDescent="0.25">
      <c r="Q62934" s="30"/>
    </row>
    <row r="62935" spans="17:17" x14ac:dyDescent="0.25">
      <c r="Q62935" s="30"/>
    </row>
    <row r="62936" spans="17:17" x14ac:dyDescent="0.25">
      <c r="Q62936" s="30"/>
    </row>
    <row r="62937" spans="17:17" x14ac:dyDescent="0.25">
      <c r="Q62937" s="30"/>
    </row>
    <row r="62938" spans="17:17" x14ac:dyDescent="0.25">
      <c r="Q62938" s="30"/>
    </row>
    <row r="62939" spans="17:17" x14ac:dyDescent="0.25">
      <c r="Q62939" s="30"/>
    </row>
    <row r="62940" spans="17:17" x14ac:dyDescent="0.25">
      <c r="Q62940" s="30"/>
    </row>
    <row r="62941" spans="17:17" x14ac:dyDescent="0.25">
      <c r="Q62941" s="30"/>
    </row>
    <row r="62942" spans="17:17" x14ac:dyDescent="0.25">
      <c r="Q62942" s="30"/>
    </row>
    <row r="62943" spans="17:17" x14ac:dyDescent="0.25">
      <c r="Q62943" s="30"/>
    </row>
    <row r="62944" spans="17:17" x14ac:dyDescent="0.25">
      <c r="Q62944" s="30"/>
    </row>
    <row r="62945" spans="17:17" x14ac:dyDescent="0.25">
      <c r="Q62945" s="30"/>
    </row>
    <row r="62946" spans="17:17" x14ac:dyDescent="0.25">
      <c r="Q62946" s="30"/>
    </row>
    <row r="62947" spans="17:17" x14ac:dyDescent="0.25">
      <c r="Q62947" s="30"/>
    </row>
    <row r="62948" spans="17:17" x14ac:dyDescent="0.25">
      <c r="Q62948" s="30"/>
    </row>
    <row r="62949" spans="17:17" x14ac:dyDescent="0.25">
      <c r="Q62949" s="30"/>
    </row>
    <row r="62950" spans="17:17" x14ac:dyDescent="0.25">
      <c r="Q62950" s="30"/>
    </row>
    <row r="62951" spans="17:17" x14ac:dyDescent="0.25">
      <c r="Q62951" s="30"/>
    </row>
    <row r="62952" spans="17:17" x14ac:dyDescent="0.25">
      <c r="Q62952" s="30"/>
    </row>
    <row r="62953" spans="17:17" x14ac:dyDescent="0.25">
      <c r="Q62953" s="30"/>
    </row>
    <row r="62954" spans="17:17" x14ac:dyDescent="0.25">
      <c r="Q62954" s="30"/>
    </row>
    <row r="62955" spans="17:17" x14ac:dyDescent="0.25">
      <c r="Q62955" s="30"/>
    </row>
    <row r="62956" spans="17:17" x14ac:dyDescent="0.25">
      <c r="Q62956" s="30"/>
    </row>
    <row r="62957" spans="17:17" x14ac:dyDescent="0.25">
      <c r="Q62957" s="30"/>
    </row>
    <row r="62958" spans="17:17" x14ac:dyDescent="0.25">
      <c r="Q62958" s="30"/>
    </row>
    <row r="62959" spans="17:17" x14ac:dyDescent="0.25">
      <c r="Q62959" s="30"/>
    </row>
    <row r="62960" spans="17:17" x14ac:dyDescent="0.25">
      <c r="Q62960" s="30"/>
    </row>
    <row r="62961" spans="17:17" x14ac:dyDescent="0.25">
      <c r="Q62961" s="30"/>
    </row>
    <row r="62962" spans="17:17" x14ac:dyDescent="0.25">
      <c r="Q62962" s="30"/>
    </row>
    <row r="62963" spans="17:17" x14ac:dyDescent="0.25">
      <c r="Q62963" s="30"/>
    </row>
    <row r="62964" spans="17:17" x14ac:dyDescent="0.25">
      <c r="Q62964" s="30"/>
    </row>
    <row r="62965" spans="17:17" x14ac:dyDescent="0.25">
      <c r="Q62965" s="30"/>
    </row>
    <row r="62966" spans="17:17" x14ac:dyDescent="0.25">
      <c r="Q62966" s="30"/>
    </row>
    <row r="62967" spans="17:17" x14ac:dyDescent="0.25">
      <c r="Q62967" s="30"/>
    </row>
    <row r="62968" spans="17:17" x14ac:dyDescent="0.25">
      <c r="Q62968" s="30"/>
    </row>
    <row r="62969" spans="17:17" x14ac:dyDescent="0.25">
      <c r="Q62969" s="30"/>
    </row>
    <row r="62970" spans="17:17" x14ac:dyDescent="0.25">
      <c r="Q62970" s="30"/>
    </row>
    <row r="62971" spans="17:17" x14ac:dyDescent="0.25">
      <c r="Q62971" s="30"/>
    </row>
    <row r="62972" spans="17:17" x14ac:dyDescent="0.25">
      <c r="Q62972" s="30"/>
    </row>
    <row r="62973" spans="17:17" x14ac:dyDescent="0.25">
      <c r="Q62973" s="30"/>
    </row>
    <row r="62974" spans="17:17" x14ac:dyDescent="0.25">
      <c r="Q62974" s="30"/>
    </row>
    <row r="62975" spans="17:17" x14ac:dyDescent="0.25">
      <c r="Q62975" s="30"/>
    </row>
    <row r="62976" spans="17:17" x14ac:dyDescent="0.25">
      <c r="Q62976" s="30"/>
    </row>
    <row r="62977" spans="17:17" x14ac:dyDescent="0.25">
      <c r="Q62977" s="30"/>
    </row>
    <row r="62978" spans="17:17" x14ac:dyDescent="0.25">
      <c r="Q62978" s="30"/>
    </row>
    <row r="62979" spans="17:17" x14ac:dyDescent="0.25">
      <c r="Q62979" s="30"/>
    </row>
    <row r="62980" spans="17:17" x14ac:dyDescent="0.25">
      <c r="Q62980" s="30"/>
    </row>
    <row r="62981" spans="17:17" x14ac:dyDescent="0.25">
      <c r="Q62981" s="30"/>
    </row>
    <row r="62982" spans="17:17" x14ac:dyDescent="0.25">
      <c r="Q62982" s="30"/>
    </row>
    <row r="62983" spans="17:17" x14ac:dyDescent="0.25">
      <c r="Q62983" s="30"/>
    </row>
    <row r="62984" spans="17:17" x14ac:dyDescent="0.25">
      <c r="Q62984" s="30"/>
    </row>
    <row r="62985" spans="17:17" x14ac:dyDescent="0.25">
      <c r="Q62985" s="30"/>
    </row>
    <row r="62986" spans="17:17" x14ac:dyDescent="0.25">
      <c r="Q62986" s="30"/>
    </row>
    <row r="62987" spans="17:17" x14ac:dyDescent="0.25">
      <c r="Q62987" s="30"/>
    </row>
    <row r="62988" spans="17:17" x14ac:dyDescent="0.25">
      <c r="Q62988" s="30"/>
    </row>
    <row r="62989" spans="17:17" x14ac:dyDescent="0.25">
      <c r="Q62989" s="30"/>
    </row>
    <row r="62990" spans="17:17" x14ac:dyDescent="0.25">
      <c r="Q62990" s="30"/>
    </row>
    <row r="62991" spans="17:17" x14ac:dyDescent="0.25">
      <c r="Q62991" s="30"/>
    </row>
    <row r="62992" spans="17:17" x14ac:dyDescent="0.25">
      <c r="Q62992" s="30"/>
    </row>
    <row r="62993" spans="17:17" x14ac:dyDescent="0.25">
      <c r="Q62993" s="30"/>
    </row>
    <row r="62994" spans="17:17" x14ac:dyDescent="0.25">
      <c r="Q62994" s="30"/>
    </row>
    <row r="62995" spans="17:17" x14ac:dyDescent="0.25">
      <c r="Q62995" s="30"/>
    </row>
    <row r="62996" spans="17:17" x14ac:dyDescent="0.25">
      <c r="Q62996" s="30"/>
    </row>
    <row r="62997" spans="17:17" x14ac:dyDescent="0.25">
      <c r="Q62997" s="30"/>
    </row>
    <row r="62998" spans="17:17" x14ac:dyDescent="0.25">
      <c r="Q62998" s="30"/>
    </row>
    <row r="62999" spans="17:17" x14ac:dyDescent="0.25">
      <c r="Q62999" s="30"/>
    </row>
    <row r="63000" spans="17:17" x14ac:dyDescent="0.25">
      <c r="Q63000" s="30"/>
    </row>
    <row r="63001" spans="17:17" x14ac:dyDescent="0.25">
      <c r="Q63001" s="30"/>
    </row>
    <row r="63002" spans="17:17" x14ac:dyDescent="0.25">
      <c r="Q63002" s="30"/>
    </row>
    <row r="63003" spans="17:17" x14ac:dyDescent="0.25">
      <c r="Q63003" s="30"/>
    </row>
    <row r="63004" spans="17:17" x14ac:dyDescent="0.25">
      <c r="Q63004" s="30"/>
    </row>
    <row r="63005" spans="17:17" x14ac:dyDescent="0.25">
      <c r="Q63005" s="30"/>
    </row>
    <row r="63006" spans="17:17" x14ac:dyDescent="0.25">
      <c r="Q63006" s="30"/>
    </row>
    <row r="63007" spans="17:17" x14ac:dyDescent="0.25">
      <c r="Q63007" s="30"/>
    </row>
    <row r="63008" spans="17:17" x14ac:dyDescent="0.25">
      <c r="Q63008" s="30"/>
    </row>
    <row r="63009" spans="17:17" x14ac:dyDescent="0.25">
      <c r="Q63009" s="30"/>
    </row>
    <row r="63010" spans="17:17" x14ac:dyDescent="0.25">
      <c r="Q63010" s="30"/>
    </row>
    <row r="63011" spans="17:17" x14ac:dyDescent="0.25">
      <c r="Q63011" s="30"/>
    </row>
    <row r="63012" spans="17:17" x14ac:dyDescent="0.25">
      <c r="Q63012" s="30"/>
    </row>
    <row r="63013" spans="17:17" x14ac:dyDescent="0.25">
      <c r="Q63013" s="30"/>
    </row>
    <row r="63014" spans="17:17" x14ac:dyDescent="0.25">
      <c r="Q63014" s="30"/>
    </row>
    <row r="63015" spans="17:17" x14ac:dyDescent="0.25">
      <c r="Q63015" s="30"/>
    </row>
    <row r="63016" spans="17:17" x14ac:dyDescent="0.25">
      <c r="Q63016" s="30"/>
    </row>
    <row r="63017" spans="17:17" x14ac:dyDescent="0.25">
      <c r="Q63017" s="30"/>
    </row>
    <row r="63018" spans="17:17" x14ac:dyDescent="0.25">
      <c r="Q63018" s="30"/>
    </row>
    <row r="63019" spans="17:17" x14ac:dyDescent="0.25">
      <c r="Q63019" s="30"/>
    </row>
    <row r="63020" spans="17:17" x14ac:dyDescent="0.25">
      <c r="Q63020" s="30"/>
    </row>
    <row r="63021" spans="17:17" x14ac:dyDescent="0.25">
      <c r="Q63021" s="30"/>
    </row>
    <row r="63022" spans="17:17" x14ac:dyDescent="0.25">
      <c r="Q63022" s="30"/>
    </row>
    <row r="63023" spans="17:17" x14ac:dyDescent="0.25">
      <c r="Q63023" s="30"/>
    </row>
    <row r="63024" spans="17:17" x14ac:dyDescent="0.25">
      <c r="Q63024" s="30"/>
    </row>
    <row r="63025" spans="17:17" x14ac:dyDescent="0.25">
      <c r="Q63025" s="30"/>
    </row>
    <row r="63026" spans="17:17" x14ac:dyDescent="0.25">
      <c r="Q63026" s="30"/>
    </row>
    <row r="63027" spans="17:17" x14ac:dyDescent="0.25">
      <c r="Q63027" s="30"/>
    </row>
    <row r="63028" spans="17:17" x14ac:dyDescent="0.25">
      <c r="Q63028" s="30"/>
    </row>
    <row r="63029" spans="17:17" x14ac:dyDescent="0.25">
      <c r="Q63029" s="30"/>
    </row>
    <row r="63030" spans="17:17" x14ac:dyDescent="0.25">
      <c r="Q63030" s="30"/>
    </row>
    <row r="63031" spans="17:17" x14ac:dyDescent="0.25">
      <c r="Q63031" s="30"/>
    </row>
    <row r="63032" spans="17:17" x14ac:dyDescent="0.25">
      <c r="Q63032" s="30"/>
    </row>
    <row r="63033" spans="17:17" x14ac:dyDescent="0.25">
      <c r="Q63033" s="30"/>
    </row>
    <row r="63034" spans="17:17" x14ac:dyDescent="0.25">
      <c r="Q63034" s="30"/>
    </row>
    <row r="63035" spans="17:17" x14ac:dyDescent="0.25">
      <c r="Q63035" s="30"/>
    </row>
    <row r="63036" spans="17:17" x14ac:dyDescent="0.25">
      <c r="Q63036" s="30"/>
    </row>
    <row r="63037" spans="17:17" x14ac:dyDescent="0.25">
      <c r="Q63037" s="30"/>
    </row>
    <row r="63038" spans="17:17" x14ac:dyDescent="0.25">
      <c r="Q63038" s="30"/>
    </row>
    <row r="63039" spans="17:17" x14ac:dyDescent="0.25">
      <c r="Q63039" s="30"/>
    </row>
    <row r="63040" spans="17:17" x14ac:dyDescent="0.25">
      <c r="Q63040" s="30"/>
    </row>
    <row r="63041" spans="17:17" x14ac:dyDescent="0.25">
      <c r="Q63041" s="30"/>
    </row>
    <row r="63042" spans="17:17" x14ac:dyDescent="0.25">
      <c r="Q63042" s="30"/>
    </row>
    <row r="63043" spans="17:17" x14ac:dyDescent="0.25">
      <c r="Q63043" s="30"/>
    </row>
    <row r="63044" spans="17:17" x14ac:dyDescent="0.25">
      <c r="Q63044" s="30"/>
    </row>
    <row r="63045" spans="17:17" x14ac:dyDescent="0.25">
      <c r="Q63045" s="30"/>
    </row>
    <row r="63046" spans="17:17" x14ac:dyDescent="0.25">
      <c r="Q63046" s="30"/>
    </row>
    <row r="63047" spans="17:17" x14ac:dyDescent="0.25">
      <c r="Q63047" s="30"/>
    </row>
    <row r="63048" spans="17:17" x14ac:dyDescent="0.25">
      <c r="Q63048" s="30"/>
    </row>
    <row r="63049" spans="17:17" x14ac:dyDescent="0.25">
      <c r="Q63049" s="30"/>
    </row>
    <row r="63050" spans="17:17" x14ac:dyDescent="0.25">
      <c r="Q63050" s="30"/>
    </row>
    <row r="63051" spans="17:17" x14ac:dyDescent="0.25">
      <c r="Q63051" s="30"/>
    </row>
    <row r="63052" spans="17:17" x14ac:dyDescent="0.25">
      <c r="Q63052" s="30"/>
    </row>
    <row r="63053" spans="17:17" x14ac:dyDescent="0.25">
      <c r="Q63053" s="30"/>
    </row>
    <row r="63054" spans="17:17" x14ac:dyDescent="0.25">
      <c r="Q63054" s="30"/>
    </row>
    <row r="63055" spans="17:17" x14ac:dyDescent="0.25">
      <c r="Q63055" s="30"/>
    </row>
    <row r="63056" spans="17:17" x14ac:dyDescent="0.25">
      <c r="Q63056" s="30"/>
    </row>
    <row r="63057" spans="17:17" x14ac:dyDescent="0.25">
      <c r="Q63057" s="30"/>
    </row>
    <row r="63058" spans="17:17" x14ac:dyDescent="0.25">
      <c r="Q63058" s="30"/>
    </row>
    <row r="63059" spans="17:17" x14ac:dyDescent="0.25">
      <c r="Q63059" s="30"/>
    </row>
    <row r="63060" spans="17:17" x14ac:dyDescent="0.25">
      <c r="Q63060" s="30"/>
    </row>
    <row r="63061" spans="17:17" x14ac:dyDescent="0.25">
      <c r="Q63061" s="30"/>
    </row>
    <row r="63062" spans="17:17" x14ac:dyDescent="0.25">
      <c r="Q63062" s="30"/>
    </row>
    <row r="63063" spans="17:17" x14ac:dyDescent="0.25">
      <c r="Q63063" s="30"/>
    </row>
    <row r="63064" spans="17:17" x14ac:dyDescent="0.25">
      <c r="Q63064" s="30"/>
    </row>
    <row r="63065" spans="17:17" x14ac:dyDescent="0.25">
      <c r="Q63065" s="30"/>
    </row>
    <row r="63066" spans="17:17" x14ac:dyDescent="0.25">
      <c r="Q63066" s="30"/>
    </row>
    <row r="63067" spans="17:17" x14ac:dyDescent="0.25">
      <c r="Q63067" s="30"/>
    </row>
    <row r="63068" spans="17:17" x14ac:dyDescent="0.25">
      <c r="Q63068" s="30"/>
    </row>
    <row r="63069" spans="17:17" x14ac:dyDescent="0.25">
      <c r="Q63069" s="30"/>
    </row>
    <row r="63070" spans="17:17" x14ac:dyDescent="0.25">
      <c r="Q63070" s="30"/>
    </row>
    <row r="63071" spans="17:17" x14ac:dyDescent="0.25">
      <c r="Q63071" s="30"/>
    </row>
    <row r="63072" spans="17:17" x14ac:dyDescent="0.25">
      <c r="Q63072" s="30"/>
    </row>
    <row r="63073" spans="17:17" x14ac:dyDescent="0.25">
      <c r="Q63073" s="30"/>
    </row>
    <row r="63074" spans="17:17" x14ac:dyDescent="0.25">
      <c r="Q63074" s="30"/>
    </row>
    <row r="63075" spans="17:17" x14ac:dyDescent="0.25">
      <c r="Q63075" s="30"/>
    </row>
    <row r="63076" spans="17:17" x14ac:dyDescent="0.25">
      <c r="Q63076" s="30"/>
    </row>
    <row r="63077" spans="17:17" x14ac:dyDescent="0.25">
      <c r="Q63077" s="30"/>
    </row>
    <row r="63078" spans="17:17" x14ac:dyDescent="0.25">
      <c r="Q63078" s="30"/>
    </row>
    <row r="63079" spans="17:17" x14ac:dyDescent="0.25">
      <c r="Q63079" s="30"/>
    </row>
    <row r="63080" spans="17:17" x14ac:dyDescent="0.25">
      <c r="Q63080" s="30"/>
    </row>
    <row r="63081" spans="17:17" x14ac:dyDescent="0.25">
      <c r="Q63081" s="30"/>
    </row>
    <row r="63082" spans="17:17" x14ac:dyDescent="0.25">
      <c r="Q63082" s="30"/>
    </row>
    <row r="63083" spans="17:17" x14ac:dyDescent="0.25">
      <c r="Q63083" s="30"/>
    </row>
    <row r="63084" spans="17:17" x14ac:dyDescent="0.25">
      <c r="Q63084" s="30"/>
    </row>
    <row r="63085" spans="17:17" x14ac:dyDescent="0.25">
      <c r="Q63085" s="30"/>
    </row>
    <row r="63086" spans="17:17" x14ac:dyDescent="0.25">
      <c r="Q63086" s="30"/>
    </row>
    <row r="63087" spans="17:17" x14ac:dyDescent="0.25">
      <c r="Q63087" s="30"/>
    </row>
    <row r="63088" spans="17:17" x14ac:dyDescent="0.25">
      <c r="Q63088" s="30"/>
    </row>
    <row r="63089" spans="17:17" x14ac:dyDescent="0.25">
      <c r="Q63089" s="30"/>
    </row>
    <row r="63090" spans="17:17" x14ac:dyDescent="0.25">
      <c r="Q63090" s="30"/>
    </row>
    <row r="63091" spans="17:17" x14ac:dyDescent="0.25">
      <c r="Q63091" s="30"/>
    </row>
    <row r="63092" spans="17:17" x14ac:dyDescent="0.25">
      <c r="Q63092" s="30"/>
    </row>
    <row r="63093" spans="17:17" x14ac:dyDescent="0.25">
      <c r="Q63093" s="30"/>
    </row>
    <row r="63094" spans="17:17" x14ac:dyDescent="0.25">
      <c r="Q63094" s="30"/>
    </row>
    <row r="63095" spans="17:17" x14ac:dyDescent="0.25">
      <c r="Q63095" s="30"/>
    </row>
    <row r="63096" spans="17:17" x14ac:dyDescent="0.25">
      <c r="Q63096" s="30"/>
    </row>
    <row r="63097" spans="17:17" x14ac:dyDescent="0.25">
      <c r="Q63097" s="30"/>
    </row>
    <row r="63098" spans="17:17" x14ac:dyDescent="0.25">
      <c r="Q63098" s="30"/>
    </row>
    <row r="63099" spans="17:17" x14ac:dyDescent="0.25">
      <c r="Q63099" s="30"/>
    </row>
    <row r="63100" spans="17:17" x14ac:dyDescent="0.25">
      <c r="Q63100" s="30"/>
    </row>
    <row r="63101" spans="17:17" x14ac:dyDescent="0.25">
      <c r="Q63101" s="30"/>
    </row>
    <row r="63102" spans="17:17" x14ac:dyDescent="0.25">
      <c r="Q63102" s="30"/>
    </row>
    <row r="63103" spans="17:17" x14ac:dyDescent="0.25">
      <c r="Q63103" s="30"/>
    </row>
    <row r="63104" spans="17:17" x14ac:dyDescent="0.25">
      <c r="Q63104" s="30"/>
    </row>
    <row r="63105" spans="17:17" x14ac:dyDescent="0.25">
      <c r="Q63105" s="30"/>
    </row>
    <row r="63106" spans="17:17" x14ac:dyDescent="0.25">
      <c r="Q63106" s="30"/>
    </row>
    <row r="63107" spans="17:17" x14ac:dyDescent="0.25">
      <c r="Q63107" s="30"/>
    </row>
    <row r="63108" spans="17:17" x14ac:dyDescent="0.25">
      <c r="Q63108" s="30"/>
    </row>
    <row r="63109" spans="17:17" x14ac:dyDescent="0.25">
      <c r="Q63109" s="30"/>
    </row>
    <row r="63110" spans="17:17" x14ac:dyDescent="0.25">
      <c r="Q63110" s="30"/>
    </row>
    <row r="63111" spans="17:17" x14ac:dyDescent="0.25">
      <c r="Q63111" s="30"/>
    </row>
    <row r="63112" spans="17:17" x14ac:dyDescent="0.25">
      <c r="Q63112" s="30"/>
    </row>
    <row r="63113" spans="17:17" x14ac:dyDescent="0.25">
      <c r="Q63113" s="30"/>
    </row>
    <row r="63114" spans="17:17" x14ac:dyDescent="0.25">
      <c r="Q63114" s="30"/>
    </row>
    <row r="63115" spans="17:17" x14ac:dyDescent="0.25">
      <c r="Q63115" s="30"/>
    </row>
    <row r="63116" spans="17:17" x14ac:dyDescent="0.25">
      <c r="Q63116" s="30"/>
    </row>
    <row r="63117" spans="17:17" x14ac:dyDescent="0.25">
      <c r="Q63117" s="30"/>
    </row>
    <row r="63118" spans="17:17" x14ac:dyDescent="0.25">
      <c r="Q63118" s="30"/>
    </row>
    <row r="63119" spans="17:17" x14ac:dyDescent="0.25">
      <c r="Q63119" s="30"/>
    </row>
    <row r="63120" spans="17:17" x14ac:dyDescent="0.25">
      <c r="Q63120" s="30"/>
    </row>
    <row r="63121" spans="17:17" x14ac:dyDescent="0.25">
      <c r="Q63121" s="30"/>
    </row>
    <row r="63122" spans="17:17" x14ac:dyDescent="0.25">
      <c r="Q63122" s="30"/>
    </row>
    <row r="63123" spans="17:17" x14ac:dyDescent="0.25">
      <c r="Q63123" s="30"/>
    </row>
    <row r="63124" spans="17:17" x14ac:dyDescent="0.25">
      <c r="Q63124" s="30"/>
    </row>
    <row r="63125" spans="17:17" x14ac:dyDescent="0.25">
      <c r="Q63125" s="30"/>
    </row>
    <row r="63126" spans="17:17" x14ac:dyDescent="0.25">
      <c r="Q63126" s="30"/>
    </row>
    <row r="63127" spans="17:17" x14ac:dyDescent="0.25">
      <c r="Q63127" s="30"/>
    </row>
    <row r="63128" spans="17:17" x14ac:dyDescent="0.25">
      <c r="Q63128" s="30"/>
    </row>
    <row r="63129" spans="17:17" x14ac:dyDescent="0.25">
      <c r="Q63129" s="30"/>
    </row>
    <row r="63130" spans="17:17" x14ac:dyDescent="0.25">
      <c r="Q63130" s="30"/>
    </row>
    <row r="63131" spans="17:17" x14ac:dyDescent="0.25">
      <c r="Q63131" s="30"/>
    </row>
    <row r="63132" spans="17:17" x14ac:dyDescent="0.25">
      <c r="Q63132" s="30"/>
    </row>
    <row r="63133" spans="17:17" x14ac:dyDescent="0.25">
      <c r="Q63133" s="30"/>
    </row>
    <row r="63134" spans="17:17" x14ac:dyDescent="0.25">
      <c r="Q63134" s="30"/>
    </row>
    <row r="63135" spans="17:17" x14ac:dyDescent="0.25">
      <c r="Q63135" s="30"/>
    </row>
    <row r="63136" spans="17:17" x14ac:dyDescent="0.25">
      <c r="Q63136" s="30"/>
    </row>
    <row r="63137" spans="17:17" x14ac:dyDescent="0.25">
      <c r="Q63137" s="30"/>
    </row>
    <row r="63138" spans="17:17" x14ac:dyDescent="0.25">
      <c r="Q63138" s="30"/>
    </row>
    <row r="63139" spans="17:17" x14ac:dyDescent="0.25">
      <c r="Q63139" s="30"/>
    </row>
    <row r="63140" spans="17:17" x14ac:dyDescent="0.25">
      <c r="Q63140" s="30"/>
    </row>
    <row r="63141" spans="17:17" x14ac:dyDescent="0.25">
      <c r="Q63141" s="30"/>
    </row>
    <row r="63142" spans="17:17" x14ac:dyDescent="0.25">
      <c r="Q63142" s="30"/>
    </row>
    <row r="63143" spans="17:17" x14ac:dyDescent="0.25">
      <c r="Q63143" s="30"/>
    </row>
    <row r="63144" spans="17:17" x14ac:dyDescent="0.25">
      <c r="Q63144" s="30"/>
    </row>
    <row r="63145" spans="17:17" x14ac:dyDescent="0.25">
      <c r="Q63145" s="30"/>
    </row>
    <row r="63146" spans="17:17" x14ac:dyDescent="0.25">
      <c r="Q63146" s="30"/>
    </row>
    <row r="63147" spans="17:17" x14ac:dyDescent="0.25">
      <c r="Q63147" s="30"/>
    </row>
    <row r="63148" spans="17:17" x14ac:dyDescent="0.25">
      <c r="Q63148" s="30"/>
    </row>
    <row r="63149" spans="17:17" x14ac:dyDescent="0.25">
      <c r="Q63149" s="30"/>
    </row>
    <row r="63150" spans="17:17" x14ac:dyDescent="0.25">
      <c r="Q63150" s="30"/>
    </row>
    <row r="63151" spans="17:17" x14ac:dyDescent="0.25">
      <c r="Q63151" s="30"/>
    </row>
    <row r="63152" spans="17:17" x14ac:dyDescent="0.25">
      <c r="Q63152" s="30"/>
    </row>
    <row r="63153" spans="17:17" x14ac:dyDescent="0.25">
      <c r="Q63153" s="30"/>
    </row>
    <row r="63154" spans="17:17" x14ac:dyDescent="0.25">
      <c r="Q63154" s="30"/>
    </row>
    <row r="63155" spans="17:17" x14ac:dyDescent="0.25">
      <c r="Q63155" s="30"/>
    </row>
    <row r="63156" spans="17:17" x14ac:dyDescent="0.25">
      <c r="Q63156" s="30"/>
    </row>
    <row r="63157" spans="17:17" x14ac:dyDescent="0.25">
      <c r="Q63157" s="30"/>
    </row>
    <row r="63158" spans="17:17" x14ac:dyDescent="0.25">
      <c r="Q63158" s="30"/>
    </row>
    <row r="63159" spans="17:17" x14ac:dyDescent="0.25">
      <c r="Q63159" s="30"/>
    </row>
    <row r="63160" spans="17:17" x14ac:dyDescent="0.25">
      <c r="Q63160" s="30"/>
    </row>
    <row r="63161" spans="17:17" x14ac:dyDescent="0.25">
      <c r="Q63161" s="30"/>
    </row>
    <row r="63162" spans="17:17" x14ac:dyDescent="0.25">
      <c r="Q63162" s="30"/>
    </row>
    <row r="63163" spans="17:17" x14ac:dyDescent="0.25">
      <c r="Q63163" s="30"/>
    </row>
    <row r="63164" spans="17:17" x14ac:dyDescent="0.25">
      <c r="Q63164" s="30"/>
    </row>
    <row r="63165" spans="17:17" x14ac:dyDescent="0.25">
      <c r="Q63165" s="30"/>
    </row>
    <row r="63166" spans="17:17" x14ac:dyDescent="0.25">
      <c r="Q63166" s="30"/>
    </row>
    <row r="63167" spans="17:17" x14ac:dyDescent="0.25">
      <c r="Q63167" s="30"/>
    </row>
    <row r="63168" spans="17:17" x14ac:dyDescent="0.25">
      <c r="Q63168" s="30"/>
    </row>
    <row r="63169" spans="17:17" x14ac:dyDescent="0.25">
      <c r="Q63169" s="30"/>
    </row>
    <row r="63170" spans="17:17" x14ac:dyDescent="0.25">
      <c r="Q63170" s="30"/>
    </row>
    <row r="63171" spans="17:17" x14ac:dyDescent="0.25">
      <c r="Q63171" s="30"/>
    </row>
    <row r="63172" spans="17:17" x14ac:dyDescent="0.25">
      <c r="Q63172" s="30"/>
    </row>
    <row r="63173" spans="17:17" x14ac:dyDescent="0.25">
      <c r="Q63173" s="30"/>
    </row>
    <row r="63174" spans="17:17" x14ac:dyDescent="0.25">
      <c r="Q63174" s="30"/>
    </row>
    <row r="63175" spans="17:17" x14ac:dyDescent="0.25">
      <c r="Q63175" s="30"/>
    </row>
    <row r="63176" spans="17:17" x14ac:dyDescent="0.25">
      <c r="Q63176" s="30"/>
    </row>
    <row r="63177" spans="17:17" x14ac:dyDescent="0.25">
      <c r="Q63177" s="30"/>
    </row>
    <row r="63178" spans="17:17" x14ac:dyDescent="0.25">
      <c r="Q63178" s="30"/>
    </row>
    <row r="63179" spans="17:17" x14ac:dyDescent="0.25">
      <c r="Q63179" s="30"/>
    </row>
    <row r="63180" spans="17:17" x14ac:dyDescent="0.25">
      <c r="Q63180" s="30"/>
    </row>
    <row r="63181" spans="17:17" x14ac:dyDescent="0.25">
      <c r="Q63181" s="30"/>
    </row>
    <row r="63182" spans="17:17" x14ac:dyDescent="0.25">
      <c r="Q63182" s="30"/>
    </row>
    <row r="63183" spans="17:17" x14ac:dyDescent="0.25">
      <c r="Q63183" s="30"/>
    </row>
    <row r="63184" spans="17:17" x14ac:dyDescent="0.25">
      <c r="Q63184" s="30"/>
    </row>
    <row r="63185" spans="17:17" x14ac:dyDescent="0.25">
      <c r="Q63185" s="30"/>
    </row>
    <row r="63186" spans="17:17" x14ac:dyDescent="0.25">
      <c r="Q63186" s="30"/>
    </row>
    <row r="63187" spans="17:17" x14ac:dyDescent="0.25">
      <c r="Q63187" s="30"/>
    </row>
    <row r="63188" spans="17:17" x14ac:dyDescent="0.25">
      <c r="Q63188" s="30"/>
    </row>
    <row r="63189" spans="17:17" x14ac:dyDescent="0.25">
      <c r="Q63189" s="30"/>
    </row>
    <row r="63190" spans="17:17" x14ac:dyDescent="0.25">
      <c r="Q63190" s="30"/>
    </row>
    <row r="63191" spans="17:17" x14ac:dyDescent="0.25">
      <c r="Q63191" s="30"/>
    </row>
    <row r="63192" spans="17:17" x14ac:dyDescent="0.25">
      <c r="Q63192" s="30"/>
    </row>
    <row r="63193" spans="17:17" x14ac:dyDescent="0.25">
      <c r="Q63193" s="30"/>
    </row>
    <row r="63194" spans="17:17" x14ac:dyDescent="0.25">
      <c r="Q63194" s="30"/>
    </row>
    <row r="63195" spans="17:17" x14ac:dyDescent="0.25">
      <c r="Q63195" s="30"/>
    </row>
    <row r="63196" spans="17:17" x14ac:dyDescent="0.25">
      <c r="Q63196" s="30"/>
    </row>
    <row r="63197" spans="17:17" x14ac:dyDescent="0.25">
      <c r="Q63197" s="30"/>
    </row>
    <row r="63198" spans="17:17" x14ac:dyDescent="0.25">
      <c r="Q63198" s="30"/>
    </row>
    <row r="63199" spans="17:17" x14ac:dyDescent="0.25">
      <c r="Q63199" s="30"/>
    </row>
    <row r="63200" spans="17:17" x14ac:dyDescent="0.25">
      <c r="Q63200" s="30"/>
    </row>
    <row r="63201" spans="17:17" x14ac:dyDescent="0.25">
      <c r="Q63201" s="30"/>
    </row>
    <row r="63202" spans="17:17" x14ac:dyDescent="0.25">
      <c r="Q63202" s="30"/>
    </row>
    <row r="63203" spans="17:17" x14ac:dyDescent="0.25">
      <c r="Q63203" s="30"/>
    </row>
    <row r="63204" spans="17:17" x14ac:dyDescent="0.25">
      <c r="Q63204" s="30"/>
    </row>
    <row r="63205" spans="17:17" x14ac:dyDescent="0.25">
      <c r="Q63205" s="30"/>
    </row>
    <row r="63206" spans="17:17" x14ac:dyDescent="0.25">
      <c r="Q63206" s="30"/>
    </row>
    <row r="63207" spans="17:17" x14ac:dyDescent="0.25">
      <c r="Q63207" s="30"/>
    </row>
    <row r="63208" spans="17:17" x14ac:dyDescent="0.25">
      <c r="Q63208" s="30"/>
    </row>
    <row r="63209" spans="17:17" x14ac:dyDescent="0.25">
      <c r="Q63209" s="30"/>
    </row>
    <row r="63210" spans="17:17" x14ac:dyDescent="0.25">
      <c r="Q63210" s="30"/>
    </row>
    <row r="63211" spans="17:17" x14ac:dyDescent="0.25">
      <c r="Q63211" s="30"/>
    </row>
    <row r="63212" spans="17:17" x14ac:dyDescent="0.25">
      <c r="Q63212" s="30"/>
    </row>
    <row r="63213" spans="17:17" x14ac:dyDescent="0.25">
      <c r="Q63213" s="30"/>
    </row>
    <row r="63214" spans="17:17" x14ac:dyDescent="0.25">
      <c r="Q63214" s="30"/>
    </row>
    <row r="63215" spans="17:17" x14ac:dyDescent="0.25">
      <c r="Q63215" s="30"/>
    </row>
    <row r="63216" spans="17:17" x14ac:dyDescent="0.25">
      <c r="Q63216" s="30"/>
    </row>
    <row r="63217" spans="17:17" x14ac:dyDescent="0.25">
      <c r="Q63217" s="30"/>
    </row>
    <row r="63218" spans="17:17" x14ac:dyDescent="0.25">
      <c r="Q63218" s="30"/>
    </row>
    <row r="63219" spans="17:17" x14ac:dyDescent="0.25">
      <c r="Q63219" s="30"/>
    </row>
    <row r="63220" spans="17:17" x14ac:dyDescent="0.25">
      <c r="Q63220" s="30"/>
    </row>
    <row r="63221" spans="17:17" x14ac:dyDescent="0.25">
      <c r="Q63221" s="30"/>
    </row>
    <row r="63222" spans="17:17" x14ac:dyDescent="0.25">
      <c r="Q63222" s="30"/>
    </row>
    <row r="63223" spans="17:17" x14ac:dyDescent="0.25">
      <c r="Q63223" s="30"/>
    </row>
    <row r="63224" spans="17:17" x14ac:dyDescent="0.25">
      <c r="Q63224" s="30"/>
    </row>
    <row r="63225" spans="17:17" x14ac:dyDescent="0.25">
      <c r="Q63225" s="30"/>
    </row>
    <row r="63226" spans="17:17" x14ac:dyDescent="0.25">
      <c r="Q63226" s="30"/>
    </row>
    <row r="63227" spans="17:17" x14ac:dyDescent="0.25">
      <c r="Q63227" s="30"/>
    </row>
    <row r="63228" spans="17:17" x14ac:dyDescent="0.25">
      <c r="Q63228" s="30"/>
    </row>
    <row r="63229" spans="17:17" x14ac:dyDescent="0.25">
      <c r="Q63229" s="30"/>
    </row>
    <row r="63230" spans="17:17" x14ac:dyDescent="0.25">
      <c r="Q63230" s="30"/>
    </row>
    <row r="63231" spans="17:17" x14ac:dyDescent="0.25">
      <c r="Q63231" s="30"/>
    </row>
    <row r="63232" spans="17:17" x14ac:dyDescent="0.25">
      <c r="Q63232" s="30"/>
    </row>
    <row r="63233" spans="17:17" x14ac:dyDescent="0.25">
      <c r="Q63233" s="30"/>
    </row>
    <row r="63234" spans="17:17" x14ac:dyDescent="0.25">
      <c r="Q63234" s="30"/>
    </row>
    <row r="63235" spans="17:17" x14ac:dyDescent="0.25">
      <c r="Q63235" s="30"/>
    </row>
    <row r="63236" spans="17:17" x14ac:dyDescent="0.25">
      <c r="Q63236" s="30"/>
    </row>
    <row r="63237" spans="17:17" x14ac:dyDescent="0.25">
      <c r="Q63237" s="30"/>
    </row>
    <row r="63238" spans="17:17" x14ac:dyDescent="0.25">
      <c r="Q63238" s="30"/>
    </row>
    <row r="63239" spans="17:17" x14ac:dyDescent="0.25">
      <c r="Q63239" s="30"/>
    </row>
    <row r="63240" spans="17:17" x14ac:dyDescent="0.25">
      <c r="Q63240" s="30"/>
    </row>
    <row r="63241" spans="17:17" x14ac:dyDescent="0.25">
      <c r="Q63241" s="30"/>
    </row>
    <row r="63242" spans="17:17" x14ac:dyDescent="0.25">
      <c r="Q63242" s="30"/>
    </row>
    <row r="63243" spans="17:17" x14ac:dyDescent="0.25">
      <c r="Q63243" s="30"/>
    </row>
    <row r="63244" spans="17:17" x14ac:dyDescent="0.25">
      <c r="Q63244" s="30"/>
    </row>
    <row r="63245" spans="17:17" x14ac:dyDescent="0.25">
      <c r="Q63245" s="30"/>
    </row>
    <row r="63246" spans="17:17" x14ac:dyDescent="0.25">
      <c r="Q63246" s="30"/>
    </row>
    <row r="63247" spans="17:17" x14ac:dyDescent="0.25">
      <c r="Q63247" s="30"/>
    </row>
    <row r="63248" spans="17:17" x14ac:dyDescent="0.25">
      <c r="Q63248" s="30"/>
    </row>
    <row r="63249" spans="17:17" x14ac:dyDescent="0.25">
      <c r="Q63249" s="30"/>
    </row>
    <row r="63250" spans="17:17" x14ac:dyDescent="0.25">
      <c r="Q63250" s="30"/>
    </row>
    <row r="63251" spans="17:17" x14ac:dyDescent="0.25">
      <c r="Q63251" s="30"/>
    </row>
    <row r="63252" spans="17:17" x14ac:dyDescent="0.25">
      <c r="Q63252" s="30"/>
    </row>
    <row r="63253" spans="17:17" x14ac:dyDescent="0.25">
      <c r="Q63253" s="30"/>
    </row>
    <row r="63254" spans="17:17" x14ac:dyDescent="0.25">
      <c r="Q63254" s="30"/>
    </row>
    <row r="63255" spans="17:17" x14ac:dyDescent="0.25">
      <c r="Q63255" s="30"/>
    </row>
    <row r="63256" spans="17:17" x14ac:dyDescent="0.25">
      <c r="Q63256" s="30"/>
    </row>
    <row r="63257" spans="17:17" x14ac:dyDescent="0.25">
      <c r="Q63257" s="30"/>
    </row>
    <row r="63258" spans="17:17" x14ac:dyDescent="0.25">
      <c r="Q63258" s="30"/>
    </row>
    <row r="63259" spans="17:17" x14ac:dyDescent="0.25">
      <c r="Q63259" s="30"/>
    </row>
    <row r="63260" spans="17:17" x14ac:dyDescent="0.25">
      <c r="Q63260" s="30"/>
    </row>
    <row r="63261" spans="17:17" x14ac:dyDescent="0.25">
      <c r="Q63261" s="30"/>
    </row>
    <row r="63262" spans="17:17" x14ac:dyDescent="0.25">
      <c r="Q63262" s="30"/>
    </row>
    <row r="63263" spans="17:17" x14ac:dyDescent="0.25">
      <c r="Q63263" s="30"/>
    </row>
    <row r="63264" spans="17:17" x14ac:dyDescent="0.25">
      <c r="Q63264" s="30"/>
    </row>
    <row r="63265" spans="17:17" x14ac:dyDescent="0.25">
      <c r="Q63265" s="30"/>
    </row>
    <row r="63266" spans="17:17" x14ac:dyDescent="0.25">
      <c r="Q63266" s="30"/>
    </row>
    <row r="63267" spans="17:17" x14ac:dyDescent="0.25">
      <c r="Q63267" s="30"/>
    </row>
    <row r="63268" spans="17:17" x14ac:dyDescent="0.25">
      <c r="Q63268" s="30"/>
    </row>
    <row r="63269" spans="17:17" x14ac:dyDescent="0.25">
      <c r="Q63269" s="30"/>
    </row>
    <row r="63270" spans="17:17" x14ac:dyDescent="0.25">
      <c r="Q63270" s="30"/>
    </row>
    <row r="63271" spans="17:17" x14ac:dyDescent="0.25">
      <c r="Q63271" s="30"/>
    </row>
    <row r="63272" spans="17:17" x14ac:dyDescent="0.25">
      <c r="Q63272" s="30"/>
    </row>
    <row r="63273" spans="17:17" x14ac:dyDescent="0.25">
      <c r="Q63273" s="30"/>
    </row>
    <row r="63274" spans="17:17" x14ac:dyDescent="0.25">
      <c r="Q63274" s="30"/>
    </row>
    <row r="63275" spans="17:17" x14ac:dyDescent="0.25">
      <c r="Q63275" s="30"/>
    </row>
    <row r="63276" spans="17:17" x14ac:dyDescent="0.25">
      <c r="Q63276" s="30"/>
    </row>
    <row r="63277" spans="17:17" x14ac:dyDescent="0.25">
      <c r="Q63277" s="30"/>
    </row>
    <row r="63278" spans="17:17" x14ac:dyDescent="0.25">
      <c r="Q63278" s="30"/>
    </row>
    <row r="63279" spans="17:17" x14ac:dyDescent="0.25">
      <c r="Q63279" s="30"/>
    </row>
    <row r="63280" spans="17:17" x14ac:dyDescent="0.25">
      <c r="Q63280" s="30"/>
    </row>
    <row r="63281" spans="17:17" x14ac:dyDescent="0.25">
      <c r="Q63281" s="30"/>
    </row>
    <row r="63282" spans="17:17" x14ac:dyDescent="0.25">
      <c r="Q63282" s="30"/>
    </row>
    <row r="63283" spans="17:17" x14ac:dyDescent="0.25">
      <c r="Q63283" s="30"/>
    </row>
    <row r="63284" spans="17:17" x14ac:dyDescent="0.25">
      <c r="Q63284" s="30"/>
    </row>
    <row r="63285" spans="17:17" x14ac:dyDescent="0.25">
      <c r="Q63285" s="30"/>
    </row>
    <row r="63286" spans="17:17" x14ac:dyDescent="0.25">
      <c r="Q63286" s="30"/>
    </row>
    <row r="63287" spans="17:17" x14ac:dyDescent="0.25">
      <c r="Q63287" s="30"/>
    </row>
    <row r="63288" spans="17:17" x14ac:dyDescent="0.25">
      <c r="Q63288" s="30"/>
    </row>
    <row r="63289" spans="17:17" x14ac:dyDescent="0.25">
      <c r="Q63289" s="30"/>
    </row>
    <row r="63290" spans="17:17" x14ac:dyDescent="0.25">
      <c r="Q63290" s="30"/>
    </row>
    <row r="63291" spans="17:17" x14ac:dyDescent="0.25">
      <c r="Q63291" s="30"/>
    </row>
    <row r="63292" spans="17:17" x14ac:dyDescent="0.25">
      <c r="Q63292" s="30"/>
    </row>
    <row r="63293" spans="17:17" x14ac:dyDescent="0.25">
      <c r="Q63293" s="30"/>
    </row>
    <row r="63294" spans="17:17" x14ac:dyDescent="0.25">
      <c r="Q63294" s="30"/>
    </row>
    <row r="63295" spans="17:17" x14ac:dyDescent="0.25">
      <c r="Q63295" s="30"/>
    </row>
    <row r="63296" spans="17:17" x14ac:dyDescent="0.25">
      <c r="Q63296" s="30"/>
    </row>
    <row r="63297" spans="17:17" x14ac:dyDescent="0.25">
      <c r="Q63297" s="30"/>
    </row>
    <row r="63298" spans="17:17" x14ac:dyDescent="0.25">
      <c r="Q63298" s="30"/>
    </row>
    <row r="63299" spans="17:17" x14ac:dyDescent="0.25">
      <c r="Q63299" s="30"/>
    </row>
    <row r="63300" spans="17:17" x14ac:dyDescent="0.25">
      <c r="Q63300" s="30"/>
    </row>
    <row r="63301" spans="17:17" x14ac:dyDescent="0.25">
      <c r="Q63301" s="30"/>
    </row>
    <row r="63302" spans="17:17" x14ac:dyDescent="0.25">
      <c r="Q63302" s="30"/>
    </row>
    <row r="63303" spans="17:17" x14ac:dyDescent="0.25">
      <c r="Q63303" s="30"/>
    </row>
    <row r="63304" spans="17:17" x14ac:dyDescent="0.25">
      <c r="Q63304" s="30"/>
    </row>
    <row r="63305" spans="17:17" x14ac:dyDescent="0.25">
      <c r="Q63305" s="30"/>
    </row>
    <row r="63306" spans="17:17" x14ac:dyDescent="0.25">
      <c r="Q63306" s="30"/>
    </row>
    <row r="63307" spans="17:17" x14ac:dyDescent="0.25">
      <c r="Q63307" s="30"/>
    </row>
    <row r="63308" spans="17:17" x14ac:dyDescent="0.25">
      <c r="Q63308" s="30"/>
    </row>
    <row r="63309" spans="17:17" x14ac:dyDescent="0.25">
      <c r="Q63309" s="30"/>
    </row>
    <row r="63310" spans="17:17" x14ac:dyDescent="0.25">
      <c r="Q63310" s="30"/>
    </row>
    <row r="63311" spans="17:17" x14ac:dyDescent="0.25">
      <c r="Q63311" s="30"/>
    </row>
    <row r="63312" spans="17:17" x14ac:dyDescent="0.25">
      <c r="Q63312" s="30"/>
    </row>
    <row r="63313" spans="17:17" x14ac:dyDescent="0.25">
      <c r="Q63313" s="30"/>
    </row>
    <row r="63314" spans="17:17" x14ac:dyDescent="0.25">
      <c r="Q63314" s="30"/>
    </row>
    <row r="63315" spans="17:17" x14ac:dyDescent="0.25">
      <c r="Q63315" s="30"/>
    </row>
    <row r="63316" spans="17:17" x14ac:dyDescent="0.25">
      <c r="Q63316" s="30"/>
    </row>
    <row r="63317" spans="17:17" x14ac:dyDescent="0.25">
      <c r="Q63317" s="30"/>
    </row>
    <row r="63318" spans="17:17" x14ac:dyDescent="0.25">
      <c r="Q63318" s="30"/>
    </row>
    <row r="63319" spans="17:17" x14ac:dyDescent="0.25">
      <c r="Q63319" s="30"/>
    </row>
    <row r="63320" spans="17:17" x14ac:dyDescent="0.25">
      <c r="Q63320" s="30"/>
    </row>
    <row r="63321" spans="17:17" x14ac:dyDescent="0.25">
      <c r="Q63321" s="30"/>
    </row>
    <row r="63322" spans="17:17" x14ac:dyDescent="0.25">
      <c r="Q63322" s="30"/>
    </row>
    <row r="63323" spans="17:17" x14ac:dyDescent="0.25">
      <c r="Q63323" s="30"/>
    </row>
    <row r="63324" spans="17:17" x14ac:dyDescent="0.25">
      <c r="Q63324" s="30"/>
    </row>
    <row r="63325" spans="17:17" x14ac:dyDescent="0.25">
      <c r="Q63325" s="30"/>
    </row>
    <row r="63326" spans="17:17" x14ac:dyDescent="0.25">
      <c r="Q63326" s="30"/>
    </row>
    <row r="63327" spans="17:17" x14ac:dyDescent="0.25">
      <c r="Q63327" s="30"/>
    </row>
    <row r="63328" spans="17:17" x14ac:dyDescent="0.25">
      <c r="Q63328" s="30"/>
    </row>
    <row r="63329" spans="17:17" x14ac:dyDescent="0.25">
      <c r="Q63329" s="30"/>
    </row>
    <row r="63330" spans="17:17" x14ac:dyDescent="0.25">
      <c r="Q63330" s="30"/>
    </row>
    <row r="63331" spans="17:17" x14ac:dyDescent="0.25">
      <c r="Q63331" s="30"/>
    </row>
    <row r="63332" spans="17:17" x14ac:dyDescent="0.25">
      <c r="Q63332" s="30"/>
    </row>
    <row r="63333" spans="17:17" x14ac:dyDescent="0.25">
      <c r="Q63333" s="30"/>
    </row>
    <row r="63334" spans="17:17" x14ac:dyDescent="0.25">
      <c r="Q63334" s="30"/>
    </row>
    <row r="63335" spans="17:17" x14ac:dyDescent="0.25">
      <c r="Q63335" s="30"/>
    </row>
    <row r="63336" spans="17:17" x14ac:dyDescent="0.25">
      <c r="Q63336" s="30"/>
    </row>
    <row r="63337" spans="17:17" x14ac:dyDescent="0.25">
      <c r="Q63337" s="30"/>
    </row>
    <row r="63338" spans="17:17" x14ac:dyDescent="0.25">
      <c r="Q63338" s="30"/>
    </row>
    <row r="63339" spans="17:17" x14ac:dyDescent="0.25">
      <c r="Q63339" s="30"/>
    </row>
    <row r="63340" spans="17:17" x14ac:dyDescent="0.25">
      <c r="Q63340" s="30"/>
    </row>
    <row r="63341" spans="17:17" x14ac:dyDescent="0.25">
      <c r="Q63341" s="30"/>
    </row>
    <row r="63342" spans="17:17" x14ac:dyDescent="0.25">
      <c r="Q63342" s="30"/>
    </row>
    <row r="63343" spans="17:17" x14ac:dyDescent="0.25">
      <c r="Q63343" s="30"/>
    </row>
    <row r="63344" spans="17:17" x14ac:dyDescent="0.25">
      <c r="Q63344" s="30"/>
    </row>
    <row r="63345" spans="17:17" x14ac:dyDescent="0.25">
      <c r="Q63345" s="30"/>
    </row>
    <row r="63346" spans="17:17" x14ac:dyDescent="0.25">
      <c r="Q63346" s="30"/>
    </row>
    <row r="63347" spans="17:17" x14ac:dyDescent="0.25">
      <c r="Q63347" s="30"/>
    </row>
    <row r="63348" spans="17:17" x14ac:dyDescent="0.25">
      <c r="Q63348" s="30"/>
    </row>
    <row r="63349" spans="17:17" x14ac:dyDescent="0.25">
      <c r="Q63349" s="30"/>
    </row>
    <row r="63350" spans="17:17" x14ac:dyDescent="0.25">
      <c r="Q63350" s="30"/>
    </row>
    <row r="63351" spans="17:17" x14ac:dyDescent="0.25">
      <c r="Q63351" s="30"/>
    </row>
    <row r="63352" spans="17:17" x14ac:dyDescent="0.25">
      <c r="Q63352" s="30"/>
    </row>
    <row r="63353" spans="17:17" x14ac:dyDescent="0.25">
      <c r="Q63353" s="30"/>
    </row>
    <row r="63354" spans="17:17" x14ac:dyDescent="0.25">
      <c r="Q63354" s="30"/>
    </row>
    <row r="63355" spans="17:17" x14ac:dyDescent="0.25">
      <c r="Q63355" s="30"/>
    </row>
    <row r="63356" spans="17:17" x14ac:dyDescent="0.25">
      <c r="Q63356" s="30"/>
    </row>
    <row r="63357" spans="17:17" x14ac:dyDescent="0.25">
      <c r="Q63357" s="30"/>
    </row>
    <row r="63358" spans="17:17" x14ac:dyDescent="0.25">
      <c r="Q63358" s="30"/>
    </row>
    <row r="63359" spans="17:17" x14ac:dyDescent="0.25">
      <c r="Q63359" s="30"/>
    </row>
    <row r="63360" spans="17:17" x14ac:dyDescent="0.25">
      <c r="Q63360" s="30"/>
    </row>
    <row r="63361" spans="17:17" x14ac:dyDescent="0.25">
      <c r="Q63361" s="30"/>
    </row>
    <row r="63362" spans="17:17" x14ac:dyDescent="0.25">
      <c r="Q63362" s="30"/>
    </row>
    <row r="63363" spans="17:17" x14ac:dyDescent="0.25">
      <c r="Q63363" s="30"/>
    </row>
    <row r="63364" spans="17:17" x14ac:dyDescent="0.25">
      <c r="Q63364" s="30"/>
    </row>
    <row r="63365" spans="17:17" x14ac:dyDescent="0.25">
      <c r="Q63365" s="30"/>
    </row>
    <row r="63366" spans="17:17" x14ac:dyDescent="0.25">
      <c r="Q63366" s="30"/>
    </row>
    <row r="63367" spans="17:17" x14ac:dyDescent="0.25">
      <c r="Q63367" s="30"/>
    </row>
    <row r="63368" spans="17:17" x14ac:dyDescent="0.25">
      <c r="Q63368" s="30"/>
    </row>
    <row r="63369" spans="17:17" x14ac:dyDescent="0.25">
      <c r="Q63369" s="30"/>
    </row>
    <row r="63370" spans="17:17" x14ac:dyDescent="0.25">
      <c r="Q63370" s="30"/>
    </row>
    <row r="63371" spans="17:17" x14ac:dyDescent="0.25">
      <c r="Q63371" s="30"/>
    </row>
    <row r="63372" spans="17:17" x14ac:dyDescent="0.25">
      <c r="Q63372" s="30"/>
    </row>
    <row r="63373" spans="17:17" x14ac:dyDescent="0.25">
      <c r="Q63373" s="30"/>
    </row>
    <row r="63374" spans="17:17" x14ac:dyDescent="0.25">
      <c r="Q63374" s="30"/>
    </row>
    <row r="63375" spans="17:17" x14ac:dyDescent="0.25">
      <c r="Q63375" s="30"/>
    </row>
    <row r="63376" spans="17:17" x14ac:dyDescent="0.25">
      <c r="Q63376" s="30"/>
    </row>
    <row r="63377" spans="17:17" x14ac:dyDescent="0.25">
      <c r="Q63377" s="30"/>
    </row>
    <row r="63378" spans="17:17" x14ac:dyDescent="0.25">
      <c r="Q63378" s="30"/>
    </row>
    <row r="63379" spans="17:17" x14ac:dyDescent="0.25">
      <c r="Q63379" s="30"/>
    </row>
    <row r="63380" spans="17:17" x14ac:dyDescent="0.25">
      <c r="Q63380" s="30"/>
    </row>
    <row r="63381" spans="17:17" x14ac:dyDescent="0.25">
      <c r="Q63381" s="30"/>
    </row>
    <row r="63382" spans="17:17" x14ac:dyDescent="0.25">
      <c r="Q63382" s="30"/>
    </row>
    <row r="63383" spans="17:17" x14ac:dyDescent="0.25">
      <c r="Q63383" s="30"/>
    </row>
    <row r="63384" spans="17:17" x14ac:dyDescent="0.25">
      <c r="Q63384" s="30"/>
    </row>
    <row r="63385" spans="17:17" x14ac:dyDescent="0.25">
      <c r="Q63385" s="30"/>
    </row>
    <row r="63386" spans="17:17" x14ac:dyDescent="0.25">
      <c r="Q63386" s="30"/>
    </row>
    <row r="63387" spans="17:17" x14ac:dyDescent="0.25">
      <c r="Q63387" s="30"/>
    </row>
    <row r="63388" spans="17:17" x14ac:dyDescent="0.25">
      <c r="Q63388" s="30"/>
    </row>
    <row r="63389" spans="17:17" x14ac:dyDescent="0.25">
      <c r="Q63389" s="30"/>
    </row>
    <row r="63390" spans="17:17" x14ac:dyDescent="0.25">
      <c r="Q63390" s="30"/>
    </row>
    <row r="63391" spans="17:17" x14ac:dyDescent="0.25">
      <c r="Q63391" s="30"/>
    </row>
    <row r="63392" spans="17:17" x14ac:dyDescent="0.25">
      <c r="Q63392" s="30"/>
    </row>
    <row r="63393" spans="17:17" x14ac:dyDescent="0.25">
      <c r="Q63393" s="30"/>
    </row>
    <row r="63394" spans="17:17" x14ac:dyDescent="0.25">
      <c r="Q63394" s="30"/>
    </row>
    <row r="63395" spans="17:17" x14ac:dyDescent="0.25">
      <c r="Q63395" s="30"/>
    </row>
    <row r="63396" spans="17:17" x14ac:dyDescent="0.25">
      <c r="Q63396" s="30"/>
    </row>
    <row r="63397" spans="17:17" x14ac:dyDescent="0.25">
      <c r="Q63397" s="30"/>
    </row>
    <row r="63398" spans="17:17" x14ac:dyDescent="0.25">
      <c r="Q63398" s="30"/>
    </row>
    <row r="63399" spans="17:17" x14ac:dyDescent="0.25">
      <c r="Q63399" s="30"/>
    </row>
    <row r="63400" spans="17:17" x14ac:dyDescent="0.25">
      <c r="Q63400" s="30"/>
    </row>
    <row r="63401" spans="17:17" x14ac:dyDescent="0.25">
      <c r="Q63401" s="30"/>
    </row>
    <row r="63402" spans="17:17" x14ac:dyDescent="0.25">
      <c r="Q63402" s="30"/>
    </row>
    <row r="63403" spans="17:17" x14ac:dyDescent="0.25">
      <c r="Q63403" s="30"/>
    </row>
    <row r="63404" spans="17:17" x14ac:dyDescent="0.25">
      <c r="Q63404" s="30"/>
    </row>
    <row r="63405" spans="17:17" x14ac:dyDescent="0.25">
      <c r="Q63405" s="30"/>
    </row>
    <row r="63406" spans="17:17" x14ac:dyDescent="0.25">
      <c r="Q63406" s="30"/>
    </row>
    <row r="63407" spans="17:17" x14ac:dyDescent="0.25">
      <c r="Q63407" s="30"/>
    </row>
    <row r="63408" spans="17:17" x14ac:dyDescent="0.25">
      <c r="Q63408" s="30"/>
    </row>
    <row r="63409" spans="17:17" x14ac:dyDescent="0.25">
      <c r="Q63409" s="30"/>
    </row>
    <row r="63410" spans="17:17" x14ac:dyDescent="0.25">
      <c r="Q63410" s="30"/>
    </row>
    <row r="63411" spans="17:17" x14ac:dyDescent="0.25">
      <c r="Q63411" s="30"/>
    </row>
    <row r="63412" spans="17:17" x14ac:dyDescent="0.25">
      <c r="Q63412" s="30"/>
    </row>
    <row r="63413" spans="17:17" x14ac:dyDescent="0.25">
      <c r="Q63413" s="30"/>
    </row>
    <row r="63414" spans="17:17" x14ac:dyDescent="0.25">
      <c r="Q63414" s="30"/>
    </row>
    <row r="63415" spans="17:17" x14ac:dyDescent="0.25">
      <c r="Q63415" s="30"/>
    </row>
    <row r="63416" spans="17:17" x14ac:dyDescent="0.25">
      <c r="Q63416" s="30"/>
    </row>
    <row r="63417" spans="17:17" x14ac:dyDescent="0.25">
      <c r="Q63417" s="30"/>
    </row>
    <row r="63418" spans="17:17" x14ac:dyDescent="0.25">
      <c r="Q63418" s="30"/>
    </row>
    <row r="63419" spans="17:17" x14ac:dyDescent="0.25">
      <c r="Q63419" s="30"/>
    </row>
    <row r="63420" spans="17:17" x14ac:dyDescent="0.25">
      <c r="Q63420" s="30"/>
    </row>
    <row r="63421" spans="17:17" x14ac:dyDescent="0.25">
      <c r="Q63421" s="30"/>
    </row>
    <row r="63422" spans="17:17" x14ac:dyDescent="0.25">
      <c r="Q63422" s="30"/>
    </row>
    <row r="63423" spans="17:17" x14ac:dyDescent="0.25">
      <c r="Q63423" s="30"/>
    </row>
    <row r="63424" spans="17:17" x14ac:dyDescent="0.25">
      <c r="Q63424" s="30"/>
    </row>
    <row r="63425" spans="17:17" x14ac:dyDescent="0.25">
      <c r="Q63425" s="30"/>
    </row>
    <row r="63426" spans="17:17" x14ac:dyDescent="0.25">
      <c r="Q63426" s="30"/>
    </row>
    <row r="63427" spans="17:17" x14ac:dyDescent="0.25">
      <c r="Q63427" s="30"/>
    </row>
    <row r="63428" spans="17:17" x14ac:dyDescent="0.25">
      <c r="Q63428" s="30"/>
    </row>
    <row r="63429" spans="17:17" x14ac:dyDescent="0.25">
      <c r="Q63429" s="30"/>
    </row>
    <row r="63430" spans="17:17" x14ac:dyDescent="0.25">
      <c r="Q63430" s="30"/>
    </row>
    <row r="63431" spans="17:17" x14ac:dyDescent="0.25">
      <c r="Q63431" s="30"/>
    </row>
    <row r="63432" spans="17:17" x14ac:dyDescent="0.25">
      <c r="Q63432" s="30"/>
    </row>
    <row r="63433" spans="17:17" x14ac:dyDescent="0.25">
      <c r="Q63433" s="30"/>
    </row>
    <row r="63434" spans="17:17" x14ac:dyDescent="0.25">
      <c r="Q63434" s="30"/>
    </row>
    <row r="63435" spans="17:17" x14ac:dyDescent="0.25">
      <c r="Q63435" s="30"/>
    </row>
    <row r="63436" spans="17:17" x14ac:dyDescent="0.25">
      <c r="Q63436" s="30"/>
    </row>
    <row r="63437" spans="17:17" x14ac:dyDescent="0.25">
      <c r="Q63437" s="30"/>
    </row>
    <row r="63438" spans="17:17" x14ac:dyDescent="0.25">
      <c r="Q63438" s="30"/>
    </row>
    <row r="63439" spans="17:17" x14ac:dyDescent="0.25">
      <c r="Q63439" s="30"/>
    </row>
    <row r="63440" spans="17:17" x14ac:dyDescent="0.25">
      <c r="Q63440" s="30"/>
    </row>
    <row r="63441" spans="17:17" x14ac:dyDescent="0.25">
      <c r="Q63441" s="30"/>
    </row>
    <row r="63442" spans="17:17" x14ac:dyDescent="0.25">
      <c r="Q63442" s="30"/>
    </row>
    <row r="63443" spans="17:17" x14ac:dyDescent="0.25">
      <c r="Q63443" s="30"/>
    </row>
    <row r="63444" spans="17:17" x14ac:dyDescent="0.25">
      <c r="Q63444" s="30"/>
    </row>
    <row r="63445" spans="17:17" x14ac:dyDescent="0.25">
      <c r="Q63445" s="30"/>
    </row>
    <row r="63446" spans="17:17" x14ac:dyDescent="0.25">
      <c r="Q63446" s="30"/>
    </row>
    <row r="63447" spans="17:17" x14ac:dyDescent="0.25">
      <c r="Q63447" s="30"/>
    </row>
    <row r="63448" spans="17:17" x14ac:dyDescent="0.25">
      <c r="Q63448" s="30"/>
    </row>
    <row r="63449" spans="17:17" x14ac:dyDescent="0.25">
      <c r="Q63449" s="30"/>
    </row>
    <row r="63450" spans="17:17" x14ac:dyDescent="0.25">
      <c r="Q63450" s="30"/>
    </row>
    <row r="63451" spans="17:17" x14ac:dyDescent="0.25">
      <c r="Q63451" s="30"/>
    </row>
    <row r="63452" spans="17:17" x14ac:dyDescent="0.25">
      <c r="Q63452" s="30"/>
    </row>
    <row r="63453" spans="17:17" x14ac:dyDescent="0.25">
      <c r="Q63453" s="30"/>
    </row>
    <row r="63454" spans="17:17" x14ac:dyDescent="0.25">
      <c r="Q63454" s="30"/>
    </row>
    <row r="63455" spans="17:17" x14ac:dyDescent="0.25">
      <c r="Q63455" s="30"/>
    </row>
    <row r="63456" spans="17:17" x14ac:dyDescent="0.25">
      <c r="Q63456" s="30"/>
    </row>
    <row r="63457" spans="17:17" x14ac:dyDescent="0.25">
      <c r="Q63457" s="30"/>
    </row>
    <row r="63458" spans="17:17" x14ac:dyDescent="0.25">
      <c r="Q63458" s="30"/>
    </row>
    <row r="63459" spans="17:17" x14ac:dyDescent="0.25">
      <c r="Q63459" s="30"/>
    </row>
    <row r="63460" spans="17:17" x14ac:dyDescent="0.25">
      <c r="Q63460" s="30"/>
    </row>
    <row r="63461" spans="17:17" x14ac:dyDescent="0.25">
      <c r="Q63461" s="30"/>
    </row>
    <row r="63462" spans="17:17" x14ac:dyDescent="0.25">
      <c r="Q63462" s="30"/>
    </row>
    <row r="63463" spans="17:17" x14ac:dyDescent="0.25">
      <c r="Q63463" s="30"/>
    </row>
    <row r="63464" spans="17:17" x14ac:dyDescent="0.25">
      <c r="Q63464" s="30"/>
    </row>
    <row r="63465" spans="17:17" x14ac:dyDescent="0.25">
      <c r="Q63465" s="30"/>
    </row>
    <row r="63466" spans="17:17" x14ac:dyDescent="0.25">
      <c r="Q63466" s="30"/>
    </row>
    <row r="63467" spans="17:17" x14ac:dyDescent="0.25">
      <c r="Q63467" s="30"/>
    </row>
    <row r="63468" spans="17:17" x14ac:dyDescent="0.25">
      <c r="Q63468" s="30"/>
    </row>
    <row r="63469" spans="17:17" x14ac:dyDescent="0.25">
      <c r="Q63469" s="30"/>
    </row>
    <row r="63470" spans="17:17" x14ac:dyDescent="0.25">
      <c r="Q63470" s="30"/>
    </row>
    <row r="63471" spans="17:17" x14ac:dyDescent="0.25">
      <c r="Q63471" s="30"/>
    </row>
    <row r="63472" spans="17:17" x14ac:dyDescent="0.25">
      <c r="Q63472" s="30"/>
    </row>
    <row r="63473" spans="17:17" x14ac:dyDescent="0.25">
      <c r="Q63473" s="30"/>
    </row>
    <row r="63474" spans="17:17" x14ac:dyDescent="0.25">
      <c r="Q63474" s="30"/>
    </row>
    <row r="63475" spans="17:17" x14ac:dyDescent="0.25">
      <c r="Q63475" s="30"/>
    </row>
    <row r="63476" spans="17:17" x14ac:dyDescent="0.25">
      <c r="Q63476" s="30"/>
    </row>
    <row r="63477" spans="17:17" x14ac:dyDescent="0.25">
      <c r="Q63477" s="30"/>
    </row>
    <row r="63478" spans="17:17" x14ac:dyDescent="0.25">
      <c r="Q63478" s="30"/>
    </row>
    <row r="63479" spans="17:17" x14ac:dyDescent="0.25">
      <c r="Q63479" s="30"/>
    </row>
    <row r="63480" spans="17:17" x14ac:dyDescent="0.25">
      <c r="Q63480" s="30"/>
    </row>
    <row r="63481" spans="17:17" x14ac:dyDescent="0.25">
      <c r="Q63481" s="30"/>
    </row>
    <row r="63482" spans="17:17" x14ac:dyDescent="0.25">
      <c r="Q63482" s="30"/>
    </row>
    <row r="63483" spans="17:17" x14ac:dyDescent="0.25">
      <c r="Q63483" s="30"/>
    </row>
    <row r="63484" spans="17:17" x14ac:dyDescent="0.25">
      <c r="Q63484" s="30"/>
    </row>
    <row r="63485" spans="17:17" x14ac:dyDescent="0.25">
      <c r="Q63485" s="30"/>
    </row>
    <row r="63486" spans="17:17" x14ac:dyDescent="0.25">
      <c r="Q63486" s="30"/>
    </row>
    <row r="63487" spans="17:17" x14ac:dyDescent="0.25">
      <c r="Q63487" s="30"/>
    </row>
    <row r="63488" spans="17:17" x14ac:dyDescent="0.25">
      <c r="Q63488" s="30"/>
    </row>
    <row r="63489" spans="17:17" x14ac:dyDescent="0.25">
      <c r="Q63489" s="30"/>
    </row>
    <row r="63490" spans="17:17" x14ac:dyDescent="0.25">
      <c r="Q63490" s="30"/>
    </row>
    <row r="63491" spans="17:17" x14ac:dyDescent="0.25">
      <c r="Q63491" s="30"/>
    </row>
    <row r="63492" spans="17:17" x14ac:dyDescent="0.25">
      <c r="Q63492" s="30"/>
    </row>
    <row r="63493" spans="17:17" x14ac:dyDescent="0.25">
      <c r="Q63493" s="30"/>
    </row>
    <row r="63494" spans="17:17" x14ac:dyDescent="0.25">
      <c r="Q63494" s="30"/>
    </row>
    <row r="63495" spans="17:17" x14ac:dyDescent="0.25">
      <c r="Q63495" s="30"/>
    </row>
    <row r="63496" spans="17:17" x14ac:dyDescent="0.25">
      <c r="Q63496" s="30"/>
    </row>
    <row r="63497" spans="17:17" x14ac:dyDescent="0.25">
      <c r="Q63497" s="30"/>
    </row>
    <row r="63498" spans="17:17" x14ac:dyDescent="0.25">
      <c r="Q63498" s="30"/>
    </row>
    <row r="63499" spans="17:17" x14ac:dyDescent="0.25">
      <c r="Q63499" s="30"/>
    </row>
    <row r="63500" spans="17:17" x14ac:dyDescent="0.25">
      <c r="Q63500" s="30"/>
    </row>
    <row r="63501" spans="17:17" x14ac:dyDescent="0.25">
      <c r="Q63501" s="30"/>
    </row>
    <row r="63502" spans="17:17" x14ac:dyDescent="0.25">
      <c r="Q63502" s="30"/>
    </row>
    <row r="63503" spans="17:17" x14ac:dyDescent="0.25">
      <c r="Q63503" s="30"/>
    </row>
    <row r="63504" spans="17:17" x14ac:dyDescent="0.25">
      <c r="Q63504" s="30"/>
    </row>
    <row r="63505" spans="17:17" x14ac:dyDescent="0.25">
      <c r="Q63505" s="30"/>
    </row>
    <row r="63506" spans="17:17" x14ac:dyDescent="0.25">
      <c r="Q63506" s="30"/>
    </row>
    <row r="63507" spans="17:17" x14ac:dyDescent="0.25">
      <c r="Q63507" s="30"/>
    </row>
    <row r="63508" spans="17:17" x14ac:dyDescent="0.25">
      <c r="Q63508" s="30"/>
    </row>
    <row r="63509" spans="17:17" x14ac:dyDescent="0.25">
      <c r="Q63509" s="30"/>
    </row>
    <row r="63510" spans="17:17" x14ac:dyDescent="0.25">
      <c r="Q63510" s="30"/>
    </row>
    <row r="63511" spans="17:17" x14ac:dyDescent="0.25">
      <c r="Q63511" s="30"/>
    </row>
    <row r="63512" spans="17:17" x14ac:dyDescent="0.25">
      <c r="Q63512" s="30"/>
    </row>
    <row r="63513" spans="17:17" x14ac:dyDescent="0.25">
      <c r="Q63513" s="30"/>
    </row>
    <row r="63514" spans="17:17" x14ac:dyDescent="0.25">
      <c r="Q63514" s="30"/>
    </row>
    <row r="63515" spans="17:17" x14ac:dyDescent="0.25">
      <c r="Q63515" s="30"/>
    </row>
    <row r="63516" spans="17:17" x14ac:dyDescent="0.25">
      <c r="Q63516" s="30"/>
    </row>
    <row r="63517" spans="17:17" x14ac:dyDescent="0.25">
      <c r="Q63517" s="30"/>
    </row>
    <row r="63518" spans="17:17" x14ac:dyDescent="0.25">
      <c r="Q63518" s="30"/>
    </row>
    <row r="63519" spans="17:17" x14ac:dyDescent="0.25">
      <c r="Q63519" s="30"/>
    </row>
    <row r="63520" spans="17:17" x14ac:dyDescent="0.25">
      <c r="Q63520" s="30"/>
    </row>
    <row r="63521" spans="17:17" x14ac:dyDescent="0.25">
      <c r="Q63521" s="30"/>
    </row>
    <row r="63522" spans="17:17" x14ac:dyDescent="0.25">
      <c r="Q63522" s="30"/>
    </row>
    <row r="63523" spans="17:17" x14ac:dyDescent="0.25">
      <c r="Q63523" s="30"/>
    </row>
    <row r="63524" spans="17:17" x14ac:dyDescent="0.25">
      <c r="Q63524" s="30"/>
    </row>
    <row r="63525" spans="17:17" x14ac:dyDescent="0.25">
      <c r="Q63525" s="30"/>
    </row>
    <row r="63526" spans="17:17" x14ac:dyDescent="0.25">
      <c r="Q63526" s="30"/>
    </row>
    <row r="63527" spans="17:17" x14ac:dyDescent="0.25">
      <c r="Q63527" s="30"/>
    </row>
    <row r="63528" spans="17:17" x14ac:dyDescent="0.25">
      <c r="Q63528" s="30"/>
    </row>
    <row r="63529" spans="17:17" x14ac:dyDescent="0.25">
      <c r="Q63529" s="30"/>
    </row>
    <row r="63530" spans="17:17" x14ac:dyDescent="0.25">
      <c r="Q63530" s="30"/>
    </row>
    <row r="63531" spans="17:17" x14ac:dyDescent="0.25">
      <c r="Q63531" s="30"/>
    </row>
    <row r="63532" spans="17:17" x14ac:dyDescent="0.25">
      <c r="Q63532" s="30"/>
    </row>
    <row r="63533" spans="17:17" x14ac:dyDescent="0.25">
      <c r="Q63533" s="30"/>
    </row>
    <row r="63534" spans="17:17" x14ac:dyDescent="0.25">
      <c r="Q63534" s="30"/>
    </row>
    <row r="63535" spans="17:17" x14ac:dyDescent="0.25">
      <c r="Q63535" s="30"/>
    </row>
    <row r="63536" spans="17:17" x14ac:dyDescent="0.25">
      <c r="Q63536" s="30"/>
    </row>
    <row r="63537" spans="17:17" x14ac:dyDescent="0.25">
      <c r="Q63537" s="30"/>
    </row>
    <row r="63538" spans="17:17" x14ac:dyDescent="0.25">
      <c r="Q63538" s="30"/>
    </row>
    <row r="63539" spans="17:17" x14ac:dyDescent="0.25">
      <c r="Q63539" s="30"/>
    </row>
    <row r="63540" spans="17:17" x14ac:dyDescent="0.25">
      <c r="Q63540" s="30"/>
    </row>
    <row r="63541" spans="17:17" x14ac:dyDescent="0.25">
      <c r="Q63541" s="30"/>
    </row>
    <row r="63542" spans="17:17" x14ac:dyDescent="0.25">
      <c r="Q63542" s="30"/>
    </row>
    <row r="63543" spans="17:17" x14ac:dyDescent="0.25">
      <c r="Q63543" s="30"/>
    </row>
    <row r="63544" spans="17:17" x14ac:dyDescent="0.25">
      <c r="Q63544" s="30"/>
    </row>
    <row r="63545" spans="17:17" x14ac:dyDescent="0.25">
      <c r="Q63545" s="30"/>
    </row>
    <row r="63546" spans="17:17" x14ac:dyDescent="0.25">
      <c r="Q63546" s="30"/>
    </row>
    <row r="63547" spans="17:17" x14ac:dyDescent="0.25">
      <c r="Q63547" s="30"/>
    </row>
    <row r="63548" spans="17:17" x14ac:dyDescent="0.25">
      <c r="Q63548" s="30"/>
    </row>
    <row r="63549" spans="17:17" x14ac:dyDescent="0.25">
      <c r="Q63549" s="30"/>
    </row>
    <row r="63550" spans="17:17" x14ac:dyDescent="0.25">
      <c r="Q63550" s="30"/>
    </row>
    <row r="63551" spans="17:17" x14ac:dyDescent="0.25">
      <c r="Q63551" s="30"/>
    </row>
    <row r="63552" spans="17:17" x14ac:dyDescent="0.25">
      <c r="Q63552" s="30"/>
    </row>
    <row r="63553" spans="17:17" x14ac:dyDescent="0.25">
      <c r="Q63553" s="30"/>
    </row>
    <row r="63554" spans="17:17" x14ac:dyDescent="0.25">
      <c r="Q63554" s="30"/>
    </row>
    <row r="63555" spans="17:17" x14ac:dyDescent="0.25">
      <c r="Q63555" s="30"/>
    </row>
    <row r="63556" spans="17:17" x14ac:dyDescent="0.25">
      <c r="Q63556" s="30"/>
    </row>
    <row r="63557" spans="17:17" x14ac:dyDescent="0.25">
      <c r="Q63557" s="30"/>
    </row>
    <row r="63558" spans="17:17" x14ac:dyDescent="0.25">
      <c r="Q63558" s="30"/>
    </row>
    <row r="63559" spans="17:17" x14ac:dyDescent="0.25">
      <c r="Q63559" s="30"/>
    </row>
    <row r="63560" spans="17:17" x14ac:dyDescent="0.25">
      <c r="Q63560" s="30"/>
    </row>
    <row r="63561" spans="17:17" x14ac:dyDescent="0.25">
      <c r="Q63561" s="30"/>
    </row>
    <row r="63562" spans="17:17" x14ac:dyDescent="0.25">
      <c r="Q63562" s="30"/>
    </row>
    <row r="63563" spans="17:17" x14ac:dyDescent="0.25">
      <c r="Q63563" s="30"/>
    </row>
    <row r="63564" spans="17:17" x14ac:dyDescent="0.25">
      <c r="Q63564" s="30"/>
    </row>
    <row r="63565" spans="17:17" x14ac:dyDescent="0.25">
      <c r="Q63565" s="30"/>
    </row>
    <row r="63566" spans="17:17" x14ac:dyDescent="0.25">
      <c r="Q63566" s="30"/>
    </row>
    <row r="63567" spans="17:17" x14ac:dyDescent="0.25">
      <c r="Q63567" s="30"/>
    </row>
    <row r="63568" spans="17:17" x14ac:dyDescent="0.25">
      <c r="Q63568" s="30"/>
    </row>
    <row r="63569" spans="17:17" x14ac:dyDescent="0.25">
      <c r="Q63569" s="30"/>
    </row>
    <row r="63570" spans="17:17" x14ac:dyDescent="0.25">
      <c r="Q63570" s="30"/>
    </row>
    <row r="63571" spans="17:17" x14ac:dyDescent="0.25">
      <c r="Q63571" s="30"/>
    </row>
    <row r="63572" spans="17:17" x14ac:dyDescent="0.25">
      <c r="Q63572" s="30"/>
    </row>
    <row r="63573" spans="17:17" x14ac:dyDescent="0.25">
      <c r="Q63573" s="30"/>
    </row>
    <row r="63574" spans="17:17" x14ac:dyDescent="0.25">
      <c r="Q63574" s="30"/>
    </row>
    <row r="63575" spans="17:17" x14ac:dyDescent="0.25">
      <c r="Q63575" s="30"/>
    </row>
    <row r="63576" spans="17:17" x14ac:dyDescent="0.25">
      <c r="Q63576" s="30"/>
    </row>
    <row r="63577" spans="17:17" x14ac:dyDescent="0.25">
      <c r="Q63577" s="30"/>
    </row>
    <row r="63578" spans="17:17" x14ac:dyDescent="0.25">
      <c r="Q63578" s="30"/>
    </row>
    <row r="63579" spans="17:17" x14ac:dyDescent="0.25">
      <c r="Q63579" s="30"/>
    </row>
    <row r="63580" spans="17:17" x14ac:dyDescent="0.25">
      <c r="Q63580" s="30"/>
    </row>
    <row r="63581" spans="17:17" x14ac:dyDescent="0.25">
      <c r="Q63581" s="30"/>
    </row>
    <row r="63582" spans="17:17" x14ac:dyDescent="0.25">
      <c r="Q63582" s="30"/>
    </row>
    <row r="63583" spans="17:17" x14ac:dyDescent="0.25">
      <c r="Q63583" s="30"/>
    </row>
    <row r="63584" spans="17:17" x14ac:dyDescent="0.25">
      <c r="Q63584" s="30"/>
    </row>
    <row r="63585" spans="17:17" x14ac:dyDescent="0.25">
      <c r="Q63585" s="30"/>
    </row>
    <row r="63586" spans="17:17" x14ac:dyDescent="0.25">
      <c r="Q63586" s="30"/>
    </row>
    <row r="63587" spans="17:17" x14ac:dyDescent="0.25">
      <c r="Q63587" s="30"/>
    </row>
    <row r="63588" spans="17:17" x14ac:dyDescent="0.25">
      <c r="Q63588" s="30"/>
    </row>
    <row r="63589" spans="17:17" x14ac:dyDescent="0.25">
      <c r="Q63589" s="30"/>
    </row>
    <row r="63590" spans="17:17" x14ac:dyDescent="0.25">
      <c r="Q63590" s="30"/>
    </row>
    <row r="63591" spans="17:17" x14ac:dyDescent="0.25">
      <c r="Q63591" s="30"/>
    </row>
    <row r="63592" spans="17:17" x14ac:dyDescent="0.25">
      <c r="Q63592" s="30"/>
    </row>
    <row r="63593" spans="17:17" x14ac:dyDescent="0.25">
      <c r="Q63593" s="30"/>
    </row>
    <row r="63594" spans="17:17" x14ac:dyDescent="0.25">
      <c r="Q63594" s="30"/>
    </row>
    <row r="63595" spans="17:17" x14ac:dyDescent="0.25">
      <c r="Q63595" s="30"/>
    </row>
    <row r="63596" spans="17:17" x14ac:dyDescent="0.25">
      <c r="Q63596" s="30"/>
    </row>
    <row r="63597" spans="17:17" x14ac:dyDescent="0.25">
      <c r="Q63597" s="30"/>
    </row>
    <row r="63598" spans="17:17" x14ac:dyDescent="0.25">
      <c r="Q63598" s="30"/>
    </row>
    <row r="63599" spans="17:17" x14ac:dyDescent="0.25">
      <c r="Q63599" s="30"/>
    </row>
    <row r="63600" spans="17:17" x14ac:dyDescent="0.25">
      <c r="Q63600" s="30"/>
    </row>
    <row r="63601" spans="17:17" x14ac:dyDescent="0.25">
      <c r="Q63601" s="30"/>
    </row>
    <row r="63602" spans="17:17" x14ac:dyDescent="0.25">
      <c r="Q63602" s="30"/>
    </row>
    <row r="63603" spans="17:17" x14ac:dyDescent="0.25">
      <c r="Q63603" s="30"/>
    </row>
    <row r="63604" spans="17:17" x14ac:dyDescent="0.25">
      <c r="Q63604" s="30"/>
    </row>
    <row r="63605" spans="17:17" x14ac:dyDescent="0.25">
      <c r="Q63605" s="30"/>
    </row>
    <row r="63606" spans="17:17" x14ac:dyDescent="0.25">
      <c r="Q63606" s="30"/>
    </row>
    <row r="63607" spans="17:17" x14ac:dyDescent="0.25">
      <c r="Q63607" s="30"/>
    </row>
    <row r="63608" spans="17:17" x14ac:dyDescent="0.25">
      <c r="Q63608" s="30"/>
    </row>
    <row r="63609" spans="17:17" x14ac:dyDescent="0.25">
      <c r="Q63609" s="30"/>
    </row>
    <row r="63610" spans="17:17" x14ac:dyDescent="0.25">
      <c r="Q63610" s="30"/>
    </row>
    <row r="63611" spans="17:17" x14ac:dyDescent="0.25">
      <c r="Q63611" s="30"/>
    </row>
    <row r="63612" spans="17:17" x14ac:dyDescent="0.25">
      <c r="Q63612" s="30"/>
    </row>
    <row r="63613" spans="17:17" x14ac:dyDescent="0.25">
      <c r="Q63613" s="30"/>
    </row>
    <row r="63614" spans="17:17" x14ac:dyDescent="0.25">
      <c r="Q63614" s="30"/>
    </row>
    <row r="63615" spans="17:17" x14ac:dyDescent="0.25">
      <c r="Q63615" s="30"/>
    </row>
    <row r="63616" spans="17:17" x14ac:dyDescent="0.25">
      <c r="Q63616" s="30"/>
    </row>
    <row r="63617" spans="17:17" x14ac:dyDescent="0.25">
      <c r="Q63617" s="30"/>
    </row>
    <row r="63618" spans="17:17" x14ac:dyDescent="0.25">
      <c r="Q63618" s="30"/>
    </row>
    <row r="63619" spans="17:17" x14ac:dyDescent="0.25">
      <c r="Q63619" s="30"/>
    </row>
    <row r="63620" spans="17:17" x14ac:dyDescent="0.25">
      <c r="Q63620" s="30"/>
    </row>
    <row r="63621" spans="17:17" x14ac:dyDescent="0.25">
      <c r="Q63621" s="30"/>
    </row>
    <row r="63622" spans="17:17" x14ac:dyDescent="0.25">
      <c r="Q63622" s="30"/>
    </row>
    <row r="63623" spans="17:17" x14ac:dyDescent="0.25">
      <c r="Q63623" s="30"/>
    </row>
    <row r="63624" spans="17:17" x14ac:dyDescent="0.25">
      <c r="Q63624" s="30"/>
    </row>
    <row r="63625" spans="17:17" x14ac:dyDescent="0.25">
      <c r="Q63625" s="30"/>
    </row>
    <row r="63626" spans="17:17" x14ac:dyDescent="0.25">
      <c r="Q63626" s="30"/>
    </row>
    <row r="63627" spans="17:17" x14ac:dyDescent="0.25">
      <c r="Q63627" s="30"/>
    </row>
    <row r="63628" spans="17:17" x14ac:dyDescent="0.25">
      <c r="Q63628" s="30"/>
    </row>
    <row r="63629" spans="17:17" x14ac:dyDescent="0.25">
      <c r="Q63629" s="30"/>
    </row>
    <row r="63630" spans="17:17" x14ac:dyDescent="0.25">
      <c r="Q63630" s="30"/>
    </row>
    <row r="63631" spans="17:17" x14ac:dyDescent="0.25">
      <c r="Q63631" s="30"/>
    </row>
    <row r="63632" spans="17:17" x14ac:dyDescent="0.25">
      <c r="Q63632" s="30"/>
    </row>
    <row r="63633" spans="17:17" x14ac:dyDescent="0.25">
      <c r="Q63633" s="30"/>
    </row>
    <row r="63634" spans="17:17" x14ac:dyDescent="0.25">
      <c r="Q63634" s="30"/>
    </row>
    <row r="63635" spans="17:17" x14ac:dyDescent="0.25">
      <c r="Q63635" s="30"/>
    </row>
    <row r="63636" spans="17:17" x14ac:dyDescent="0.25">
      <c r="Q63636" s="30"/>
    </row>
    <row r="63637" spans="17:17" x14ac:dyDescent="0.25">
      <c r="Q63637" s="30"/>
    </row>
    <row r="63638" spans="17:17" x14ac:dyDescent="0.25">
      <c r="Q63638" s="30"/>
    </row>
    <row r="63639" spans="17:17" x14ac:dyDescent="0.25">
      <c r="Q63639" s="30"/>
    </row>
    <row r="63640" spans="17:17" x14ac:dyDescent="0.25">
      <c r="Q63640" s="30"/>
    </row>
    <row r="63641" spans="17:17" x14ac:dyDescent="0.25">
      <c r="Q63641" s="30"/>
    </row>
    <row r="63642" spans="17:17" x14ac:dyDescent="0.25">
      <c r="Q63642" s="30"/>
    </row>
    <row r="63643" spans="17:17" x14ac:dyDescent="0.25">
      <c r="Q63643" s="30"/>
    </row>
    <row r="63644" spans="17:17" x14ac:dyDescent="0.25">
      <c r="Q63644" s="30"/>
    </row>
    <row r="63645" spans="17:17" x14ac:dyDescent="0.25">
      <c r="Q63645" s="30"/>
    </row>
    <row r="63646" spans="17:17" x14ac:dyDescent="0.25">
      <c r="Q63646" s="30"/>
    </row>
    <row r="63647" spans="17:17" x14ac:dyDescent="0.25">
      <c r="Q63647" s="30"/>
    </row>
    <row r="63648" spans="17:17" x14ac:dyDescent="0.25">
      <c r="Q63648" s="30"/>
    </row>
    <row r="63649" spans="17:17" x14ac:dyDescent="0.25">
      <c r="Q63649" s="30"/>
    </row>
    <row r="63650" spans="17:17" x14ac:dyDescent="0.25">
      <c r="Q63650" s="30"/>
    </row>
    <row r="63651" spans="17:17" x14ac:dyDescent="0.25">
      <c r="Q63651" s="30"/>
    </row>
    <row r="63652" spans="17:17" x14ac:dyDescent="0.25">
      <c r="Q63652" s="30"/>
    </row>
    <row r="63653" spans="17:17" x14ac:dyDescent="0.25">
      <c r="Q63653" s="30"/>
    </row>
    <row r="63654" spans="17:17" x14ac:dyDescent="0.25">
      <c r="Q63654" s="30"/>
    </row>
    <row r="63655" spans="17:17" x14ac:dyDescent="0.25">
      <c r="Q63655" s="30"/>
    </row>
    <row r="63656" spans="17:17" x14ac:dyDescent="0.25">
      <c r="Q63656" s="30"/>
    </row>
    <row r="63657" spans="17:17" x14ac:dyDescent="0.25">
      <c r="Q63657" s="30"/>
    </row>
    <row r="63658" spans="17:17" x14ac:dyDescent="0.25">
      <c r="Q63658" s="30"/>
    </row>
    <row r="63659" spans="17:17" x14ac:dyDescent="0.25">
      <c r="Q63659" s="30"/>
    </row>
    <row r="63660" spans="17:17" x14ac:dyDescent="0.25">
      <c r="Q63660" s="30"/>
    </row>
    <row r="63661" spans="17:17" x14ac:dyDescent="0.25">
      <c r="Q63661" s="30"/>
    </row>
    <row r="63662" spans="17:17" x14ac:dyDescent="0.25">
      <c r="Q63662" s="30"/>
    </row>
    <row r="63663" spans="17:17" x14ac:dyDescent="0.25">
      <c r="Q63663" s="30"/>
    </row>
    <row r="63664" spans="17:17" x14ac:dyDescent="0.25">
      <c r="Q63664" s="30"/>
    </row>
    <row r="63665" spans="17:17" x14ac:dyDescent="0.25">
      <c r="Q63665" s="30"/>
    </row>
    <row r="63666" spans="17:17" x14ac:dyDescent="0.25">
      <c r="Q63666" s="30"/>
    </row>
    <row r="63667" spans="17:17" x14ac:dyDescent="0.25">
      <c r="Q63667" s="30"/>
    </row>
    <row r="63668" spans="17:17" x14ac:dyDescent="0.25">
      <c r="Q63668" s="30"/>
    </row>
    <row r="63669" spans="17:17" x14ac:dyDescent="0.25">
      <c r="Q63669" s="30"/>
    </row>
    <row r="63670" spans="17:17" x14ac:dyDescent="0.25">
      <c r="Q63670" s="30"/>
    </row>
    <row r="63671" spans="17:17" x14ac:dyDescent="0.25">
      <c r="Q63671" s="30"/>
    </row>
    <row r="63672" spans="17:17" x14ac:dyDescent="0.25">
      <c r="Q63672" s="30"/>
    </row>
    <row r="63673" spans="17:17" x14ac:dyDescent="0.25">
      <c r="Q63673" s="30"/>
    </row>
    <row r="63674" spans="17:17" x14ac:dyDescent="0.25">
      <c r="Q63674" s="30"/>
    </row>
    <row r="63675" spans="17:17" x14ac:dyDescent="0.25">
      <c r="Q63675" s="30"/>
    </row>
    <row r="63676" spans="17:17" x14ac:dyDescent="0.25">
      <c r="Q63676" s="30"/>
    </row>
    <row r="63677" spans="17:17" x14ac:dyDescent="0.25">
      <c r="Q63677" s="30"/>
    </row>
    <row r="63678" spans="17:17" x14ac:dyDescent="0.25">
      <c r="Q63678" s="30"/>
    </row>
    <row r="63679" spans="17:17" x14ac:dyDescent="0.25">
      <c r="Q63679" s="30"/>
    </row>
    <row r="63680" spans="17:17" x14ac:dyDescent="0.25">
      <c r="Q63680" s="30"/>
    </row>
    <row r="63681" spans="17:17" x14ac:dyDescent="0.25">
      <c r="Q63681" s="30"/>
    </row>
    <row r="63682" spans="17:17" x14ac:dyDescent="0.25">
      <c r="Q63682" s="30"/>
    </row>
    <row r="63683" spans="17:17" x14ac:dyDescent="0.25">
      <c r="Q63683" s="30"/>
    </row>
    <row r="63684" spans="17:17" x14ac:dyDescent="0.25">
      <c r="Q63684" s="30"/>
    </row>
    <row r="63685" spans="17:17" x14ac:dyDescent="0.25">
      <c r="Q63685" s="30"/>
    </row>
    <row r="63686" spans="17:17" x14ac:dyDescent="0.25">
      <c r="Q63686" s="30"/>
    </row>
    <row r="63687" spans="17:17" x14ac:dyDescent="0.25">
      <c r="Q63687" s="30"/>
    </row>
    <row r="63688" spans="17:17" x14ac:dyDescent="0.25">
      <c r="Q63688" s="30"/>
    </row>
    <row r="63689" spans="17:17" x14ac:dyDescent="0.25">
      <c r="Q63689" s="30"/>
    </row>
    <row r="63690" spans="17:17" x14ac:dyDescent="0.25">
      <c r="Q63690" s="30"/>
    </row>
    <row r="63691" spans="17:17" x14ac:dyDescent="0.25">
      <c r="Q63691" s="30"/>
    </row>
    <row r="63692" spans="17:17" x14ac:dyDescent="0.25">
      <c r="Q63692" s="30"/>
    </row>
    <row r="63693" spans="17:17" x14ac:dyDescent="0.25">
      <c r="Q63693" s="30"/>
    </row>
    <row r="63694" spans="17:17" x14ac:dyDescent="0.25">
      <c r="Q63694" s="30"/>
    </row>
    <row r="63695" spans="17:17" x14ac:dyDescent="0.25">
      <c r="Q63695" s="30"/>
    </row>
    <row r="63696" spans="17:17" x14ac:dyDescent="0.25">
      <c r="Q63696" s="30"/>
    </row>
    <row r="63697" spans="17:17" x14ac:dyDescent="0.25">
      <c r="Q63697" s="30"/>
    </row>
    <row r="63698" spans="17:17" x14ac:dyDescent="0.25">
      <c r="Q63698" s="30"/>
    </row>
    <row r="63699" spans="17:17" x14ac:dyDescent="0.25">
      <c r="Q63699" s="30"/>
    </row>
    <row r="63700" spans="17:17" x14ac:dyDescent="0.25">
      <c r="Q63700" s="30"/>
    </row>
    <row r="63701" spans="17:17" x14ac:dyDescent="0.25">
      <c r="Q63701" s="30"/>
    </row>
    <row r="63702" spans="17:17" x14ac:dyDescent="0.25">
      <c r="Q63702" s="30"/>
    </row>
    <row r="63703" spans="17:17" x14ac:dyDescent="0.25">
      <c r="Q63703" s="30"/>
    </row>
    <row r="63704" spans="17:17" x14ac:dyDescent="0.25">
      <c r="Q63704" s="30"/>
    </row>
    <row r="63705" spans="17:17" x14ac:dyDescent="0.25">
      <c r="Q63705" s="30"/>
    </row>
    <row r="63706" spans="17:17" x14ac:dyDescent="0.25">
      <c r="Q63706" s="30"/>
    </row>
    <row r="63707" spans="17:17" x14ac:dyDescent="0.25">
      <c r="Q63707" s="30"/>
    </row>
    <row r="63708" spans="17:17" x14ac:dyDescent="0.25">
      <c r="Q63708" s="30"/>
    </row>
    <row r="63709" spans="17:17" x14ac:dyDescent="0.25">
      <c r="Q63709" s="30"/>
    </row>
    <row r="63710" spans="17:17" x14ac:dyDescent="0.25">
      <c r="Q63710" s="30"/>
    </row>
    <row r="63711" spans="17:17" x14ac:dyDescent="0.25">
      <c r="Q63711" s="30"/>
    </row>
    <row r="63712" spans="17:17" x14ac:dyDescent="0.25">
      <c r="Q63712" s="30"/>
    </row>
    <row r="63713" spans="17:17" x14ac:dyDescent="0.25">
      <c r="Q63713" s="30"/>
    </row>
    <row r="63714" spans="17:17" x14ac:dyDescent="0.25">
      <c r="Q63714" s="30"/>
    </row>
    <row r="63715" spans="17:17" x14ac:dyDescent="0.25">
      <c r="Q63715" s="30"/>
    </row>
    <row r="63716" spans="17:17" x14ac:dyDescent="0.25">
      <c r="Q63716" s="30"/>
    </row>
    <row r="63717" spans="17:17" x14ac:dyDescent="0.25">
      <c r="Q63717" s="30"/>
    </row>
    <row r="63718" spans="17:17" x14ac:dyDescent="0.25">
      <c r="Q63718" s="30"/>
    </row>
    <row r="63719" spans="17:17" x14ac:dyDescent="0.25">
      <c r="Q63719" s="30"/>
    </row>
    <row r="63720" spans="17:17" x14ac:dyDescent="0.25">
      <c r="Q63720" s="30"/>
    </row>
    <row r="63721" spans="17:17" x14ac:dyDescent="0.25">
      <c r="Q63721" s="30"/>
    </row>
    <row r="63722" spans="17:17" x14ac:dyDescent="0.25">
      <c r="Q63722" s="30"/>
    </row>
    <row r="63723" spans="17:17" x14ac:dyDescent="0.25">
      <c r="Q63723" s="30"/>
    </row>
    <row r="63724" spans="17:17" x14ac:dyDescent="0.25">
      <c r="Q63724" s="30"/>
    </row>
    <row r="63725" spans="17:17" x14ac:dyDescent="0.25">
      <c r="Q63725" s="30"/>
    </row>
    <row r="63726" spans="17:17" x14ac:dyDescent="0.25">
      <c r="Q63726" s="30"/>
    </row>
    <row r="63727" spans="17:17" x14ac:dyDescent="0.25">
      <c r="Q63727" s="30"/>
    </row>
    <row r="63728" spans="17:17" x14ac:dyDescent="0.25">
      <c r="Q63728" s="30"/>
    </row>
    <row r="63729" spans="17:17" x14ac:dyDescent="0.25">
      <c r="Q63729" s="30"/>
    </row>
    <row r="63730" spans="17:17" x14ac:dyDescent="0.25">
      <c r="Q63730" s="30"/>
    </row>
    <row r="63731" spans="17:17" x14ac:dyDescent="0.25">
      <c r="Q63731" s="30"/>
    </row>
    <row r="63732" spans="17:17" x14ac:dyDescent="0.25">
      <c r="Q63732" s="30"/>
    </row>
    <row r="63733" spans="17:17" x14ac:dyDescent="0.25">
      <c r="Q63733" s="30"/>
    </row>
    <row r="63734" spans="17:17" x14ac:dyDescent="0.25">
      <c r="Q63734" s="30"/>
    </row>
    <row r="63735" spans="17:17" x14ac:dyDescent="0.25">
      <c r="Q63735" s="30"/>
    </row>
    <row r="63736" spans="17:17" x14ac:dyDescent="0.25">
      <c r="Q63736" s="30"/>
    </row>
    <row r="63737" spans="17:17" x14ac:dyDescent="0.25">
      <c r="Q63737" s="30"/>
    </row>
    <row r="63738" spans="17:17" x14ac:dyDescent="0.25">
      <c r="Q63738" s="30"/>
    </row>
    <row r="63739" spans="17:17" x14ac:dyDescent="0.25">
      <c r="Q63739" s="30"/>
    </row>
    <row r="63740" spans="17:17" x14ac:dyDescent="0.25">
      <c r="Q63740" s="30"/>
    </row>
    <row r="63741" spans="17:17" x14ac:dyDescent="0.25">
      <c r="Q63741" s="30"/>
    </row>
    <row r="63742" spans="17:17" x14ac:dyDescent="0.25">
      <c r="Q63742" s="30"/>
    </row>
    <row r="63743" spans="17:17" x14ac:dyDescent="0.25">
      <c r="Q63743" s="30"/>
    </row>
    <row r="63744" spans="17:17" x14ac:dyDescent="0.25">
      <c r="Q63744" s="30"/>
    </row>
    <row r="63745" spans="17:17" x14ac:dyDescent="0.25">
      <c r="Q63745" s="30"/>
    </row>
    <row r="63746" spans="17:17" x14ac:dyDescent="0.25">
      <c r="Q63746" s="30"/>
    </row>
    <row r="63747" spans="17:17" x14ac:dyDescent="0.25">
      <c r="Q63747" s="30"/>
    </row>
    <row r="63748" spans="17:17" x14ac:dyDescent="0.25">
      <c r="Q63748" s="30"/>
    </row>
    <row r="63749" spans="17:17" x14ac:dyDescent="0.25">
      <c r="Q63749" s="30"/>
    </row>
    <row r="63750" spans="17:17" x14ac:dyDescent="0.25">
      <c r="Q63750" s="30"/>
    </row>
    <row r="63751" spans="17:17" x14ac:dyDescent="0.25">
      <c r="Q63751" s="30"/>
    </row>
    <row r="63752" spans="17:17" x14ac:dyDescent="0.25">
      <c r="Q63752" s="30"/>
    </row>
    <row r="63753" spans="17:17" x14ac:dyDescent="0.25">
      <c r="Q63753" s="30"/>
    </row>
    <row r="63754" spans="17:17" x14ac:dyDescent="0.25">
      <c r="Q63754" s="30"/>
    </row>
    <row r="63755" spans="17:17" x14ac:dyDescent="0.25">
      <c r="Q63755" s="30"/>
    </row>
    <row r="63756" spans="17:17" x14ac:dyDescent="0.25">
      <c r="Q63756" s="30"/>
    </row>
    <row r="63757" spans="17:17" x14ac:dyDescent="0.25">
      <c r="Q63757" s="30"/>
    </row>
    <row r="63758" spans="17:17" x14ac:dyDescent="0.25">
      <c r="Q63758" s="30"/>
    </row>
    <row r="63759" spans="17:17" x14ac:dyDescent="0.25">
      <c r="Q63759" s="30"/>
    </row>
    <row r="63760" spans="17:17" x14ac:dyDescent="0.25">
      <c r="Q63760" s="30"/>
    </row>
    <row r="63761" spans="17:17" x14ac:dyDescent="0.25">
      <c r="Q63761" s="30"/>
    </row>
    <row r="63762" spans="17:17" x14ac:dyDescent="0.25">
      <c r="Q63762" s="30"/>
    </row>
    <row r="63763" spans="17:17" x14ac:dyDescent="0.25">
      <c r="Q63763" s="30"/>
    </row>
    <row r="63764" spans="17:17" x14ac:dyDescent="0.25">
      <c r="Q63764" s="30"/>
    </row>
    <row r="63765" spans="17:17" x14ac:dyDescent="0.25">
      <c r="Q63765" s="30"/>
    </row>
    <row r="63766" spans="17:17" x14ac:dyDescent="0.25">
      <c r="Q63766" s="30"/>
    </row>
    <row r="63767" spans="17:17" x14ac:dyDescent="0.25">
      <c r="Q63767" s="30"/>
    </row>
    <row r="63768" spans="17:17" x14ac:dyDescent="0.25">
      <c r="Q63768" s="30"/>
    </row>
    <row r="63769" spans="17:17" x14ac:dyDescent="0.25">
      <c r="Q63769" s="30"/>
    </row>
    <row r="63770" spans="17:17" x14ac:dyDescent="0.25">
      <c r="Q63770" s="30"/>
    </row>
    <row r="63771" spans="17:17" x14ac:dyDescent="0.25">
      <c r="Q63771" s="30"/>
    </row>
    <row r="63772" spans="17:17" x14ac:dyDescent="0.25">
      <c r="Q63772" s="30"/>
    </row>
    <row r="63773" spans="17:17" x14ac:dyDescent="0.25">
      <c r="Q63773" s="30"/>
    </row>
    <row r="63774" spans="17:17" x14ac:dyDescent="0.25">
      <c r="Q63774" s="30"/>
    </row>
    <row r="63775" spans="17:17" x14ac:dyDescent="0.25">
      <c r="Q63775" s="30"/>
    </row>
    <row r="63776" spans="17:17" x14ac:dyDescent="0.25">
      <c r="Q63776" s="30"/>
    </row>
    <row r="63777" spans="17:17" x14ac:dyDescent="0.25">
      <c r="Q63777" s="30"/>
    </row>
    <row r="63778" spans="17:17" x14ac:dyDescent="0.25">
      <c r="Q63778" s="30"/>
    </row>
    <row r="63779" spans="17:17" x14ac:dyDescent="0.25">
      <c r="Q63779" s="30"/>
    </row>
    <row r="63780" spans="17:17" x14ac:dyDescent="0.25">
      <c r="Q63780" s="30"/>
    </row>
    <row r="63781" spans="17:17" x14ac:dyDescent="0.25">
      <c r="Q63781" s="30"/>
    </row>
    <row r="63782" spans="17:17" x14ac:dyDescent="0.25">
      <c r="Q63782" s="30"/>
    </row>
    <row r="63783" spans="17:17" x14ac:dyDescent="0.25">
      <c r="Q63783" s="30"/>
    </row>
    <row r="63784" spans="17:17" x14ac:dyDescent="0.25">
      <c r="Q63784" s="30"/>
    </row>
    <row r="63785" spans="17:17" x14ac:dyDescent="0.25">
      <c r="Q63785" s="30"/>
    </row>
    <row r="63786" spans="17:17" x14ac:dyDescent="0.25">
      <c r="Q63786" s="30"/>
    </row>
    <row r="63787" spans="17:17" x14ac:dyDescent="0.25">
      <c r="Q63787" s="30"/>
    </row>
    <row r="63788" spans="17:17" x14ac:dyDescent="0.25">
      <c r="Q63788" s="30"/>
    </row>
    <row r="63789" spans="17:17" x14ac:dyDescent="0.25">
      <c r="Q63789" s="30"/>
    </row>
    <row r="63790" spans="17:17" x14ac:dyDescent="0.25">
      <c r="Q63790" s="30"/>
    </row>
    <row r="63791" spans="17:17" x14ac:dyDescent="0.25">
      <c r="Q63791" s="30"/>
    </row>
    <row r="63792" spans="17:17" x14ac:dyDescent="0.25">
      <c r="Q63792" s="30"/>
    </row>
    <row r="63793" spans="17:17" x14ac:dyDescent="0.25">
      <c r="Q63793" s="30"/>
    </row>
    <row r="63794" spans="17:17" x14ac:dyDescent="0.25">
      <c r="Q63794" s="30"/>
    </row>
    <row r="63795" spans="17:17" x14ac:dyDescent="0.25">
      <c r="Q63795" s="30"/>
    </row>
    <row r="63796" spans="17:17" x14ac:dyDescent="0.25">
      <c r="Q63796" s="30"/>
    </row>
    <row r="63797" spans="17:17" x14ac:dyDescent="0.25">
      <c r="Q63797" s="30"/>
    </row>
    <row r="63798" spans="17:17" x14ac:dyDescent="0.25">
      <c r="Q63798" s="30"/>
    </row>
    <row r="63799" spans="17:17" x14ac:dyDescent="0.25">
      <c r="Q63799" s="30"/>
    </row>
    <row r="63800" spans="17:17" x14ac:dyDescent="0.25">
      <c r="Q63800" s="30"/>
    </row>
    <row r="63801" spans="17:17" x14ac:dyDescent="0.25">
      <c r="Q63801" s="30"/>
    </row>
    <row r="63802" spans="17:17" x14ac:dyDescent="0.25">
      <c r="Q63802" s="30"/>
    </row>
    <row r="63803" spans="17:17" x14ac:dyDescent="0.25">
      <c r="Q63803" s="30"/>
    </row>
    <row r="63804" spans="17:17" x14ac:dyDescent="0.25">
      <c r="Q63804" s="30"/>
    </row>
    <row r="63805" spans="17:17" x14ac:dyDescent="0.25">
      <c r="Q63805" s="30"/>
    </row>
    <row r="63806" spans="17:17" x14ac:dyDescent="0.25">
      <c r="Q63806" s="30"/>
    </row>
    <row r="63807" spans="17:17" x14ac:dyDescent="0.25">
      <c r="Q63807" s="30"/>
    </row>
    <row r="63808" spans="17:17" x14ac:dyDescent="0.25">
      <c r="Q63808" s="30"/>
    </row>
    <row r="63809" spans="17:17" x14ac:dyDescent="0.25">
      <c r="Q63809" s="30"/>
    </row>
    <row r="63810" spans="17:17" x14ac:dyDescent="0.25">
      <c r="Q63810" s="30"/>
    </row>
    <row r="63811" spans="17:17" x14ac:dyDescent="0.25">
      <c r="Q63811" s="30"/>
    </row>
    <row r="63812" spans="17:17" x14ac:dyDescent="0.25">
      <c r="Q63812" s="30"/>
    </row>
    <row r="63813" spans="17:17" x14ac:dyDescent="0.25">
      <c r="Q63813" s="30"/>
    </row>
    <row r="63814" spans="17:17" x14ac:dyDescent="0.25">
      <c r="Q63814" s="30"/>
    </row>
    <row r="63815" spans="17:17" x14ac:dyDescent="0.25">
      <c r="Q63815" s="30"/>
    </row>
    <row r="63816" spans="17:17" x14ac:dyDescent="0.25">
      <c r="Q63816" s="30"/>
    </row>
    <row r="63817" spans="17:17" x14ac:dyDescent="0.25">
      <c r="Q63817" s="30"/>
    </row>
    <row r="63818" spans="17:17" x14ac:dyDescent="0.25">
      <c r="Q63818" s="30"/>
    </row>
    <row r="63819" spans="17:17" x14ac:dyDescent="0.25">
      <c r="Q63819" s="30"/>
    </row>
    <row r="63820" spans="17:17" x14ac:dyDescent="0.25">
      <c r="Q63820" s="30"/>
    </row>
    <row r="63821" spans="17:17" x14ac:dyDescent="0.25">
      <c r="Q63821" s="30"/>
    </row>
    <row r="63822" spans="17:17" x14ac:dyDescent="0.25">
      <c r="Q63822" s="30"/>
    </row>
    <row r="63823" spans="17:17" x14ac:dyDescent="0.25">
      <c r="Q63823" s="30"/>
    </row>
    <row r="63824" spans="17:17" x14ac:dyDescent="0.25">
      <c r="Q63824" s="30"/>
    </row>
    <row r="63825" spans="17:17" x14ac:dyDescent="0.25">
      <c r="Q63825" s="30"/>
    </row>
    <row r="63826" spans="17:17" x14ac:dyDescent="0.25">
      <c r="Q63826" s="30"/>
    </row>
    <row r="63827" spans="17:17" x14ac:dyDescent="0.25">
      <c r="Q63827" s="30"/>
    </row>
    <row r="63828" spans="17:17" x14ac:dyDescent="0.25">
      <c r="Q63828" s="30"/>
    </row>
    <row r="63829" spans="17:17" x14ac:dyDescent="0.25">
      <c r="Q63829" s="30"/>
    </row>
    <row r="63830" spans="17:17" x14ac:dyDescent="0.25">
      <c r="Q63830" s="30"/>
    </row>
    <row r="63831" spans="17:17" x14ac:dyDescent="0.25">
      <c r="Q63831" s="30"/>
    </row>
    <row r="63832" spans="17:17" x14ac:dyDescent="0.25">
      <c r="Q63832" s="30"/>
    </row>
    <row r="63833" spans="17:17" x14ac:dyDescent="0.25">
      <c r="Q63833" s="30"/>
    </row>
    <row r="63834" spans="17:17" x14ac:dyDescent="0.25">
      <c r="Q63834" s="30"/>
    </row>
    <row r="63835" spans="17:17" x14ac:dyDescent="0.25">
      <c r="Q63835" s="30"/>
    </row>
    <row r="63836" spans="17:17" x14ac:dyDescent="0.25">
      <c r="Q63836" s="30"/>
    </row>
    <row r="63837" spans="17:17" x14ac:dyDescent="0.25">
      <c r="Q63837" s="30"/>
    </row>
    <row r="63838" spans="17:17" x14ac:dyDescent="0.25">
      <c r="Q63838" s="30"/>
    </row>
    <row r="63839" spans="17:17" x14ac:dyDescent="0.25">
      <c r="Q63839" s="30"/>
    </row>
    <row r="63840" spans="17:17" x14ac:dyDescent="0.25">
      <c r="Q63840" s="30"/>
    </row>
    <row r="63841" spans="17:17" x14ac:dyDescent="0.25">
      <c r="Q63841" s="30"/>
    </row>
    <row r="63842" spans="17:17" x14ac:dyDescent="0.25">
      <c r="Q63842" s="30"/>
    </row>
    <row r="63843" spans="17:17" x14ac:dyDescent="0.25">
      <c r="Q63843" s="30"/>
    </row>
    <row r="63844" spans="17:17" x14ac:dyDescent="0.25">
      <c r="Q63844" s="30"/>
    </row>
    <row r="63845" spans="17:17" x14ac:dyDescent="0.25">
      <c r="Q63845" s="30"/>
    </row>
    <row r="63846" spans="17:17" x14ac:dyDescent="0.25">
      <c r="Q63846" s="30"/>
    </row>
    <row r="63847" spans="17:17" x14ac:dyDescent="0.25">
      <c r="Q63847" s="30"/>
    </row>
    <row r="63848" spans="17:17" x14ac:dyDescent="0.25">
      <c r="Q63848" s="30"/>
    </row>
    <row r="63849" spans="17:17" x14ac:dyDescent="0.25">
      <c r="Q63849" s="30"/>
    </row>
    <row r="63850" spans="17:17" x14ac:dyDescent="0.25">
      <c r="Q63850" s="30"/>
    </row>
    <row r="63851" spans="17:17" x14ac:dyDescent="0.25">
      <c r="Q63851" s="30"/>
    </row>
    <row r="63852" spans="17:17" x14ac:dyDescent="0.25">
      <c r="Q63852" s="30"/>
    </row>
    <row r="63853" spans="17:17" x14ac:dyDescent="0.25">
      <c r="Q63853" s="30"/>
    </row>
    <row r="63854" spans="17:17" x14ac:dyDescent="0.25">
      <c r="Q63854" s="30"/>
    </row>
    <row r="63855" spans="17:17" x14ac:dyDescent="0.25">
      <c r="Q63855" s="30"/>
    </row>
    <row r="63856" spans="17:17" x14ac:dyDescent="0.25">
      <c r="Q63856" s="30"/>
    </row>
    <row r="63857" spans="17:17" x14ac:dyDescent="0.25">
      <c r="Q63857" s="30"/>
    </row>
    <row r="63858" spans="17:17" x14ac:dyDescent="0.25">
      <c r="Q63858" s="30"/>
    </row>
    <row r="63859" spans="17:17" x14ac:dyDescent="0.25">
      <c r="Q63859" s="30"/>
    </row>
    <row r="63860" spans="17:17" x14ac:dyDescent="0.25">
      <c r="Q63860" s="30"/>
    </row>
    <row r="63861" spans="17:17" x14ac:dyDescent="0.25">
      <c r="Q63861" s="30"/>
    </row>
    <row r="63862" spans="17:17" x14ac:dyDescent="0.25">
      <c r="Q63862" s="30"/>
    </row>
    <row r="63863" spans="17:17" x14ac:dyDescent="0.25">
      <c r="Q63863" s="30"/>
    </row>
    <row r="63864" spans="17:17" x14ac:dyDescent="0.25">
      <c r="Q63864" s="30"/>
    </row>
    <row r="63865" spans="17:17" x14ac:dyDescent="0.25">
      <c r="Q63865" s="30"/>
    </row>
    <row r="63866" spans="17:17" x14ac:dyDescent="0.25">
      <c r="Q63866" s="30"/>
    </row>
    <row r="63867" spans="17:17" x14ac:dyDescent="0.25">
      <c r="Q63867" s="30"/>
    </row>
    <row r="63868" spans="17:17" x14ac:dyDescent="0.25">
      <c r="Q63868" s="30"/>
    </row>
    <row r="63869" spans="17:17" x14ac:dyDescent="0.25">
      <c r="Q63869" s="30"/>
    </row>
    <row r="63870" spans="17:17" x14ac:dyDescent="0.25">
      <c r="Q63870" s="30"/>
    </row>
    <row r="63871" spans="17:17" x14ac:dyDescent="0.25">
      <c r="Q63871" s="30"/>
    </row>
    <row r="63872" spans="17:17" x14ac:dyDescent="0.25">
      <c r="Q63872" s="30"/>
    </row>
    <row r="63873" spans="17:17" x14ac:dyDescent="0.25">
      <c r="Q63873" s="30"/>
    </row>
    <row r="63874" spans="17:17" x14ac:dyDescent="0.25">
      <c r="Q63874" s="30"/>
    </row>
    <row r="63875" spans="17:17" x14ac:dyDescent="0.25">
      <c r="Q63875" s="30"/>
    </row>
    <row r="63876" spans="17:17" x14ac:dyDescent="0.25">
      <c r="Q63876" s="30"/>
    </row>
    <row r="63877" spans="17:17" x14ac:dyDescent="0.25">
      <c r="Q63877" s="30"/>
    </row>
    <row r="63878" spans="17:17" x14ac:dyDescent="0.25">
      <c r="Q63878" s="30"/>
    </row>
    <row r="63879" spans="17:17" x14ac:dyDescent="0.25">
      <c r="Q63879" s="30"/>
    </row>
    <row r="63880" spans="17:17" x14ac:dyDescent="0.25">
      <c r="Q63880" s="30"/>
    </row>
    <row r="63881" spans="17:17" x14ac:dyDescent="0.25">
      <c r="Q63881" s="30"/>
    </row>
    <row r="63882" spans="17:17" x14ac:dyDescent="0.25">
      <c r="Q63882" s="30"/>
    </row>
    <row r="63883" spans="17:17" x14ac:dyDescent="0.25">
      <c r="Q63883" s="30"/>
    </row>
    <row r="63884" spans="17:17" x14ac:dyDescent="0.25">
      <c r="Q63884" s="30"/>
    </row>
    <row r="63885" spans="17:17" x14ac:dyDescent="0.25">
      <c r="Q63885" s="30"/>
    </row>
    <row r="63886" spans="17:17" x14ac:dyDescent="0.25">
      <c r="Q63886" s="30"/>
    </row>
    <row r="63887" spans="17:17" x14ac:dyDescent="0.25">
      <c r="Q63887" s="30"/>
    </row>
    <row r="63888" spans="17:17" x14ac:dyDescent="0.25">
      <c r="Q63888" s="30"/>
    </row>
    <row r="63889" spans="17:17" x14ac:dyDescent="0.25">
      <c r="Q63889" s="30"/>
    </row>
    <row r="63890" spans="17:17" x14ac:dyDescent="0.25">
      <c r="Q63890" s="30"/>
    </row>
    <row r="63891" spans="17:17" x14ac:dyDescent="0.25">
      <c r="Q63891" s="30"/>
    </row>
    <row r="63892" spans="17:17" x14ac:dyDescent="0.25">
      <c r="Q63892" s="30"/>
    </row>
    <row r="63893" spans="17:17" x14ac:dyDescent="0.25">
      <c r="Q63893" s="30"/>
    </row>
    <row r="63894" spans="17:17" x14ac:dyDescent="0.25">
      <c r="Q63894" s="30"/>
    </row>
    <row r="63895" spans="17:17" x14ac:dyDescent="0.25">
      <c r="Q63895" s="30"/>
    </row>
    <row r="63896" spans="17:17" x14ac:dyDescent="0.25">
      <c r="Q63896" s="30"/>
    </row>
    <row r="63897" spans="17:17" x14ac:dyDescent="0.25">
      <c r="Q63897" s="30"/>
    </row>
    <row r="63898" spans="17:17" x14ac:dyDescent="0.25">
      <c r="Q63898" s="30"/>
    </row>
    <row r="63899" spans="17:17" x14ac:dyDescent="0.25">
      <c r="Q63899" s="30"/>
    </row>
    <row r="63900" spans="17:17" x14ac:dyDescent="0.25">
      <c r="Q63900" s="30"/>
    </row>
    <row r="63901" spans="17:17" x14ac:dyDescent="0.25">
      <c r="Q63901" s="30"/>
    </row>
    <row r="63902" spans="17:17" x14ac:dyDescent="0.25">
      <c r="Q63902" s="30"/>
    </row>
    <row r="63903" spans="17:17" x14ac:dyDescent="0.25">
      <c r="Q63903" s="30"/>
    </row>
    <row r="63904" spans="17:17" x14ac:dyDescent="0.25">
      <c r="Q63904" s="30"/>
    </row>
    <row r="63905" spans="17:17" x14ac:dyDescent="0.25">
      <c r="Q63905" s="30"/>
    </row>
    <row r="63906" spans="17:17" x14ac:dyDescent="0.25">
      <c r="Q63906" s="30"/>
    </row>
    <row r="63907" spans="17:17" x14ac:dyDescent="0.25">
      <c r="Q63907" s="30"/>
    </row>
    <row r="63908" spans="17:17" x14ac:dyDescent="0.25">
      <c r="Q63908" s="30"/>
    </row>
    <row r="63909" spans="17:17" x14ac:dyDescent="0.25">
      <c r="Q63909" s="30"/>
    </row>
    <row r="63910" spans="17:17" x14ac:dyDescent="0.25">
      <c r="Q63910" s="30"/>
    </row>
    <row r="63911" spans="17:17" x14ac:dyDescent="0.25">
      <c r="Q63911" s="30"/>
    </row>
    <row r="63912" spans="17:17" x14ac:dyDescent="0.25">
      <c r="Q63912" s="30"/>
    </row>
    <row r="63913" spans="17:17" x14ac:dyDescent="0.25">
      <c r="Q63913" s="30"/>
    </row>
    <row r="63914" spans="17:17" x14ac:dyDescent="0.25">
      <c r="Q63914" s="30"/>
    </row>
    <row r="63915" spans="17:17" x14ac:dyDescent="0.25">
      <c r="Q63915" s="30"/>
    </row>
    <row r="63916" spans="17:17" x14ac:dyDescent="0.25">
      <c r="Q63916" s="30"/>
    </row>
    <row r="63917" spans="17:17" x14ac:dyDescent="0.25">
      <c r="Q63917" s="30"/>
    </row>
    <row r="63918" spans="17:17" x14ac:dyDescent="0.25">
      <c r="Q63918" s="30"/>
    </row>
    <row r="63919" spans="17:17" x14ac:dyDescent="0.25">
      <c r="Q63919" s="30"/>
    </row>
    <row r="63920" spans="17:17" x14ac:dyDescent="0.25">
      <c r="Q63920" s="30"/>
    </row>
    <row r="63921" spans="17:17" x14ac:dyDescent="0.25">
      <c r="Q63921" s="30"/>
    </row>
    <row r="63922" spans="17:17" x14ac:dyDescent="0.25">
      <c r="Q63922" s="30"/>
    </row>
    <row r="63923" spans="17:17" x14ac:dyDescent="0.25">
      <c r="Q63923" s="30"/>
    </row>
    <row r="63924" spans="17:17" x14ac:dyDescent="0.25">
      <c r="Q63924" s="30"/>
    </row>
    <row r="63925" spans="17:17" x14ac:dyDescent="0.25">
      <c r="Q63925" s="30"/>
    </row>
    <row r="63926" spans="17:17" x14ac:dyDescent="0.25">
      <c r="Q63926" s="30"/>
    </row>
    <row r="63927" spans="17:17" x14ac:dyDescent="0.25">
      <c r="Q63927" s="30"/>
    </row>
    <row r="63928" spans="17:17" x14ac:dyDescent="0.25">
      <c r="Q63928" s="30"/>
    </row>
    <row r="63929" spans="17:17" x14ac:dyDescent="0.25">
      <c r="Q63929" s="30"/>
    </row>
    <row r="63930" spans="17:17" x14ac:dyDescent="0.25">
      <c r="Q63930" s="30"/>
    </row>
    <row r="63931" spans="17:17" x14ac:dyDescent="0.25">
      <c r="Q63931" s="30"/>
    </row>
    <row r="63932" spans="17:17" x14ac:dyDescent="0.25">
      <c r="Q63932" s="30"/>
    </row>
    <row r="63933" spans="17:17" x14ac:dyDescent="0.25">
      <c r="Q63933" s="30"/>
    </row>
    <row r="63934" spans="17:17" x14ac:dyDescent="0.25">
      <c r="Q63934" s="30"/>
    </row>
    <row r="63935" spans="17:17" x14ac:dyDescent="0.25">
      <c r="Q63935" s="30"/>
    </row>
    <row r="63936" spans="17:17" x14ac:dyDescent="0.25">
      <c r="Q63936" s="30"/>
    </row>
    <row r="63937" spans="17:17" x14ac:dyDescent="0.25">
      <c r="Q63937" s="30"/>
    </row>
    <row r="63938" spans="17:17" x14ac:dyDescent="0.25">
      <c r="Q63938" s="30"/>
    </row>
    <row r="63939" spans="17:17" x14ac:dyDescent="0.25">
      <c r="Q63939" s="30"/>
    </row>
    <row r="63940" spans="17:17" x14ac:dyDescent="0.25">
      <c r="Q63940" s="30"/>
    </row>
    <row r="63941" spans="17:17" x14ac:dyDescent="0.25">
      <c r="Q63941" s="30"/>
    </row>
    <row r="63942" spans="17:17" x14ac:dyDescent="0.25">
      <c r="Q63942" s="30"/>
    </row>
    <row r="63943" spans="17:17" x14ac:dyDescent="0.25">
      <c r="Q63943" s="30"/>
    </row>
    <row r="63944" spans="17:17" x14ac:dyDescent="0.25">
      <c r="Q63944" s="30"/>
    </row>
    <row r="63945" spans="17:17" x14ac:dyDescent="0.25">
      <c r="Q63945" s="30"/>
    </row>
    <row r="63946" spans="17:17" x14ac:dyDescent="0.25">
      <c r="Q63946" s="30"/>
    </row>
    <row r="63947" spans="17:17" x14ac:dyDescent="0.25">
      <c r="Q63947" s="30"/>
    </row>
    <row r="63948" spans="17:17" x14ac:dyDescent="0.25">
      <c r="Q63948" s="30"/>
    </row>
    <row r="63949" spans="17:17" x14ac:dyDescent="0.25">
      <c r="Q63949" s="30"/>
    </row>
    <row r="63950" spans="17:17" x14ac:dyDescent="0.25">
      <c r="Q63950" s="30"/>
    </row>
    <row r="63951" spans="17:17" x14ac:dyDescent="0.25">
      <c r="Q63951" s="30"/>
    </row>
    <row r="63952" spans="17:17" x14ac:dyDescent="0.25">
      <c r="Q63952" s="30"/>
    </row>
    <row r="63953" spans="17:17" x14ac:dyDescent="0.25">
      <c r="Q63953" s="30"/>
    </row>
    <row r="63954" spans="17:17" x14ac:dyDescent="0.25">
      <c r="Q63954" s="30"/>
    </row>
    <row r="63955" spans="17:17" x14ac:dyDescent="0.25">
      <c r="Q63955" s="30"/>
    </row>
    <row r="63956" spans="17:17" x14ac:dyDescent="0.25">
      <c r="Q63956" s="30"/>
    </row>
    <row r="63957" spans="17:17" x14ac:dyDescent="0.25">
      <c r="Q63957" s="30"/>
    </row>
    <row r="63958" spans="17:17" x14ac:dyDescent="0.25">
      <c r="Q63958" s="30"/>
    </row>
    <row r="63959" spans="17:17" x14ac:dyDescent="0.25">
      <c r="Q63959" s="30"/>
    </row>
    <row r="63960" spans="17:17" x14ac:dyDescent="0.25">
      <c r="Q63960" s="30"/>
    </row>
    <row r="63961" spans="17:17" x14ac:dyDescent="0.25">
      <c r="Q63961" s="30"/>
    </row>
    <row r="63962" spans="17:17" x14ac:dyDescent="0.25">
      <c r="Q63962" s="30"/>
    </row>
    <row r="63963" spans="17:17" x14ac:dyDescent="0.25">
      <c r="Q63963" s="30"/>
    </row>
    <row r="63964" spans="17:17" x14ac:dyDescent="0.25">
      <c r="Q63964" s="30"/>
    </row>
    <row r="63965" spans="17:17" x14ac:dyDescent="0.25">
      <c r="Q63965" s="30"/>
    </row>
    <row r="63966" spans="17:17" x14ac:dyDescent="0.25">
      <c r="Q63966" s="30"/>
    </row>
    <row r="63967" spans="17:17" x14ac:dyDescent="0.25">
      <c r="Q63967" s="30"/>
    </row>
    <row r="63968" spans="17:17" x14ac:dyDescent="0.25">
      <c r="Q63968" s="30"/>
    </row>
    <row r="63969" spans="17:17" x14ac:dyDescent="0.25">
      <c r="Q63969" s="30"/>
    </row>
    <row r="63970" spans="17:17" x14ac:dyDescent="0.25">
      <c r="Q63970" s="30"/>
    </row>
    <row r="63971" spans="17:17" x14ac:dyDescent="0.25">
      <c r="Q63971" s="30"/>
    </row>
    <row r="63972" spans="17:17" x14ac:dyDescent="0.25">
      <c r="Q63972" s="30"/>
    </row>
    <row r="63973" spans="17:17" x14ac:dyDescent="0.25">
      <c r="Q63973" s="30"/>
    </row>
    <row r="63974" spans="17:17" x14ac:dyDescent="0.25">
      <c r="Q63974" s="30"/>
    </row>
    <row r="63975" spans="17:17" x14ac:dyDescent="0.25">
      <c r="Q63975" s="30"/>
    </row>
    <row r="63976" spans="17:17" x14ac:dyDescent="0.25">
      <c r="Q63976" s="30"/>
    </row>
    <row r="63977" spans="17:17" x14ac:dyDescent="0.25">
      <c r="Q63977" s="30"/>
    </row>
    <row r="63978" spans="17:17" x14ac:dyDescent="0.25">
      <c r="Q63978" s="30"/>
    </row>
    <row r="63979" spans="17:17" x14ac:dyDescent="0.25">
      <c r="Q63979" s="30"/>
    </row>
    <row r="63980" spans="17:17" x14ac:dyDescent="0.25">
      <c r="Q63980" s="30"/>
    </row>
    <row r="63981" spans="17:17" x14ac:dyDescent="0.25">
      <c r="Q63981" s="30"/>
    </row>
    <row r="63982" spans="17:17" x14ac:dyDescent="0.25">
      <c r="Q63982" s="30"/>
    </row>
    <row r="63983" spans="17:17" x14ac:dyDescent="0.25">
      <c r="Q63983" s="30"/>
    </row>
    <row r="63984" spans="17:17" x14ac:dyDescent="0.25">
      <c r="Q63984" s="30"/>
    </row>
    <row r="63985" spans="17:17" x14ac:dyDescent="0.25">
      <c r="Q63985" s="30"/>
    </row>
    <row r="63986" spans="17:17" x14ac:dyDescent="0.25">
      <c r="Q63986" s="30"/>
    </row>
    <row r="63987" spans="17:17" x14ac:dyDescent="0.25">
      <c r="Q63987" s="30"/>
    </row>
    <row r="63988" spans="17:17" x14ac:dyDescent="0.25">
      <c r="Q63988" s="30"/>
    </row>
    <row r="63989" spans="17:17" x14ac:dyDescent="0.25">
      <c r="Q63989" s="30"/>
    </row>
    <row r="63990" spans="17:17" x14ac:dyDescent="0.25">
      <c r="Q63990" s="30"/>
    </row>
    <row r="63991" spans="17:17" x14ac:dyDescent="0.25">
      <c r="Q63991" s="30"/>
    </row>
    <row r="63992" spans="17:17" x14ac:dyDescent="0.25">
      <c r="Q63992" s="30"/>
    </row>
    <row r="63993" spans="17:17" x14ac:dyDescent="0.25">
      <c r="Q63993" s="30"/>
    </row>
    <row r="63994" spans="17:17" x14ac:dyDescent="0.25">
      <c r="Q63994" s="30"/>
    </row>
    <row r="63995" spans="17:17" x14ac:dyDescent="0.25">
      <c r="Q63995" s="30"/>
    </row>
    <row r="63996" spans="17:17" x14ac:dyDescent="0.25">
      <c r="Q63996" s="30"/>
    </row>
    <row r="63997" spans="17:17" x14ac:dyDescent="0.25">
      <c r="Q63997" s="30"/>
    </row>
    <row r="63998" spans="17:17" x14ac:dyDescent="0.25">
      <c r="Q63998" s="30"/>
    </row>
    <row r="63999" spans="17:17" x14ac:dyDescent="0.25">
      <c r="Q63999" s="30"/>
    </row>
    <row r="64000" spans="17:17" x14ac:dyDescent="0.25">
      <c r="Q64000" s="30"/>
    </row>
    <row r="64001" spans="17:17" x14ac:dyDescent="0.25">
      <c r="Q64001" s="30"/>
    </row>
    <row r="64002" spans="17:17" x14ac:dyDescent="0.25">
      <c r="Q64002" s="30"/>
    </row>
    <row r="64003" spans="17:17" x14ac:dyDescent="0.25">
      <c r="Q64003" s="30"/>
    </row>
    <row r="64004" spans="17:17" x14ac:dyDescent="0.25">
      <c r="Q64004" s="30"/>
    </row>
    <row r="64005" spans="17:17" x14ac:dyDescent="0.25">
      <c r="Q64005" s="30"/>
    </row>
    <row r="64006" spans="17:17" x14ac:dyDescent="0.25">
      <c r="Q64006" s="30"/>
    </row>
    <row r="64007" spans="17:17" x14ac:dyDescent="0.25">
      <c r="Q64007" s="30"/>
    </row>
    <row r="64008" spans="17:17" x14ac:dyDescent="0.25">
      <c r="Q64008" s="30"/>
    </row>
    <row r="64009" spans="17:17" x14ac:dyDescent="0.25">
      <c r="Q64009" s="30"/>
    </row>
    <row r="64010" spans="17:17" x14ac:dyDescent="0.25">
      <c r="Q64010" s="30"/>
    </row>
    <row r="64011" spans="17:17" x14ac:dyDescent="0.25">
      <c r="Q64011" s="30"/>
    </row>
    <row r="64012" spans="17:17" x14ac:dyDescent="0.25">
      <c r="Q64012" s="30"/>
    </row>
    <row r="64013" spans="17:17" x14ac:dyDescent="0.25">
      <c r="Q64013" s="30"/>
    </row>
    <row r="64014" spans="17:17" x14ac:dyDescent="0.25">
      <c r="Q64014" s="30"/>
    </row>
    <row r="64015" spans="17:17" x14ac:dyDescent="0.25">
      <c r="Q64015" s="30"/>
    </row>
    <row r="64016" spans="17:17" x14ac:dyDescent="0.25">
      <c r="Q64016" s="30"/>
    </row>
    <row r="64017" spans="17:17" x14ac:dyDescent="0.25">
      <c r="Q64017" s="30"/>
    </row>
    <row r="64018" spans="17:17" x14ac:dyDescent="0.25">
      <c r="Q64018" s="30"/>
    </row>
    <row r="64019" spans="17:17" x14ac:dyDescent="0.25">
      <c r="Q64019" s="30"/>
    </row>
    <row r="64020" spans="17:17" x14ac:dyDescent="0.25">
      <c r="Q64020" s="30"/>
    </row>
    <row r="64021" spans="17:17" x14ac:dyDescent="0.25">
      <c r="Q64021" s="30"/>
    </row>
    <row r="64022" spans="17:17" x14ac:dyDescent="0.25">
      <c r="Q64022" s="30"/>
    </row>
    <row r="64023" spans="17:17" x14ac:dyDescent="0.25">
      <c r="Q64023" s="30"/>
    </row>
    <row r="64024" spans="17:17" x14ac:dyDescent="0.25">
      <c r="Q64024" s="30"/>
    </row>
    <row r="64025" spans="17:17" x14ac:dyDescent="0.25">
      <c r="Q64025" s="30"/>
    </row>
    <row r="64026" spans="17:17" x14ac:dyDescent="0.25">
      <c r="Q64026" s="30"/>
    </row>
    <row r="64027" spans="17:17" x14ac:dyDescent="0.25">
      <c r="Q64027" s="30"/>
    </row>
    <row r="64028" spans="17:17" x14ac:dyDescent="0.25">
      <c r="Q64028" s="30"/>
    </row>
    <row r="64029" spans="17:17" x14ac:dyDescent="0.25">
      <c r="Q64029" s="30"/>
    </row>
    <row r="64030" spans="17:17" x14ac:dyDescent="0.25">
      <c r="Q64030" s="30"/>
    </row>
    <row r="64031" spans="17:17" x14ac:dyDescent="0.25">
      <c r="Q64031" s="30"/>
    </row>
    <row r="64032" spans="17:17" x14ac:dyDescent="0.25">
      <c r="Q64032" s="30"/>
    </row>
    <row r="64033" spans="17:17" x14ac:dyDescent="0.25">
      <c r="Q64033" s="30"/>
    </row>
    <row r="64034" spans="17:17" x14ac:dyDescent="0.25">
      <c r="Q64034" s="30"/>
    </row>
    <row r="64035" spans="17:17" x14ac:dyDescent="0.25">
      <c r="Q64035" s="30"/>
    </row>
    <row r="64036" spans="17:17" x14ac:dyDescent="0.25">
      <c r="Q64036" s="30"/>
    </row>
    <row r="64037" spans="17:17" x14ac:dyDescent="0.25">
      <c r="Q64037" s="30"/>
    </row>
    <row r="64038" spans="17:17" x14ac:dyDescent="0.25">
      <c r="Q64038" s="30"/>
    </row>
    <row r="64039" spans="17:17" x14ac:dyDescent="0.25">
      <c r="Q64039" s="30"/>
    </row>
    <row r="64040" spans="17:17" x14ac:dyDescent="0.25">
      <c r="Q64040" s="30"/>
    </row>
    <row r="64041" spans="17:17" x14ac:dyDescent="0.25">
      <c r="Q64041" s="30"/>
    </row>
    <row r="64042" spans="17:17" x14ac:dyDescent="0.25">
      <c r="Q64042" s="30"/>
    </row>
    <row r="64043" spans="17:17" x14ac:dyDescent="0.25">
      <c r="Q64043" s="30"/>
    </row>
    <row r="64044" spans="17:17" x14ac:dyDescent="0.25">
      <c r="Q64044" s="30"/>
    </row>
    <row r="64045" spans="17:17" x14ac:dyDescent="0.25">
      <c r="Q64045" s="30"/>
    </row>
    <row r="64046" spans="17:17" x14ac:dyDescent="0.25">
      <c r="Q64046" s="30"/>
    </row>
    <row r="64047" spans="17:17" x14ac:dyDescent="0.25">
      <c r="Q64047" s="30"/>
    </row>
    <row r="64048" spans="17:17" x14ac:dyDescent="0.25">
      <c r="Q64048" s="30"/>
    </row>
    <row r="64049" spans="17:17" x14ac:dyDescent="0.25">
      <c r="Q64049" s="30"/>
    </row>
    <row r="64050" spans="17:17" x14ac:dyDescent="0.25">
      <c r="Q64050" s="30"/>
    </row>
    <row r="64051" spans="17:17" x14ac:dyDescent="0.25">
      <c r="Q64051" s="30"/>
    </row>
    <row r="64052" spans="17:17" x14ac:dyDescent="0.25">
      <c r="Q64052" s="30"/>
    </row>
    <row r="64053" spans="17:17" x14ac:dyDescent="0.25">
      <c r="Q64053" s="30"/>
    </row>
    <row r="64054" spans="17:17" x14ac:dyDescent="0.25">
      <c r="Q64054" s="30"/>
    </row>
    <row r="64055" spans="17:17" x14ac:dyDescent="0.25">
      <c r="Q64055" s="30"/>
    </row>
    <row r="64056" spans="17:17" x14ac:dyDescent="0.25">
      <c r="Q64056" s="30"/>
    </row>
    <row r="64057" spans="17:17" x14ac:dyDescent="0.25">
      <c r="Q64057" s="30"/>
    </row>
    <row r="64058" spans="17:17" x14ac:dyDescent="0.25">
      <c r="Q64058" s="30"/>
    </row>
    <row r="64059" spans="17:17" x14ac:dyDescent="0.25">
      <c r="Q64059" s="30"/>
    </row>
    <row r="64060" spans="17:17" x14ac:dyDescent="0.25">
      <c r="Q64060" s="30"/>
    </row>
    <row r="64061" spans="17:17" x14ac:dyDescent="0.25">
      <c r="Q64061" s="30"/>
    </row>
    <row r="64062" spans="17:17" x14ac:dyDescent="0.25">
      <c r="Q64062" s="30"/>
    </row>
    <row r="64063" spans="17:17" x14ac:dyDescent="0.25">
      <c r="Q64063" s="30"/>
    </row>
    <row r="64064" spans="17:17" x14ac:dyDescent="0.25">
      <c r="Q64064" s="30"/>
    </row>
    <row r="64065" spans="17:17" x14ac:dyDescent="0.25">
      <c r="Q64065" s="30"/>
    </row>
    <row r="64066" spans="17:17" x14ac:dyDescent="0.25">
      <c r="Q64066" s="30"/>
    </row>
    <row r="64067" spans="17:17" x14ac:dyDescent="0.25">
      <c r="Q64067" s="30"/>
    </row>
    <row r="64068" spans="17:17" x14ac:dyDescent="0.25">
      <c r="Q64068" s="30"/>
    </row>
    <row r="64069" spans="17:17" x14ac:dyDescent="0.25">
      <c r="Q64069" s="30"/>
    </row>
    <row r="64070" spans="17:17" x14ac:dyDescent="0.25">
      <c r="Q64070" s="30"/>
    </row>
    <row r="64071" spans="17:17" x14ac:dyDescent="0.25">
      <c r="Q64071" s="30"/>
    </row>
    <row r="64072" spans="17:17" x14ac:dyDescent="0.25">
      <c r="Q64072" s="30"/>
    </row>
    <row r="64073" spans="17:17" x14ac:dyDescent="0.25">
      <c r="Q64073" s="30"/>
    </row>
    <row r="64074" spans="17:17" x14ac:dyDescent="0.25">
      <c r="Q64074" s="30"/>
    </row>
    <row r="64075" spans="17:17" x14ac:dyDescent="0.25">
      <c r="Q64075" s="30"/>
    </row>
    <row r="64076" spans="17:17" x14ac:dyDescent="0.25">
      <c r="Q64076" s="30"/>
    </row>
    <row r="64077" spans="17:17" x14ac:dyDescent="0.25">
      <c r="Q64077" s="30"/>
    </row>
    <row r="64078" spans="17:17" x14ac:dyDescent="0.25">
      <c r="Q64078" s="30"/>
    </row>
    <row r="64079" spans="17:17" x14ac:dyDescent="0.25">
      <c r="Q64079" s="30"/>
    </row>
    <row r="64080" spans="17:17" x14ac:dyDescent="0.25">
      <c r="Q64080" s="30"/>
    </row>
    <row r="64081" spans="17:17" x14ac:dyDescent="0.25">
      <c r="Q64081" s="30"/>
    </row>
    <row r="64082" spans="17:17" x14ac:dyDescent="0.25">
      <c r="Q64082" s="30"/>
    </row>
    <row r="64083" spans="17:17" x14ac:dyDescent="0.25">
      <c r="Q64083" s="30"/>
    </row>
    <row r="64084" spans="17:17" x14ac:dyDescent="0.25">
      <c r="Q64084" s="30"/>
    </row>
    <row r="64085" spans="17:17" x14ac:dyDescent="0.25">
      <c r="Q64085" s="30"/>
    </row>
    <row r="64086" spans="17:17" x14ac:dyDescent="0.25">
      <c r="Q64086" s="30"/>
    </row>
    <row r="64087" spans="17:17" x14ac:dyDescent="0.25">
      <c r="Q64087" s="30"/>
    </row>
    <row r="64088" spans="17:17" x14ac:dyDescent="0.25">
      <c r="Q64088" s="30"/>
    </row>
    <row r="64089" spans="17:17" x14ac:dyDescent="0.25">
      <c r="Q64089" s="30"/>
    </row>
    <row r="64090" spans="17:17" x14ac:dyDescent="0.25">
      <c r="Q64090" s="30"/>
    </row>
    <row r="64091" spans="17:17" x14ac:dyDescent="0.25">
      <c r="Q64091" s="30"/>
    </row>
    <row r="64092" spans="17:17" x14ac:dyDescent="0.25">
      <c r="Q64092" s="30"/>
    </row>
    <row r="64093" spans="17:17" x14ac:dyDescent="0.25">
      <c r="Q64093" s="30"/>
    </row>
    <row r="64094" spans="17:17" x14ac:dyDescent="0.25">
      <c r="Q64094" s="30"/>
    </row>
    <row r="64095" spans="17:17" x14ac:dyDescent="0.25">
      <c r="Q64095" s="30"/>
    </row>
    <row r="64096" spans="17:17" x14ac:dyDescent="0.25">
      <c r="Q64096" s="30"/>
    </row>
    <row r="64097" spans="17:17" x14ac:dyDescent="0.25">
      <c r="Q64097" s="30"/>
    </row>
    <row r="64098" spans="17:17" x14ac:dyDescent="0.25">
      <c r="Q64098" s="30"/>
    </row>
    <row r="64099" spans="17:17" x14ac:dyDescent="0.25">
      <c r="Q64099" s="30"/>
    </row>
    <row r="64100" spans="17:17" x14ac:dyDescent="0.25">
      <c r="Q64100" s="30"/>
    </row>
    <row r="64101" spans="17:17" x14ac:dyDescent="0.25">
      <c r="Q64101" s="30"/>
    </row>
    <row r="64102" spans="17:17" x14ac:dyDescent="0.25">
      <c r="Q64102" s="30"/>
    </row>
    <row r="64103" spans="17:17" x14ac:dyDescent="0.25">
      <c r="Q64103" s="30"/>
    </row>
    <row r="64104" spans="17:17" x14ac:dyDescent="0.25">
      <c r="Q64104" s="30"/>
    </row>
    <row r="64105" spans="17:17" x14ac:dyDescent="0.25">
      <c r="Q64105" s="30"/>
    </row>
    <row r="64106" spans="17:17" x14ac:dyDescent="0.25">
      <c r="Q64106" s="30"/>
    </row>
    <row r="64107" spans="17:17" x14ac:dyDescent="0.25">
      <c r="Q64107" s="30"/>
    </row>
    <row r="64108" spans="17:17" x14ac:dyDescent="0.25">
      <c r="Q64108" s="30"/>
    </row>
    <row r="64109" spans="17:17" x14ac:dyDescent="0.25">
      <c r="Q64109" s="30"/>
    </row>
    <row r="64110" spans="17:17" x14ac:dyDescent="0.25">
      <c r="Q64110" s="30"/>
    </row>
    <row r="64111" spans="17:17" x14ac:dyDescent="0.25">
      <c r="Q64111" s="30"/>
    </row>
    <row r="64112" spans="17:17" x14ac:dyDescent="0.25">
      <c r="Q64112" s="30"/>
    </row>
    <row r="64113" spans="17:17" x14ac:dyDescent="0.25">
      <c r="Q64113" s="30"/>
    </row>
    <row r="64114" spans="17:17" x14ac:dyDescent="0.25">
      <c r="Q64114" s="30"/>
    </row>
    <row r="64115" spans="17:17" x14ac:dyDescent="0.25">
      <c r="Q64115" s="30"/>
    </row>
    <row r="64116" spans="17:17" x14ac:dyDescent="0.25">
      <c r="Q64116" s="30"/>
    </row>
    <row r="64117" spans="17:17" x14ac:dyDescent="0.25">
      <c r="Q64117" s="30"/>
    </row>
    <row r="64118" spans="17:17" x14ac:dyDescent="0.25">
      <c r="Q64118" s="30"/>
    </row>
    <row r="64119" spans="17:17" x14ac:dyDescent="0.25">
      <c r="Q64119" s="30"/>
    </row>
    <row r="64120" spans="17:17" x14ac:dyDescent="0.25">
      <c r="Q64120" s="30"/>
    </row>
    <row r="64121" spans="17:17" x14ac:dyDescent="0.25">
      <c r="Q64121" s="30"/>
    </row>
    <row r="64122" spans="17:17" x14ac:dyDescent="0.25">
      <c r="Q64122" s="30"/>
    </row>
    <row r="64123" spans="17:17" x14ac:dyDescent="0.25">
      <c r="Q64123" s="30"/>
    </row>
    <row r="64124" spans="17:17" x14ac:dyDescent="0.25">
      <c r="Q64124" s="30"/>
    </row>
    <row r="64125" spans="17:17" x14ac:dyDescent="0.25">
      <c r="Q64125" s="30"/>
    </row>
    <row r="64126" spans="17:17" x14ac:dyDescent="0.25">
      <c r="Q64126" s="30"/>
    </row>
    <row r="64127" spans="17:17" x14ac:dyDescent="0.25">
      <c r="Q64127" s="30"/>
    </row>
    <row r="64128" spans="17:17" x14ac:dyDescent="0.25">
      <c r="Q64128" s="30"/>
    </row>
    <row r="64129" spans="17:17" x14ac:dyDescent="0.25">
      <c r="Q64129" s="30"/>
    </row>
    <row r="64130" spans="17:17" x14ac:dyDescent="0.25">
      <c r="Q64130" s="30"/>
    </row>
    <row r="64131" spans="17:17" x14ac:dyDescent="0.25">
      <c r="Q64131" s="30"/>
    </row>
    <row r="64132" spans="17:17" x14ac:dyDescent="0.25">
      <c r="Q64132" s="30"/>
    </row>
    <row r="64133" spans="17:17" x14ac:dyDescent="0.25">
      <c r="Q64133" s="30"/>
    </row>
    <row r="64134" spans="17:17" x14ac:dyDescent="0.25">
      <c r="Q64134" s="30"/>
    </row>
    <row r="64135" spans="17:17" x14ac:dyDescent="0.25">
      <c r="Q64135" s="30"/>
    </row>
    <row r="64136" spans="17:17" x14ac:dyDescent="0.25">
      <c r="Q64136" s="30"/>
    </row>
    <row r="64137" spans="17:17" x14ac:dyDescent="0.25">
      <c r="Q64137" s="30"/>
    </row>
    <row r="64138" spans="17:17" x14ac:dyDescent="0.25">
      <c r="Q64138" s="30"/>
    </row>
    <row r="64139" spans="17:17" x14ac:dyDescent="0.25">
      <c r="Q64139" s="30"/>
    </row>
    <row r="64140" spans="17:17" x14ac:dyDescent="0.25">
      <c r="Q64140" s="30"/>
    </row>
    <row r="64141" spans="17:17" x14ac:dyDescent="0.25">
      <c r="Q64141" s="30"/>
    </row>
    <row r="64142" spans="17:17" x14ac:dyDescent="0.25">
      <c r="Q64142" s="30"/>
    </row>
    <row r="64143" spans="17:17" x14ac:dyDescent="0.25">
      <c r="Q64143" s="30"/>
    </row>
    <row r="64144" spans="17:17" x14ac:dyDescent="0.25">
      <c r="Q64144" s="30"/>
    </row>
    <row r="64145" spans="17:17" x14ac:dyDescent="0.25">
      <c r="Q64145" s="30"/>
    </row>
    <row r="64146" spans="17:17" x14ac:dyDescent="0.25">
      <c r="Q64146" s="30"/>
    </row>
    <row r="64147" spans="17:17" x14ac:dyDescent="0.25">
      <c r="Q64147" s="30"/>
    </row>
    <row r="64148" spans="17:17" x14ac:dyDescent="0.25">
      <c r="Q64148" s="30"/>
    </row>
    <row r="64149" spans="17:17" x14ac:dyDescent="0.25">
      <c r="Q64149" s="30"/>
    </row>
    <row r="64150" spans="17:17" x14ac:dyDescent="0.25">
      <c r="Q64150" s="30"/>
    </row>
    <row r="64151" spans="17:17" x14ac:dyDescent="0.25">
      <c r="Q64151" s="30"/>
    </row>
    <row r="64152" spans="17:17" x14ac:dyDescent="0.25">
      <c r="Q64152" s="30"/>
    </row>
    <row r="64153" spans="17:17" x14ac:dyDescent="0.25">
      <c r="Q64153" s="30"/>
    </row>
    <row r="64154" spans="17:17" x14ac:dyDescent="0.25">
      <c r="Q64154" s="30"/>
    </row>
    <row r="64155" spans="17:17" x14ac:dyDescent="0.25">
      <c r="Q64155" s="30"/>
    </row>
    <row r="64156" spans="17:17" x14ac:dyDescent="0.25">
      <c r="Q64156" s="30"/>
    </row>
    <row r="64157" spans="17:17" x14ac:dyDescent="0.25">
      <c r="Q64157" s="30"/>
    </row>
    <row r="64158" spans="17:17" x14ac:dyDescent="0.25">
      <c r="Q64158" s="30"/>
    </row>
    <row r="64159" spans="17:17" x14ac:dyDescent="0.25">
      <c r="Q64159" s="30"/>
    </row>
    <row r="64160" spans="17:17" x14ac:dyDescent="0.25">
      <c r="Q64160" s="30"/>
    </row>
    <row r="64161" spans="17:17" x14ac:dyDescent="0.25">
      <c r="Q64161" s="30"/>
    </row>
    <row r="64162" spans="17:17" x14ac:dyDescent="0.25">
      <c r="Q64162" s="30"/>
    </row>
    <row r="64163" spans="17:17" x14ac:dyDescent="0.25">
      <c r="Q64163" s="30"/>
    </row>
    <row r="64164" spans="17:17" x14ac:dyDescent="0.25">
      <c r="Q64164" s="30"/>
    </row>
    <row r="64165" spans="17:17" x14ac:dyDescent="0.25">
      <c r="Q64165" s="30"/>
    </row>
    <row r="64166" spans="17:17" x14ac:dyDescent="0.25">
      <c r="Q64166" s="30"/>
    </row>
    <row r="64167" spans="17:17" x14ac:dyDescent="0.25">
      <c r="Q64167" s="30"/>
    </row>
    <row r="64168" spans="17:17" x14ac:dyDescent="0.25">
      <c r="Q64168" s="30"/>
    </row>
    <row r="64169" spans="17:17" x14ac:dyDescent="0.25">
      <c r="Q64169" s="30"/>
    </row>
    <row r="64170" spans="17:17" x14ac:dyDescent="0.25">
      <c r="Q64170" s="30"/>
    </row>
    <row r="64171" spans="17:17" x14ac:dyDescent="0.25">
      <c r="Q64171" s="30"/>
    </row>
    <row r="64172" spans="17:17" x14ac:dyDescent="0.25">
      <c r="Q64172" s="30"/>
    </row>
    <row r="64173" spans="17:17" x14ac:dyDescent="0.25">
      <c r="Q64173" s="30"/>
    </row>
    <row r="64174" spans="17:17" x14ac:dyDescent="0.25">
      <c r="Q64174" s="30"/>
    </row>
    <row r="64175" spans="17:17" x14ac:dyDescent="0.25">
      <c r="Q64175" s="30"/>
    </row>
    <row r="64176" spans="17:17" x14ac:dyDescent="0.25">
      <c r="Q64176" s="30"/>
    </row>
    <row r="64177" spans="17:17" x14ac:dyDescent="0.25">
      <c r="Q64177" s="30"/>
    </row>
    <row r="64178" spans="17:17" x14ac:dyDescent="0.25">
      <c r="Q64178" s="30"/>
    </row>
    <row r="64179" spans="17:17" x14ac:dyDescent="0.25">
      <c r="Q64179" s="30"/>
    </row>
    <row r="64180" spans="17:17" x14ac:dyDescent="0.25">
      <c r="Q64180" s="30"/>
    </row>
    <row r="64181" spans="17:17" x14ac:dyDescent="0.25">
      <c r="Q64181" s="30"/>
    </row>
    <row r="64182" spans="17:17" x14ac:dyDescent="0.25">
      <c r="Q64182" s="30"/>
    </row>
    <row r="64183" spans="17:17" x14ac:dyDescent="0.25">
      <c r="Q64183" s="30"/>
    </row>
    <row r="64184" spans="17:17" x14ac:dyDescent="0.25">
      <c r="Q64184" s="30"/>
    </row>
    <row r="64185" spans="17:17" x14ac:dyDescent="0.25">
      <c r="Q64185" s="30"/>
    </row>
    <row r="64186" spans="17:17" x14ac:dyDescent="0.25">
      <c r="Q64186" s="30"/>
    </row>
    <row r="64187" spans="17:17" x14ac:dyDescent="0.25">
      <c r="Q64187" s="30"/>
    </row>
    <row r="64188" spans="17:17" x14ac:dyDescent="0.25">
      <c r="Q64188" s="30"/>
    </row>
    <row r="64189" spans="17:17" x14ac:dyDescent="0.25">
      <c r="Q64189" s="30"/>
    </row>
    <row r="64190" spans="17:17" x14ac:dyDescent="0.25">
      <c r="Q64190" s="30"/>
    </row>
    <row r="64191" spans="17:17" x14ac:dyDescent="0.25">
      <c r="Q64191" s="30"/>
    </row>
    <row r="64192" spans="17:17" x14ac:dyDescent="0.25">
      <c r="Q64192" s="30"/>
    </row>
    <row r="64193" spans="17:17" x14ac:dyDescent="0.25">
      <c r="Q64193" s="30"/>
    </row>
    <row r="64194" spans="17:17" x14ac:dyDescent="0.25">
      <c r="Q64194" s="30"/>
    </row>
    <row r="64195" spans="17:17" x14ac:dyDescent="0.25">
      <c r="Q64195" s="30"/>
    </row>
    <row r="64196" spans="17:17" x14ac:dyDescent="0.25">
      <c r="Q64196" s="30"/>
    </row>
    <row r="64197" spans="17:17" x14ac:dyDescent="0.25">
      <c r="Q64197" s="30"/>
    </row>
    <row r="64198" spans="17:17" x14ac:dyDescent="0.25">
      <c r="Q64198" s="30"/>
    </row>
    <row r="64199" spans="17:17" x14ac:dyDescent="0.25">
      <c r="Q64199" s="30"/>
    </row>
    <row r="64200" spans="17:17" x14ac:dyDescent="0.25">
      <c r="Q64200" s="30"/>
    </row>
    <row r="64201" spans="17:17" x14ac:dyDescent="0.25">
      <c r="Q64201" s="30"/>
    </row>
    <row r="64202" spans="17:17" x14ac:dyDescent="0.25">
      <c r="Q64202" s="30"/>
    </row>
    <row r="64203" spans="17:17" x14ac:dyDescent="0.25">
      <c r="Q64203" s="30"/>
    </row>
    <row r="64204" spans="17:17" x14ac:dyDescent="0.25">
      <c r="Q64204" s="30"/>
    </row>
    <row r="64205" spans="17:17" x14ac:dyDescent="0.25">
      <c r="Q64205" s="30"/>
    </row>
    <row r="64206" spans="17:17" x14ac:dyDescent="0.25">
      <c r="Q64206" s="30"/>
    </row>
    <row r="64207" spans="17:17" x14ac:dyDescent="0.25">
      <c r="Q64207" s="30"/>
    </row>
    <row r="64208" spans="17:17" x14ac:dyDescent="0.25">
      <c r="Q64208" s="30"/>
    </row>
    <row r="64209" spans="17:17" x14ac:dyDescent="0.25">
      <c r="Q64209" s="30"/>
    </row>
    <row r="64210" spans="17:17" x14ac:dyDescent="0.25">
      <c r="Q64210" s="30"/>
    </row>
    <row r="64211" spans="17:17" x14ac:dyDescent="0.25">
      <c r="Q64211" s="30"/>
    </row>
    <row r="64212" spans="17:17" x14ac:dyDescent="0.25">
      <c r="Q64212" s="30"/>
    </row>
    <row r="64213" spans="17:17" x14ac:dyDescent="0.25">
      <c r="Q64213" s="30"/>
    </row>
    <row r="64214" spans="17:17" x14ac:dyDescent="0.25">
      <c r="Q64214" s="30"/>
    </row>
    <row r="64215" spans="17:17" x14ac:dyDescent="0.25">
      <c r="Q64215" s="30"/>
    </row>
    <row r="64216" spans="17:17" x14ac:dyDescent="0.25">
      <c r="Q64216" s="30"/>
    </row>
    <row r="64217" spans="17:17" x14ac:dyDescent="0.25">
      <c r="Q64217" s="30"/>
    </row>
    <row r="64218" spans="17:17" x14ac:dyDescent="0.25">
      <c r="Q64218" s="30"/>
    </row>
    <row r="64219" spans="17:17" x14ac:dyDescent="0.25">
      <c r="Q64219" s="30"/>
    </row>
    <row r="64220" spans="17:17" x14ac:dyDescent="0.25">
      <c r="Q64220" s="30"/>
    </row>
    <row r="64221" spans="17:17" x14ac:dyDescent="0.25">
      <c r="Q64221" s="30"/>
    </row>
    <row r="64222" spans="17:17" x14ac:dyDescent="0.25">
      <c r="Q64222" s="30"/>
    </row>
    <row r="64223" spans="17:17" x14ac:dyDescent="0.25">
      <c r="Q64223" s="30"/>
    </row>
    <row r="64224" spans="17:17" x14ac:dyDescent="0.25">
      <c r="Q64224" s="30"/>
    </row>
    <row r="64225" spans="17:17" x14ac:dyDescent="0.25">
      <c r="Q64225" s="30"/>
    </row>
    <row r="64226" spans="17:17" x14ac:dyDescent="0.25">
      <c r="Q64226" s="30"/>
    </row>
    <row r="64227" spans="17:17" x14ac:dyDescent="0.25">
      <c r="Q64227" s="30"/>
    </row>
    <row r="64228" spans="17:17" x14ac:dyDescent="0.25">
      <c r="Q64228" s="30"/>
    </row>
    <row r="64229" spans="17:17" x14ac:dyDescent="0.25">
      <c r="Q64229" s="30"/>
    </row>
    <row r="64230" spans="17:17" x14ac:dyDescent="0.25">
      <c r="Q64230" s="30"/>
    </row>
    <row r="64231" spans="17:17" x14ac:dyDescent="0.25">
      <c r="Q64231" s="30"/>
    </row>
    <row r="64232" spans="17:17" x14ac:dyDescent="0.25">
      <c r="Q64232" s="30"/>
    </row>
    <row r="64233" spans="17:17" x14ac:dyDescent="0.25">
      <c r="Q64233" s="30"/>
    </row>
    <row r="64234" spans="17:17" x14ac:dyDescent="0.25">
      <c r="Q64234" s="30"/>
    </row>
    <row r="64235" spans="17:17" x14ac:dyDescent="0.25">
      <c r="Q64235" s="30"/>
    </row>
    <row r="64236" spans="17:17" x14ac:dyDescent="0.25">
      <c r="Q64236" s="30"/>
    </row>
    <row r="64237" spans="17:17" x14ac:dyDescent="0.25">
      <c r="Q64237" s="30"/>
    </row>
    <row r="64238" spans="17:17" x14ac:dyDescent="0.25">
      <c r="Q64238" s="30"/>
    </row>
    <row r="64239" spans="17:17" x14ac:dyDescent="0.25">
      <c r="Q64239" s="30"/>
    </row>
    <row r="64240" spans="17:17" x14ac:dyDescent="0.25">
      <c r="Q64240" s="30"/>
    </row>
    <row r="64241" spans="17:17" x14ac:dyDescent="0.25">
      <c r="Q64241" s="30"/>
    </row>
    <row r="64242" spans="17:17" x14ac:dyDescent="0.25">
      <c r="Q64242" s="30"/>
    </row>
    <row r="64243" spans="17:17" x14ac:dyDescent="0.25">
      <c r="Q64243" s="30"/>
    </row>
    <row r="64244" spans="17:17" x14ac:dyDescent="0.25">
      <c r="Q64244" s="30"/>
    </row>
    <row r="64245" spans="17:17" x14ac:dyDescent="0.25">
      <c r="Q64245" s="30"/>
    </row>
    <row r="64246" spans="17:17" x14ac:dyDescent="0.25">
      <c r="Q64246" s="30"/>
    </row>
    <row r="64247" spans="17:17" x14ac:dyDescent="0.25">
      <c r="Q64247" s="30"/>
    </row>
    <row r="64248" spans="17:17" x14ac:dyDescent="0.25">
      <c r="Q64248" s="30"/>
    </row>
    <row r="64249" spans="17:17" x14ac:dyDescent="0.25">
      <c r="Q64249" s="30"/>
    </row>
    <row r="64250" spans="17:17" x14ac:dyDescent="0.25">
      <c r="Q64250" s="30"/>
    </row>
    <row r="64251" spans="17:17" x14ac:dyDescent="0.25">
      <c r="Q64251" s="30"/>
    </row>
    <row r="64252" spans="17:17" x14ac:dyDescent="0.25">
      <c r="Q64252" s="30"/>
    </row>
    <row r="64253" spans="17:17" x14ac:dyDescent="0.25">
      <c r="Q64253" s="30"/>
    </row>
    <row r="64254" spans="17:17" x14ac:dyDescent="0.25">
      <c r="Q64254" s="30"/>
    </row>
    <row r="64255" spans="17:17" x14ac:dyDescent="0.25">
      <c r="Q64255" s="30"/>
    </row>
    <row r="64256" spans="17:17" x14ac:dyDescent="0.25">
      <c r="Q64256" s="30"/>
    </row>
    <row r="64257" spans="17:17" x14ac:dyDescent="0.25">
      <c r="Q64257" s="30"/>
    </row>
    <row r="64258" spans="17:17" x14ac:dyDescent="0.25">
      <c r="Q64258" s="30"/>
    </row>
    <row r="64259" spans="17:17" x14ac:dyDescent="0.25">
      <c r="Q64259" s="30"/>
    </row>
    <row r="64260" spans="17:17" x14ac:dyDescent="0.25">
      <c r="Q64260" s="30"/>
    </row>
    <row r="64261" spans="17:17" x14ac:dyDescent="0.25">
      <c r="Q64261" s="30"/>
    </row>
    <row r="64262" spans="17:17" x14ac:dyDescent="0.25">
      <c r="Q64262" s="30"/>
    </row>
    <row r="64263" spans="17:17" x14ac:dyDescent="0.25">
      <c r="Q64263" s="30"/>
    </row>
    <row r="64264" spans="17:17" x14ac:dyDescent="0.25">
      <c r="Q64264" s="30"/>
    </row>
    <row r="64265" spans="17:17" x14ac:dyDescent="0.25">
      <c r="Q64265" s="30"/>
    </row>
    <row r="64266" spans="17:17" x14ac:dyDescent="0.25">
      <c r="Q64266" s="30"/>
    </row>
    <row r="64267" spans="17:17" x14ac:dyDescent="0.25">
      <c r="Q64267" s="30"/>
    </row>
    <row r="64268" spans="17:17" x14ac:dyDescent="0.25">
      <c r="Q64268" s="30"/>
    </row>
    <row r="64269" spans="17:17" x14ac:dyDescent="0.25">
      <c r="Q64269" s="30"/>
    </row>
    <row r="64270" spans="17:17" x14ac:dyDescent="0.25">
      <c r="Q64270" s="30"/>
    </row>
    <row r="64271" spans="17:17" x14ac:dyDescent="0.25">
      <c r="Q64271" s="30"/>
    </row>
    <row r="64272" spans="17:17" x14ac:dyDescent="0.25">
      <c r="Q64272" s="30"/>
    </row>
    <row r="64273" spans="17:17" x14ac:dyDescent="0.25">
      <c r="Q64273" s="30"/>
    </row>
    <row r="64274" spans="17:17" x14ac:dyDescent="0.25">
      <c r="Q64274" s="30"/>
    </row>
    <row r="64275" spans="17:17" x14ac:dyDescent="0.25">
      <c r="Q64275" s="30"/>
    </row>
    <row r="64276" spans="17:17" x14ac:dyDescent="0.25">
      <c r="Q64276" s="30"/>
    </row>
    <row r="64277" spans="17:17" x14ac:dyDescent="0.25">
      <c r="Q64277" s="30"/>
    </row>
    <row r="64278" spans="17:17" x14ac:dyDescent="0.25">
      <c r="Q64278" s="30"/>
    </row>
    <row r="64279" spans="17:17" x14ac:dyDescent="0.25">
      <c r="Q64279" s="30"/>
    </row>
    <row r="64280" spans="17:17" x14ac:dyDescent="0.25">
      <c r="Q64280" s="30"/>
    </row>
    <row r="64281" spans="17:17" x14ac:dyDescent="0.25">
      <c r="Q64281" s="30"/>
    </row>
    <row r="64282" spans="17:17" x14ac:dyDescent="0.25">
      <c r="Q64282" s="30"/>
    </row>
    <row r="64283" spans="17:17" x14ac:dyDescent="0.25">
      <c r="Q64283" s="30"/>
    </row>
    <row r="64284" spans="17:17" x14ac:dyDescent="0.25">
      <c r="Q64284" s="30"/>
    </row>
    <row r="64285" spans="17:17" x14ac:dyDescent="0.25">
      <c r="Q64285" s="30"/>
    </row>
    <row r="64286" spans="17:17" x14ac:dyDescent="0.25">
      <c r="Q64286" s="30"/>
    </row>
    <row r="64287" spans="17:17" x14ac:dyDescent="0.25">
      <c r="Q64287" s="30"/>
    </row>
    <row r="64288" spans="17:17" x14ac:dyDescent="0.25">
      <c r="Q64288" s="30"/>
    </row>
    <row r="64289" spans="17:17" x14ac:dyDescent="0.25">
      <c r="Q64289" s="30"/>
    </row>
    <row r="64290" spans="17:17" x14ac:dyDescent="0.25">
      <c r="Q64290" s="30"/>
    </row>
    <row r="64291" spans="17:17" x14ac:dyDescent="0.25">
      <c r="Q64291" s="30"/>
    </row>
    <row r="64292" spans="17:17" x14ac:dyDescent="0.25">
      <c r="Q64292" s="30"/>
    </row>
    <row r="64293" spans="17:17" x14ac:dyDescent="0.25">
      <c r="Q64293" s="30"/>
    </row>
    <row r="64294" spans="17:17" x14ac:dyDescent="0.25">
      <c r="Q64294" s="30"/>
    </row>
    <row r="64295" spans="17:17" x14ac:dyDescent="0.25">
      <c r="Q64295" s="30"/>
    </row>
    <row r="64296" spans="17:17" x14ac:dyDescent="0.25">
      <c r="Q64296" s="30"/>
    </row>
    <row r="64297" spans="17:17" x14ac:dyDescent="0.25">
      <c r="Q64297" s="30"/>
    </row>
    <row r="64298" spans="17:17" x14ac:dyDescent="0.25">
      <c r="Q64298" s="30"/>
    </row>
    <row r="64299" spans="17:17" x14ac:dyDescent="0.25">
      <c r="Q64299" s="30"/>
    </row>
    <row r="64300" spans="17:17" x14ac:dyDescent="0.25">
      <c r="Q64300" s="30"/>
    </row>
    <row r="64301" spans="17:17" x14ac:dyDescent="0.25">
      <c r="Q64301" s="30"/>
    </row>
    <row r="64302" spans="17:17" x14ac:dyDescent="0.25">
      <c r="Q64302" s="30"/>
    </row>
    <row r="64303" spans="17:17" x14ac:dyDescent="0.25">
      <c r="Q64303" s="30"/>
    </row>
    <row r="64304" spans="17:17" x14ac:dyDescent="0.25">
      <c r="Q64304" s="30"/>
    </row>
    <row r="64305" spans="17:17" x14ac:dyDescent="0.25">
      <c r="Q64305" s="30"/>
    </row>
    <row r="64306" spans="17:17" x14ac:dyDescent="0.25">
      <c r="Q64306" s="30"/>
    </row>
    <row r="64307" spans="17:17" x14ac:dyDescent="0.25">
      <c r="Q64307" s="30"/>
    </row>
    <row r="64308" spans="17:17" x14ac:dyDescent="0.25">
      <c r="Q64308" s="30"/>
    </row>
    <row r="64309" spans="17:17" x14ac:dyDescent="0.25">
      <c r="Q64309" s="30"/>
    </row>
    <row r="64310" spans="17:17" x14ac:dyDescent="0.25">
      <c r="Q64310" s="30"/>
    </row>
    <row r="64311" spans="17:17" x14ac:dyDescent="0.25">
      <c r="Q64311" s="30"/>
    </row>
    <row r="64312" spans="17:17" x14ac:dyDescent="0.25">
      <c r="Q64312" s="30"/>
    </row>
    <row r="64313" spans="17:17" x14ac:dyDescent="0.25">
      <c r="Q64313" s="30"/>
    </row>
    <row r="64314" spans="17:17" x14ac:dyDescent="0.25">
      <c r="Q64314" s="30"/>
    </row>
    <row r="64315" spans="17:17" x14ac:dyDescent="0.25">
      <c r="Q64315" s="30"/>
    </row>
    <row r="64316" spans="17:17" x14ac:dyDescent="0.25">
      <c r="Q64316" s="30"/>
    </row>
    <row r="64317" spans="17:17" x14ac:dyDescent="0.25">
      <c r="Q64317" s="30"/>
    </row>
    <row r="64318" spans="17:17" x14ac:dyDescent="0.25">
      <c r="Q64318" s="30"/>
    </row>
    <row r="64319" spans="17:17" x14ac:dyDescent="0.25">
      <c r="Q64319" s="30"/>
    </row>
    <row r="64320" spans="17:17" x14ac:dyDescent="0.25">
      <c r="Q64320" s="30"/>
    </row>
    <row r="64321" spans="17:17" x14ac:dyDescent="0.25">
      <c r="Q64321" s="30"/>
    </row>
    <row r="64322" spans="17:17" x14ac:dyDescent="0.25">
      <c r="Q64322" s="30"/>
    </row>
    <row r="64323" spans="17:17" x14ac:dyDescent="0.25">
      <c r="Q64323" s="30"/>
    </row>
    <row r="64324" spans="17:17" x14ac:dyDescent="0.25">
      <c r="Q64324" s="30"/>
    </row>
    <row r="64325" spans="17:17" x14ac:dyDescent="0.25">
      <c r="Q64325" s="30"/>
    </row>
    <row r="64326" spans="17:17" x14ac:dyDescent="0.25">
      <c r="Q64326" s="30"/>
    </row>
    <row r="64327" spans="17:17" x14ac:dyDescent="0.25">
      <c r="Q64327" s="30"/>
    </row>
    <row r="64328" spans="17:17" x14ac:dyDescent="0.25">
      <c r="Q64328" s="30"/>
    </row>
    <row r="64329" spans="17:17" x14ac:dyDescent="0.25">
      <c r="Q64329" s="30"/>
    </row>
    <row r="64330" spans="17:17" x14ac:dyDescent="0.25">
      <c r="Q64330" s="30"/>
    </row>
    <row r="64331" spans="17:17" x14ac:dyDescent="0.25">
      <c r="Q64331" s="30"/>
    </row>
    <row r="64332" spans="17:17" x14ac:dyDescent="0.25">
      <c r="Q64332" s="30"/>
    </row>
    <row r="64333" spans="17:17" x14ac:dyDescent="0.25">
      <c r="Q64333" s="30"/>
    </row>
    <row r="64334" spans="17:17" x14ac:dyDescent="0.25">
      <c r="Q64334" s="30"/>
    </row>
    <row r="64335" spans="17:17" x14ac:dyDescent="0.25">
      <c r="Q64335" s="30"/>
    </row>
    <row r="64336" spans="17:17" x14ac:dyDescent="0.25">
      <c r="Q64336" s="30"/>
    </row>
    <row r="64337" spans="17:17" x14ac:dyDescent="0.25">
      <c r="Q64337" s="30"/>
    </row>
    <row r="64338" spans="17:17" x14ac:dyDescent="0.25">
      <c r="Q64338" s="30"/>
    </row>
    <row r="64339" spans="17:17" x14ac:dyDescent="0.25">
      <c r="Q64339" s="30"/>
    </row>
    <row r="64340" spans="17:17" x14ac:dyDescent="0.25">
      <c r="Q64340" s="30"/>
    </row>
    <row r="64341" spans="17:17" x14ac:dyDescent="0.25">
      <c r="Q64341" s="30"/>
    </row>
    <row r="64342" spans="17:17" x14ac:dyDescent="0.25">
      <c r="Q64342" s="30"/>
    </row>
    <row r="64343" spans="17:17" x14ac:dyDescent="0.25">
      <c r="Q64343" s="30"/>
    </row>
    <row r="64344" spans="17:17" x14ac:dyDescent="0.25">
      <c r="Q64344" s="30"/>
    </row>
    <row r="64345" spans="17:17" x14ac:dyDescent="0.25">
      <c r="Q64345" s="30"/>
    </row>
    <row r="64346" spans="17:17" x14ac:dyDescent="0.25">
      <c r="Q64346" s="30"/>
    </row>
    <row r="64347" spans="17:17" x14ac:dyDescent="0.25">
      <c r="Q64347" s="30"/>
    </row>
    <row r="64348" spans="17:17" x14ac:dyDescent="0.25">
      <c r="Q64348" s="30"/>
    </row>
    <row r="64349" spans="17:17" x14ac:dyDescent="0.25">
      <c r="Q64349" s="30"/>
    </row>
    <row r="64350" spans="17:17" x14ac:dyDescent="0.25">
      <c r="Q64350" s="30"/>
    </row>
    <row r="64351" spans="17:17" x14ac:dyDescent="0.25">
      <c r="Q64351" s="30"/>
    </row>
    <row r="64352" spans="17:17" x14ac:dyDescent="0.25">
      <c r="Q64352" s="30"/>
    </row>
    <row r="64353" spans="17:17" x14ac:dyDescent="0.25">
      <c r="Q64353" s="30"/>
    </row>
    <row r="64354" spans="17:17" x14ac:dyDescent="0.25">
      <c r="Q64354" s="30"/>
    </row>
    <row r="64355" spans="17:17" x14ac:dyDescent="0.25">
      <c r="Q64355" s="30"/>
    </row>
    <row r="64356" spans="17:17" x14ac:dyDescent="0.25">
      <c r="Q64356" s="30"/>
    </row>
    <row r="64357" spans="17:17" x14ac:dyDescent="0.25">
      <c r="Q64357" s="30"/>
    </row>
    <row r="64358" spans="17:17" x14ac:dyDescent="0.25">
      <c r="Q64358" s="30"/>
    </row>
    <row r="64359" spans="17:17" x14ac:dyDescent="0.25">
      <c r="Q64359" s="30"/>
    </row>
    <row r="64360" spans="17:17" x14ac:dyDescent="0.25">
      <c r="Q64360" s="30"/>
    </row>
    <row r="64361" spans="17:17" x14ac:dyDescent="0.25">
      <c r="Q64361" s="30"/>
    </row>
    <row r="64362" spans="17:17" x14ac:dyDescent="0.25">
      <c r="Q64362" s="30"/>
    </row>
    <row r="64363" spans="17:17" x14ac:dyDescent="0.25">
      <c r="Q64363" s="30"/>
    </row>
    <row r="64364" spans="17:17" x14ac:dyDescent="0.25">
      <c r="Q64364" s="30"/>
    </row>
    <row r="64365" spans="17:17" x14ac:dyDescent="0.25">
      <c r="Q64365" s="30"/>
    </row>
    <row r="64366" spans="17:17" x14ac:dyDescent="0.25">
      <c r="Q64366" s="30"/>
    </row>
    <row r="64367" spans="17:17" x14ac:dyDescent="0.25">
      <c r="Q64367" s="30"/>
    </row>
    <row r="64368" spans="17:17" x14ac:dyDescent="0.25">
      <c r="Q64368" s="30"/>
    </row>
    <row r="64369" spans="17:17" x14ac:dyDescent="0.25">
      <c r="Q64369" s="30"/>
    </row>
    <row r="64370" spans="17:17" x14ac:dyDescent="0.25">
      <c r="Q64370" s="30"/>
    </row>
    <row r="64371" spans="17:17" x14ac:dyDescent="0.25">
      <c r="Q64371" s="30"/>
    </row>
    <row r="64372" spans="17:17" x14ac:dyDescent="0.25">
      <c r="Q64372" s="30"/>
    </row>
    <row r="64373" spans="17:17" x14ac:dyDescent="0.25">
      <c r="Q64373" s="30"/>
    </row>
    <row r="64374" spans="17:17" x14ac:dyDescent="0.25">
      <c r="Q64374" s="30"/>
    </row>
    <row r="64375" spans="17:17" x14ac:dyDescent="0.25">
      <c r="Q64375" s="30"/>
    </row>
    <row r="64376" spans="17:17" x14ac:dyDescent="0.25">
      <c r="Q64376" s="30"/>
    </row>
    <row r="64377" spans="17:17" x14ac:dyDescent="0.25">
      <c r="Q64377" s="30"/>
    </row>
    <row r="64378" spans="17:17" x14ac:dyDescent="0.25">
      <c r="Q64378" s="30"/>
    </row>
    <row r="64379" spans="17:17" x14ac:dyDescent="0.25">
      <c r="Q64379" s="30"/>
    </row>
    <row r="64380" spans="17:17" x14ac:dyDescent="0.25">
      <c r="Q64380" s="30"/>
    </row>
    <row r="64381" spans="17:17" x14ac:dyDescent="0.25">
      <c r="Q64381" s="30"/>
    </row>
    <row r="64382" spans="17:17" x14ac:dyDescent="0.25">
      <c r="Q64382" s="30"/>
    </row>
    <row r="64383" spans="17:17" x14ac:dyDescent="0.25">
      <c r="Q64383" s="30"/>
    </row>
    <row r="64384" spans="17:17" x14ac:dyDescent="0.25">
      <c r="Q64384" s="30"/>
    </row>
    <row r="64385" spans="17:17" x14ac:dyDescent="0.25">
      <c r="Q64385" s="30"/>
    </row>
    <row r="64386" spans="17:17" x14ac:dyDescent="0.25">
      <c r="Q64386" s="30"/>
    </row>
    <row r="64387" spans="17:17" x14ac:dyDescent="0.25">
      <c r="Q64387" s="30"/>
    </row>
    <row r="64388" spans="17:17" x14ac:dyDescent="0.25">
      <c r="Q64388" s="30"/>
    </row>
    <row r="64389" spans="17:17" x14ac:dyDescent="0.25">
      <c r="Q64389" s="30"/>
    </row>
    <row r="64390" spans="17:17" x14ac:dyDescent="0.25">
      <c r="Q64390" s="30"/>
    </row>
    <row r="64391" spans="17:17" x14ac:dyDescent="0.25">
      <c r="Q64391" s="30"/>
    </row>
    <row r="64392" spans="17:17" x14ac:dyDescent="0.25">
      <c r="Q64392" s="30"/>
    </row>
    <row r="64393" spans="17:17" x14ac:dyDescent="0.25">
      <c r="Q64393" s="30"/>
    </row>
    <row r="64394" spans="17:17" x14ac:dyDescent="0.25">
      <c r="Q64394" s="30"/>
    </row>
    <row r="64395" spans="17:17" x14ac:dyDescent="0.25">
      <c r="Q64395" s="30"/>
    </row>
    <row r="64396" spans="17:17" x14ac:dyDescent="0.25">
      <c r="Q64396" s="30"/>
    </row>
    <row r="64397" spans="17:17" x14ac:dyDescent="0.25">
      <c r="Q64397" s="30"/>
    </row>
    <row r="64398" spans="17:17" x14ac:dyDescent="0.25">
      <c r="Q64398" s="30"/>
    </row>
    <row r="64399" spans="17:17" x14ac:dyDescent="0.25">
      <c r="Q64399" s="30"/>
    </row>
    <row r="64400" spans="17:17" x14ac:dyDescent="0.25">
      <c r="Q64400" s="30"/>
    </row>
    <row r="64401" spans="17:17" x14ac:dyDescent="0.25">
      <c r="Q64401" s="30"/>
    </row>
    <row r="64402" spans="17:17" x14ac:dyDescent="0.25">
      <c r="Q64402" s="30"/>
    </row>
    <row r="64403" spans="17:17" x14ac:dyDescent="0.25">
      <c r="Q64403" s="30"/>
    </row>
    <row r="64404" spans="17:17" x14ac:dyDescent="0.25">
      <c r="Q64404" s="30"/>
    </row>
    <row r="64405" spans="17:17" x14ac:dyDescent="0.25">
      <c r="Q64405" s="30"/>
    </row>
    <row r="64406" spans="17:17" x14ac:dyDescent="0.25">
      <c r="Q64406" s="30"/>
    </row>
    <row r="64407" spans="17:17" x14ac:dyDescent="0.25">
      <c r="Q64407" s="30"/>
    </row>
    <row r="64408" spans="17:17" x14ac:dyDescent="0.25">
      <c r="Q64408" s="30"/>
    </row>
    <row r="64409" spans="17:17" x14ac:dyDescent="0.25">
      <c r="Q64409" s="30"/>
    </row>
    <row r="64410" spans="17:17" x14ac:dyDescent="0.25">
      <c r="Q64410" s="30"/>
    </row>
    <row r="64411" spans="17:17" x14ac:dyDescent="0.25">
      <c r="Q64411" s="30"/>
    </row>
    <row r="64412" spans="17:17" x14ac:dyDescent="0.25">
      <c r="Q64412" s="30"/>
    </row>
    <row r="64413" spans="17:17" x14ac:dyDescent="0.25">
      <c r="Q64413" s="30"/>
    </row>
    <row r="64414" spans="17:17" x14ac:dyDescent="0.25">
      <c r="Q64414" s="30"/>
    </row>
    <row r="64415" spans="17:17" x14ac:dyDescent="0.25">
      <c r="Q64415" s="30"/>
    </row>
    <row r="64416" spans="17:17" x14ac:dyDescent="0.25">
      <c r="Q64416" s="30"/>
    </row>
    <row r="64417" spans="17:17" x14ac:dyDescent="0.25">
      <c r="Q64417" s="30"/>
    </row>
    <row r="64418" spans="17:17" x14ac:dyDescent="0.25">
      <c r="Q64418" s="30"/>
    </row>
    <row r="64419" spans="17:17" x14ac:dyDescent="0.25">
      <c r="Q64419" s="30"/>
    </row>
    <row r="64420" spans="17:17" x14ac:dyDescent="0.25">
      <c r="Q64420" s="30"/>
    </row>
    <row r="64421" spans="17:17" x14ac:dyDescent="0.25">
      <c r="Q64421" s="30"/>
    </row>
    <row r="64422" spans="17:17" x14ac:dyDescent="0.25">
      <c r="Q64422" s="30"/>
    </row>
    <row r="64423" spans="17:17" x14ac:dyDescent="0.25">
      <c r="Q64423" s="30"/>
    </row>
    <row r="64424" spans="17:17" x14ac:dyDescent="0.25">
      <c r="Q64424" s="30"/>
    </row>
    <row r="64425" spans="17:17" x14ac:dyDescent="0.25">
      <c r="Q64425" s="30"/>
    </row>
    <row r="64426" spans="17:17" x14ac:dyDescent="0.25">
      <c r="Q64426" s="30"/>
    </row>
    <row r="64427" spans="17:17" x14ac:dyDescent="0.25">
      <c r="Q64427" s="30"/>
    </row>
    <row r="64428" spans="17:17" x14ac:dyDescent="0.25">
      <c r="Q64428" s="30"/>
    </row>
    <row r="64429" spans="17:17" x14ac:dyDescent="0.25">
      <c r="Q64429" s="30"/>
    </row>
    <row r="64430" spans="17:17" x14ac:dyDescent="0.25">
      <c r="Q64430" s="30"/>
    </row>
    <row r="64431" spans="17:17" x14ac:dyDescent="0.25">
      <c r="Q64431" s="30"/>
    </row>
    <row r="64432" spans="17:17" x14ac:dyDescent="0.25">
      <c r="Q64432" s="30"/>
    </row>
    <row r="64433" spans="17:17" x14ac:dyDescent="0.25">
      <c r="Q64433" s="30"/>
    </row>
    <row r="64434" spans="17:17" x14ac:dyDescent="0.25">
      <c r="Q64434" s="30"/>
    </row>
    <row r="64435" spans="17:17" x14ac:dyDescent="0.25">
      <c r="Q64435" s="30"/>
    </row>
    <row r="64436" spans="17:17" x14ac:dyDescent="0.25">
      <c r="Q64436" s="30"/>
    </row>
    <row r="64437" spans="17:17" x14ac:dyDescent="0.25">
      <c r="Q64437" s="30"/>
    </row>
    <row r="64438" spans="17:17" x14ac:dyDescent="0.25">
      <c r="Q64438" s="30"/>
    </row>
    <row r="64439" spans="17:17" x14ac:dyDescent="0.25">
      <c r="Q64439" s="30"/>
    </row>
    <row r="64440" spans="17:17" x14ac:dyDescent="0.25">
      <c r="Q64440" s="30"/>
    </row>
    <row r="64441" spans="17:17" x14ac:dyDescent="0.25">
      <c r="Q64441" s="30"/>
    </row>
    <row r="64442" spans="17:17" x14ac:dyDescent="0.25">
      <c r="Q64442" s="30"/>
    </row>
    <row r="64443" spans="17:17" x14ac:dyDescent="0.25">
      <c r="Q64443" s="30"/>
    </row>
    <row r="64444" spans="17:17" x14ac:dyDescent="0.25">
      <c r="Q64444" s="30"/>
    </row>
    <row r="64445" spans="17:17" x14ac:dyDescent="0.25">
      <c r="Q64445" s="30"/>
    </row>
    <row r="64446" spans="17:17" x14ac:dyDescent="0.25">
      <c r="Q64446" s="30"/>
    </row>
    <row r="64447" spans="17:17" x14ac:dyDescent="0.25">
      <c r="Q64447" s="30"/>
    </row>
    <row r="64448" spans="17:17" x14ac:dyDescent="0.25">
      <c r="Q64448" s="30"/>
    </row>
    <row r="64449" spans="17:17" x14ac:dyDescent="0.25">
      <c r="Q64449" s="30"/>
    </row>
    <row r="64450" spans="17:17" x14ac:dyDescent="0.25">
      <c r="Q64450" s="30"/>
    </row>
    <row r="64451" spans="17:17" x14ac:dyDescent="0.25">
      <c r="Q64451" s="30"/>
    </row>
    <row r="64452" spans="17:17" x14ac:dyDescent="0.25">
      <c r="Q64452" s="30"/>
    </row>
    <row r="64453" spans="17:17" x14ac:dyDescent="0.25">
      <c r="Q64453" s="30"/>
    </row>
    <row r="64454" spans="17:17" x14ac:dyDescent="0.25">
      <c r="Q64454" s="30"/>
    </row>
    <row r="64455" spans="17:17" x14ac:dyDescent="0.25">
      <c r="Q64455" s="30"/>
    </row>
    <row r="64456" spans="17:17" x14ac:dyDescent="0.25">
      <c r="Q64456" s="30"/>
    </row>
    <row r="64457" spans="17:17" x14ac:dyDescent="0.25">
      <c r="Q64457" s="30"/>
    </row>
    <row r="64458" spans="17:17" x14ac:dyDescent="0.25">
      <c r="Q64458" s="30"/>
    </row>
    <row r="64459" spans="17:17" x14ac:dyDescent="0.25">
      <c r="Q64459" s="30"/>
    </row>
    <row r="64460" spans="17:17" x14ac:dyDescent="0.25">
      <c r="Q64460" s="30"/>
    </row>
    <row r="64461" spans="17:17" x14ac:dyDescent="0.25">
      <c r="Q64461" s="30"/>
    </row>
    <row r="64462" spans="17:17" x14ac:dyDescent="0.25">
      <c r="Q64462" s="30"/>
    </row>
    <row r="64463" spans="17:17" x14ac:dyDescent="0.25">
      <c r="Q64463" s="30"/>
    </row>
    <row r="64464" spans="17:17" x14ac:dyDescent="0.25">
      <c r="Q64464" s="30"/>
    </row>
    <row r="64465" spans="17:17" x14ac:dyDescent="0.25">
      <c r="Q64465" s="30"/>
    </row>
    <row r="64466" spans="17:17" x14ac:dyDescent="0.25">
      <c r="Q64466" s="30"/>
    </row>
    <row r="64467" spans="17:17" x14ac:dyDescent="0.25">
      <c r="Q64467" s="30"/>
    </row>
    <row r="64468" spans="17:17" x14ac:dyDescent="0.25">
      <c r="Q64468" s="30"/>
    </row>
    <row r="64469" spans="17:17" x14ac:dyDescent="0.25">
      <c r="Q64469" s="30"/>
    </row>
    <row r="64470" spans="17:17" x14ac:dyDescent="0.25">
      <c r="Q64470" s="30"/>
    </row>
    <row r="64471" spans="17:17" x14ac:dyDescent="0.25">
      <c r="Q64471" s="30"/>
    </row>
    <row r="64472" spans="17:17" x14ac:dyDescent="0.25">
      <c r="Q64472" s="30"/>
    </row>
    <row r="64473" spans="17:17" x14ac:dyDescent="0.25">
      <c r="Q64473" s="30"/>
    </row>
    <row r="64474" spans="17:17" x14ac:dyDescent="0.25">
      <c r="Q64474" s="30"/>
    </row>
    <row r="64475" spans="17:17" x14ac:dyDescent="0.25">
      <c r="Q64475" s="30"/>
    </row>
    <row r="64476" spans="17:17" x14ac:dyDescent="0.25">
      <c r="Q64476" s="30"/>
    </row>
    <row r="64477" spans="17:17" x14ac:dyDescent="0.25">
      <c r="Q64477" s="30"/>
    </row>
    <row r="64478" spans="17:17" x14ac:dyDescent="0.25">
      <c r="Q64478" s="30"/>
    </row>
    <row r="64479" spans="17:17" x14ac:dyDescent="0.25">
      <c r="Q64479" s="30"/>
    </row>
    <row r="64480" spans="17:17" x14ac:dyDescent="0.25">
      <c r="Q64480" s="30"/>
    </row>
    <row r="64481" spans="17:17" x14ac:dyDescent="0.25">
      <c r="Q64481" s="30"/>
    </row>
    <row r="64482" spans="17:17" x14ac:dyDescent="0.25">
      <c r="Q64482" s="30"/>
    </row>
    <row r="64483" spans="17:17" x14ac:dyDescent="0.25">
      <c r="Q64483" s="30"/>
    </row>
    <row r="64484" spans="17:17" x14ac:dyDescent="0.25">
      <c r="Q64484" s="30"/>
    </row>
    <row r="64485" spans="17:17" x14ac:dyDescent="0.25">
      <c r="Q64485" s="30"/>
    </row>
    <row r="64486" spans="17:17" x14ac:dyDescent="0.25">
      <c r="Q64486" s="30"/>
    </row>
    <row r="64487" spans="17:17" x14ac:dyDescent="0.25">
      <c r="Q64487" s="30"/>
    </row>
    <row r="64488" spans="17:17" x14ac:dyDescent="0.25">
      <c r="Q64488" s="30"/>
    </row>
    <row r="64489" spans="17:17" x14ac:dyDescent="0.25">
      <c r="Q64489" s="30"/>
    </row>
    <row r="64490" spans="17:17" x14ac:dyDescent="0.25">
      <c r="Q64490" s="30"/>
    </row>
    <row r="64491" spans="17:17" x14ac:dyDescent="0.25">
      <c r="Q64491" s="30"/>
    </row>
    <row r="64492" spans="17:17" x14ac:dyDescent="0.25">
      <c r="Q64492" s="30"/>
    </row>
    <row r="64493" spans="17:17" x14ac:dyDescent="0.25">
      <c r="Q64493" s="30"/>
    </row>
    <row r="64494" spans="17:17" x14ac:dyDescent="0.25">
      <c r="Q64494" s="30"/>
    </row>
    <row r="64495" spans="17:17" x14ac:dyDescent="0.25">
      <c r="Q64495" s="30"/>
    </row>
    <row r="64496" spans="17:17" x14ac:dyDescent="0.25">
      <c r="Q64496" s="30"/>
    </row>
    <row r="64497" spans="17:17" x14ac:dyDescent="0.25">
      <c r="Q64497" s="30"/>
    </row>
    <row r="64498" spans="17:17" x14ac:dyDescent="0.25">
      <c r="Q64498" s="30"/>
    </row>
    <row r="64499" spans="17:17" x14ac:dyDescent="0.25">
      <c r="Q64499" s="30"/>
    </row>
    <row r="64500" spans="17:17" x14ac:dyDescent="0.25">
      <c r="Q64500" s="30"/>
    </row>
    <row r="64501" spans="17:17" x14ac:dyDescent="0.25">
      <c r="Q64501" s="30"/>
    </row>
    <row r="64502" spans="17:17" x14ac:dyDescent="0.25">
      <c r="Q64502" s="30"/>
    </row>
    <row r="64503" spans="17:17" x14ac:dyDescent="0.25">
      <c r="Q64503" s="30"/>
    </row>
    <row r="64504" spans="17:17" x14ac:dyDescent="0.25">
      <c r="Q64504" s="30"/>
    </row>
    <row r="64505" spans="17:17" x14ac:dyDescent="0.25">
      <c r="Q64505" s="30"/>
    </row>
    <row r="64506" spans="17:17" x14ac:dyDescent="0.25">
      <c r="Q64506" s="30"/>
    </row>
    <row r="64507" spans="17:17" x14ac:dyDescent="0.25">
      <c r="Q64507" s="30"/>
    </row>
    <row r="64508" spans="17:17" x14ac:dyDescent="0.25">
      <c r="Q64508" s="30"/>
    </row>
    <row r="64509" spans="17:17" x14ac:dyDescent="0.25">
      <c r="Q64509" s="30"/>
    </row>
    <row r="64510" spans="17:17" x14ac:dyDescent="0.25">
      <c r="Q64510" s="30"/>
    </row>
    <row r="64511" spans="17:17" x14ac:dyDescent="0.25">
      <c r="Q64511" s="30"/>
    </row>
    <row r="64512" spans="17:17" x14ac:dyDescent="0.25">
      <c r="Q64512" s="30"/>
    </row>
    <row r="64513" spans="17:17" x14ac:dyDescent="0.25">
      <c r="Q64513" s="30"/>
    </row>
    <row r="64514" spans="17:17" x14ac:dyDescent="0.25">
      <c r="Q64514" s="30"/>
    </row>
    <row r="64515" spans="17:17" x14ac:dyDescent="0.25">
      <c r="Q64515" s="30"/>
    </row>
    <row r="64516" spans="17:17" x14ac:dyDescent="0.25">
      <c r="Q64516" s="30"/>
    </row>
    <row r="64517" spans="17:17" x14ac:dyDescent="0.25">
      <c r="Q64517" s="30"/>
    </row>
    <row r="64518" spans="17:17" x14ac:dyDescent="0.25">
      <c r="Q64518" s="30"/>
    </row>
    <row r="64519" spans="17:17" x14ac:dyDescent="0.25">
      <c r="Q64519" s="30"/>
    </row>
    <row r="64520" spans="17:17" x14ac:dyDescent="0.25">
      <c r="Q64520" s="30"/>
    </row>
    <row r="64521" spans="17:17" x14ac:dyDescent="0.25">
      <c r="Q64521" s="30"/>
    </row>
    <row r="64522" spans="17:17" x14ac:dyDescent="0.25">
      <c r="Q64522" s="30"/>
    </row>
    <row r="64523" spans="17:17" x14ac:dyDescent="0.25">
      <c r="Q64523" s="30"/>
    </row>
    <row r="64524" spans="17:17" x14ac:dyDescent="0.25">
      <c r="Q64524" s="30"/>
    </row>
    <row r="64525" spans="17:17" x14ac:dyDescent="0.25">
      <c r="Q64525" s="30"/>
    </row>
    <row r="64526" spans="17:17" x14ac:dyDescent="0.25">
      <c r="Q64526" s="30"/>
    </row>
    <row r="64527" spans="17:17" x14ac:dyDescent="0.25">
      <c r="Q64527" s="30"/>
    </row>
    <row r="64528" spans="17:17" x14ac:dyDescent="0.25">
      <c r="Q64528" s="30"/>
    </row>
    <row r="64529" spans="17:17" x14ac:dyDescent="0.25">
      <c r="Q64529" s="30"/>
    </row>
    <row r="64530" spans="17:17" x14ac:dyDescent="0.25">
      <c r="Q64530" s="30"/>
    </row>
    <row r="64531" spans="17:17" x14ac:dyDescent="0.25">
      <c r="Q64531" s="30"/>
    </row>
    <row r="64532" spans="17:17" x14ac:dyDescent="0.25">
      <c r="Q64532" s="30"/>
    </row>
    <row r="64533" spans="17:17" x14ac:dyDescent="0.25">
      <c r="Q64533" s="30"/>
    </row>
    <row r="64534" spans="17:17" x14ac:dyDescent="0.25">
      <c r="Q64534" s="30"/>
    </row>
    <row r="64535" spans="17:17" x14ac:dyDescent="0.25">
      <c r="Q64535" s="30"/>
    </row>
    <row r="64536" spans="17:17" x14ac:dyDescent="0.25">
      <c r="Q64536" s="30"/>
    </row>
    <row r="64537" spans="17:17" x14ac:dyDescent="0.25">
      <c r="Q64537" s="30"/>
    </row>
    <row r="64538" spans="17:17" x14ac:dyDescent="0.25">
      <c r="Q64538" s="30"/>
    </row>
    <row r="64539" spans="17:17" x14ac:dyDescent="0.25">
      <c r="Q64539" s="30"/>
    </row>
    <row r="64540" spans="17:17" x14ac:dyDescent="0.25">
      <c r="Q64540" s="30"/>
    </row>
    <row r="64541" spans="17:17" x14ac:dyDescent="0.25">
      <c r="Q64541" s="30"/>
    </row>
    <row r="64542" spans="17:17" x14ac:dyDescent="0.25">
      <c r="Q64542" s="30"/>
    </row>
    <row r="64543" spans="17:17" x14ac:dyDescent="0.25">
      <c r="Q64543" s="30"/>
    </row>
    <row r="64544" spans="17:17" x14ac:dyDescent="0.25">
      <c r="Q64544" s="30"/>
    </row>
    <row r="64545" spans="17:17" x14ac:dyDescent="0.25">
      <c r="Q64545" s="30"/>
    </row>
    <row r="64546" spans="17:17" x14ac:dyDescent="0.25">
      <c r="Q64546" s="30"/>
    </row>
    <row r="64547" spans="17:17" x14ac:dyDescent="0.25">
      <c r="Q64547" s="30"/>
    </row>
    <row r="64548" spans="17:17" x14ac:dyDescent="0.25">
      <c r="Q64548" s="30"/>
    </row>
    <row r="64549" spans="17:17" x14ac:dyDescent="0.25">
      <c r="Q64549" s="30"/>
    </row>
    <row r="64550" spans="17:17" x14ac:dyDescent="0.25">
      <c r="Q64550" s="30"/>
    </row>
    <row r="64551" spans="17:17" x14ac:dyDescent="0.25">
      <c r="Q64551" s="30"/>
    </row>
    <row r="64552" spans="17:17" x14ac:dyDescent="0.25">
      <c r="Q64552" s="30"/>
    </row>
    <row r="64553" spans="17:17" x14ac:dyDescent="0.25">
      <c r="Q64553" s="30"/>
    </row>
    <row r="64554" spans="17:17" x14ac:dyDescent="0.25">
      <c r="Q64554" s="30"/>
    </row>
    <row r="64555" spans="17:17" x14ac:dyDescent="0.25">
      <c r="Q64555" s="30"/>
    </row>
    <row r="64556" spans="17:17" x14ac:dyDescent="0.25">
      <c r="Q64556" s="30"/>
    </row>
    <row r="64557" spans="17:17" x14ac:dyDescent="0.25">
      <c r="Q64557" s="30"/>
    </row>
    <row r="64558" spans="17:17" x14ac:dyDescent="0.25">
      <c r="Q64558" s="30"/>
    </row>
    <row r="64559" spans="17:17" x14ac:dyDescent="0.25">
      <c r="Q64559" s="30"/>
    </row>
    <row r="64560" spans="17:17" x14ac:dyDescent="0.25">
      <c r="Q64560" s="30"/>
    </row>
    <row r="64561" spans="17:17" x14ac:dyDescent="0.25">
      <c r="Q64561" s="30"/>
    </row>
    <row r="64562" spans="17:17" x14ac:dyDescent="0.25">
      <c r="Q64562" s="30"/>
    </row>
    <row r="64563" spans="17:17" x14ac:dyDescent="0.25">
      <c r="Q64563" s="30"/>
    </row>
    <row r="64564" spans="17:17" x14ac:dyDescent="0.25">
      <c r="Q64564" s="30"/>
    </row>
    <row r="64565" spans="17:17" x14ac:dyDescent="0.25">
      <c r="Q64565" s="30"/>
    </row>
    <row r="64566" spans="17:17" x14ac:dyDescent="0.25">
      <c r="Q64566" s="30"/>
    </row>
    <row r="64567" spans="17:17" x14ac:dyDescent="0.25">
      <c r="Q64567" s="30"/>
    </row>
    <row r="64568" spans="17:17" x14ac:dyDescent="0.25">
      <c r="Q64568" s="30"/>
    </row>
    <row r="64569" spans="17:17" x14ac:dyDescent="0.25">
      <c r="Q64569" s="30"/>
    </row>
    <row r="64570" spans="17:17" x14ac:dyDescent="0.25">
      <c r="Q64570" s="30"/>
    </row>
    <row r="64571" spans="17:17" x14ac:dyDescent="0.25">
      <c r="Q64571" s="30"/>
    </row>
    <row r="64572" spans="17:17" x14ac:dyDescent="0.25">
      <c r="Q64572" s="30"/>
    </row>
    <row r="64573" spans="17:17" x14ac:dyDescent="0.25">
      <c r="Q64573" s="30"/>
    </row>
    <row r="64574" spans="17:17" x14ac:dyDescent="0.25">
      <c r="Q64574" s="30"/>
    </row>
    <row r="64575" spans="17:17" x14ac:dyDescent="0.25">
      <c r="Q64575" s="30"/>
    </row>
    <row r="64576" spans="17:17" x14ac:dyDescent="0.25">
      <c r="Q64576" s="30"/>
    </row>
    <row r="64577" spans="17:17" x14ac:dyDescent="0.25">
      <c r="Q64577" s="30"/>
    </row>
    <row r="64578" spans="17:17" x14ac:dyDescent="0.25">
      <c r="Q64578" s="30"/>
    </row>
    <row r="64579" spans="17:17" x14ac:dyDescent="0.25">
      <c r="Q64579" s="30"/>
    </row>
    <row r="64580" spans="17:17" x14ac:dyDescent="0.25">
      <c r="Q64580" s="30"/>
    </row>
    <row r="64581" spans="17:17" x14ac:dyDescent="0.25">
      <c r="Q64581" s="30"/>
    </row>
    <row r="64582" spans="17:17" x14ac:dyDescent="0.25">
      <c r="Q64582" s="30"/>
    </row>
    <row r="64583" spans="17:17" x14ac:dyDescent="0.25">
      <c r="Q64583" s="30"/>
    </row>
    <row r="64584" spans="17:17" x14ac:dyDescent="0.25">
      <c r="Q64584" s="30"/>
    </row>
    <row r="64585" spans="17:17" x14ac:dyDescent="0.25">
      <c r="Q64585" s="30"/>
    </row>
    <row r="64586" spans="17:17" x14ac:dyDescent="0.25">
      <c r="Q64586" s="30"/>
    </row>
    <row r="64587" spans="17:17" x14ac:dyDescent="0.25">
      <c r="Q64587" s="30"/>
    </row>
    <row r="64588" spans="17:17" x14ac:dyDescent="0.25">
      <c r="Q64588" s="30"/>
    </row>
    <row r="64589" spans="17:17" x14ac:dyDescent="0.25">
      <c r="Q64589" s="30"/>
    </row>
    <row r="64590" spans="17:17" x14ac:dyDescent="0.25">
      <c r="Q64590" s="30"/>
    </row>
    <row r="64591" spans="17:17" x14ac:dyDescent="0.25">
      <c r="Q64591" s="30"/>
    </row>
    <row r="64592" spans="17:17" x14ac:dyDescent="0.25">
      <c r="Q64592" s="30"/>
    </row>
    <row r="64593" spans="17:17" x14ac:dyDescent="0.25">
      <c r="Q64593" s="30"/>
    </row>
    <row r="64594" spans="17:17" x14ac:dyDescent="0.25">
      <c r="Q64594" s="30"/>
    </row>
    <row r="64595" spans="17:17" x14ac:dyDescent="0.25">
      <c r="Q64595" s="30"/>
    </row>
    <row r="64596" spans="17:17" x14ac:dyDescent="0.25">
      <c r="Q64596" s="30"/>
    </row>
    <row r="64597" spans="17:17" x14ac:dyDescent="0.25">
      <c r="Q64597" s="30"/>
    </row>
    <row r="64598" spans="17:17" x14ac:dyDescent="0.25">
      <c r="Q64598" s="30"/>
    </row>
    <row r="64599" spans="17:17" x14ac:dyDescent="0.25">
      <c r="Q64599" s="30"/>
    </row>
    <row r="64600" spans="17:17" x14ac:dyDescent="0.25">
      <c r="Q64600" s="30"/>
    </row>
    <row r="64601" spans="17:17" x14ac:dyDescent="0.25">
      <c r="Q64601" s="30"/>
    </row>
    <row r="64602" spans="17:17" x14ac:dyDescent="0.25">
      <c r="Q64602" s="30"/>
    </row>
    <row r="64603" spans="17:17" x14ac:dyDescent="0.25">
      <c r="Q64603" s="30"/>
    </row>
    <row r="64604" spans="17:17" x14ac:dyDescent="0.25">
      <c r="Q64604" s="30"/>
    </row>
    <row r="64605" spans="17:17" x14ac:dyDescent="0.25">
      <c r="Q64605" s="30"/>
    </row>
    <row r="64606" spans="17:17" x14ac:dyDescent="0.25">
      <c r="Q64606" s="30"/>
    </row>
    <row r="64607" spans="17:17" x14ac:dyDescent="0.25">
      <c r="Q64607" s="30"/>
    </row>
    <row r="64608" spans="17:17" x14ac:dyDescent="0.25">
      <c r="Q64608" s="30"/>
    </row>
    <row r="64609" spans="17:17" x14ac:dyDescent="0.25">
      <c r="Q64609" s="30"/>
    </row>
    <row r="64610" spans="17:17" x14ac:dyDescent="0.25">
      <c r="Q64610" s="30"/>
    </row>
    <row r="64611" spans="17:17" x14ac:dyDescent="0.25">
      <c r="Q64611" s="30"/>
    </row>
    <row r="64612" spans="17:17" x14ac:dyDescent="0.25">
      <c r="Q64612" s="30"/>
    </row>
    <row r="64613" spans="17:17" x14ac:dyDescent="0.25">
      <c r="Q64613" s="30"/>
    </row>
    <row r="64614" spans="17:17" x14ac:dyDescent="0.25">
      <c r="Q64614" s="30"/>
    </row>
    <row r="64615" spans="17:17" x14ac:dyDescent="0.25">
      <c r="Q64615" s="30"/>
    </row>
    <row r="64616" spans="17:17" x14ac:dyDescent="0.25">
      <c r="Q64616" s="30"/>
    </row>
    <row r="64617" spans="17:17" x14ac:dyDescent="0.25">
      <c r="Q64617" s="30"/>
    </row>
    <row r="64618" spans="17:17" x14ac:dyDescent="0.25">
      <c r="Q64618" s="30"/>
    </row>
    <row r="64619" spans="17:17" x14ac:dyDescent="0.25">
      <c r="Q64619" s="30"/>
    </row>
    <row r="64620" spans="17:17" x14ac:dyDescent="0.25">
      <c r="Q64620" s="30"/>
    </row>
    <row r="64621" spans="17:17" x14ac:dyDescent="0.25">
      <c r="Q64621" s="30"/>
    </row>
    <row r="64622" spans="17:17" x14ac:dyDescent="0.25">
      <c r="Q64622" s="30"/>
    </row>
    <row r="64623" spans="17:17" x14ac:dyDescent="0.25">
      <c r="Q64623" s="30"/>
    </row>
    <row r="64624" spans="17:17" x14ac:dyDescent="0.25">
      <c r="Q64624" s="30"/>
    </row>
    <row r="64625" spans="17:17" x14ac:dyDescent="0.25">
      <c r="Q64625" s="30"/>
    </row>
    <row r="64626" spans="17:17" x14ac:dyDescent="0.25">
      <c r="Q64626" s="30"/>
    </row>
    <row r="64627" spans="17:17" x14ac:dyDescent="0.25">
      <c r="Q64627" s="30"/>
    </row>
    <row r="64628" spans="17:17" x14ac:dyDescent="0.25">
      <c r="Q64628" s="30"/>
    </row>
    <row r="64629" spans="17:17" x14ac:dyDescent="0.25">
      <c r="Q64629" s="30"/>
    </row>
    <row r="64630" spans="17:17" x14ac:dyDescent="0.25">
      <c r="Q64630" s="30"/>
    </row>
    <row r="64631" spans="17:17" x14ac:dyDescent="0.25">
      <c r="Q64631" s="30"/>
    </row>
    <row r="64632" spans="17:17" x14ac:dyDescent="0.25">
      <c r="Q64632" s="30"/>
    </row>
    <row r="64633" spans="17:17" x14ac:dyDescent="0.25">
      <c r="Q64633" s="30"/>
    </row>
    <row r="64634" spans="17:17" x14ac:dyDescent="0.25">
      <c r="Q64634" s="30"/>
    </row>
    <row r="64635" spans="17:17" x14ac:dyDescent="0.25">
      <c r="Q64635" s="30"/>
    </row>
    <row r="64636" spans="17:17" x14ac:dyDescent="0.25">
      <c r="Q64636" s="30"/>
    </row>
    <row r="64637" spans="17:17" x14ac:dyDescent="0.25">
      <c r="Q64637" s="30"/>
    </row>
    <row r="64638" spans="17:17" x14ac:dyDescent="0.25">
      <c r="Q64638" s="30"/>
    </row>
    <row r="64639" spans="17:17" x14ac:dyDescent="0.25">
      <c r="Q64639" s="30"/>
    </row>
    <row r="64640" spans="17:17" x14ac:dyDescent="0.25">
      <c r="Q64640" s="30"/>
    </row>
    <row r="64641" spans="17:17" x14ac:dyDescent="0.25">
      <c r="Q64641" s="30"/>
    </row>
    <row r="64642" spans="17:17" x14ac:dyDescent="0.25">
      <c r="Q64642" s="30"/>
    </row>
    <row r="64643" spans="17:17" x14ac:dyDescent="0.25">
      <c r="Q64643" s="30"/>
    </row>
    <row r="64644" spans="17:17" x14ac:dyDescent="0.25">
      <c r="Q64644" s="30"/>
    </row>
    <row r="64645" spans="17:17" x14ac:dyDescent="0.25">
      <c r="Q64645" s="30"/>
    </row>
    <row r="64646" spans="17:17" x14ac:dyDescent="0.25">
      <c r="Q64646" s="30"/>
    </row>
    <row r="64647" spans="17:17" x14ac:dyDescent="0.25">
      <c r="Q64647" s="30"/>
    </row>
    <row r="64648" spans="17:17" x14ac:dyDescent="0.25">
      <c r="Q64648" s="30"/>
    </row>
    <row r="64649" spans="17:17" x14ac:dyDescent="0.25">
      <c r="Q64649" s="30"/>
    </row>
    <row r="64650" spans="17:17" x14ac:dyDescent="0.25">
      <c r="Q64650" s="30"/>
    </row>
    <row r="64651" spans="17:17" x14ac:dyDescent="0.25">
      <c r="Q64651" s="30"/>
    </row>
    <row r="64652" spans="17:17" x14ac:dyDescent="0.25">
      <c r="Q64652" s="30"/>
    </row>
    <row r="64653" spans="17:17" x14ac:dyDescent="0.25">
      <c r="Q64653" s="30"/>
    </row>
    <row r="64654" spans="17:17" x14ac:dyDescent="0.25">
      <c r="Q64654" s="30"/>
    </row>
    <row r="64655" spans="17:17" x14ac:dyDescent="0.25">
      <c r="Q64655" s="30"/>
    </row>
    <row r="64656" spans="17:17" x14ac:dyDescent="0.25">
      <c r="Q64656" s="30"/>
    </row>
    <row r="64657" spans="17:17" x14ac:dyDescent="0.25">
      <c r="Q64657" s="30"/>
    </row>
    <row r="64658" spans="17:17" x14ac:dyDescent="0.25">
      <c r="Q64658" s="30"/>
    </row>
    <row r="64659" spans="17:17" x14ac:dyDescent="0.25">
      <c r="Q64659" s="30"/>
    </row>
    <row r="64660" spans="17:17" x14ac:dyDescent="0.25">
      <c r="Q64660" s="30"/>
    </row>
    <row r="64661" spans="17:17" x14ac:dyDescent="0.25">
      <c r="Q64661" s="30"/>
    </row>
    <row r="64662" spans="17:17" x14ac:dyDescent="0.25">
      <c r="Q64662" s="30"/>
    </row>
    <row r="64663" spans="17:17" x14ac:dyDescent="0.25">
      <c r="Q64663" s="30"/>
    </row>
    <row r="64664" spans="17:17" x14ac:dyDescent="0.25">
      <c r="Q64664" s="30"/>
    </row>
    <row r="64665" spans="17:17" x14ac:dyDescent="0.25">
      <c r="Q64665" s="30"/>
    </row>
    <row r="64666" spans="17:17" x14ac:dyDescent="0.25">
      <c r="Q64666" s="30"/>
    </row>
    <row r="64667" spans="17:17" x14ac:dyDescent="0.25">
      <c r="Q64667" s="30"/>
    </row>
    <row r="64668" spans="17:17" x14ac:dyDescent="0.25">
      <c r="Q64668" s="30"/>
    </row>
    <row r="64669" spans="17:17" x14ac:dyDescent="0.25">
      <c r="Q64669" s="30"/>
    </row>
    <row r="64670" spans="17:17" x14ac:dyDescent="0.25">
      <c r="Q64670" s="30"/>
    </row>
    <row r="64671" spans="17:17" x14ac:dyDescent="0.25">
      <c r="Q64671" s="30"/>
    </row>
    <row r="64672" spans="17:17" x14ac:dyDescent="0.25">
      <c r="Q64672" s="30"/>
    </row>
    <row r="64673" spans="17:17" x14ac:dyDescent="0.25">
      <c r="Q64673" s="30"/>
    </row>
    <row r="64674" spans="17:17" x14ac:dyDescent="0.25">
      <c r="Q64674" s="30"/>
    </row>
    <row r="64675" spans="17:17" x14ac:dyDescent="0.25">
      <c r="Q64675" s="30"/>
    </row>
    <row r="64676" spans="17:17" x14ac:dyDescent="0.25">
      <c r="Q64676" s="30"/>
    </row>
    <row r="64677" spans="17:17" x14ac:dyDescent="0.25">
      <c r="Q64677" s="30"/>
    </row>
    <row r="64678" spans="17:17" x14ac:dyDescent="0.25">
      <c r="Q64678" s="30"/>
    </row>
    <row r="64679" spans="17:17" x14ac:dyDescent="0.25">
      <c r="Q64679" s="30"/>
    </row>
    <row r="64680" spans="17:17" x14ac:dyDescent="0.25">
      <c r="Q64680" s="30"/>
    </row>
    <row r="64681" spans="17:17" x14ac:dyDescent="0.25">
      <c r="Q64681" s="30"/>
    </row>
    <row r="64682" spans="17:17" x14ac:dyDescent="0.25">
      <c r="Q64682" s="30"/>
    </row>
    <row r="64683" spans="17:17" x14ac:dyDescent="0.25">
      <c r="Q64683" s="30"/>
    </row>
    <row r="64684" spans="17:17" x14ac:dyDescent="0.25">
      <c r="Q64684" s="30"/>
    </row>
    <row r="64685" spans="17:17" x14ac:dyDescent="0.25">
      <c r="Q64685" s="30"/>
    </row>
    <row r="64686" spans="17:17" x14ac:dyDescent="0.25">
      <c r="Q64686" s="30"/>
    </row>
    <row r="64687" spans="17:17" x14ac:dyDescent="0.25">
      <c r="Q64687" s="30"/>
    </row>
    <row r="64688" spans="17:17" x14ac:dyDescent="0.25">
      <c r="Q64688" s="30"/>
    </row>
    <row r="64689" spans="17:17" x14ac:dyDescent="0.25">
      <c r="Q64689" s="30"/>
    </row>
    <row r="64690" spans="17:17" x14ac:dyDescent="0.25">
      <c r="Q64690" s="30"/>
    </row>
    <row r="64691" spans="17:17" x14ac:dyDescent="0.25">
      <c r="Q64691" s="30"/>
    </row>
    <row r="64692" spans="17:17" x14ac:dyDescent="0.25">
      <c r="Q64692" s="30"/>
    </row>
    <row r="64693" spans="17:17" x14ac:dyDescent="0.25">
      <c r="Q64693" s="30"/>
    </row>
    <row r="64694" spans="17:17" x14ac:dyDescent="0.25">
      <c r="Q64694" s="30"/>
    </row>
    <row r="64695" spans="17:17" x14ac:dyDescent="0.25">
      <c r="Q64695" s="30"/>
    </row>
    <row r="64696" spans="17:17" x14ac:dyDescent="0.25">
      <c r="Q64696" s="30"/>
    </row>
    <row r="64697" spans="17:17" x14ac:dyDescent="0.25">
      <c r="Q64697" s="30"/>
    </row>
    <row r="64698" spans="17:17" x14ac:dyDescent="0.25">
      <c r="Q64698" s="30"/>
    </row>
    <row r="64699" spans="17:17" x14ac:dyDescent="0.25">
      <c r="Q64699" s="30"/>
    </row>
    <row r="64700" spans="17:17" x14ac:dyDescent="0.25">
      <c r="Q64700" s="30"/>
    </row>
    <row r="64701" spans="17:17" x14ac:dyDescent="0.25">
      <c r="Q64701" s="30"/>
    </row>
    <row r="64702" spans="17:17" x14ac:dyDescent="0.25">
      <c r="Q64702" s="30"/>
    </row>
    <row r="64703" spans="17:17" x14ac:dyDescent="0.25">
      <c r="Q64703" s="30"/>
    </row>
    <row r="64704" spans="17:17" x14ac:dyDescent="0.25">
      <c r="Q64704" s="30"/>
    </row>
    <row r="64705" spans="17:17" x14ac:dyDescent="0.25">
      <c r="Q64705" s="30"/>
    </row>
    <row r="64706" spans="17:17" x14ac:dyDescent="0.25">
      <c r="Q64706" s="30"/>
    </row>
    <row r="64707" spans="17:17" x14ac:dyDescent="0.25">
      <c r="Q64707" s="30"/>
    </row>
    <row r="64708" spans="17:17" x14ac:dyDescent="0.25">
      <c r="Q64708" s="30"/>
    </row>
    <row r="64709" spans="17:17" x14ac:dyDescent="0.25">
      <c r="Q64709" s="30"/>
    </row>
    <row r="64710" spans="17:17" x14ac:dyDescent="0.25">
      <c r="Q64710" s="30"/>
    </row>
    <row r="64711" spans="17:17" x14ac:dyDescent="0.25">
      <c r="Q64711" s="30"/>
    </row>
    <row r="64712" spans="17:17" x14ac:dyDescent="0.25">
      <c r="Q64712" s="30"/>
    </row>
    <row r="64713" spans="17:17" x14ac:dyDescent="0.25">
      <c r="Q64713" s="30"/>
    </row>
    <row r="64714" spans="17:17" x14ac:dyDescent="0.25">
      <c r="Q64714" s="30"/>
    </row>
    <row r="64715" spans="17:17" x14ac:dyDescent="0.25">
      <c r="Q64715" s="30"/>
    </row>
    <row r="64716" spans="17:17" x14ac:dyDescent="0.25">
      <c r="Q64716" s="30"/>
    </row>
    <row r="64717" spans="17:17" x14ac:dyDescent="0.25">
      <c r="Q64717" s="30"/>
    </row>
    <row r="64718" spans="17:17" x14ac:dyDescent="0.25">
      <c r="Q64718" s="30"/>
    </row>
    <row r="64719" spans="17:17" x14ac:dyDescent="0.25">
      <c r="Q64719" s="30"/>
    </row>
    <row r="64720" spans="17:17" x14ac:dyDescent="0.25">
      <c r="Q64720" s="30"/>
    </row>
    <row r="64721" spans="17:17" x14ac:dyDescent="0.25">
      <c r="Q64721" s="30"/>
    </row>
    <row r="64722" spans="17:17" x14ac:dyDescent="0.25">
      <c r="Q64722" s="30"/>
    </row>
    <row r="64723" spans="17:17" x14ac:dyDescent="0.25">
      <c r="Q64723" s="30"/>
    </row>
    <row r="64724" spans="17:17" x14ac:dyDescent="0.25">
      <c r="Q64724" s="30"/>
    </row>
    <row r="64725" spans="17:17" x14ac:dyDescent="0.25">
      <c r="Q64725" s="30"/>
    </row>
    <row r="64726" spans="17:17" x14ac:dyDescent="0.25">
      <c r="Q64726" s="30"/>
    </row>
    <row r="64727" spans="17:17" x14ac:dyDescent="0.25">
      <c r="Q64727" s="30"/>
    </row>
    <row r="64728" spans="17:17" x14ac:dyDescent="0.25">
      <c r="Q64728" s="30"/>
    </row>
    <row r="64729" spans="17:17" x14ac:dyDescent="0.25">
      <c r="Q64729" s="30"/>
    </row>
    <row r="64730" spans="17:17" x14ac:dyDescent="0.25">
      <c r="Q64730" s="30"/>
    </row>
    <row r="64731" spans="17:17" x14ac:dyDescent="0.25">
      <c r="Q64731" s="30"/>
    </row>
    <row r="64732" spans="17:17" x14ac:dyDescent="0.25">
      <c r="Q64732" s="30"/>
    </row>
    <row r="64733" spans="17:17" x14ac:dyDescent="0.25">
      <c r="Q64733" s="30"/>
    </row>
    <row r="64734" spans="17:17" x14ac:dyDescent="0.25">
      <c r="Q64734" s="30"/>
    </row>
    <row r="64735" spans="17:17" x14ac:dyDescent="0.25">
      <c r="Q64735" s="30"/>
    </row>
    <row r="64736" spans="17:17" x14ac:dyDescent="0.25">
      <c r="Q64736" s="30"/>
    </row>
    <row r="64737" spans="17:17" x14ac:dyDescent="0.25">
      <c r="Q64737" s="30"/>
    </row>
    <row r="64738" spans="17:17" x14ac:dyDescent="0.25">
      <c r="Q64738" s="30"/>
    </row>
    <row r="64739" spans="17:17" x14ac:dyDescent="0.25">
      <c r="Q64739" s="30"/>
    </row>
    <row r="64740" spans="17:17" x14ac:dyDescent="0.25">
      <c r="Q64740" s="30"/>
    </row>
    <row r="64741" spans="17:17" x14ac:dyDescent="0.25">
      <c r="Q64741" s="30"/>
    </row>
    <row r="64742" spans="17:17" x14ac:dyDescent="0.25">
      <c r="Q64742" s="30"/>
    </row>
    <row r="64743" spans="17:17" x14ac:dyDescent="0.25">
      <c r="Q64743" s="30"/>
    </row>
    <row r="64744" spans="17:17" x14ac:dyDescent="0.25">
      <c r="Q64744" s="30"/>
    </row>
    <row r="64745" spans="17:17" x14ac:dyDescent="0.25">
      <c r="Q64745" s="30"/>
    </row>
    <row r="64746" spans="17:17" x14ac:dyDescent="0.25">
      <c r="Q64746" s="30"/>
    </row>
    <row r="64747" spans="17:17" x14ac:dyDescent="0.25">
      <c r="Q64747" s="30"/>
    </row>
    <row r="64748" spans="17:17" x14ac:dyDescent="0.25">
      <c r="Q64748" s="30"/>
    </row>
    <row r="64749" spans="17:17" x14ac:dyDescent="0.25">
      <c r="Q64749" s="30"/>
    </row>
    <row r="64750" spans="17:17" x14ac:dyDescent="0.25">
      <c r="Q64750" s="30"/>
    </row>
    <row r="64751" spans="17:17" x14ac:dyDescent="0.25">
      <c r="Q64751" s="30"/>
    </row>
    <row r="64752" spans="17:17" x14ac:dyDescent="0.25">
      <c r="Q64752" s="30"/>
    </row>
    <row r="64753" spans="17:17" x14ac:dyDescent="0.25">
      <c r="Q64753" s="30"/>
    </row>
    <row r="64754" spans="17:17" x14ac:dyDescent="0.25">
      <c r="Q64754" s="30"/>
    </row>
    <row r="64755" spans="17:17" x14ac:dyDescent="0.25">
      <c r="Q64755" s="30"/>
    </row>
    <row r="64756" spans="17:17" x14ac:dyDescent="0.25">
      <c r="Q64756" s="30"/>
    </row>
    <row r="64757" spans="17:17" x14ac:dyDescent="0.25">
      <c r="Q64757" s="30"/>
    </row>
    <row r="64758" spans="17:17" x14ac:dyDescent="0.25">
      <c r="Q64758" s="30"/>
    </row>
    <row r="64759" spans="17:17" x14ac:dyDescent="0.25">
      <c r="Q64759" s="30"/>
    </row>
    <row r="64760" spans="17:17" x14ac:dyDescent="0.25">
      <c r="Q64760" s="30"/>
    </row>
    <row r="64761" spans="17:17" x14ac:dyDescent="0.25">
      <c r="Q64761" s="30"/>
    </row>
    <row r="64762" spans="17:17" x14ac:dyDescent="0.25">
      <c r="Q64762" s="30"/>
    </row>
    <row r="64763" spans="17:17" x14ac:dyDescent="0.25">
      <c r="Q64763" s="30"/>
    </row>
    <row r="64764" spans="17:17" x14ac:dyDescent="0.25">
      <c r="Q64764" s="30"/>
    </row>
    <row r="64765" spans="17:17" x14ac:dyDescent="0.25">
      <c r="Q64765" s="30"/>
    </row>
    <row r="64766" spans="17:17" x14ac:dyDescent="0.25">
      <c r="Q64766" s="30"/>
    </row>
    <row r="64767" spans="17:17" x14ac:dyDescent="0.25">
      <c r="Q64767" s="30"/>
    </row>
    <row r="64768" spans="17:17" x14ac:dyDescent="0.25">
      <c r="Q64768" s="30"/>
    </row>
    <row r="64769" spans="17:17" x14ac:dyDescent="0.25">
      <c r="Q64769" s="30"/>
    </row>
    <row r="64770" spans="17:17" x14ac:dyDescent="0.25">
      <c r="Q64770" s="30"/>
    </row>
    <row r="64771" spans="17:17" x14ac:dyDescent="0.25">
      <c r="Q64771" s="30"/>
    </row>
    <row r="64772" spans="17:17" x14ac:dyDescent="0.25">
      <c r="Q64772" s="30"/>
    </row>
    <row r="64773" spans="17:17" x14ac:dyDescent="0.25">
      <c r="Q64773" s="30"/>
    </row>
    <row r="64774" spans="17:17" x14ac:dyDescent="0.25">
      <c r="Q64774" s="30"/>
    </row>
    <row r="64775" spans="17:17" x14ac:dyDescent="0.25">
      <c r="Q64775" s="30"/>
    </row>
    <row r="64776" spans="17:17" x14ac:dyDescent="0.25">
      <c r="Q64776" s="30"/>
    </row>
    <row r="64777" spans="17:17" x14ac:dyDescent="0.25">
      <c r="Q64777" s="30"/>
    </row>
    <row r="64778" spans="17:17" x14ac:dyDescent="0.25">
      <c r="Q64778" s="30"/>
    </row>
    <row r="64779" spans="17:17" x14ac:dyDescent="0.25">
      <c r="Q64779" s="30"/>
    </row>
    <row r="64780" spans="17:17" x14ac:dyDescent="0.25">
      <c r="Q64780" s="30"/>
    </row>
    <row r="64781" spans="17:17" x14ac:dyDescent="0.25">
      <c r="Q64781" s="30"/>
    </row>
    <row r="64782" spans="17:17" x14ac:dyDescent="0.25">
      <c r="Q64782" s="30"/>
    </row>
    <row r="64783" spans="17:17" x14ac:dyDescent="0.25">
      <c r="Q64783" s="30"/>
    </row>
    <row r="64784" spans="17:17" x14ac:dyDescent="0.25">
      <c r="Q64784" s="30"/>
    </row>
    <row r="64785" spans="17:17" x14ac:dyDescent="0.25">
      <c r="Q64785" s="30"/>
    </row>
    <row r="64786" spans="17:17" x14ac:dyDescent="0.25">
      <c r="Q64786" s="30"/>
    </row>
    <row r="64787" spans="17:17" x14ac:dyDescent="0.25">
      <c r="Q64787" s="30"/>
    </row>
    <row r="64788" spans="17:17" x14ac:dyDescent="0.25">
      <c r="Q64788" s="30"/>
    </row>
    <row r="64789" spans="17:17" x14ac:dyDescent="0.25">
      <c r="Q64789" s="30"/>
    </row>
    <row r="64790" spans="17:17" x14ac:dyDescent="0.25">
      <c r="Q64790" s="30"/>
    </row>
    <row r="64791" spans="17:17" x14ac:dyDescent="0.25">
      <c r="Q64791" s="30"/>
    </row>
    <row r="64792" spans="17:17" x14ac:dyDescent="0.25">
      <c r="Q64792" s="30"/>
    </row>
    <row r="64793" spans="17:17" x14ac:dyDescent="0.25">
      <c r="Q64793" s="30"/>
    </row>
    <row r="64794" spans="17:17" x14ac:dyDescent="0.25">
      <c r="Q64794" s="30"/>
    </row>
    <row r="64795" spans="17:17" x14ac:dyDescent="0.25">
      <c r="Q64795" s="30"/>
    </row>
    <row r="64796" spans="17:17" x14ac:dyDescent="0.25">
      <c r="Q64796" s="30"/>
    </row>
    <row r="64797" spans="17:17" x14ac:dyDescent="0.25">
      <c r="Q64797" s="30"/>
    </row>
    <row r="64798" spans="17:17" x14ac:dyDescent="0.25">
      <c r="Q64798" s="30"/>
    </row>
    <row r="64799" spans="17:17" x14ac:dyDescent="0.25">
      <c r="Q64799" s="30"/>
    </row>
    <row r="64800" spans="17:17" x14ac:dyDescent="0.25">
      <c r="Q64800" s="30"/>
    </row>
    <row r="64801" spans="17:17" x14ac:dyDescent="0.25">
      <c r="Q64801" s="30"/>
    </row>
    <row r="64802" spans="17:17" x14ac:dyDescent="0.25">
      <c r="Q64802" s="30"/>
    </row>
    <row r="64803" spans="17:17" x14ac:dyDescent="0.25">
      <c r="Q64803" s="30"/>
    </row>
    <row r="64804" spans="17:17" x14ac:dyDescent="0.25">
      <c r="Q64804" s="30"/>
    </row>
    <row r="64805" spans="17:17" x14ac:dyDescent="0.25">
      <c r="Q64805" s="30"/>
    </row>
    <row r="64806" spans="17:17" x14ac:dyDescent="0.25">
      <c r="Q64806" s="30"/>
    </row>
    <row r="64807" spans="17:17" x14ac:dyDescent="0.25">
      <c r="Q64807" s="30"/>
    </row>
    <row r="64808" spans="17:17" x14ac:dyDescent="0.25">
      <c r="Q64808" s="30"/>
    </row>
    <row r="64809" spans="17:17" x14ac:dyDescent="0.25">
      <c r="Q64809" s="30"/>
    </row>
    <row r="64810" spans="17:17" x14ac:dyDescent="0.25">
      <c r="Q64810" s="30"/>
    </row>
    <row r="64811" spans="17:17" x14ac:dyDescent="0.25">
      <c r="Q64811" s="30"/>
    </row>
    <row r="64812" spans="17:17" x14ac:dyDescent="0.25">
      <c r="Q64812" s="30"/>
    </row>
    <row r="64813" spans="17:17" x14ac:dyDescent="0.25">
      <c r="Q64813" s="30"/>
    </row>
    <row r="64814" spans="17:17" x14ac:dyDescent="0.25">
      <c r="Q64814" s="30"/>
    </row>
    <row r="64815" spans="17:17" x14ac:dyDescent="0.25">
      <c r="Q64815" s="30"/>
    </row>
    <row r="64816" spans="17:17" x14ac:dyDescent="0.25">
      <c r="Q64816" s="30"/>
    </row>
    <row r="64817" spans="17:17" x14ac:dyDescent="0.25">
      <c r="Q64817" s="30"/>
    </row>
    <row r="64818" spans="17:17" x14ac:dyDescent="0.25">
      <c r="Q64818" s="30"/>
    </row>
    <row r="64819" spans="17:17" x14ac:dyDescent="0.25">
      <c r="Q64819" s="30"/>
    </row>
    <row r="64820" spans="17:17" x14ac:dyDescent="0.25">
      <c r="Q64820" s="30"/>
    </row>
    <row r="64821" spans="17:17" x14ac:dyDescent="0.25">
      <c r="Q64821" s="30"/>
    </row>
    <row r="64822" spans="17:17" x14ac:dyDescent="0.25">
      <c r="Q64822" s="30"/>
    </row>
    <row r="64823" spans="17:17" x14ac:dyDescent="0.25">
      <c r="Q64823" s="30"/>
    </row>
    <row r="64824" spans="17:17" x14ac:dyDescent="0.25">
      <c r="Q64824" s="30"/>
    </row>
    <row r="64825" spans="17:17" x14ac:dyDescent="0.25">
      <c r="Q64825" s="30"/>
    </row>
    <row r="64826" spans="17:17" x14ac:dyDescent="0.25">
      <c r="Q64826" s="30"/>
    </row>
    <row r="64827" spans="17:17" x14ac:dyDescent="0.25">
      <c r="Q64827" s="30"/>
    </row>
    <row r="64828" spans="17:17" x14ac:dyDescent="0.25">
      <c r="Q64828" s="30"/>
    </row>
    <row r="64829" spans="17:17" x14ac:dyDescent="0.25">
      <c r="Q64829" s="30"/>
    </row>
    <row r="64830" spans="17:17" x14ac:dyDescent="0.25">
      <c r="Q64830" s="30"/>
    </row>
    <row r="64831" spans="17:17" x14ac:dyDescent="0.25">
      <c r="Q64831" s="30"/>
    </row>
    <row r="64832" spans="17:17" x14ac:dyDescent="0.25">
      <c r="Q64832" s="30"/>
    </row>
    <row r="64833" spans="17:17" x14ac:dyDescent="0.25">
      <c r="Q64833" s="30"/>
    </row>
    <row r="64834" spans="17:17" x14ac:dyDescent="0.25">
      <c r="Q64834" s="30"/>
    </row>
    <row r="64835" spans="17:17" x14ac:dyDescent="0.25">
      <c r="Q64835" s="30"/>
    </row>
    <row r="64836" spans="17:17" x14ac:dyDescent="0.25">
      <c r="Q64836" s="30"/>
    </row>
    <row r="64837" spans="17:17" x14ac:dyDescent="0.25">
      <c r="Q64837" s="30"/>
    </row>
    <row r="64838" spans="17:17" x14ac:dyDescent="0.25">
      <c r="Q64838" s="30"/>
    </row>
    <row r="64839" spans="17:17" x14ac:dyDescent="0.25">
      <c r="Q64839" s="30"/>
    </row>
    <row r="64840" spans="17:17" x14ac:dyDescent="0.25">
      <c r="Q64840" s="30"/>
    </row>
    <row r="64841" spans="17:17" x14ac:dyDescent="0.25">
      <c r="Q64841" s="30"/>
    </row>
    <row r="64842" spans="17:17" x14ac:dyDescent="0.25">
      <c r="Q64842" s="30"/>
    </row>
    <row r="64843" spans="17:17" x14ac:dyDescent="0.25">
      <c r="Q64843" s="30"/>
    </row>
    <row r="64844" spans="17:17" x14ac:dyDescent="0.25">
      <c r="Q64844" s="30"/>
    </row>
    <row r="64845" spans="17:17" x14ac:dyDescent="0.25">
      <c r="Q64845" s="30"/>
    </row>
    <row r="64846" spans="17:17" x14ac:dyDescent="0.25">
      <c r="Q64846" s="30"/>
    </row>
    <row r="64847" spans="17:17" x14ac:dyDescent="0.25">
      <c r="Q64847" s="30"/>
    </row>
    <row r="64848" spans="17:17" x14ac:dyDescent="0.25">
      <c r="Q64848" s="30"/>
    </row>
    <row r="64849" spans="17:17" x14ac:dyDescent="0.25">
      <c r="Q64849" s="30"/>
    </row>
    <row r="64850" spans="17:17" x14ac:dyDescent="0.25">
      <c r="Q64850" s="30"/>
    </row>
    <row r="64851" spans="17:17" x14ac:dyDescent="0.25">
      <c r="Q64851" s="30"/>
    </row>
    <row r="64852" spans="17:17" x14ac:dyDescent="0.25">
      <c r="Q64852" s="30"/>
    </row>
    <row r="64853" spans="17:17" x14ac:dyDescent="0.25">
      <c r="Q64853" s="30"/>
    </row>
    <row r="64854" spans="17:17" x14ac:dyDescent="0.25">
      <c r="Q64854" s="30"/>
    </row>
    <row r="64855" spans="17:17" x14ac:dyDescent="0.25">
      <c r="Q64855" s="30"/>
    </row>
    <row r="64856" spans="17:17" x14ac:dyDescent="0.25">
      <c r="Q64856" s="30"/>
    </row>
    <row r="64857" spans="17:17" x14ac:dyDescent="0.25">
      <c r="Q64857" s="30"/>
    </row>
    <row r="64858" spans="17:17" x14ac:dyDescent="0.25">
      <c r="Q64858" s="30"/>
    </row>
    <row r="64859" spans="17:17" x14ac:dyDescent="0.25">
      <c r="Q64859" s="30"/>
    </row>
    <row r="64860" spans="17:17" x14ac:dyDescent="0.25">
      <c r="Q64860" s="30"/>
    </row>
    <row r="64861" spans="17:17" x14ac:dyDescent="0.25">
      <c r="Q64861" s="30"/>
    </row>
    <row r="64862" spans="17:17" x14ac:dyDescent="0.25">
      <c r="Q64862" s="30"/>
    </row>
    <row r="64863" spans="17:17" x14ac:dyDescent="0.25">
      <c r="Q64863" s="30"/>
    </row>
    <row r="64864" spans="17:17" x14ac:dyDescent="0.25">
      <c r="Q64864" s="30"/>
    </row>
    <row r="64865" spans="17:17" x14ac:dyDescent="0.25">
      <c r="Q64865" s="30"/>
    </row>
    <row r="64866" spans="17:17" x14ac:dyDescent="0.25">
      <c r="Q64866" s="30"/>
    </row>
    <row r="64867" spans="17:17" x14ac:dyDescent="0.25">
      <c r="Q64867" s="30"/>
    </row>
    <row r="64868" spans="17:17" x14ac:dyDescent="0.25">
      <c r="Q64868" s="30"/>
    </row>
    <row r="64869" spans="17:17" x14ac:dyDescent="0.25">
      <c r="Q64869" s="30"/>
    </row>
    <row r="64870" spans="17:17" x14ac:dyDescent="0.25">
      <c r="Q64870" s="30"/>
    </row>
    <row r="64871" spans="17:17" x14ac:dyDescent="0.25">
      <c r="Q64871" s="30"/>
    </row>
    <row r="64872" spans="17:17" x14ac:dyDescent="0.25">
      <c r="Q64872" s="30"/>
    </row>
    <row r="64873" spans="17:17" x14ac:dyDescent="0.25">
      <c r="Q64873" s="30"/>
    </row>
    <row r="64874" spans="17:17" x14ac:dyDescent="0.25">
      <c r="Q64874" s="30"/>
    </row>
    <row r="64875" spans="17:17" x14ac:dyDescent="0.25">
      <c r="Q64875" s="30"/>
    </row>
    <row r="64876" spans="17:17" x14ac:dyDescent="0.25">
      <c r="Q64876" s="30"/>
    </row>
    <row r="64877" spans="17:17" x14ac:dyDescent="0.25">
      <c r="Q64877" s="30"/>
    </row>
    <row r="64878" spans="17:17" x14ac:dyDescent="0.25">
      <c r="Q64878" s="30"/>
    </row>
    <row r="64879" spans="17:17" x14ac:dyDescent="0.25">
      <c r="Q64879" s="30"/>
    </row>
    <row r="64880" spans="17:17" x14ac:dyDescent="0.25">
      <c r="Q64880" s="30"/>
    </row>
    <row r="64881" spans="17:17" x14ac:dyDescent="0.25">
      <c r="Q64881" s="30"/>
    </row>
    <row r="64882" spans="17:17" x14ac:dyDescent="0.25">
      <c r="Q64882" s="30"/>
    </row>
    <row r="64883" spans="17:17" x14ac:dyDescent="0.25">
      <c r="Q64883" s="30"/>
    </row>
    <row r="64884" spans="17:17" x14ac:dyDescent="0.25">
      <c r="Q64884" s="30"/>
    </row>
    <row r="64885" spans="17:17" x14ac:dyDescent="0.25">
      <c r="Q64885" s="30"/>
    </row>
    <row r="64886" spans="17:17" x14ac:dyDescent="0.25">
      <c r="Q64886" s="30"/>
    </row>
    <row r="64887" spans="17:17" x14ac:dyDescent="0.25">
      <c r="Q64887" s="30"/>
    </row>
    <row r="64888" spans="17:17" x14ac:dyDescent="0.25">
      <c r="Q64888" s="30"/>
    </row>
    <row r="64889" spans="17:17" x14ac:dyDescent="0.25">
      <c r="Q64889" s="30"/>
    </row>
    <row r="64890" spans="17:17" x14ac:dyDescent="0.25">
      <c r="Q64890" s="30"/>
    </row>
    <row r="64891" spans="17:17" x14ac:dyDescent="0.25">
      <c r="Q64891" s="30"/>
    </row>
    <row r="64892" spans="17:17" x14ac:dyDescent="0.25">
      <c r="Q64892" s="30"/>
    </row>
    <row r="64893" spans="17:17" x14ac:dyDescent="0.25">
      <c r="Q64893" s="30"/>
    </row>
    <row r="64894" spans="17:17" x14ac:dyDescent="0.25">
      <c r="Q64894" s="30"/>
    </row>
    <row r="64895" spans="17:17" x14ac:dyDescent="0.25">
      <c r="Q64895" s="30"/>
    </row>
    <row r="64896" spans="17:17" x14ac:dyDescent="0.25">
      <c r="Q64896" s="30"/>
    </row>
    <row r="64897" spans="17:17" x14ac:dyDescent="0.25">
      <c r="Q64897" s="30"/>
    </row>
    <row r="64898" spans="17:17" x14ac:dyDescent="0.25">
      <c r="Q64898" s="30"/>
    </row>
    <row r="64899" spans="17:17" x14ac:dyDescent="0.25">
      <c r="Q64899" s="30"/>
    </row>
    <row r="64900" spans="17:17" x14ac:dyDescent="0.25">
      <c r="Q64900" s="30"/>
    </row>
    <row r="64901" spans="17:17" x14ac:dyDescent="0.25">
      <c r="Q64901" s="30"/>
    </row>
    <row r="64902" spans="17:17" x14ac:dyDescent="0.25">
      <c r="Q64902" s="30"/>
    </row>
    <row r="64903" spans="17:17" x14ac:dyDescent="0.25">
      <c r="Q64903" s="30"/>
    </row>
    <row r="64904" spans="17:17" x14ac:dyDescent="0.25">
      <c r="Q64904" s="30"/>
    </row>
    <row r="64905" spans="17:17" x14ac:dyDescent="0.25">
      <c r="Q64905" s="30"/>
    </row>
    <row r="64906" spans="17:17" x14ac:dyDescent="0.25">
      <c r="Q64906" s="30"/>
    </row>
    <row r="64907" spans="17:17" x14ac:dyDescent="0.25">
      <c r="Q64907" s="30"/>
    </row>
    <row r="64908" spans="17:17" x14ac:dyDescent="0.25">
      <c r="Q64908" s="30"/>
    </row>
    <row r="64909" spans="17:17" x14ac:dyDescent="0.25">
      <c r="Q64909" s="30"/>
    </row>
    <row r="64910" spans="17:17" x14ac:dyDescent="0.25">
      <c r="Q64910" s="30"/>
    </row>
    <row r="64911" spans="17:17" x14ac:dyDescent="0.25">
      <c r="Q64911" s="30"/>
    </row>
    <row r="64912" spans="17:17" x14ac:dyDescent="0.25">
      <c r="Q64912" s="30"/>
    </row>
    <row r="64913" spans="17:17" x14ac:dyDescent="0.25">
      <c r="Q64913" s="30"/>
    </row>
    <row r="64914" spans="17:17" x14ac:dyDescent="0.25">
      <c r="Q64914" s="30"/>
    </row>
    <row r="64915" spans="17:17" x14ac:dyDescent="0.25">
      <c r="Q64915" s="30"/>
    </row>
    <row r="64916" spans="17:17" x14ac:dyDescent="0.25">
      <c r="Q64916" s="30"/>
    </row>
    <row r="64917" spans="17:17" x14ac:dyDescent="0.25">
      <c r="Q64917" s="30"/>
    </row>
    <row r="64918" spans="17:17" x14ac:dyDescent="0.25">
      <c r="Q64918" s="30"/>
    </row>
    <row r="64919" spans="17:17" x14ac:dyDescent="0.25">
      <c r="Q64919" s="30"/>
    </row>
    <row r="64920" spans="17:17" x14ac:dyDescent="0.25">
      <c r="Q64920" s="30"/>
    </row>
    <row r="64921" spans="17:17" x14ac:dyDescent="0.25">
      <c r="Q64921" s="30"/>
    </row>
    <row r="64922" spans="17:17" x14ac:dyDescent="0.25">
      <c r="Q64922" s="30"/>
    </row>
    <row r="64923" spans="17:17" x14ac:dyDescent="0.25">
      <c r="Q64923" s="30"/>
    </row>
    <row r="64924" spans="17:17" x14ac:dyDescent="0.25">
      <c r="Q64924" s="30"/>
    </row>
    <row r="64925" spans="17:17" x14ac:dyDescent="0.25">
      <c r="Q64925" s="30"/>
    </row>
    <row r="64926" spans="17:17" x14ac:dyDescent="0.25">
      <c r="Q64926" s="30"/>
    </row>
    <row r="64927" spans="17:17" x14ac:dyDescent="0.25">
      <c r="Q64927" s="30"/>
    </row>
    <row r="64928" spans="17:17" x14ac:dyDescent="0.25">
      <c r="Q64928" s="30"/>
    </row>
    <row r="64929" spans="17:17" x14ac:dyDescent="0.25">
      <c r="Q64929" s="30"/>
    </row>
    <row r="64930" spans="17:17" x14ac:dyDescent="0.25">
      <c r="Q64930" s="30"/>
    </row>
    <row r="64931" spans="17:17" x14ac:dyDescent="0.25">
      <c r="Q64931" s="30"/>
    </row>
    <row r="64932" spans="17:17" x14ac:dyDescent="0.25">
      <c r="Q64932" s="30"/>
    </row>
    <row r="64933" spans="17:17" x14ac:dyDescent="0.25">
      <c r="Q64933" s="30"/>
    </row>
    <row r="64934" spans="17:17" x14ac:dyDescent="0.25">
      <c r="Q64934" s="30"/>
    </row>
    <row r="64935" spans="17:17" x14ac:dyDescent="0.25">
      <c r="Q64935" s="30"/>
    </row>
    <row r="64936" spans="17:17" x14ac:dyDescent="0.25">
      <c r="Q64936" s="30"/>
    </row>
    <row r="64937" spans="17:17" x14ac:dyDescent="0.25">
      <c r="Q64937" s="30"/>
    </row>
    <row r="64938" spans="17:17" x14ac:dyDescent="0.25">
      <c r="Q64938" s="30"/>
    </row>
    <row r="64939" spans="17:17" x14ac:dyDescent="0.25">
      <c r="Q64939" s="30"/>
    </row>
    <row r="64940" spans="17:17" x14ac:dyDescent="0.25">
      <c r="Q64940" s="30"/>
    </row>
    <row r="64941" spans="17:17" x14ac:dyDescent="0.25">
      <c r="Q64941" s="30"/>
    </row>
    <row r="64942" spans="17:17" x14ac:dyDescent="0.25">
      <c r="Q64942" s="30"/>
    </row>
    <row r="64943" spans="17:17" x14ac:dyDescent="0.25">
      <c r="Q64943" s="30"/>
    </row>
    <row r="64944" spans="17:17" x14ac:dyDescent="0.25">
      <c r="Q64944" s="30"/>
    </row>
    <row r="64945" spans="17:17" x14ac:dyDescent="0.25">
      <c r="Q64945" s="30"/>
    </row>
    <row r="64946" spans="17:17" x14ac:dyDescent="0.25">
      <c r="Q64946" s="30"/>
    </row>
    <row r="64947" spans="17:17" x14ac:dyDescent="0.25">
      <c r="Q64947" s="30"/>
    </row>
    <row r="64948" spans="17:17" x14ac:dyDescent="0.25">
      <c r="Q64948" s="30"/>
    </row>
    <row r="64949" spans="17:17" x14ac:dyDescent="0.25">
      <c r="Q64949" s="30"/>
    </row>
    <row r="64950" spans="17:17" x14ac:dyDescent="0.25">
      <c r="Q64950" s="30"/>
    </row>
    <row r="64951" spans="17:17" x14ac:dyDescent="0.25">
      <c r="Q64951" s="30"/>
    </row>
    <row r="64952" spans="17:17" x14ac:dyDescent="0.25">
      <c r="Q64952" s="30"/>
    </row>
    <row r="64953" spans="17:17" x14ac:dyDescent="0.25">
      <c r="Q64953" s="30"/>
    </row>
    <row r="64954" spans="17:17" x14ac:dyDescent="0.25">
      <c r="Q64954" s="30"/>
    </row>
    <row r="64955" spans="17:17" x14ac:dyDescent="0.25">
      <c r="Q64955" s="30"/>
    </row>
    <row r="64956" spans="17:17" x14ac:dyDescent="0.25">
      <c r="Q64956" s="30"/>
    </row>
    <row r="64957" spans="17:17" x14ac:dyDescent="0.25">
      <c r="Q64957" s="30"/>
    </row>
    <row r="64958" spans="17:17" x14ac:dyDescent="0.25">
      <c r="Q64958" s="30"/>
    </row>
    <row r="64959" spans="17:17" x14ac:dyDescent="0.25">
      <c r="Q64959" s="30"/>
    </row>
    <row r="64960" spans="17:17" x14ac:dyDescent="0.25">
      <c r="Q64960" s="30"/>
    </row>
    <row r="64961" spans="17:17" x14ac:dyDescent="0.25">
      <c r="Q64961" s="30"/>
    </row>
    <row r="64962" spans="17:17" x14ac:dyDescent="0.25">
      <c r="Q64962" s="30"/>
    </row>
    <row r="64963" spans="17:17" x14ac:dyDescent="0.25">
      <c r="Q64963" s="30"/>
    </row>
    <row r="64964" spans="17:17" x14ac:dyDescent="0.25">
      <c r="Q64964" s="30"/>
    </row>
    <row r="64965" spans="17:17" x14ac:dyDescent="0.25">
      <c r="Q64965" s="30"/>
    </row>
    <row r="64966" spans="17:17" x14ac:dyDescent="0.25">
      <c r="Q64966" s="30"/>
    </row>
    <row r="64967" spans="17:17" x14ac:dyDescent="0.25">
      <c r="Q64967" s="30"/>
    </row>
    <row r="64968" spans="17:17" x14ac:dyDescent="0.25">
      <c r="Q64968" s="30"/>
    </row>
    <row r="64969" spans="17:17" x14ac:dyDescent="0.25">
      <c r="Q64969" s="30"/>
    </row>
    <row r="64970" spans="17:17" x14ac:dyDescent="0.25">
      <c r="Q64970" s="30"/>
    </row>
    <row r="64971" spans="17:17" x14ac:dyDescent="0.25">
      <c r="Q64971" s="30"/>
    </row>
    <row r="64972" spans="17:17" x14ac:dyDescent="0.25">
      <c r="Q64972" s="30"/>
    </row>
    <row r="64973" spans="17:17" x14ac:dyDescent="0.25">
      <c r="Q64973" s="30"/>
    </row>
    <row r="64974" spans="17:17" x14ac:dyDescent="0.25">
      <c r="Q64974" s="30"/>
    </row>
    <row r="64975" spans="17:17" x14ac:dyDescent="0.25">
      <c r="Q64975" s="30"/>
    </row>
    <row r="64976" spans="17:17" x14ac:dyDescent="0.25">
      <c r="Q64976" s="30"/>
    </row>
    <row r="64977" spans="17:17" x14ac:dyDescent="0.25">
      <c r="Q64977" s="30"/>
    </row>
    <row r="64978" spans="17:17" x14ac:dyDescent="0.25">
      <c r="Q64978" s="30"/>
    </row>
    <row r="64979" spans="17:17" x14ac:dyDescent="0.25">
      <c r="Q64979" s="30"/>
    </row>
    <row r="64980" spans="17:17" x14ac:dyDescent="0.25">
      <c r="Q64980" s="30"/>
    </row>
    <row r="64981" spans="17:17" x14ac:dyDescent="0.25">
      <c r="Q64981" s="30"/>
    </row>
    <row r="64982" spans="17:17" x14ac:dyDescent="0.25">
      <c r="Q64982" s="30"/>
    </row>
    <row r="64983" spans="17:17" x14ac:dyDescent="0.25">
      <c r="Q64983" s="30"/>
    </row>
    <row r="64984" spans="17:17" x14ac:dyDescent="0.25">
      <c r="Q64984" s="30"/>
    </row>
    <row r="64985" spans="17:17" x14ac:dyDescent="0.25">
      <c r="Q64985" s="30"/>
    </row>
    <row r="64986" spans="17:17" x14ac:dyDescent="0.25">
      <c r="Q64986" s="30"/>
    </row>
    <row r="64987" spans="17:17" x14ac:dyDescent="0.25">
      <c r="Q64987" s="30"/>
    </row>
    <row r="64988" spans="17:17" x14ac:dyDescent="0.25">
      <c r="Q64988" s="30"/>
    </row>
    <row r="64989" spans="17:17" x14ac:dyDescent="0.25">
      <c r="Q64989" s="30"/>
    </row>
    <row r="64990" spans="17:17" x14ac:dyDescent="0.25">
      <c r="Q64990" s="30"/>
    </row>
    <row r="64991" spans="17:17" x14ac:dyDescent="0.25">
      <c r="Q64991" s="30"/>
    </row>
    <row r="64992" spans="17:17" x14ac:dyDescent="0.25">
      <c r="Q64992" s="30"/>
    </row>
    <row r="64993" spans="17:17" x14ac:dyDescent="0.25">
      <c r="Q64993" s="30"/>
    </row>
    <row r="64994" spans="17:17" x14ac:dyDescent="0.25">
      <c r="Q64994" s="30"/>
    </row>
    <row r="64995" spans="17:17" x14ac:dyDescent="0.25">
      <c r="Q64995" s="30"/>
    </row>
    <row r="64996" spans="17:17" x14ac:dyDescent="0.25">
      <c r="Q64996" s="30"/>
    </row>
    <row r="64997" spans="17:17" x14ac:dyDescent="0.25">
      <c r="Q64997" s="30"/>
    </row>
    <row r="64998" spans="17:17" x14ac:dyDescent="0.25">
      <c r="Q64998" s="30"/>
    </row>
    <row r="64999" spans="17:17" x14ac:dyDescent="0.25">
      <c r="Q64999" s="30"/>
    </row>
    <row r="65000" spans="17:17" x14ac:dyDescent="0.25">
      <c r="Q65000" s="30"/>
    </row>
    <row r="65001" spans="17:17" x14ac:dyDescent="0.25">
      <c r="Q65001" s="30"/>
    </row>
    <row r="65002" spans="17:17" x14ac:dyDescent="0.25">
      <c r="Q65002" s="30"/>
    </row>
    <row r="65003" spans="17:17" x14ac:dyDescent="0.25">
      <c r="Q65003" s="30"/>
    </row>
    <row r="65004" spans="17:17" x14ac:dyDescent="0.25">
      <c r="Q65004" s="30"/>
    </row>
    <row r="65005" spans="17:17" x14ac:dyDescent="0.25">
      <c r="Q65005" s="30"/>
    </row>
    <row r="65006" spans="17:17" x14ac:dyDescent="0.25">
      <c r="Q65006" s="30"/>
    </row>
    <row r="65007" spans="17:17" x14ac:dyDescent="0.25">
      <c r="Q65007" s="30"/>
    </row>
    <row r="65008" spans="17:17" x14ac:dyDescent="0.25">
      <c r="Q65008" s="30"/>
    </row>
    <row r="65009" spans="17:17" x14ac:dyDescent="0.25">
      <c r="Q65009" s="30"/>
    </row>
    <row r="65010" spans="17:17" x14ac:dyDescent="0.25">
      <c r="Q65010" s="30"/>
    </row>
    <row r="65011" spans="17:17" x14ac:dyDescent="0.25">
      <c r="Q65011" s="30"/>
    </row>
    <row r="65012" spans="17:17" x14ac:dyDescent="0.25">
      <c r="Q65012" s="30"/>
    </row>
    <row r="65013" spans="17:17" x14ac:dyDescent="0.25">
      <c r="Q65013" s="30"/>
    </row>
    <row r="65014" spans="17:17" x14ac:dyDescent="0.25">
      <c r="Q65014" s="30"/>
    </row>
    <row r="65015" spans="17:17" x14ac:dyDescent="0.25">
      <c r="Q65015" s="30"/>
    </row>
    <row r="65016" spans="17:17" x14ac:dyDescent="0.25">
      <c r="Q65016" s="30"/>
    </row>
    <row r="65017" spans="17:17" x14ac:dyDescent="0.25">
      <c r="Q65017" s="30"/>
    </row>
    <row r="65018" spans="17:17" x14ac:dyDescent="0.25">
      <c r="Q65018" s="30"/>
    </row>
    <row r="65019" spans="17:17" x14ac:dyDescent="0.25">
      <c r="Q65019" s="30"/>
    </row>
    <row r="65020" spans="17:17" x14ac:dyDescent="0.25">
      <c r="Q65020" s="30"/>
    </row>
    <row r="65021" spans="17:17" x14ac:dyDescent="0.25">
      <c r="Q65021" s="30"/>
    </row>
    <row r="65022" spans="17:17" x14ac:dyDescent="0.25">
      <c r="Q65022" s="30"/>
    </row>
    <row r="65023" spans="17:17" x14ac:dyDescent="0.25">
      <c r="Q65023" s="30"/>
    </row>
    <row r="65024" spans="17:17" x14ac:dyDescent="0.25">
      <c r="Q65024" s="30"/>
    </row>
    <row r="65025" spans="17:17" x14ac:dyDescent="0.25">
      <c r="Q65025" s="30"/>
    </row>
    <row r="65026" spans="17:17" x14ac:dyDescent="0.25">
      <c r="Q65026" s="30"/>
    </row>
    <row r="65027" spans="17:17" x14ac:dyDescent="0.25">
      <c r="Q65027" s="30"/>
    </row>
    <row r="65028" spans="17:17" x14ac:dyDescent="0.25">
      <c r="Q65028" s="30"/>
    </row>
    <row r="65029" spans="17:17" x14ac:dyDescent="0.25">
      <c r="Q65029" s="30"/>
    </row>
    <row r="65030" spans="17:17" x14ac:dyDescent="0.25">
      <c r="Q65030" s="30"/>
    </row>
    <row r="65031" spans="17:17" x14ac:dyDescent="0.25">
      <c r="Q65031" s="30"/>
    </row>
    <row r="65032" spans="17:17" x14ac:dyDescent="0.25">
      <c r="Q65032" s="30"/>
    </row>
    <row r="65033" spans="17:17" x14ac:dyDescent="0.25">
      <c r="Q65033" s="30"/>
    </row>
    <row r="65034" spans="17:17" x14ac:dyDescent="0.25">
      <c r="Q65034" s="30"/>
    </row>
    <row r="65035" spans="17:17" x14ac:dyDescent="0.25">
      <c r="Q65035" s="30"/>
    </row>
    <row r="65036" spans="17:17" x14ac:dyDescent="0.25">
      <c r="Q65036" s="30"/>
    </row>
    <row r="65037" spans="17:17" x14ac:dyDescent="0.25">
      <c r="Q65037" s="30"/>
    </row>
    <row r="65038" spans="17:17" x14ac:dyDescent="0.25">
      <c r="Q65038" s="30"/>
    </row>
    <row r="65039" spans="17:17" x14ac:dyDescent="0.25">
      <c r="Q65039" s="30"/>
    </row>
    <row r="65040" spans="17:17" x14ac:dyDescent="0.25">
      <c r="Q65040" s="30"/>
    </row>
    <row r="65041" spans="17:17" x14ac:dyDescent="0.25">
      <c r="Q65041" s="30"/>
    </row>
    <row r="65042" spans="17:17" x14ac:dyDescent="0.25">
      <c r="Q65042" s="30"/>
    </row>
    <row r="65043" spans="17:17" x14ac:dyDescent="0.25">
      <c r="Q65043" s="30"/>
    </row>
    <row r="65044" spans="17:17" x14ac:dyDescent="0.25">
      <c r="Q65044" s="30"/>
    </row>
    <row r="65045" spans="17:17" x14ac:dyDescent="0.25">
      <c r="Q65045" s="30"/>
    </row>
    <row r="65046" spans="17:17" x14ac:dyDescent="0.25">
      <c r="Q65046" s="30"/>
    </row>
    <row r="65047" spans="17:17" x14ac:dyDescent="0.25">
      <c r="Q65047" s="30"/>
    </row>
    <row r="65048" spans="17:17" x14ac:dyDescent="0.25">
      <c r="Q65048" s="30"/>
    </row>
    <row r="65049" spans="17:17" x14ac:dyDescent="0.25">
      <c r="Q65049" s="30"/>
    </row>
    <row r="65050" spans="17:17" x14ac:dyDescent="0.25">
      <c r="Q65050" s="30"/>
    </row>
    <row r="65051" spans="17:17" x14ac:dyDescent="0.25">
      <c r="Q65051" s="30"/>
    </row>
    <row r="65052" spans="17:17" x14ac:dyDescent="0.25">
      <c r="Q65052" s="30"/>
    </row>
    <row r="65053" spans="17:17" x14ac:dyDescent="0.25">
      <c r="Q65053" s="30"/>
    </row>
    <row r="65054" spans="17:17" x14ac:dyDescent="0.25">
      <c r="Q65054" s="30"/>
    </row>
    <row r="65055" spans="17:17" x14ac:dyDescent="0.25">
      <c r="Q65055" s="30"/>
    </row>
    <row r="65056" spans="17:17" x14ac:dyDescent="0.25">
      <c r="Q65056" s="30"/>
    </row>
    <row r="65057" spans="17:17" x14ac:dyDescent="0.25">
      <c r="Q65057" s="30"/>
    </row>
    <row r="65058" spans="17:17" x14ac:dyDescent="0.25">
      <c r="Q65058" s="30"/>
    </row>
    <row r="65059" spans="17:17" x14ac:dyDescent="0.25">
      <c r="Q65059" s="30"/>
    </row>
    <row r="65060" spans="17:17" x14ac:dyDescent="0.25">
      <c r="Q65060" s="30"/>
    </row>
    <row r="65061" spans="17:17" x14ac:dyDescent="0.25">
      <c r="Q65061" s="30"/>
    </row>
    <row r="65062" spans="17:17" x14ac:dyDescent="0.25">
      <c r="Q65062" s="30"/>
    </row>
    <row r="65063" spans="17:17" x14ac:dyDescent="0.25">
      <c r="Q65063" s="30"/>
    </row>
    <row r="65064" spans="17:17" x14ac:dyDescent="0.25">
      <c r="Q65064" s="30"/>
    </row>
    <row r="65065" spans="17:17" x14ac:dyDescent="0.25">
      <c r="Q65065" s="30"/>
    </row>
    <row r="65066" spans="17:17" x14ac:dyDescent="0.25">
      <c r="Q65066" s="30"/>
    </row>
    <row r="65067" spans="17:17" x14ac:dyDescent="0.25">
      <c r="Q65067" s="30"/>
    </row>
    <row r="65068" spans="17:17" x14ac:dyDescent="0.25">
      <c r="Q65068" s="30"/>
    </row>
    <row r="65069" spans="17:17" x14ac:dyDescent="0.25">
      <c r="Q65069" s="30"/>
    </row>
    <row r="65070" spans="17:17" x14ac:dyDescent="0.25">
      <c r="Q65070" s="30"/>
    </row>
    <row r="65071" spans="17:17" x14ac:dyDescent="0.25">
      <c r="Q65071" s="30"/>
    </row>
    <row r="65072" spans="17:17" x14ac:dyDescent="0.25">
      <c r="Q65072" s="30"/>
    </row>
    <row r="65073" spans="17:17" x14ac:dyDescent="0.25">
      <c r="Q65073" s="30"/>
    </row>
    <row r="65074" spans="17:17" x14ac:dyDescent="0.25">
      <c r="Q65074" s="30"/>
    </row>
    <row r="65075" spans="17:17" x14ac:dyDescent="0.25">
      <c r="Q65075" s="30"/>
    </row>
    <row r="65076" spans="17:17" x14ac:dyDescent="0.25">
      <c r="Q65076" s="30"/>
    </row>
    <row r="65077" spans="17:17" x14ac:dyDescent="0.25">
      <c r="Q65077" s="30"/>
    </row>
    <row r="65078" spans="17:17" x14ac:dyDescent="0.25">
      <c r="Q65078" s="30"/>
    </row>
    <row r="65079" spans="17:17" x14ac:dyDescent="0.25">
      <c r="Q65079" s="30"/>
    </row>
    <row r="65080" spans="17:17" x14ac:dyDescent="0.25">
      <c r="Q65080" s="30"/>
    </row>
    <row r="65081" spans="17:17" x14ac:dyDescent="0.25">
      <c r="Q65081" s="30"/>
    </row>
    <row r="65082" spans="17:17" x14ac:dyDescent="0.25">
      <c r="Q65082" s="30"/>
    </row>
    <row r="65083" spans="17:17" x14ac:dyDescent="0.25">
      <c r="Q65083" s="30"/>
    </row>
    <row r="65084" spans="17:17" x14ac:dyDescent="0.25">
      <c r="Q65084" s="30"/>
    </row>
    <row r="65085" spans="17:17" x14ac:dyDescent="0.25">
      <c r="Q65085" s="30"/>
    </row>
    <row r="65086" spans="17:17" x14ac:dyDescent="0.25">
      <c r="Q65086" s="30"/>
    </row>
    <row r="65087" spans="17:17" x14ac:dyDescent="0.25">
      <c r="Q65087" s="30"/>
    </row>
    <row r="65088" spans="17:17" x14ac:dyDescent="0.25">
      <c r="Q65088" s="30"/>
    </row>
    <row r="65089" spans="17:17" x14ac:dyDescent="0.25">
      <c r="Q65089" s="30"/>
    </row>
    <row r="65090" spans="17:17" x14ac:dyDescent="0.25">
      <c r="Q65090" s="30"/>
    </row>
    <row r="65091" spans="17:17" x14ac:dyDescent="0.25">
      <c r="Q65091" s="30"/>
    </row>
    <row r="65092" spans="17:17" x14ac:dyDescent="0.25">
      <c r="Q65092" s="30"/>
    </row>
    <row r="65093" spans="17:17" x14ac:dyDescent="0.25">
      <c r="Q65093" s="30"/>
    </row>
    <row r="65094" spans="17:17" x14ac:dyDescent="0.25">
      <c r="Q65094" s="30"/>
    </row>
    <row r="65095" spans="17:17" x14ac:dyDescent="0.25">
      <c r="Q65095" s="30"/>
    </row>
    <row r="65096" spans="17:17" x14ac:dyDescent="0.25">
      <c r="Q65096" s="30"/>
    </row>
    <row r="65097" spans="17:17" x14ac:dyDescent="0.25">
      <c r="Q65097" s="30"/>
    </row>
    <row r="65098" spans="17:17" x14ac:dyDescent="0.25">
      <c r="Q65098" s="30"/>
    </row>
    <row r="65099" spans="17:17" x14ac:dyDescent="0.25">
      <c r="Q65099" s="30"/>
    </row>
    <row r="65100" spans="17:17" x14ac:dyDescent="0.25">
      <c r="Q65100" s="30"/>
    </row>
    <row r="65101" spans="17:17" x14ac:dyDescent="0.25">
      <c r="Q65101" s="30"/>
    </row>
    <row r="65102" spans="17:17" x14ac:dyDescent="0.25">
      <c r="Q65102" s="30"/>
    </row>
    <row r="65103" spans="17:17" x14ac:dyDescent="0.25">
      <c r="Q65103" s="30"/>
    </row>
    <row r="65104" spans="17:17" x14ac:dyDescent="0.25">
      <c r="Q65104" s="30"/>
    </row>
    <row r="65105" spans="17:17" x14ac:dyDescent="0.25">
      <c r="Q65105" s="30"/>
    </row>
    <row r="65106" spans="17:17" x14ac:dyDescent="0.25">
      <c r="Q65106" s="30"/>
    </row>
    <row r="65107" spans="17:17" x14ac:dyDescent="0.25">
      <c r="Q65107" s="30"/>
    </row>
    <row r="65108" spans="17:17" x14ac:dyDescent="0.25">
      <c r="Q65108" s="30"/>
    </row>
    <row r="65109" spans="17:17" x14ac:dyDescent="0.25">
      <c r="Q65109" s="30"/>
    </row>
    <row r="65110" spans="17:17" x14ac:dyDescent="0.25">
      <c r="Q65110" s="30"/>
    </row>
    <row r="65111" spans="17:17" x14ac:dyDescent="0.25">
      <c r="Q65111" s="30"/>
    </row>
    <row r="65112" spans="17:17" x14ac:dyDescent="0.25">
      <c r="Q65112" s="30"/>
    </row>
    <row r="65113" spans="17:17" x14ac:dyDescent="0.25">
      <c r="Q65113" s="30"/>
    </row>
    <row r="65114" spans="17:17" x14ac:dyDescent="0.25">
      <c r="Q65114" s="30"/>
    </row>
    <row r="65115" spans="17:17" x14ac:dyDescent="0.25">
      <c r="Q65115" s="30"/>
    </row>
    <row r="65116" spans="17:17" x14ac:dyDescent="0.25">
      <c r="Q65116" s="30"/>
    </row>
    <row r="65117" spans="17:17" x14ac:dyDescent="0.25">
      <c r="Q65117" s="30"/>
    </row>
    <row r="65118" spans="17:17" x14ac:dyDescent="0.25">
      <c r="Q65118" s="30"/>
    </row>
    <row r="65119" spans="17:17" x14ac:dyDescent="0.25">
      <c r="Q65119" s="30"/>
    </row>
    <row r="65120" spans="17:17" x14ac:dyDescent="0.25">
      <c r="Q65120" s="30"/>
    </row>
    <row r="65121" spans="17:17" x14ac:dyDescent="0.25">
      <c r="Q65121" s="30"/>
    </row>
    <row r="65122" spans="17:17" x14ac:dyDescent="0.25">
      <c r="Q65122" s="30"/>
    </row>
    <row r="65123" spans="17:17" x14ac:dyDescent="0.25">
      <c r="Q65123" s="30"/>
    </row>
    <row r="65124" spans="17:17" x14ac:dyDescent="0.25">
      <c r="Q65124" s="30"/>
    </row>
    <row r="65125" spans="17:17" x14ac:dyDescent="0.25">
      <c r="Q65125" s="30"/>
    </row>
    <row r="65126" spans="17:17" x14ac:dyDescent="0.25">
      <c r="Q65126" s="30"/>
    </row>
    <row r="65127" spans="17:17" x14ac:dyDescent="0.25">
      <c r="Q65127" s="30"/>
    </row>
    <row r="65128" spans="17:17" x14ac:dyDescent="0.25">
      <c r="Q65128" s="30"/>
    </row>
    <row r="65129" spans="17:17" x14ac:dyDescent="0.25">
      <c r="Q65129" s="30"/>
    </row>
    <row r="65130" spans="17:17" x14ac:dyDescent="0.25">
      <c r="Q65130" s="30"/>
    </row>
    <row r="65131" spans="17:17" x14ac:dyDescent="0.25">
      <c r="Q65131" s="30"/>
    </row>
    <row r="65132" spans="17:17" x14ac:dyDescent="0.25">
      <c r="Q65132" s="30"/>
    </row>
    <row r="65133" spans="17:17" x14ac:dyDescent="0.25">
      <c r="Q65133" s="30"/>
    </row>
    <row r="65134" spans="17:17" x14ac:dyDescent="0.25">
      <c r="Q65134" s="30"/>
    </row>
    <row r="65135" spans="17:17" x14ac:dyDescent="0.25">
      <c r="Q65135" s="30"/>
    </row>
    <row r="65136" spans="17:17" x14ac:dyDescent="0.25">
      <c r="Q65136" s="30"/>
    </row>
    <row r="65137" spans="17:17" x14ac:dyDescent="0.25">
      <c r="Q65137" s="30"/>
    </row>
    <row r="65138" spans="17:17" x14ac:dyDescent="0.25">
      <c r="Q65138" s="30"/>
    </row>
    <row r="65139" spans="17:17" x14ac:dyDescent="0.25">
      <c r="Q65139" s="30"/>
    </row>
    <row r="65140" spans="17:17" x14ac:dyDescent="0.25">
      <c r="Q65140" s="30"/>
    </row>
    <row r="65141" spans="17:17" x14ac:dyDescent="0.25">
      <c r="Q65141" s="30"/>
    </row>
    <row r="65142" spans="17:17" x14ac:dyDescent="0.25">
      <c r="Q65142" s="30"/>
    </row>
    <row r="65143" spans="17:17" x14ac:dyDescent="0.25">
      <c r="Q65143" s="30"/>
    </row>
    <row r="65144" spans="17:17" x14ac:dyDescent="0.25">
      <c r="Q65144" s="30"/>
    </row>
    <row r="65145" spans="17:17" x14ac:dyDescent="0.25">
      <c r="Q65145" s="30"/>
    </row>
    <row r="65146" spans="17:17" x14ac:dyDescent="0.25">
      <c r="Q65146" s="30"/>
    </row>
    <row r="65147" spans="17:17" x14ac:dyDescent="0.25">
      <c r="Q65147" s="30"/>
    </row>
    <row r="65148" spans="17:17" x14ac:dyDescent="0.25">
      <c r="Q65148" s="30"/>
    </row>
    <row r="65149" spans="17:17" x14ac:dyDescent="0.25">
      <c r="Q65149" s="30"/>
    </row>
    <row r="65150" spans="17:17" x14ac:dyDescent="0.25">
      <c r="Q65150" s="30"/>
    </row>
    <row r="65151" spans="17:17" x14ac:dyDescent="0.25">
      <c r="Q65151" s="30"/>
    </row>
    <row r="65152" spans="17:17" x14ac:dyDescent="0.25">
      <c r="Q65152" s="30"/>
    </row>
    <row r="65153" spans="17:17" x14ac:dyDescent="0.25">
      <c r="Q65153" s="30"/>
    </row>
    <row r="65154" spans="17:17" x14ac:dyDescent="0.25">
      <c r="Q65154" s="30"/>
    </row>
    <row r="65155" spans="17:17" x14ac:dyDescent="0.25">
      <c r="Q65155" s="30"/>
    </row>
    <row r="65156" spans="17:17" x14ac:dyDescent="0.25">
      <c r="Q65156" s="30"/>
    </row>
    <row r="65157" spans="17:17" x14ac:dyDescent="0.25">
      <c r="Q65157" s="30"/>
    </row>
    <row r="65158" spans="17:17" x14ac:dyDescent="0.25">
      <c r="Q65158" s="30"/>
    </row>
    <row r="65159" spans="17:17" x14ac:dyDescent="0.25">
      <c r="Q65159" s="30"/>
    </row>
    <row r="65160" spans="17:17" x14ac:dyDescent="0.25">
      <c r="Q65160" s="30"/>
    </row>
    <row r="65161" spans="17:17" x14ac:dyDescent="0.25">
      <c r="Q65161" s="30"/>
    </row>
    <row r="65162" spans="17:17" x14ac:dyDescent="0.25">
      <c r="Q65162" s="30"/>
    </row>
    <row r="65163" spans="17:17" x14ac:dyDescent="0.25">
      <c r="Q65163" s="30"/>
    </row>
    <row r="65164" spans="17:17" x14ac:dyDescent="0.25">
      <c r="Q65164" s="30"/>
    </row>
    <row r="65165" spans="17:17" x14ac:dyDescent="0.25">
      <c r="Q65165" s="30"/>
    </row>
    <row r="65166" spans="17:17" x14ac:dyDescent="0.25">
      <c r="Q65166" s="30"/>
    </row>
    <row r="65167" spans="17:17" x14ac:dyDescent="0.25">
      <c r="Q65167" s="30"/>
    </row>
    <row r="65168" spans="17:17" x14ac:dyDescent="0.25">
      <c r="Q65168" s="30"/>
    </row>
    <row r="65169" spans="17:17" x14ac:dyDescent="0.25">
      <c r="Q65169" s="30"/>
    </row>
    <row r="65170" spans="17:17" x14ac:dyDescent="0.25">
      <c r="Q65170" s="30"/>
    </row>
    <row r="65171" spans="17:17" x14ac:dyDescent="0.25">
      <c r="Q65171" s="30"/>
    </row>
    <row r="65172" spans="17:17" x14ac:dyDescent="0.25">
      <c r="Q65172" s="30"/>
    </row>
    <row r="65173" spans="17:17" x14ac:dyDescent="0.25">
      <c r="Q65173" s="30"/>
    </row>
    <row r="65174" spans="17:17" x14ac:dyDescent="0.25">
      <c r="Q65174" s="30"/>
    </row>
    <row r="65175" spans="17:17" x14ac:dyDescent="0.25">
      <c r="Q65175" s="30"/>
    </row>
    <row r="65176" spans="17:17" x14ac:dyDescent="0.25">
      <c r="Q65176" s="30"/>
    </row>
    <row r="65177" spans="17:17" x14ac:dyDescent="0.25">
      <c r="Q65177" s="30"/>
    </row>
    <row r="65178" spans="17:17" x14ac:dyDescent="0.25">
      <c r="Q65178" s="30"/>
    </row>
    <row r="65179" spans="17:17" x14ac:dyDescent="0.25">
      <c r="Q65179" s="30"/>
    </row>
    <row r="65180" spans="17:17" x14ac:dyDescent="0.25">
      <c r="Q65180" s="30"/>
    </row>
    <row r="65181" spans="17:17" x14ac:dyDescent="0.25">
      <c r="Q65181" s="30"/>
    </row>
    <row r="65182" spans="17:17" x14ac:dyDescent="0.25">
      <c r="Q65182" s="30"/>
    </row>
    <row r="65183" spans="17:17" x14ac:dyDescent="0.25">
      <c r="Q65183" s="30"/>
    </row>
    <row r="65184" spans="17:17" x14ac:dyDescent="0.25">
      <c r="Q65184" s="30"/>
    </row>
    <row r="65185" spans="17:17" x14ac:dyDescent="0.25">
      <c r="Q65185" s="30"/>
    </row>
    <row r="65186" spans="17:17" x14ac:dyDescent="0.25">
      <c r="Q65186" s="30"/>
    </row>
    <row r="65187" spans="17:17" x14ac:dyDescent="0.25">
      <c r="Q65187" s="30"/>
    </row>
    <row r="65188" spans="17:17" x14ac:dyDescent="0.25">
      <c r="Q65188" s="30"/>
    </row>
    <row r="65189" spans="17:17" x14ac:dyDescent="0.25">
      <c r="Q65189" s="30"/>
    </row>
    <row r="65190" spans="17:17" x14ac:dyDescent="0.25">
      <c r="Q65190" s="30"/>
    </row>
    <row r="65191" spans="17:17" x14ac:dyDescent="0.25">
      <c r="Q65191" s="30"/>
    </row>
    <row r="65192" spans="17:17" x14ac:dyDescent="0.25">
      <c r="Q65192" s="30"/>
    </row>
    <row r="65193" spans="17:17" x14ac:dyDescent="0.25">
      <c r="Q65193" s="30"/>
    </row>
    <row r="65194" spans="17:17" x14ac:dyDescent="0.25">
      <c r="Q65194" s="30"/>
    </row>
    <row r="65195" spans="17:17" x14ac:dyDescent="0.25">
      <c r="Q65195" s="30"/>
    </row>
    <row r="65196" spans="17:17" x14ac:dyDescent="0.25">
      <c r="Q65196" s="30"/>
    </row>
    <row r="65197" spans="17:17" x14ac:dyDescent="0.25">
      <c r="Q65197" s="30"/>
    </row>
    <row r="65198" spans="17:17" x14ac:dyDescent="0.25">
      <c r="Q65198" s="30"/>
    </row>
    <row r="65199" spans="17:17" x14ac:dyDescent="0.25">
      <c r="Q65199" s="30"/>
    </row>
    <row r="65200" spans="17:17" x14ac:dyDescent="0.25">
      <c r="Q65200" s="30"/>
    </row>
    <row r="65201" spans="17:17" x14ac:dyDescent="0.25">
      <c r="Q65201" s="30"/>
    </row>
    <row r="65202" spans="17:17" x14ac:dyDescent="0.25">
      <c r="Q65202" s="30"/>
    </row>
    <row r="65203" spans="17:17" x14ac:dyDescent="0.25">
      <c r="Q65203" s="30"/>
    </row>
    <row r="65204" spans="17:17" x14ac:dyDescent="0.25">
      <c r="Q65204" s="30"/>
    </row>
    <row r="65205" spans="17:17" x14ac:dyDescent="0.25">
      <c r="Q65205" s="30"/>
    </row>
    <row r="65206" spans="17:17" x14ac:dyDescent="0.25">
      <c r="Q65206" s="30"/>
    </row>
    <row r="65207" spans="17:17" x14ac:dyDescent="0.25">
      <c r="Q65207" s="30"/>
    </row>
    <row r="65208" spans="17:17" x14ac:dyDescent="0.25">
      <c r="Q65208" s="30"/>
    </row>
    <row r="65209" spans="17:17" x14ac:dyDescent="0.25">
      <c r="Q65209" s="30"/>
    </row>
    <row r="65210" spans="17:17" x14ac:dyDescent="0.25">
      <c r="Q65210" s="30"/>
    </row>
    <row r="65211" spans="17:17" x14ac:dyDescent="0.25">
      <c r="Q65211" s="30"/>
    </row>
    <row r="65212" spans="17:17" x14ac:dyDescent="0.25">
      <c r="Q65212" s="30"/>
    </row>
    <row r="65213" spans="17:17" x14ac:dyDescent="0.25">
      <c r="Q65213" s="30"/>
    </row>
    <row r="65214" spans="17:17" x14ac:dyDescent="0.25">
      <c r="Q65214" s="30"/>
    </row>
    <row r="65215" spans="17:17" x14ac:dyDescent="0.25">
      <c r="Q65215" s="30"/>
    </row>
    <row r="65216" spans="17:17" x14ac:dyDescent="0.25">
      <c r="Q65216" s="30"/>
    </row>
    <row r="65217" spans="17:17" x14ac:dyDescent="0.25">
      <c r="Q65217" s="30"/>
    </row>
    <row r="65218" spans="17:17" x14ac:dyDescent="0.25">
      <c r="Q65218" s="30"/>
    </row>
    <row r="65219" spans="17:17" x14ac:dyDescent="0.25">
      <c r="Q65219" s="30"/>
    </row>
    <row r="65220" spans="17:17" x14ac:dyDescent="0.25">
      <c r="Q65220" s="30"/>
    </row>
    <row r="65221" spans="17:17" x14ac:dyDescent="0.25">
      <c r="Q65221" s="30"/>
    </row>
    <row r="65222" spans="17:17" x14ac:dyDescent="0.25">
      <c r="Q65222" s="30"/>
    </row>
    <row r="65223" spans="17:17" x14ac:dyDescent="0.25">
      <c r="Q65223" s="30"/>
    </row>
    <row r="65224" spans="17:17" x14ac:dyDescent="0.25">
      <c r="Q65224" s="30"/>
    </row>
    <row r="65225" spans="17:17" x14ac:dyDescent="0.25">
      <c r="Q65225" s="30"/>
    </row>
    <row r="65226" spans="17:17" x14ac:dyDescent="0.25">
      <c r="Q65226" s="30"/>
    </row>
    <row r="65227" spans="17:17" x14ac:dyDescent="0.25">
      <c r="Q65227" s="30"/>
    </row>
    <row r="65228" spans="17:17" x14ac:dyDescent="0.25">
      <c r="Q65228" s="30"/>
    </row>
    <row r="65229" spans="17:17" x14ac:dyDescent="0.25">
      <c r="Q65229" s="30"/>
    </row>
    <row r="65230" spans="17:17" x14ac:dyDescent="0.25">
      <c r="Q65230" s="30"/>
    </row>
    <row r="65231" spans="17:17" x14ac:dyDescent="0.25">
      <c r="Q65231" s="30"/>
    </row>
    <row r="65232" spans="17:17" x14ac:dyDescent="0.25">
      <c r="Q65232" s="30"/>
    </row>
    <row r="65233" spans="17:17" x14ac:dyDescent="0.25">
      <c r="Q65233" s="30"/>
    </row>
    <row r="65234" spans="17:17" x14ac:dyDescent="0.25">
      <c r="Q65234" s="30"/>
    </row>
    <row r="65235" spans="17:17" x14ac:dyDescent="0.25">
      <c r="Q65235" s="30"/>
    </row>
    <row r="65236" spans="17:17" x14ac:dyDescent="0.25">
      <c r="Q65236" s="30"/>
    </row>
    <row r="65237" spans="17:17" x14ac:dyDescent="0.25">
      <c r="Q65237" s="30"/>
    </row>
    <row r="65238" spans="17:17" x14ac:dyDescent="0.25">
      <c r="Q65238" s="30"/>
    </row>
    <row r="65239" spans="17:17" x14ac:dyDescent="0.25">
      <c r="Q65239" s="30"/>
    </row>
    <row r="65240" spans="17:17" x14ac:dyDescent="0.25">
      <c r="Q65240" s="30"/>
    </row>
    <row r="65241" spans="17:17" x14ac:dyDescent="0.25">
      <c r="Q65241" s="30"/>
    </row>
    <row r="65242" spans="17:17" x14ac:dyDescent="0.25">
      <c r="Q65242" s="30"/>
    </row>
    <row r="65243" spans="17:17" x14ac:dyDescent="0.25">
      <c r="Q65243" s="30"/>
    </row>
    <row r="65244" spans="17:17" x14ac:dyDescent="0.25">
      <c r="Q65244" s="30"/>
    </row>
    <row r="65245" spans="17:17" x14ac:dyDescent="0.25">
      <c r="Q65245" s="30"/>
    </row>
    <row r="65246" spans="17:17" x14ac:dyDescent="0.25">
      <c r="Q65246" s="30"/>
    </row>
    <row r="65247" spans="17:17" x14ac:dyDescent="0.25">
      <c r="Q65247" s="30"/>
    </row>
    <row r="65248" spans="17:17" x14ac:dyDescent="0.25">
      <c r="Q65248" s="30"/>
    </row>
    <row r="65249" spans="17:17" x14ac:dyDescent="0.25">
      <c r="Q65249" s="30"/>
    </row>
    <row r="65250" spans="17:17" x14ac:dyDescent="0.25">
      <c r="Q65250" s="30"/>
    </row>
    <row r="65251" spans="17:17" x14ac:dyDescent="0.25">
      <c r="Q65251" s="30"/>
    </row>
    <row r="65252" spans="17:17" x14ac:dyDescent="0.25">
      <c r="Q65252" s="30"/>
    </row>
    <row r="65253" spans="17:17" x14ac:dyDescent="0.25">
      <c r="Q65253" s="30"/>
    </row>
    <row r="65254" spans="17:17" x14ac:dyDescent="0.25">
      <c r="Q65254" s="30"/>
    </row>
    <row r="65255" spans="17:17" x14ac:dyDescent="0.25">
      <c r="Q65255" s="30"/>
    </row>
    <row r="65256" spans="17:17" x14ac:dyDescent="0.25">
      <c r="Q65256" s="30"/>
    </row>
    <row r="65257" spans="17:17" x14ac:dyDescent="0.25">
      <c r="Q65257" s="30"/>
    </row>
    <row r="65258" spans="17:17" x14ac:dyDescent="0.25">
      <c r="Q65258" s="30"/>
    </row>
    <row r="65259" spans="17:17" x14ac:dyDescent="0.25">
      <c r="Q65259" s="30"/>
    </row>
    <row r="65260" spans="17:17" x14ac:dyDescent="0.25">
      <c r="Q65260" s="30"/>
    </row>
    <row r="65261" spans="17:17" x14ac:dyDescent="0.25">
      <c r="Q65261" s="30"/>
    </row>
    <row r="65262" spans="17:17" x14ac:dyDescent="0.25">
      <c r="Q65262" s="30"/>
    </row>
    <row r="65263" spans="17:17" x14ac:dyDescent="0.25">
      <c r="Q65263" s="30"/>
    </row>
    <row r="65264" spans="17:17" x14ac:dyDescent="0.25">
      <c r="Q65264" s="30"/>
    </row>
    <row r="65265" spans="17:17" x14ac:dyDescent="0.25">
      <c r="Q65265" s="30"/>
    </row>
    <row r="65266" spans="17:17" x14ac:dyDescent="0.25">
      <c r="Q65266" s="30"/>
    </row>
    <row r="65267" spans="17:17" x14ac:dyDescent="0.25">
      <c r="Q65267" s="30"/>
    </row>
    <row r="65268" spans="17:17" x14ac:dyDescent="0.25">
      <c r="Q65268" s="30"/>
    </row>
    <row r="65269" spans="17:17" x14ac:dyDescent="0.25">
      <c r="Q65269" s="30"/>
    </row>
    <row r="65270" spans="17:17" x14ac:dyDescent="0.25">
      <c r="Q65270" s="30"/>
    </row>
    <row r="65271" spans="17:17" x14ac:dyDescent="0.25">
      <c r="Q65271" s="30"/>
    </row>
    <row r="65272" spans="17:17" x14ac:dyDescent="0.25">
      <c r="Q65272" s="30"/>
    </row>
    <row r="65273" spans="17:17" x14ac:dyDescent="0.25">
      <c r="Q65273" s="30"/>
    </row>
    <row r="65274" spans="17:17" x14ac:dyDescent="0.25">
      <c r="Q65274" s="30"/>
    </row>
    <row r="65275" spans="17:17" x14ac:dyDescent="0.25">
      <c r="Q65275" s="30"/>
    </row>
    <row r="65276" spans="17:17" x14ac:dyDescent="0.25">
      <c r="Q65276" s="30"/>
    </row>
    <row r="65277" spans="17:17" x14ac:dyDescent="0.25">
      <c r="Q65277" s="30"/>
    </row>
    <row r="65278" spans="17:17" x14ac:dyDescent="0.25">
      <c r="Q65278" s="30"/>
    </row>
    <row r="65279" spans="17:17" x14ac:dyDescent="0.25">
      <c r="Q65279" s="30"/>
    </row>
    <row r="65280" spans="17:17" x14ac:dyDescent="0.25">
      <c r="Q65280" s="30"/>
    </row>
    <row r="65281" spans="17:17" x14ac:dyDescent="0.25">
      <c r="Q65281" s="30"/>
    </row>
    <row r="65282" spans="17:17" x14ac:dyDescent="0.25">
      <c r="Q65282" s="30"/>
    </row>
    <row r="65283" spans="17:17" x14ac:dyDescent="0.25">
      <c r="Q65283" s="30"/>
    </row>
    <row r="65284" spans="17:17" x14ac:dyDescent="0.25">
      <c r="Q65284" s="30"/>
    </row>
    <row r="65285" spans="17:17" x14ac:dyDescent="0.25">
      <c r="Q65285" s="30"/>
    </row>
    <row r="65286" spans="17:17" x14ac:dyDescent="0.25">
      <c r="Q65286" s="30"/>
    </row>
    <row r="65287" spans="17:17" x14ac:dyDescent="0.25">
      <c r="Q65287" s="30"/>
    </row>
    <row r="65288" spans="17:17" x14ac:dyDescent="0.25">
      <c r="Q65288" s="30"/>
    </row>
    <row r="65289" spans="17:17" x14ac:dyDescent="0.25">
      <c r="Q65289" s="30"/>
    </row>
    <row r="65290" spans="17:17" x14ac:dyDescent="0.25">
      <c r="Q65290" s="30"/>
    </row>
    <row r="65291" spans="17:17" x14ac:dyDescent="0.25">
      <c r="Q65291" s="30"/>
    </row>
    <row r="65292" spans="17:17" x14ac:dyDescent="0.25">
      <c r="Q65292" s="30"/>
    </row>
    <row r="65293" spans="17:17" x14ac:dyDescent="0.25">
      <c r="Q65293" s="30"/>
    </row>
    <row r="65294" spans="17:17" x14ac:dyDescent="0.25">
      <c r="Q65294" s="30"/>
    </row>
    <row r="65295" spans="17:17" x14ac:dyDescent="0.25">
      <c r="Q65295" s="30"/>
    </row>
    <row r="65296" spans="17:17" x14ac:dyDescent="0.25">
      <c r="Q65296" s="30"/>
    </row>
    <row r="65297" spans="17:17" x14ac:dyDescent="0.25">
      <c r="Q65297" s="30"/>
    </row>
    <row r="65298" spans="17:17" x14ac:dyDescent="0.25">
      <c r="Q65298" s="30"/>
    </row>
    <row r="65299" spans="17:17" x14ac:dyDescent="0.25">
      <c r="Q65299" s="30"/>
    </row>
    <row r="65300" spans="17:17" x14ac:dyDescent="0.25">
      <c r="Q65300" s="30"/>
    </row>
    <row r="65301" spans="17:17" x14ac:dyDescent="0.25">
      <c r="Q65301" s="30"/>
    </row>
    <row r="65302" spans="17:17" x14ac:dyDescent="0.25">
      <c r="Q65302" s="30"/>
    </row>
    <row r="65303" spans="17:17" x14ac:dyDescent="0.25">
      <c r="Q65303" s="30"/>
    </row>
    <row r="65304" spans="17:17" x14ac:dyDescent="0.25">
      <c r="Q65304" s="30"/>
    </row>
    <row r="65305" spans="17:17" x14ac:dyDescent="0.25">
      <c r="Q65305" s="30"/>
    </row>
    <row r="65306" spans="17:17" x14ac:dyDescent="0.25">
      <c r="Q65306" s="30"/>
    </row>
    <row r="65307" spans="17:17" x14ac:dyDescent="0.25">
      <c r="Q65307" s="30"/>
    </row>
    <row r="65308" spans="17:17" x14ac:dyDescent="0.25">
      <c r="Q65308" s="30"/>
    </row>
    <row r="65309" spans="17:17" x14ac:dyDescent="0.25">
      <c r="Q65309" s="30"/>
    </row>
    <row r="65310" spans="17:17" x14ac:dyDescent="0.25">
      <c r="Q65310" s="30"/>
    </row>
    <row r="65311" spans="17:17" x14ac:dyDescent="0.25">
      <c r="Q65311" s="30"/>
    </row>
    <row r="65312" spans="17:17" x14ac:dyDescent="0.25">
      <c r="Q65312" s="30"/>
    </row>
    <row r="65313" spans="17:17" x14ac:dyDescent="0.25">
      <c r="Q65313" s="30"/>
    </row>
    <row r="65314" spans="17:17" x14ac:dyDescent="0.25">
      <c r="Q65314" s="30"/>
    </row>
    <row r="65315" spans="17:17" x14ac:dyDescent="0.25">
      <c r="Q65315" s="30"/>
    </row>
    <row r="65316" spans="17:17" x14ac:dyDescent="0.25">
      <c r="Q65316" s="30"/>
    </row>
    <row r="65317" spans="17:17" x14ac:dyDescent="0.25">
      <c r="Q65317" s="30"/>
    </row>
    <row r="65318" spans="17:17" x14ac:dyDescent="0.25">
      <c r="Q65318" s="30"/>
    </row>
    <row r="65319" spans="17:17" x14ac:dyDescent="0.25">
      <c r="Q65319" s="30"/>
    </row>
    <row r="65320" spans="17:17" x14ac:dyDescent="0.25">
      <c r="Q65320" s="30"/>
    </row>
    <row r="65321" spans="17:17" x14ac:dyDescent="0.25">
      <c r="Q65321" s="30"/>
    </row>
    <row r="65322" spans="17:17" x14ac:dyDescent="0.25">
      <c r="Q65322" s="30"/>
    </row>
    <row r="65323" spans="17:17" x14ac:dyDescent="0.25">
      <c r="Q65323" s="30"/>
    </row>
    <row r="65324" spans="17:17" x14ac:dyDescent="0.25">
      <c r="Q65324" s="30"/>
    </row>
    <row r="65325" spans="17:17" x14ac:dyDescent="0.25">
      <c r="Q65325" s="30"/>
    </row>
    <row r="65326" spans="17:17" x14ac:dyDescent="0.25">
      <c r="Q65326" s="30"/>
    </row>
    <row r="65327" spans="17:17" x14ac:dyDescent="0.25">
      <c r="Q65327" s="30"/>
    </row>
    <row r="65328" spans="17:17" x14ac:dyDescent="0.25">
      <c r="Q65328" s="30"/>
    </row>
    <row r="65329" spans="17:17" x14ac:dyDescent="0.25">
      <c r="Q65329" s="30"/>
    </row>
    <row r="65330" spans="17:17" x14ac:dyDescent="0.25">
      <c r="Q65330" s="30"/>
    </row>
    <row r="65331" spans="17:17" x14ac:dyDescent="0.25">
      <c r="Q65331" s="30"/>
    </row>
    <row r="65332" spans="17:17" x14ac:dyDescent="0.25">
      <c r="Q65332" s="30"/>
    </row>
    <row r="65333" spans="17:17" x14ac:dyDescent="0.25">
      <c r="Q65333" s="30"/>
    </row>
    <row r="65334" spans="17:17" x14ac:dyDescent="0.25">
      <c r="Q65334" s="30"/>
    </row>
    <row r="65335" spans="17:17" x14ac:dyDescent="0.25">
      <c r="Q65335" s="30"/>
    </row>
    <row r="65336" spans="17:17" x14ac:dyDescent="0.25">
      <c r="Q65336" s="30"/>
    </row>
    <row r="65337" spans="17:17" x14ac:dyDescent="0.25">
      <c r="Q65337" s="30"/>
    </row>
    <row r="65338" spans="17:17" x14ac:dyDescent="0.25">
      <c r="Q65338" s="30"/>
    </row>
    <row r="65339" spans="17:17" x14ac:dyDescent="0.25">
      <c r="Q65339" s="30"/>
    </row>
    <row r="65340" spans="17:17" x14ac:dyDescent="0.25">
      <c r="Q65340" s="30"/>
    </row>
    <row r="65341" spans="17:17" x14ac:dyDescent="0.25">
      <c r="Q65341" s="30"/>
    </row>
    <row r="65342" spans="17:17" x14ac:dyDescent="0.25">
      <c r="Q65342" s="30"/>
    </row>
    <row r="65343" spans="17:17" x14ac:dyDescent="0.25">
      <c r="Q65343" s="30"/>
    </row>
    <row r="65344" spans="17:17" x14ac:dyDescent="0.25">
      <c r="Q65344" s="30"/>
    </row>
    <row r="65345" spans="17:17" x14ac:dyDescent="0.25">
      <c r="Q65345" s="30"/>
    </row>
    <row r="65346" spans="17:17" x14ac:dyDescent="0.25">
      <c r="Q65346" s="30"/>
    </row>
    <row r="65347" spans="17:17" x14ac:dyDescent="0.25">
      <c r="Q65347" s="30"/>
    </row>
    <row r="65348" spans="17:17" x14ac:dyDescent="0.25">
      <c r="Q65348" s="30"/>
    </row>
    <row r="65349" spans="17:17" x14ac:dyDescent="0.25">
      <c r="Q65349" s="30"/>
    </row>
    <row r="65350" spans="17:17" x14ac:dyDescent="0.25">
      <c r="Q65350" s="30"/>
    </row>
    <row r="65351" spans="17:17" x14ac:dyDescent="0.25">
      <c r="Q65351" s="30"/>
    </row>
    <row r="65352" spans="17:17" x14ac:dyDescent="0.25">
      <c r="Q65352" s="30"/>
    </row>
    <row r="65353" spans="17:17" x14ac:dyDescent="0.25">
      <c r="Q65353" s="30"/>
    </row>
    <row r="65354" spans="17:17" x14ac:dyDescent="0.25">
      <c r="Q65354" s="30"/>
    </row>
    <row r="65355" spans="17:17" x14ac:dyDescent="0.25">
      <c r="Q65355" s="30"/>
    </row>
    <row r="65356" spans="17:17" x14ac:dyDescent="0.25">
      <c r="Q65356" s="30"/>
    </row>
    <row r="65357" spans="17:17" x14ac:dyDescent="0.25">
      <c r="Q65357" s="30"/>
    </row>
    <row r="65358" spans="17:17" x14ac:dyDescent="0.25">
      <c r="Q65358" s="30"/>
    </row>
    <row r="65359" spans="17:17" x14ac:dyDescent="0.25">
      <c r="Q65359" s="30"/>
    </row>
    <row r="65360" spans="17:17" x14ac:dyDescent="0.25">
      <c r="Q65360" s="30"/>
    </row>
    <row r="65361" spans="17:17" x14ac:dyDescent="0.25">
      <c r="Q65361" s="30"/>
    </row>
    <row r="65362" spans="17:17" x14ac:dyDescent="0.25">
      <c r="Q65362" s="30"/>
    </row>
    <row r="65363" spans="17:17" x14ac:dyDescent="0.25">
      <c r="Q65363" s="30"/>
    </row>
    <row r="65364" spans="17:17" x14ac:dyDescent="0.25">
      <c r="Q65364" s="30"/>
    </row>
    <row r="65365" spans="17:17" x14ac:dyDescent="0.25">
      <c r="Q65365" s="30"/>
    </row>
    <row r="65366" spans="17:17" x14ac:dyDescent="0.25">
      <c r="Q65366" s="30"/>
    </row>
    <row r="65367" spans="17:17" x14ac:dyDescent="0.25">
      <c r="Q65367" s="30"/>
    </row>
    <row r="65368" spans="17:17" x14ac:dyDescent="0.25">
      <c r="Q65368" s="30"/>
    </row>
    <row r="65369" spans="17:17" x14ac:dyDescent="0.25">
      <c r="Q65369" s="30"/>
    </row>
    <row r="65370" spans="17:17" x14ac:dyDescent="0.25">
      <c r="Q65370" s="30"/>
    </row>
    <row r="65371" spans="17:17" x14ac:dyDescent="0.25">
      <c r="Q65371" s="30"/>
    </row>
    <row r="65372" spans="17:17" x14ac:dyDescent="0.25">
      <c r="Q65372" s="30"/>
    </row>
    <row r="65373" spans="17:17" x14ac:dyDescent="0.25">
      <c r="Q65373" s="30"/>
    </row>
    <row r="65374" spans="17:17" x14ac:dyDescent="0.25">
      <c r="Q65374" s="30"/>
    </row>
    <row r="65375" spans="17:17" x14ac:dyDescent="0.25">
      <c r="Q65375" s="30"/>
    </row>
    <row r="65376" spans="17:17" x14ac:dyDescent="0.25">
      <c r="Q65376" s="30"/>
    </row>
    <row r="65377" spans="17:17" x14ac:dyDescent="0.25">
      <c r="Q65377" s="30"/>
    </row>
    <row r="65378" spans="17:17" x14ac:dyDescent="0.25">
      <c r="Q65378" s="30"/>
    </row>
    <row r="65379" spans="17:17" x14ac:dyDescent="0.25">
      <c r="Q65379" s="30"/>
    </row>
    <row r="65380" spans="17:17" x14ac:dyDescent="0.25">
      <c r="Q65380" s="30"/>
    </row>
    <row r="65381" spans="17:17" x14ac:dyDescent="0.25">
      <c r="Q65381" s="30"/>
    </row>
    <row r="65382" spans="17:17" x14ac:dyDescent="0.25">
      <c r="Q65382" s="30"/>
    </row>
    <row r="65383" spans="17:17" x14ac:dyDescent="0.25">
      <c r="Q65383" s="30"/>
    </row>
    <row r="65384" spans="17:17" x14ac:dyDescent="0.25">
      <c r="Q65384" s="30"/>
    </row>
    <row r="65385" spans="17:17" x14ac:dyDescent="0.25">
      <c r="Q65385" s="30"/>
    </row>
    <row r="65386" spans="17:17" x14ac:dyDescent="0.25">
      <c r="Q65386" s="30"/>
    </row>
    <row r="65387" spans="17:17" x14ac:dyDescent="0.25">
      <c r="Q65387" s="30"/>
    </row>
    <row r="65388" spans="17:17" x14ac:dyDescent="0.25">
      <c r="Q65388" s="30"/>
    </row>
    <row r="65389" spans="17:17" x14ac:dyDescent="0.25">
      <c r="Q65389" s="30"/>
    </row>
    <row r="65390" spans="17:17" x14ac:dyDescent="0.25">
      <c r="Q65390" s="30"/>
    </row>
    <row r="65391" spans="17:17" x14ac:dyDescent="0.25">
      <c r="Q65391" s="30"/>
    </row>
    <row r="65392" spans="17:17" x14ac:dyDescent="0.25">
      <c r="Q65392" s="30"/>
    </row>
    <row r="65393" spans="17:17" x14ac:dyDescent="0.25">
      <c r="Q65393" s="30"/>
    </row>
    <row r="65394" spans="17:17" x14ac:dyDescent="0.25">
      <c r="Q65394" s="30"/>
    </row>
    <row r="65395" spans="17:17" x14ac:dyDescent="0.25">
      <c r="Q65395" s="30"/>
    </row>
    <row r="65396" spans="17:17" x14ac:dyDescent="0.25">
      <c r="Q65396" s="30"/>
    </row>
    <row r="65397" spans="17:17" x14ac:dyDescent="0.25">
      <c r="Q65397" s="30"/>
    </row>
    <row r="65398" spans="17:17" x14ac:dyDescent="0.25">
      <c r="Q65398" s="30"/>
    </row>
    <row r="65399" spans="17:17" x14ac:dyDescent="0.25">
      <c r="Q65399" s="30"/>
    </row>
    <row r="65400" spans="17:17" x14ac:dyDescent="0.25">
      <c r="Q65400" s="30"/>
    </row>
    <row r="65401" spans="17:17" x14ac:dyDescent="0.25">
      <c r="Q65401" s="30"/>
    </row>
    <row r="65402" spans="17:17" x14ac:dyDescent="0.25">
      <c r="Q65402" s="30"/>
    </row>
    <row r="65403" spans="17:17" x14ac:dyDescent="0.25">
      <c r="Q65403" s="30"/>
    </row>
    <row r="65404" spans="17:17" x14ac:dyDescent="0.25">
      <c r="Q65404" s="30"/>
    </row>
    <row r="65405" spans="17:17" x14ac:dyDescent="0.25">
      <c r="Q65405" s="30"/>
    </row>
    <row r="65406" spans="17:17" x14ac:dyDescent="0.25">
      <c r="Q65406" s="30"/>
    </row>
    <row r="65407" spans="17:17" x14ac:dyDescent="0.25">
      <c r="Q65407" s="30"/>
    </row>
    <row r="65408" spans="17:17" x14ac:dyDescent="0.25">
      <c r="Q65408" s="30"/>
    </row>
    <row r="65409" spans="17:17" x14ac:dyDescent="0.25">
      <c r="Q65409" s="30"/>
    </row>
    <row r="65410" spans="17:17" x14ac:dyDescent="0.25">
      <c r="Q65410" s="30"/>
    </row>
    <row r="65411" spans="17:17" x14ac:dyDescent="0.25">
      <c r="Q65411" s="30"/>
    </row>
    <row r="65412" spans="17:17" x14ac:dyDescent="0.25">
      <c r="Q65412" s="30"/>
    </row>
    <row r="65413" spans="17:17" x14ac:dyDescent="0.25">
      <c r="Q65413" s="30"/>
    </row>
    <row r="65414" spans="17:17" x14ac:dyDescent="0.25">
      <c r="Q65414" s="30"/>
    </row>
    <row r="65415" spans="17:17" x14ac:dyDescent="0.25">
      <c r="Q65415" s="30"/>
    </row>
    <row r="65416" spans="17:17" x14ac:dyDescent="0.25">
      <c r="Q65416" s="30"/>
    </row>
    <row r="65417" spans="17:17" x14ac:dyDescent="0.25">
      <c r="Q65417" s="30"/>
    </row>
    <row r="65418" spans="17:17" x14ac:dyDescent="0.25">
      <c r="Q65418" s="30"/>
    </row>
    <row r="65419" spans="17:17" x14ac:dyDescent="0.25">
      <c r="Q65419" s="30"/>
    </row>
    <row r="65420" spans="17:17" x14ac:dyDescent="0.25">
      <c r="Q65420" s="30"/>
    </row>
    <row r="65421" spans="17:17" x14ac:dyDescent="0.25">
      <c r="Q65421" s="30"/>
    </row>
    <row r="65422" spans="17:17" x14ac:dyDescent="0.25">
      <c r="Q65422" s="30"/>
    </row>
    <row r="65423" spans="17:17" x14ac:dyDescent="0.25">
      <c r="Q65423" s="30"/>
    </row>
    <row r="65424" spans="17:17" x14ac:dyDescent="0.25">
      <c r="Q65424" s="30"/>
    </row>
    <row r="65425" spans="17:17" x14ac:dyDescent="0.25">
      <c r="Q65425" s="30"/>
    </row>
    <row r="65426" spans="17:17" x14ac:dyDescent="0.25">
      <c r="Q65426" s="30"/>
    </row>
    <row r="65427" spans="17:17" x14ac:dyDescent="0.25">
      <c r="Q65427" s="30"/>
    </row>
    <row r="65428" spans="17:17" x14ac:dyDescent="0.25">
      <c r="Q65428" s="30"/>
    </row>
    <row r="65429" spans="17:17" x14ac:dyDescent="0.25">
      <c r="Q65429" s="30"/>
    </row>
    <row r="65430" spans="17:17" x14ac:dyDescent="0.25">
      <c r="Q65430" s="30"/>
    </row>
    <row r="65431" spans="17:17" x14ac:dyDescent="0.25">
      <c r="Q65431" s="30"/>
    </row>
    <row r="65432" spans="17:17" x14ac:dyDescent="0.25">
      <c r="Q65432" s="30"/>
    </row>
    <row r="65433" spans="17:17" x14ac:dyDescent="0.25">
      <c r="Q65433" s="30"/>
    </row>
    <row r="65434" spans="17:17" x14ac:dyDescent="0.25">
      <c r="Q65434" s="30"/>
    </row>
    <row r="65435" spans="17:17" x14ac:dyDescent="0.25">
      <c r="Q65435" s="30"/>
    </row>
    <row r="65436" spans="17:17" x14ac:dyDescent="0.25">
      <c r="Q65436" s="30"/>
    </row>
    <row r="65437" spans="17:17" x14ac:dyDescent="0.25">
      <c r="Q65437" s="30"/>
    </row>
    <row r="65438" spans="17:17" x14ac:dyDescent="0.25">
      <c r="Q65438" s="30"/>
    </row>
    <row r="65439" spans="17:17" x14ac:dyDescent="0.25">
      <c r="Q65439" s="30"/>
    </row>
    <row r="65440" spans="17:17" x14ac:dyDescent="0.25">
      <c r="Q65440" s="30"/>
    </row>
    <row r="65441" spans="17:17" x14ac:dyDescent="0.25">
      <c r="Q65441" s="30"/>
    </row>
    <row r="65442" spans="17:17" x14ac:dyDescent="0.25">
      <c r="Q65442" s="30"/>
    </row>
    <row r="65443" spans="17:17" x14ac:dyDescent="0.25">
      <c r="Q65443" s="30"/>
    </row>
    <row r="65444" spans="17:17" x14ac:dyDescent="0.25">
      <c r="Q65444" s="30"/>
    </row>
    <row r="65445" spans="17:17" x14ac:dyDescent="0.25">
      <c r="Q65445" s="30"/>
    </row>
    <row r="65446" spans="17:17" x14ac:dyDescent="0.25">
      <c r="Q65446" s="30"/>
    </row>
    <row r="65447" spans="17:17" x14ac:dyDescent="0.25">
      <c r="Q65447" s="30"/>
    </row>
    <row r="65448" spans="17:17" x14ac:dyDescent="0.25">
      <c r="Q65448" s="30"/>
    </row>
    <row r="65449" spans="17:17" x14ac:dyDescent="0.25">
      <c r="Q65449" s="30"/>
    </row>
    <row r="65450" spans="17:17" x14ac:dyDescent="0.25">
      <c r="Q65450" s="30"/>
    </row>
    <row r="65451" spans="17:17" x14ac:dyDescent="0.25">
      <c r="Q65451" s="30"/>
    </row>
    <row r="65452" spans="17:17" x14ac:dyDescent="0.25">
      <c r="Q65452" s="30"/>
    </row>
    <row r="65453" spans="17:17" x14ac:dyDescent="0.25">
      <c r="Q65453" s="30"/>
    </row>
    <row r="65454" spans="17:17" x14ac:dyDescent="0.25">
      <c r="Q65454" s="30"/>
    </row>
    <row r="65455" spans="17:17" x14ac:dyDescent="0.25">
      <c r="Q65455" s="30"/>
    </row>
    <row r="65456" spans="17:17" x14ac:dyDescent="0.25">
      <c r="Q65456" s="30"/>
    </row>
    <row r="65457" spans="17:17" x14ac:dyDescent="0.25">
      <c r="Q65457" s="30"/>
    </row>
    <row r="65458" spans="17:17" x14ac:dyDescent="0.25">
      <c r="Q65458" s="30"/>
    </row>
    <row r="65459" spans="17:17" x14ac:dyDescent="0.25">
      <c r="Q65459" s="30"/>
    </row>
    <row r="65460" spans="17:17" x14ac:dyDescent="0.25">
      <c r="Q65460" s="30"/>
    </row>
    <row r="65461" spans="17:17" x14ac:dyDescent="0.25">
      <c r="Q65461" s="30"/>
    </row>
    <row r="65462" spans="17:17" x14ac:dyDescent="0.25">
      <c r="Q65462" s="30"/>
    </row>
    <row r="65463" spans="17:17" x14ac:dyDescent="0.25">
      <c r="Q65463" s="30"/>
    </row>
    <row r="65464" spans="17:17" x14ac:dyDescent="0.25">
      <c r="Q65464" s="30"/>
    </row>
    <row r="65465" spans="17:17" x14ac:dyDescent="0.25">
      <c r="Q65465" s="30"/>
    </row>
    <row r="65466" spans="17:17" x14ac:dyDescent="0.25">
      <c r="Q65466" s="30"/>
    </row>
    <row r="65467" spans="17:17" x14ac:dyDescent="0.25">
      <c r="Q65467" s="30"/>
    </row>
    <row r="65468" spans="17:17" x14ac:dyDescent="0.25">
      <c r="Q65468" s="30"/>
    </row>
    <row r="65469" spans="17:17" x14ac:dyDescent="0.25">
      <c r="Q65469" s="30"/>
    </row>
    <row r="65470" spans="17:17" x14ac:dyDescent="0.25">
      <c r="Q65470" s="30"/>
    </row>
    <row r="65471" spans="17:17" x14ac:dyDescent="0.25">
      <c r="Q65471" s="30"/>
    </row>
    <row r="65472" spans="17:17" x14ac:dyDescent="0.25">
      <c r="Q65472" s="30"/>
    </row>
    <row r="65473" spans="17:17" x14ac:dyDescent="0.25">
      <c r="Q65473" s="30"/>
    </row>
    <row r="65474" spans="17:17" x14ac:dyDescent="0.25">
      <c r="Q65474" s="30"/>
    </row>
    <row r="65475" spans="17:17" x14ac:dyDescent="0.25">
      <c r="Q65475" s="30"/>
    </row>
    <row r="65476" spans="17:17" x14ac:dyDescent="0.25">
      <c r="Q65476" s="30"/>
    </row>
    <row r="65477" spans="17:17" x14ac:dyDescent="0.25">
      <c r="Q65477" s="30"/>
    </row>
    <row r="65478" spans="17:17" x14ac:dyDescent="0.25">
      <c r="Q65478" s="30"/>
    </row>
    <row r="65479" spans="17:17" x14ac:dyDescent="0.25">
      <c r="Q65479" s="30"/>
    </row>
    <row r="65480" spans="17:17" x14ac:dyDescent="0.25">
      <c r="Q65480" s="30"/>
    </row>
    <row r="65481" spans="17:17" x14ac:dyDescent="0.25">
      <c r="Q65481" s="30"/>
    </row>
    <row r="65482" spans="17:17" x14ac:dyDescent="0.25">
      <c r="Q65482" s="30"/>
    </row>
    <row r="65483" spans="17:17" x14ac:dyDescent="0.25">
      <c r="Q65483" s="30"/>
    </row>
    <row r="65484" spans="17:17" x14ac:dyDescent="0.25">
      <c r="Q65484" s="30"/>
    </row>
    <row r="65485" spans="17:17" x14ac:dyDescent="0.25">
      <c r="Q65485" s="30"/>
    </row>
    <row r="65486" spans="17:17" x14ac:dyDescent="0.25">
      <c r="Q65486" s="30"/>
    </row>
    <row r="65487" spans="17:17" x14ac:dyDescent="0.25">
      <c r="Q65487" s="30"/>
    </row>
    <row r="65488" spans="17:17" x14ac:dyDescent="0.25">
      <c r="Q65488" s="30"/>
    </row>
    <row r="65489" spans="17:17" x14ac:dyDescent="0.25">
      <c r="Q65489" s="30"/>
    </row>
    <row r="65490" spans="17:17" x14ac:dyDescent="0.25">
      <c r="Q65490" s="30"/>
    </row>
    <row r="65491" spans="17:17" x14ac:dyDescent="0.25">
      <c r="Q65491" s="30"/>
    </row>
    <row r="65492" spans="17:17" x14ac:dyDescent="0.25">
      <c r="Q65492" s="30"/>
    </row>
    <row r="65493" spans="17:17" x14ac:dyDescent="0.25">
      <c r="Q65493" s="30"/>
    </row>
    <row r="65494" spans="17:17" x14ac:dyDescent="0.25">
      <c r="Q65494" s="30"/>
    </row>
    <row r="65495" spans="17:17" x14ac:dyDescent="0.25">
      <c r="Q65495" s="30"/>
    </row>
    <row r="65496" spans="17:17" x14ac:dyDescent="0.25">
      <c r="Q65496" s="30"/>
    </row>
    <row r="65497" spans="17:17" x14ac:dyDescent="0.25">
      <c r="Q65497" s="30"/>
    </row>
    <row r="65498" spans="17:17" x14ac:dyDescent="0.25">
      <c r="Q65498" s="30"/>
    </row>
    <row r="65499" spans="17:17" x14ac:dyDescent="0.25">
      <c r="Q65499" s="30"/>
    </row>
    <row r="65500" spans="17:17" x14ac:dyDescent="0.25">
      <c r="Q65500" s="30"/>
    </row>
    <row r="65501" spans="17:17" x14ac:dyDescent="0.25">
      <c r="Q65501" s="30"/>
    </row>
    <row r="65502" spans="17:17" x14ac:dyDescent="0.25">
      <c r="Q65502" s="30"/>
    </row>
    <row r="65503" spans="17:17" x14ac:dyDescent="0.25">
      <c r="Q65503" s="30"/>
    </row>
    <row r="65504" spans="17:17" x14ac:dyDescent="0.25">
      <c r="Q65504" s="30"/>
    </row>
    <row r="65505" spans="17:17" x14ac:dyDescent="0.25">
      <c r="Q65505" s="30"/>
    </row>
    <row r="65506" spans="17:17" x14ac:dyDescent="0.25">
      <c r="Q65506" s="30"/>
    </row>
    <row r="65507" spans="17:17" x14ac:dyDescent="0.25">
      <c r="Q65507" s="30"/>
    </row>
    <row r="65508" spans="17:17" x14ac:dyDescent="0.25">
      <c r="Q65508" s="30"/>
    </row>
    <row r="65509" spans="17:17" x14ac:dyDescent="0.25">
      <c r="Q65509" s="30"/>
    </row>
    <row r="65510" spans="17:17" x14ac:dyDescent="0.25">
      <c r="Q65510" s="30"/>
    </row>
    <row r="65511" spans="17:17" x14ac:dyDescent="0.25">
      <c r="Q65511" s="30"/>
    </row>
    <row r="65512" spans="17:17" x14ac:dyDescent="0.25">
      <c r="Q65512" s="30"/>
    </row>
    <row r="65513" spans="17:17" x14ac:dyDescent="0.25">
      <c r="Q65513" s="30"/>
    </row>
    <row r="65514" spans="17:17" x14ac:dyDescent="0.25">
      <c r="Q65514" s="30"/>
    </row>
    <row r="65515" spans="17:17" x14ac:dyDescent="0.25">
      <c r="Q65515" s="30"/>
    </row>
    <row r="65516" spans="17:17" x14ac:dyDescent="0.25">
      <c r="Q65516" s="30"/>
    </row>
    <row r="65517" spans="17:17" x14ac:dyDescent="0.25">
      <c r="Q65517" s="30"/>
    </row>
    <row r="65518" spans="17:17" x14ac:dyDescent="0.25">
      <c r="Q65518" s="30"/>
    </row>
    <row r="65519" spans="17:17" x14ac:dyDescent="0.25">
      <c r="Q65519" s="30"/>
    </row>
    <row r="65520" spans="17:17" x14ac:dyDescent="0.25">
      <c r="Q65520" s="30"/>
    </row>
    <row r="65521" spans="17:17" x14ac:dyDescent="0.25">
      <c r="Q65521" s="30"/>
    </row>
    <row r="65522" spans="17:17" x14ac:dyDescent="0.25">
      <c r="Q65522" s="30"/>
    </row>
    <row r="65523" spans="17:17" x14ac:dyDescent="0.25">
      <c r="Q65523" s="30"/>
    </row>
    <row r="65524" spans="17:17" x14ac:dyDescent="0.25">
      <c r="Q65524" s="30"/>
    </row>
    <row r="65525" spans="17:17" x14ac:dyDescent="0.25">
      <c r="Q65525" s="30"/>
    </row>
    <row r="65526" spans="17:17" x14ac:dyDescent="0.25">
      <c r="Q65526" s="30"/>
    </row>
    <row r="65527" spans="17:17" x14ac:dyDescent="0.25">
      <c r="Q65527" s="30"/>
    </row>
    <row r="65528" spans="17:17" x14ac:dyDescent="0.25">
      <c r="Q65528" s="30"/>
    </row>
    <row r="65529" spans="17:17" x14ac:dyDescent="0.25">
      <c r="Q65529" s="30"/>
    </row>
    <row r="65530" spans="17:17" x14ac:dyDescent="0.25">
      <c r="Q65530" s="30"/>
    </row>
    <row r="65531" spans="17:17" x14ac:dyDescent="0.25">
      <c r="Q65531" s="30"/>
    </row>
    <row r="65532" spans="17:17" x14ac:dyDescent="0.25">
      <c r="Q65532" s="30"/>
    </row>
    <row r="65533" spans="17:17" x14ac:dyDescent="0.25">
      <c r="Q65533" s="30"/>
    </row>
    <row r="65534" spans="17:17" x14ac:dyDescent="0.25">
      <c r="Q65534" s="30"/>
    </row>
    <row r="65535" spans="17:17" x14ac:dyDescent="0.25">
      <c r="Q65535" s="30"/>
    </row>
    <row r="65536" spans="17:17" x14ac:dyDescent="0.25">
      <c r="Q65536" s="30"/>
    </row>
    <row r="65537" spans="17:17" x14ac:dyDescent="0.25">
      <c r="Q65537" s="30"/>
    </row>
  </sheetData>
  <sheetProtection password="B6E0" sheet="1" objects="1" scenarios="1"/>
  <protectedRanges>
    <protectedRange sqref="C8:C23" name="Rango4"/>
    <protectedRange sqref="E5" name="Rango3"/>
    <protectedRange sqref="E3" name="Rango2"/>
    <protectedRange sqref="A3:B5" name="Rango1"/>
  </protectedRanges>
  <mergeCells count="3">
    <mergeCell ref="E2:F2"/>
    <mergeCell ref="E4:F4"/>
    <mergeCell ref="A7:B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Create Signalling</vt:lpstr>
      <vt:lpstr>Delete Signalling</vt:lpstr>
    </vt:vector>
  </TitlesOfParts>
  <Company>Álvaro Raúl Mendoza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Álvaro R. Mendoza</dc:creator>
  <cp:lastModifiedBy>Alvaro Raul Mendoza - Claro BS -</cp:lastModifiedBy>
  <dcterms:created xsi:type="dcterms:W3CDTF">2009-11-22T16:41:02Z</dcterms:created>
  <dcterms:modified xsi:type="dcterms:W3CDTF">2020-03-19T17:29:32Z</dcterms:modified>
</cp:coreProperties>
</file>