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4 - CUARTO\ISPP\Práctica\Repositorio\ISPP_A4MJ\Conocimiento\Sprints y Requisitos\Sprint 1\Gráfica burndown\"/>
    </mc:Choice>
  </mc:AlternateContent>
  <xr:revisionPtr revIDLastSave="0" documentId="13_ncr:1_{4776AA6B-2CB6-4356-9EF8-4EC5E3A00441}" xr6:coauthVersionLast="31" xr6:coauthVersionMax="31" xr10:uidLastSave="{00000000-0000-0000-0000-000000000000}"/>
  <bookViews>
    <workbookView xWindow="0" yWindow="0" windowWidth="28800" windowHeight="12210" xr2:uid="{F0C5C22E-06B9-496E-8153-43CCFFD52FA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B20" i="1"/>
  <c r="C33" i="1"/>
  <c r="C34" i="1" s="1"/>
  <c r="B33" i="1"/>
  <c r="B30" i="1"/>
  <c r="B23" i="1"/>
  <c r="C23" i="1" s="1"/>
  <c r="C24" i="1" s="1"/>
  <c r="B4" i="1"/>
  <c r="C25" i="1" l="1"/>
  <c r="B34" i="1"/>
  <c r="B35" i="1" s="1"/>
  <c r="B36" i="1" s="1"/>
  <c r="B37" i="1" s="1"/>
  <c r="B38" i="1" s="1"/>
  <c r="B39" i="1" s="1"/>
  <c r="C35" i="1"/>
  <c r="B24" i="1"/>
  <c r="B25" i="1" s="1"/>
  <c r="B8" i="1"/>
  <c r="C8" i="1" s="1"/>
  <c r="C9" i="1" s="1"/>
  <c r="C10" i="1" s="1"/>
  <c r="B5" i="1"/>
  <c r="B9" i="1" s="1"/>
  <c r="B10" i="1" s="1"/>
  <c r="B11" i="1" s="1"/>
  <c r="B12" i="1" s="1"/>
  <c r="B13" i="1" s="1"/>
  <c r="C36" i="1" l="1"/>
  <c r="C11" i="1"/>
  <c r="C12" i="1" s="1"/>
  <c r="C37" i="1" l="1"/>
</calcChain>
</file>

<file path=xl/sharedStrings.xml><?xml version="1.0" encoding="utf-8"?>
<sst xmlns="http://schemas.openxmlformats.org/spreadsheetml/2006/main" count="30" uniqueCount="18">
  <si>
    <t>Fecha fin</t>
  </si>
  <si>
    <t>Fecha comienzo</t>
  </si>
  <si>
    <t>Semanas totales</t>
  </si>
  <si>
    <t>Puntos totales</t>
  </si>
  <si>
    <t>Puntos ideales por semana</t>
  </si>
  <si>
    <t>Ideal</t>
  </si>
  <si>
    <t>Semana</t>
  </si>
  <si>
    <t>19/03/2018 SPRINT 1</t>
  </si>
  <si>
    <t>09/04/2018 SPRINT 2</t>
  </si>
  <si>
    <t>Consumidos</t>
  </si>
  <si>
    <t>Real</t>
  </si>
  <si>
    <t>30/04/2018 SPRINT 3</t>
  </si>
  <si>
    <t>Sprint 1</t>
  </si>
  <si>
    <t>Sprint 2</t>
  </si>
  <si>
    <t>Sprint 3</t>
  </si>
  <si>
    <t>Presupuesto total</t>
  </si>
  <si>
    <t>Presupuesto ideal por semana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</si>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</sst>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Ideal</c:v>
                </c:pt>
              </c:strCache>
            </c:strRef>
          </c:tx>
          <c:spPr>
            <a:ln w="85725" cap="rnd">
              <a:solidFill>
                <a:schemeClr val="accent1">
                  <a:lumMod val="50000"/>
                </a:schemeClr>
              </a:solidFill>
            </a:ln>
            <a:effectLst>
              <a:glow rad="139700">
                <a:schemeClr val="dk1">
                  <a:tint val="885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Sheet1!$A$8:$A$14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Sheet1!$B$8:$B$14</c:f>
              <c:numCache>
                <c:formatCode>General</c:formatCode>
                <c:ptCount val="7"/>
                <c:pt idx="0">
                  <c:v>415</c:v>
                </c:pt>
                <c:pt idx="1">
                  <c:v>345.83333333333331</c:v>
                </c:pt>
                <c:pt idx="2">
                  <c:v>276.66666666666663</c:v>
                </c:pt>
                <c:pt idx="3">
                  <c:v>207.49999999999994</c:v>
                </c:pt>
                <c:pt idx="4">
                  <c:v>138.33333333333326</c:v>
                </c:pt>
                <c:pt idx="5">
                  <c:v>69.166666666666586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2-47C4-B277-FFE46F702707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Real</c:v>
                </c:pt>
              </c:strCache>
            </c:strRef>
          </c:tx>
          <c:spPr>
            <a:ln w="85725" cap="rnd">
              <a:solidFill>
                <a:schemeClr val="accent2"/>
              </a:solidFill>
            </a:ln>
            <a:effectLst>
              <a:glow rad="139700">
                <a:schemeClr val="dk1">
                  <a:tint val="55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Sheet1!$A$8:$A$14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Sheet1!$C$8:$C$14</c:f>
              <c:numCache>
                <c:formatCode>General</c:formatCode>
                <c:ptCount val="7"/>
                <c:pt idx="0">
                  <c:v>415</c:v>
                </c:pt>
                <c:pt idx="1">
                  <c:v>415</c:v>
                </c:pt>
                <c:pt idx="2">
                  <c:v>277</c:v>
                </c:pt>
                <c:pt idx="3">
                  <c:v>237</c:v>
                </c:pt>
                <c:pt idx="4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2-47C4-B277-FFE46F702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50000"/>
                </a:schemeClr>
              </a:solidFill>
              <a:round/>
            </a:ln>
            <a:effectLst/>
          </c:spPr>
        </c:hiLowLines>
        <c:smooth val="0"/>
        <c:axId val="308821208"/>
        <c:axId val="308825472"/>
      </c:lineChart>
      <c:catAx>
        <c:axId val="308821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3600" b="1" i="0" u="none" strike="noStrike" kern="1200" baseline="0">
                    <a:ln w="6350">
                      <a:solidFill>
                        <a:schemeClr val="tx1"/>
                      </a:solidFill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3600"/>
                  <a:t>Weeks</a:t>
                </a:r>
              </a:p>
            </c:rich>
          </c:tx>
          <c:layout>
            <c:manualLayout>
              <c:xMode val="edge"/>
              <c:yMode val="edge"/>
              <c:x val="0.46389637956599722"/>
              <c:y val="0.87884957672015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3600" b="1" i="0" u="none" strike="noStrike" kern="1200" baseline="0">
                  <a:ln w="6350">
                    <a:solidFill>
                      <a:schemeClr val="tx1"/>
                    </a:solidFill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3600" b="0" i="0" u="none" strike="noStrike" kern="1200" baseline="0">
                <a:ln w="6350">
                  <a:solidFill>
                    <a:schemeClr val="tx1"/>
                  </a:solidFill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8825472"/>
        <c:crosses val="autoZero"/>
        <c:auto val="1"/>
        <c:lblAlgn val="ctr"/>
        <c:lblOffset val="100"/>
        <c:noMultiLvlLbl val="0"/>
      </c:catAx>
      <c:valAx>
        <c:axId val="308825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ln w="6350">
                      <a:solidFill>
                        <a:schemeClr val="tx1"/>
                      </a:solidFill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3600"/>
                  <a:t>Story</a:t>
                </a:r>
                <a:r>
                  <a:rPr lang="es-ES" sz="3600" baseline="0"/>
                  <a:t> Points</a:t>
                </a:r>
                <a:endParaRPr lang="es-ES" sz="3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ln w="6350">
                    <a:solidFill>
                      <a:schemeClr val="tx1"/>
                    </a:solidFill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ln w="6350">
                  <a:solidFill>
                    <a:schemeClr val="tx1"/>
                  </a:solidFill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882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ln w="6350">
                <a:solidFill>
                  <a:schemeClr val="tx1"/>
                </a:solidFill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34925" cap="flat" cmpd="sng" algn="ctr">
      <a:noFill/>
      <a:round/>
    </a:ln>
    <a:effectLst/>
  </c:spPr>
  <c:txPr>
    <a:bodyPr rot="5400000" vert="horz" anchor="ctr" anchorCtr="1"/>
    <a:lstStyle/>
    <a:p>
      <a:pPr>
        <a:defRPr>
          <a:ln w="6350">
            <a:solidFill>
              <a:schemeClr val="tx1"/>
            </a:solidFill>
          </a:ln>
          <a:solidFill>
            <a:schemeClr val="dk1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Ideal</c:v>
                </c:pt>
              </c:strCache>
            </c:strRef>
          </c:tx>
          <c:spPr>
            <a:ln w="85725" cap="rnd">
              <a:solidFill>
                <a:schemeClr val="accent1">
                  <a:lumMod val="50000"/>
                </a:schemeClr>
              </a:solidFill>
            </a:ln>
            <a:effectLst>
              <a:glow rad="139700">
                <a:schemeClr val="dk1">
                  <a:tint val="885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(Sheet1!$A$23,Sheet1!$A$24,Sheet1!$A$25)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Sheet1!$B$23:$B$25</c:f>
              <c:numCache>
                <c:formatCode>General</c:formatCode>
                <c:ptCount val="3"/>
                <c:pt idx="0">
                  <c:v>149</c:v>
                </c:pt>
                <c:pt idx="1">
                  <c:v>74.5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46-4C88-809A-DE31A09C4EDF}"/>
            </c:ext>
          </c:extLst>
        </c:ser>
        <c:ser>
          <c:idx val="1"/>
          <c:order val="1"/>
          <c:tx>
            <c:strRef>
              <c:f>Sheet1!$C$22</c:f>
              <c:strCache>
                <c:ptCount val="1"/>
                <c:pt idx="0">
                  <c:v>Real</c:v>
                </c:pt>
              </c:strCache>
            </c:strRef>
          </c:tx>
          <c:spPr>
            <a:ln w="85725" cap="rnd">
              <a:solidFill>
                <a:schemeClr val="accent2"/>
              </a:solidFill>
            </a:ln>
            <a:effectLst>
              <a:glow rad="139700">
                <a:schemeClr val="dk1">
                  <a:tint val="55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(Sheet1!$A$23,Sheet1!$A$24,Sheet1!$A$25)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Sheet1!$C$23:$C$25</c:f>
              <c:numCache>
                <c:formatCode>General</c:formatCode>
                <c:ptCount val="3"/>
                <c:pt idx="0">
                  <c:v>149</c:v>
                </c:pt>
                <c:pt idx="1">
                  <c:v>109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46-4C88-809A-DE31A09C4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50000"/>
                </a:schemeClr>
              </a:solidFill>
              <a:round/>
            </a:ln>
            <a:effectLst/>
          </c:spPr>
        </c:hiLowLines>
        <c:smooth val="0"/>
        <c:axId val="308821208"/>
        <c:axId val="308825472"/>
      </c:lineChart>
      <c:catAx>
        <c:axId val="308821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3600" b="1" i="0" u="none" strike="noStrike" kern="1200" baseline="0">
                    <a:ln w="6350">
                      <a:solidFill>
                        <a:schemeClr val="tx1"/>
                      </a:solidFill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3600"/>
                  <a:t>Weeks</a:t>
                </a:r>
              </a:p>
            </c:rich>
          </c:tx>
          <c:layout>
            <c:manualLayout>
              <c:xMode val="edge"/>
              <c:yMode val="edge"/>
              <c:x val="0.46389637956599722"/>
              <c:y val="0.87884957672015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3600" b="1" i="0" u="none" strike="noStrike" kern="1200" baseline="0">
                  <a:ln w="6350">
                    <a:solidFill>
                      <a:schemeClr val="tx1"/>
                    </a:solidFill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3600" b="0" i="0" u="none" strike="noStrike" kern="1200" baseline="0">
                <a:ln w="6350">
                  <a:solidFill>
                    <a:schemeClr val="tx1"/>
                  </a:solidFill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8825472"/>
        <c:crosses val="autoZero"/>
        <c:auto val="1"/>
        <c:lblAlgn val="ctr"/>
        <c:lblOffset val="100"/>
        <c:noMultiLvlLbl val="0"/>
      </c:catAx>
      <c:valAx>
        <c:axId val="308825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ln w="6350">
                      <a:solidFill>
                        <a:schemeClr val="tx1"/>
                      </a:solidFill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3600"/>
                  <a:t>Story</a:t>
                </a:r>
                <a:r>
                  <a:rPr lang="es-ES" sz="3600" baseline="0"/>
                  <a:t> Points</a:t>
                </a:r>
                <a:endParaRPr lang="es-ES" sz="3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ln w="6350">
                    <a:solidFill>
                      <a:schemeClr val="tx1"/>
                    </a:solidFill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ln w="6350">
                  <a:solidFill>
                    <a:schemeClr val="tx1"/>
                  </a:solidFill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882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ln w="6350">
                <a:solidFill>
                  <a:schemeClr val="tx1"/>
                </a:solidFill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noFill/>
    <a:ln w="34925" cap="flat" cmpd="sng" algn="ctr">
      <a:noFill/>
      <a:round/>
    </a:ln>
    <a:effectLst/>
  </c:spPr>
  <c:txPr>
    <a:bodyPr rot="5400000" vert="horz" anchor="ctr" anchorCtr="1"/>
    <a:lstStyle/>
    <a:p>
      <a:pPr>
        <a:defRPr>
          <a:ln w="6350">
            <a:solidFill>
              <a:schemeClr val="tx1"/>
            </a:solidFill>
          </a:ln>
          <a:solidFill>
            <a:schemeClr val="dk1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Ideal</c:v>
                </c:pt>
              </c:strCache>
            </c:strRef>
          </c:tx>
          <c:spPr>
            <a:ln w="85725" cap="rnd">
              <a:solidFill>
                <a:schemeClr val="accent1">
                  <a:lumMod val="50000"/>
                </a:schemeClr>
              </a:solidFill>
            </a:ln>
            <a:effectLst>
              <a:glow rad="139700">
                <a:schemeClr val="dk1">
                  <a:tint val="885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(Sheet1!$A$8,Sheet1!$A$9,Sheet1!$A$10,Sheet1!$A$11,Sheet1!$A$12,Sheet1!$A$13,Sheet1!$A$14)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Sheet1!$B$8:$B$14</c:f>
              <c:numCache>
                <c:formatCode>General</c:formatCode>
                <c:ptCount val="7"/>
                <c:pt idx="0">
                  <c:v>415</c:v>
                </c:pt>
                <c:pt idx="1">
                  <c:v>345.83333333333331</c:v>
                </c:pt>
                <c:pt idx="2">
                  <c:v>276.66666666666663</c:v>
                </c:pt>
                <c:pt idx="3">
                  <c:v>207.49999999999994</c:v>
                </c:pt>
                <c:pt idx="4">
                  <c:v>138.33333333333326</c:v>
                </c:pt>
                <c:pt idx="5">
                  <c:v>69.166666666666586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30-4B11-B29C-C3B6847739EE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Real</c:v>
                </c:pt>
              </c:strCache>
            </c:strRef>
          </c:tx>
          <c:spPr>
            <a:ln w="85725" cap="rnd">
              <a:solidFill>
                <a:schemeClr val="accent2"/>
              </a:solidFill>
            </a:ln>
            <a:effectLst>
              <a:glow rad="139700">
                <a:schemeClr val="dk1">
                  <a:tint val="55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(Sheet1!$A$8,Sheet1!$A$9,Sheet1!$A$10,Sheet1!$A$11,Sheet1!$A$12,Sheet1!$A$13,Sheet1!$A$14)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Sheet1!$C$8:$C$14</c:f>
              <c:numCache>
                <c:formatCode>General</c:formatCode>
                <c:ptCount val="7"/>
                <c:pt idx="0">
                  <c:v>415</c:v>
                </c:pt>
                <c:pt idx="1">
                  <c:v>415</c:v>
                </c:pt>
                <c:pt idx="2">
                  <c:v>277</c:v>
                </c:pt>
                <c:pt idx="3">
                  <c:v>237</c:v>
                </c:pt>
                <c:pt idx="4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30-4B11-B29C-C3B684773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821208"/>
        <c:axId val="308825472"/>
      </c:lineChart>
      <c:lineChart>
        <c:grouping val="standard"/>
        <c:varyColors val="0"/>
        <c:ser>
          <c:idx val="2"/>
          <c:order val="2"/>
          <c:tx>
            <c:strRef>
              <c:f>Sheet1!$D$7</c:f>
              <c:strCache>
                <c:ptCount val="1"/>
                <c:pt idx="0">
                  <c:v>Budget</c:v>
                </c:pt>
              </c:strCache>
            </c:strRef>
          </c:tx>
          <c:spPr>
            <a:ln w="69850" cap="rnd">
              <a:solidFill>
                <a:schemeClr val="bg1">
                  <a:lumMod val="50000"/>
                </a:schemeClr>
              </a:solidFill>
            </a:ln>
            <a:effectLst>
              <a:glow rad="139700">
                <a:schemeClr val="dk1">
                  <a:tint val="75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(Sheet1!$A$8,Sheet1!$A$9,Sheet1!$A$10,Sheet1!$A$11,Sheet1!$A$12,Sheet1!$A$13,Sheet1!$A$14)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Sheet1!$D$8:$D$14</c:f>
              <c:numCache>
                <c:formatCode>General</c:formatCode>
                <c:ptCount val="7"/>
                <c:pt idx="0">
                  <c:v>29000</c:v>
                </c:pt>
                <c:pt idx="1">
                  <c:v>24360</c:v>
                </c:pt>
                <c:pt idx="2">
                  <c:v>21170</c:v>
                </c:pt>
                <c:pt idx="3">
                  <c:v>18850</c:v>
                </c:pt>
                <c:pt idx="4">
                  <c:v>17110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E30-4B11-B29C-C3B684773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559080"/>
        <c:axId val="123748504"/>
      </c:lineChart>
      <c:catAx>
        <c:axId val="308821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3600" b="1" i="0" u="none" strike="noStrike" kern="1200" baseline="0">
                    <a:ln w="6350">
                      <a:solidFill>
                        <a:schemeClr val="tx1"/>
                      </a:solidFill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3600"/>
                  <a:t>Weeks</a:t>
                </a:r>
              </a:p>
            </c:rich>
          </c:tx>
          <c:layout>
            <c:manualLayout>
              <c:xMode val="edge"/>
              <c:yMode val="edge"/>
              <c:x val="0.46389637956599722"/>
              <c:y val="0.878849576720152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3600" b="1" i="0" u="none" strike="noStrike" kern="1200" baseline="0">
                  <a:ln w="6350">
                    <a:solidFill>
                      <a:schemeClr val="tx1"/>
                    </a:solidFill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3600" b="0" i="0" u="none" strike="noStrike" kern="1200" baseline="0">
                <a:ln w="6350">
                  <a:solidFill>
                    <a:schemeClr val="tx1"/>
                  </a:solidFill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8825472"/>
        <c:crosses val="autoZero"/>
        <c:auto val="1"/>
        <c:lblAlgn val="ctr"/>
        <c:lblOffset val="100"/>
        <c:noMultiLvlLbl val="0"/>
      </c:catAx>
      <c:valAx>
        <c:axId val="308825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ln w="6350">
                      <a:solidFill>
                        <a:schemeClr val="tx1"/>
                      </a:solidFill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3600"/>
                  <a:t>Story</a:t>
                </a:r>
                <a:r>
                  <a:rPr lang="es-ES" sz="3600" baseline="0"/>
                  <a:t> Points</a:t>
                </a:r>
                <a:endParaRPr lang="es-ES" sz="3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ln w="6350">
                    <a:solidFill>
                      <a:schemeClr val="tx1"/>
                    </a:solidFill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ln w="6350">
                  <a:solidFill>
                    <a:schemeClr val="tx1"/>
                  </a:solidFill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8821208"/>
        <c:crosses val="autoZero"/>
        <c:crossBetween val="between"/>
      </c:valAx>
      <c:valAx>
        <c:axId val="123748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ln w="6350">
                  <a:solidFill>
                    <a:schemeClr val="tx1"/>
                  </a:solidFill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8559080"/>
        <c:crosses val="max"/>
        <c:crossBetween val="between"/>
      </c:valAx>
      <c:catAx>
        <c:axId val="548559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7485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ln w="6350">
                <a:solidFill>
                  <a:schemeClr val="tx1"/>
                </a:solidFill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noFill/>
    <a:ln w="34925" cap="flat" cmpd="sng" algn="ctr">
      <a:noFill/>
      <a:round/>
    </a:ln>
    <a:effectLst/>
  </c:spPr>
  <c:txPr>
    <a:bodyPr rot="5400000" vert="horz" anchor="ctr" anchorCtr="1"/>
    <a:lstStyle/>
    <a:p>
      <a:pPr>
        <a:defRPr>
          <a:ln w="6350">
            <a:solidFill>
              <a:schemeClr val="tx1"/>
            </a:solidFill>
          </a:ln>
          <a:solidFill>
            <a:schemeClr val="dk1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220915</xdr:colOff>
      <xdr:row>3</xdr:row>
      <xdr:rowOff>180973</xdr:rowOff>
    </xdr:from>
    <xdr:to>
      <xdr:col>26</xdr:col>
      <xdr:colOff>612321</xdr:colOff>
      <xdr:row>35</xdr:row>
      <xdr:rowOff>54428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245E57-D074-4886-A764-55B9B58B4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1064560</xdr:colOff>
      <xdr:row>36</xdr:row>
      <xdr:rowOff>11207</xdr:rowOff>
    </xdr:from>
    <xdr:to>
      <xdr:col>26</xdr:col>
      <xdr:colOff>145677</xdr:colOff>
      <xdr:row>65</xdr:row>
      <xdr:rowOff>100853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9DB1A7-D18A-4137-ABD7-777D32D6C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212910</xdr:colOff>
      <xdr:row>62</xdr:row>
      <xdr:rowOff>78440</xdr:rowOff>
    </xdr:from>
    <xdr:to>
      <xdr:col>11</xdr:col>
      <xdr:colOff>235323</xdr:colOff>
      <xdr:row>96</xdr:row>
      <xdr:rowOff>22412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07C101-DD8B-4EF6-8E23-D2B17FA5D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340BF-5239-4811-90B4-33AEB030F494}">
  <dimension ref="A1:E50"/>
  <sheetViews>
    <sheetView tabSelected="1" topLeftCell="A49" zoomScale="85" zoomScaleNormal="85" workbookViewId="0">
      <selection activeCell="D8" sqref="D8"/>
    </sheetView>
  </sheetViews>
  <sheetFormatPr defaultRowHeight="15" x14ac:dyDescent="0.25"/>
  <cols>
    <col min="1" max="1" width="33.85546875" customWidth="1"/>
    <col min="2" max="2" width="22.140625" customWidth="1"/>
    <col min="3" max="3" width="14.140625" customWidth="1"/>
    <col min="4" max="4" width="25.140625" customWidth="1"/>
    <col min="5" max="5" width="27.28515625" customWidth="1"/>
    <col min="6" max="6" width="17.140625" customWidth="1"/>
  </cols>
  <sheetData>
    <row r="1" spans="1:5" x14ac:dyDescent="0.25">
      <c r="A1" s="3" t="s">
        <v>1</v>
      </c>
      <c r="B1" s="2">
        <v>43147</v>
      </c>
      <c r="D1" s="3" t="s">
        <v>12</v>
      </c>
      <c r="E1" s="1">
        <v>138</v>
      </c>
    </row>
    <row r="2" spans="1:5" x14ac:dyDescent="0.25">
      <c r="A2" s="3" t="s">
        <v>0</v>
      </c>
      <c r="B2" s="2">
        <v>43224</v>
      </c>
      <c r="D2" s="3" t="s">
        <v>13</v>
      </c>
      <c r="E2" s="1">
        <v>149</v>
      </c>
    </row>
    <row r="3" spans="1:5" x14ac:dyDescent="0.25">
      <c r="A3" s="3" t="s">
        <v>2</v>
      </c>
      <c r="B3" s="1">
        <v>6</v>
      </c>
      <c r="D3" s="3" t="s">
        <v>14</v>
      </c>
      <c r="E3" s="1">
        <v>128</v>
      </c>
    </row>
    <row r="4" spans="1:5" x14ac:dyDescent="0.25">
      <c r="A4" s="3" t="s">
        <v>3</v>
      </c>
      <c r="B4" s="1">
        <f>E1+E2+E3</f>
        <v>415</v>
      </c>
    </row>
    <row r="5" spans="1:5" x14ac:dyDescent="0.25">
      <c r="A5" s="3" t="s">
        <v>4</v>
      </c>
      <c r="B5" s="1">
        <f>B4/B3</f>
        <v>69.166666666666671</v>
      </c>
    </row>
    <row r="7" spans="1:5" x14ac:dyDescent="0.25">
      <c r="A7" s="3" t="s">
        <v>6</v>
      </c>
      <c r="B7" s="3" t="s">
        <v>5</v>
      </c>
      <c r="C7" s="3" t="s">
        <v>10</v>
      </c>
      <c r="D7" s="3" t="s">
        <v>17</v>
      </c>
      <c r="E7" s="3" t="s">
        <v>9</v>
      </c>
    </row>
    <row r="8" spans="1:5" x14ac:dyDescent="0.25">
      <c r="A8" s="6">
        <v>0</v>
      </c>
      <c r="B8" s="5">
        <f>B4</f>
        <v>415</v>
      </c>
      <c r="C8" s="5">
        <f>B8</f>
        <v>415</v>
      </c>
      <c r="D8">
        <v>29000</v>
      </c>
      <c r="E8" s="5">
        <v>0</v>
      </c>
    </row>
    <row r="9" spans="1:5" x14ac:dyDescent="0.25">
      <c r="A9" s="6">
        <v>1</v>
      </c>
      <c r="B9" s="5">
        <f>B4-B5</f>
        <v>345.83333333333331</v>
      </c>
      <c r="C9" s="5">
        <f>C8-E8</f>
        <v>415</v>
      </c>
      <c r="D9">
        <v>24360</v>
      </c>
      <c r="E9" s="5">
        <v>138</v>
      </c>
    </row>
    <row r="10" spans="1:5" x14ac:dyDescent="0.25">
      <c r="A10" s="6">
        <v>2</v>
      </c>
      <c r="B10" s="5">
        <f>B9-B5</f>
        <v>276.66666666666663</v>
      </c>
      <c r="C10" s="5">
        <f>C9-E9</f>
        <v>277</v>
      </c>
      <c r="D10" s="1">
        <v>21170</v>
      </c>
      <c r="E10" s="5">
        <v>40</v>
      </c>
    </row>
    <row r="11" spans="1:5" x14ac:dyDescent="0.25">
      <c r="A11" s="6">
        <v>3</v>
      </c>
      <c r="B11" s="5">
        <f>B10-B5</f>
        <v>207.49999999999994</v>
      </c>
      <c r="C11" s="5">
        <f>C10-E10</f>
        <v>237</v>
      </c>
      <c r="D11" s="1">
        <v>18850</v>
      </c>
      <c r="E11" s="5">
        <v>91</v>
      </c>
    </row>
    <row r="12" spans="1:5" x14ac:dyDescent="0.25">
      <c r="A12" s="6">
        <v>4</v>
      </c>
      <c r="B12" s="5">
        <f>B11-B5</f>
        <v>138.33333333333326</v>
      </c>
      <c r="C12" s="5">
        <f>C11-E11</f>
        <v>146</v>
      </c>
      <c r="D12" s="1">
        <v>17110</v>
      </c>
    </row>
    <row r="13" spans="1:5" x14ac:dyDescent="0.25">
      <c r="A13" s="3">
        <v>5</v>
      </c>
      <c r="B13" s="1">
        <f>B12-B5</f>
        <v>69.166666666666586</v>
      </c>
      <c r="C13" s="1"/>
      <c r="D13" s="1"/>
    </row>
    <row r="14" spans="1:5" x14ac:dyDescent="0.25">
      <c r="A14" s="3">
        <v>6</v>
      </c>
      <c r="B14" s="1">
        <v>1</v>
      </c>
      <c r="C14" s="1"/>
      <c r="D14" s="1"/>
    </row>
    <row r="15" spans="1:5" x14ac:dyDescent="0.25">
      <c r="E15" s="4">
        <v>43171</v>
      </c>
    </row>
    <row r="16" spans="1:5" x14ac:dyDescent="0.25">
      <c r="C16" s="3"/>
      <c r="D16" s="5"/>
      <c r="E16" s="4" t="s">
        <v>7</v>
      </c>
    </row>
    <row r="17" spans="1:5" x14ac:dyDescent="0.25">
      <c r="C17" s="3"/>
      <c r="D17" s="5"/>
      <c r="E17" s="4">
        <v>43192</v>
      </c>
    </row>
    <row r="18" spans="1:5" x14ac:dyDescent="0.25">
      <c r="A18" s="3" t="s">
        <v>2</v>
      </c>
      <c r="B18" s="1">
        <v>2</v>
      </c>
      <c r="C18" s="3"/>
      <c r="D18" s="5"/>
      <c r="E18" s="4" t="s">
        <v>8</v>
      </c>
    </row>
    <row r="19" spans="1:5" x14ac:dyDescent="0.25">
      <c r="A19" s="3" t="s">
        <v>3</v>
      </c>
      <c r="B19" s="1">
        <v>149</v>
      </c>
      <c r="C19" s="3"/>
      <c r="D19" s="5"/>
      <c r="E19" s="4">
        <v>43213</v>
      </c>
    </row>
    <row r="20" spans="1:5" x14ac:dyDescent="0.25">
      <c r="A20" s="3" t="s">
        <v>4</v>
      </c>
      <c r="B20" s="1">
        <f>149/2</f>
        <v>74.5</v>
      </c>
      <c r="C20" s="3"/>
      <c r="D20" s="5"/>
      <c r="E20" s="2" t="s">
        <v>11</v>
      </c>
    </row>
    <row r="21" spans="1:5" x14ac:dyDescent="0.25">
      <c r="E21" s="2">
        <v>43221</v>
      </c>
    </row>
    <row r="22" spans="1:5" x14ac:dyDescent="0.25">
      <c r="A22" s="3" t="s">
        <v>6</v>
      </c>
      <c r="B22" s="3" t="s">
        <v>5</v>
      </c>
      <c r="C22" s="3" t="s">
        <v>10</v>
      </c>
      <c r="D22" s="3" t="s">
        <v>9</v>
      </c>
    </row>
    <row r="23" spans="1:5" x14ac:dyDescent="0.25">
      <c r="A23" s="6">
        <v>0</v>
      </c>
      <c r="B23" s="5">
        <f>E2</f>
        <v>149</v>
      </c>
      <c r="C23" s="5">
        <f>B23</f>
        <v>149</v>
      </c>
      <c r="D23" s="5">
        <v>0</v>
      </c>
    </row>
    <row r="24" spans="1:5" x14ac:dyDescent="0.25">
      <c r="A24" s="6">
        <v>1</v>
      </c>
      <c r="B24" s="5">
        <f>B23-B20</f>
        <v>74.5</v>
      </c>
      <c r="C24" s="5">
        <f>C23-D24</f>
        <v>109</v>
      </c>
      <c r="D24" s="5">
        <v>40</v>
      </c>
    </row>
    <row r="25" spans="1:5" x14ac:dyDescent="0.25">
      <c r="A25" s="6">
        <v>2</v>
      </c>
      <c r="B25" s="5">
        <f>B24-B20</f>
        <v>0</v>
      </c>
      <c r="C25" s="5">
        <f>C24-D25</f>
        <v>18</v>
      </c>
      <c r="D25" s="5">
        <f>105-14</f>
        <v>91</v>
      </c>
    </row>
    <row r="28" spans="1:5" x14ac:dyDescent="0.25">
      <c r="A28" s="3" t="s">
        <v>2</v>
      </c>
      <c r="B28" s="1">
        <v>16</v>
      </c>
    </row>
    <row r="29" spans="1:5" x14ac:dyDescent="0.25">
      <c r="A29" s="3" t="s">
        <v>15</v>
      </c>
      <c r="B29" s="1">
        <v>29000</v>
      </c>
    </row>
    <row r="30" spans="1:5" x14ac:dyDescent="0.25">
      <c r="A30" s="3" t="s">
        <v>16</v>
      </c>
      <c r="B30" s="1">
        <f>B29/B28</f>
        <v>1812.5</v>
      </c>
    </row>
    <row r="32" spans="1:5" x14ac:dyDescent="0.25">
      <c r="A32" s="3" t="s">
        <v>6</v>
      </c>
      <c r="B32" s="3" t="s">
        <v>5</v>
      </c>
      <c r="C32" s="3" t="s">
        <v>10</v>
      </c>
      <c r="D32" s="3" t="s">
        <v>9</v>
      </c>
    </row>
    <row r="33" spans="1:4" x14ac:dyDescent="0.25">
      <c r="A33" s="6">
        <v>0</v>
      </c>
      <c r="B33" s="5">
        <f>B29</f>
        <v>29000</v>
      </c>
      <c r="C33" s="5">
        <f>B29</f>
        <v>29000</v>
      </c>
      <c r="D33" s="5">
        <v>0</v>
      </c>
    </row>
    <row r="34" spans="1:4" x14ac:dyDescent="0.25">
      <c r="A34" s="6">
        <v>1</v>
      </c>
      <c r="B34" s="5">
        <f>B33-B30</f>
        <v>27187.5</v>
      </c>
      <c r="C34" s="5">
        <f>C33-D34</f>
        <v>24360</v>
      </c>
      <c r="D34" s="5">
        <v>4640</v>
      </c>
    </row>
    <row r="35" spans="1:4" x14ac:dyDescent="0.25">
      <c r="A35" s="6">
        <v>2</v>
      </c>
      <c r="B35" s="5">
        <f>B34-B30</f>
        <v>25375</v>
      </c>
      <c r="C35" s="5">
        <f>C34-D35</f>
        <v>21170</v>
      </c>
      <c r="D35" s="5">
        <v>3190</v>
      </c>
    </row>
    <row r="36" spans="1:4" x14ac:dyDescent="0.25">
      <c r="A36" s="6">
        <v>3</v>
      </c>
      <c r="B36" s="5">
        <f>B35-B30</f>
        <v>23562.5</v>
      </c>
      <c r="C36" s="5">
        <f>C35-D36</f>
        <v>18850</v>
      </c>
      <c r="D36" s="5">
        <v>2320</v>
      </c>
    </row>
    <row r="37" spans="1:4" x14ac:dyDescent="0.25">
      <c r="A37" s="6">
        <v>4</v>
      </c>
      <c r="B37" s="5">
        <f>B36-B30</f>
        <v>21750</v>
      </c>
      <c r="C37" s="5">
        <f>C36-D37</f>
        <v>17110</v>
      </c>
      <c r="D37" s="5">
        <v>1740</v>
      </c>
    </row>
    <row r="38" spans="1:4" x14ac:dyDescent="0.25">
      <c r="A38" s="3">
        <v>5</v>
      </c>
      <c r="B38" s="1">
        <f>B37-B30</f>
        <v>19937.5</v>
      </c>
      <c r="C38" s="1"/>
      <c r="D38" s="1"/>
    </row>
    <row r="39" spans="1:4" x14ac:dyDescent="0.25">
      <c r="A39" s="3">
        <v>6</v>
      </c>
      <c r="B39" s="1">
        <f>B38-B30</f>
        <v>18125</v>
      </c>
      <c r="C39" s="1"/>
      <c r="D39" s="1"/>
    </row>
    <row r="41" spans="1:4" x14ac:dyDescent="0.25">
      <c r="A41" s="3"/>
      <c r="B41" s="3"/>
      <c r="C41" s="3"/>
    </row>
    <row r="44" spans="1:4" x14ac:dyDescent="0.25">
      <c r="B44" s="6"/>
      <c r="C44" s="5"/>
      <c r="D44" s="5"/>
    </row>
    <row r="45" spans="1:4" x14ac:dyDescent="0.25">
      <c r="B45" s="6"/>
      <c r="C45" s="5"/>
      <c r="D45" s="5"/>
    </row>
    <row r="46" spans="1:4" x14ac:dyDescent="0.25">
      <c r="B46" s="6"/>
      <c r="C46" s="5"/>
      <c r="D46" s="5"/>
    </row>
    <row r="47" spans="1:4" x14ac:dyDescent="0.25">
      <c r="B47" s="6"/>
      <c r="C47" s="5"/>
      <c r="D47" s="5"/>
    </row>
    <row r="48" spans="1:4" x14ac:dyDescent="0.25">
      <c r="B48" s="6"/>
      <c r="C48" s="5"/>
      <c r="D48" s="5"/>
    </row>
    <row r="49" spans="2:4" x14ac:dyDescent="0.25">
      <c r="B49" s="3"/>
      <c r="C49" s="1"/>
      <c r="D49" s="1"/>
    </row>
    <row r="50" spans="2:4" x14ac:dyDescent="0.25">
      <c r="B50" s="3"/>
      <c r="C50" s="1"/>
      <c r="D50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2018-03-21T11:48:29Z</dcterms:created>
  <dcterms:modified xsi:type="dcterms:W3CDTF">2018-04-12T19:57:52Z</dcterms:modified>
</cp:coreProperties>
</file>