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<sst xmlns="http://schemas.openxmlformats.org/spreadsheetml/2006/main" count="12" uniqueCount="12">
  <si>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Categories</t>
  </si>
  <si>
    <t>Product Sales</t>
  </si>
  <si>
    <t>Service Sales</t>
  </si>
  <si>
    <t>Total Sales</t>
  </si>
  <si>
    <r>
      <rPr>
        <rFont val="Arial"/>
        <b/>
        <color theme="1"/>
      </rPr>
      <t>Costs</t>
    </r>
    <r>
      <rPr>
        <rFont val="Arial"/>
        <color theme="1"/>
      </rPr>
      <t xml:space="preserve">       </t>
    </r>
  </si>
  <si>
    <t>Cost of Goods Sold</t>
  </si>
  <si>
    <t>Marketing</t>
  </si>
  <si>
    <t>Staff salaries</t>
  </si>
  <si>
    <t>Total Operating Expenses</t>
  </si>
  <si>
    <t>Net Income</t>
  </si>
  <si>
    <t>Assumptions</t>
  </si>
  <si>
    <t>Monthly 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</si>
</sst>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164" xfId="0" applyAlignment="1" applyBorder="1" applyFill="1" applyFont="1" applyNumberFormat="1">
      <alignment readingOrder="0"/>
    </xf>
    <xf borderId="2" fillId="3" fontId="1" numFmtId="164" xfId="0" applyAlignment="1" applyBorder="1" applyFill="1" applyFont="1" applyNumberFormat="1">
      <alignment readingOrder="0"/>
    </xf>
    <xf borderId="3" fillId="0" fontId="1" numFmtId="0" xfId="0" applyAlignment="1" applyBorder="1" applyFont="1">
      <alignment readingOrder="0"/>
    </xf>
    <xf borderId="3" fillId="2" fontId="1" numFmtId="165" xfId="0" applyAlignment="1" applyBorder="1" applyFont="1" applyNumberFormat="1">
      <alignment readingOrder="0"/>
    </xf>
    <xf borderId="0" fillId="3" fontId="1" numFmtId="165" xfId="0" applyFont="1" applyNumberFormat="1"/>
    <xf borderId="4" fillId="0" fontId="1" numFmtId="0" xfId="0" applyAlignment="1" applyBorder="1" applyFont="1">
      <alignment readingOrder="0"/>
    </xf>
    <xf borderId="4" fillId="2" fontId="1" numFmtId="165" xfId="0" applyAlignment="1" applyBorder="1" applyFont="1" applyNumberFormat="1">
      <alignment readingOrder="0"/>
    </xf>
    <xf borderId="5" fillId="3" fontId="1" numFmtId="165" xfId="0" applyBorder="1" applyFont="1" applyNumberFormat="1"/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13"/>
  </cols>
  <sheetData>
    <row r="1">
      <c r="A1" s="1" t="s">
        <v>0</v>
      </c>
      <c r="B1" s="2">
        <v>45474.0</v>
      </c>
      <c r="C1" s="3">
        <v>45505.0</v>
      </c>
      <c r="D1" s="3">
        <v>45536.0</v>
      </c>
      <c r="E1" s="3">
        <v>45566.0</v>
      </c>
      <c r="F1" s="3">
        <v>45597.0</v>
      </c>
    </row>
    <row r="2">
      <c r="A2" s="4" t="s">
        <v>1</v>
      </c>
      <c r="B2" s="5">
        <v>1000.0</v>
      </c>
      <c r="C2" s="6">
        <f t="shared" ref="C2:F2" si="1">B2*(1+B12)</f>
        <v>1010</v>
      </c>
      <c r="D2" s="6">
        <f t="shared" si="1"/>
        <v>1111</v>
      </c>
      <c r="E2" s="6">
        <f t="shared" si="1"/>
        <v>1166.55</v>
      </c>
      <c r="F2" s="6">
        <f t="shared" si="1"/>
        <v>1189.881</v>
      </c>
    </row>
    <row r="3">
      <c r="A3" s="4" t="s">
        <v>2</v>
      </c>
      <c r="B3" s="5">
        <v>500.0</v>
      </c>
      <c r="C3" s="6">
        <f t="shared" ref="C3:F3" si="2">B3*(1+5%)</f>
        <v>525</v>
      </c>
      <c r="D3" s="6">
        <f t="shared" si="2"/>
        <v>551.25</v>
      </c>
      <c r="E3" s="6">
        <f t="shared" si="2"/>
        <v>578.8125</v>
      </c>
      <c r="F3" s="6">
        <f t="shared" si="2"/>
        <v>607.753125</v>
      </c>
    </row>
    <row r="4">
      <c r="A4" s="7" t="s">
        <v>3</v>
      </c>
      <c r="B4" s="8">
        <f t="shared" ref="B4:F4" si="3">B2+B3</f>
        <v>1500</v>
      </c>
      <c r="C4" s="9">
        <f t="shared" si="3"/>
        <v>1535</v>
      </c>
      <c r="D4" s="9">
        <f t="shared" si="3"/>
        <v>1662.25</v>
      </c>
      <c r="E4" s="9">
        <f t="shared" si="3"/>
        <v>1745.3625</v>
      </c>
      <c r="F4" s="9">
        <f t="shared" si="3"/>
        <v>1797.634125</v>
      </c>
    </row>
    <row r="5">
      <c r="A5" s="4" t="s">
        <v>4</v>
      </c>
      <c r="B5" s="5"/>
      <c r="C5" s="6"/>
      <c r="D5" s="6"/>
      <c r="E5" s="6"/>
      <c r="F5" s="6"/>
    </row>
    <row r="6">
      <c r="A6" s="4" t="s">
        <v>5</v>
      </c>
      <c r="B6" s="5">
        <v>250.0</v>
      </c>
      <c r="C6" s="6">
        <f>if(C2&lt;=10000, 75%*C2, 70%*C2)</f>
        <v>757.5</v>
      </c>
      <c r="D6" s="6">
        <f t="shared" ref="D6:F6" si="4">if(D2&lt;=100000, 75%*D2, 70%*D2)</f>
        <v>833.25</v>
      </c>
      <c r="E6" s="6">
        <f t="shared" si="4"/>
        <v>874.9125</v>
      </c>
      <c r="F6" s="6">
        <f t="shared" si="4"/>
        <v>892.41075</v>
      </c>
    </row>
    <row r="7">
      <c r="A7" s="4" t="s">
        <v>6</v>
      </c>
      <c r="B7" s="5">
        <v>100.0</v>
      </c>
      <c r="C7" s="6">
        <f t="shared" ref="C7:F7" si="5">$B$7</f>
        <v>100</v>
      </c>
      <c r="D7" s="6">
        <f t="shared" si="5"/>
        <v>100</v>
      </c>
      <c r="E7" s="6">
        <f t="shared" si="5"/>
        <v>100</v>
      </c>
      <c r="F7" s="6">
        <f t="shared" si="5"/>
        <v>100</v>
      </c>
    </row>
    <row r="8">
      <c r="A8" s="4" t="s">
        <v>7</v>
      </c>
      <c r="B8" s="5">
        <v>150.0</v>
      </c>
      <c r="C8" s="6">
        <f t="shared" ref="C8:F8" si="6">if(C2&lt;=900,20%*C4, 25%*C4)</f>
        <v>383.75</v>
      </c>
      <c r="D8" s="6">
        <f t="shared" si="6"/>
        <v>415.5625</v>
      </c>
      <c r="E8" s="6">
        <f t="shared" si="6"/>
        <v>436.340625</v>
      </c>
      <c r="F8" s="6">
        <f t="shared" si="6"/>
        <v>449.4085313</v>
      </c>
    </row>
    <row r="9">
      <c r="A9" s="7" t="s">
        <v>8</v>
      </c>
      <c r="B9" s="8">
        <f t="shared" ref="B9:F9" si="7">SUM(B6:B8)</f>
        <v>500</v>
      </c>
      <c r="C9" s="9">
        <f t="shared" si="7"/>
        <v>1241.25</v>
      </c>
      <c r="D9" s="9">
        <f t="shared" si="7"/>
        <v>1348.8125</v>
      </c>
      <c r="E9" s="9">
        <f t="shared" si="7"/>
        <v>1411.253125</v>
      </c>
      <c r="F9" s="9">
        <f t="shared" si="7"/>
        <v>1441.819281</v>
      </c>
    </row>
    <row r="10">
      <c r="A10" s="7" t="s">
        <v>9</v>
      </c>
      <c r="B10" s="8">
        <f t="shared" ref="B10:F10" si="8">B4-B9</f>
        <v>1000</v>
      </c>
      <c r="C10" s="9">
        <f t="shared" si="8"/>
        <v>293.75</v>
      </c>
      <c r="D10" s="9">
        <f t="shared" si="8"/>
        <v>313.4375</v>
      </c>
      <c r="E10" s="9">
        <f t="shared" si="8"/>
        <v>334.109375</v>
      </c>
      <c r="F10" s="9">
        <f t="shared" si="8"/>
        <v>355.8148438</v>
      </c>
    </row>
    <row r="11">
      <c r="A11" s="10" t="s">
        <v>10</v>
      </c>
    </row>
    <row r="12">
      <c r="A12" s="1" t="s">
        <v>11</v>
      </c>
      <c r="B12" s="11">
        <v>0.01</v>
      </c>
      <c r="C12" s="11">
        <v>0.1</v>
      </c>
      <c r="D12" s="11">
        <v>0.05</v>
      </c>
      <c r="E12" s="11">
        <v>0.02</v>
      </c>
    </row>
    <row r="13">
      <c r="B13" s="11"/>
      <c r="C13" s="11"/>
      <c r="D13" s="11"/>
      <c r="E13" s="11"/>
    </row>
    <row r="14">
      <c r="B14" s="11"/>
      <c r="C14" s="11"/>
      <c r="D14" s="11"/>
      <c r="E14" s="11"/>
    </row>
  </sheetData>
  <drawing r:id="rId1"/>
</worksheet>
</file>